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69a96f5e35a1fcb2/Documents/"/>
    </mc:Choice>
  </mc:AlternateContent>
  <xr:revisionPtr revIDLastSave="0" documentId="8_{098BDD44-57EA-4F14-9DCB-EA2B5703ECDD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tolen_Vehicle_details" sheetId="1" r:id="rId1"/>
    <sheet name="Location" sheetId="2" r:id="rId2"/>
    <sheet name="Make_details" sheetId="3" r:id="rId3"/>
    <sheet name="Task 1" sheetId="4" r:id="rId4"/>
    <sheet name="Task 2" sheetId="5" r:id="rId5"/>
    <sheet name="Task 3" sheetId="6" r:id="rId6"/>
    <sheet name="Task 4" sheetId="7" r:id="rId7"/>
    <sheet name="Task 5" sheetId="8" r:id="rId8"/>
    <sheet name="Task 6" sheetId="9" r:id="rId9"/>
  </sheets>
  <definedNames>
    <definedName name="_xlnm._FilterDatabase" localSheetId="0" hidden="1">Stolen_Vehicle_details!$H$1:$H$1000</definedName>
  </definedNames>
  <calcPr calcId="181029"/>
</workbook>
</file>

<file path=xl/calcChain.xml><?xml version="1.0" encoding="utf-8"?>
<calcChain xmlns="http://schemas.openxmlformats.org/spreadsheetml/2006/main">
  <c r="B2" i="9" l="1"/>
  <c r="B2" i="8"/>
  <c r="B2" i="7"/>
  <c r="B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2" i="5"/>
  <c r="J501" i="5"/>
  <c r="I501" i="5"/>
  <c r="J500" i="5"/>
  <c r="I500" i="5"/>
  <c r="J499" i="5"/>
  <c r="I499" i="5"/>
  <c r="J498" i="5"/>
  <c r="I498" i="5"/>
  <c r="J497" i="5"/>
  <c r="I497" i="5"/>
  <c r="J496" i="5"/>
  <c r="I496" i="5"/>
  <c r="J495" i="5"/>
  <c r="I495" i="5"/>
  <c r="J494" i="5"/>
  <c r="I494" i="5"/>
  <c r="J493" i="5"/>
  <c r="I493" i="5"/>
  <c r="J492" i="5"/>
  <c r="I492" i="5"/>
  <c r="J491" i="5"/>
  <c r="I491" i="5"/>
  <c r="J490" i="5"/>
  <c r="I490" i="5"/>
  <c r="J489" i="5"/>
  <c r="I489" i="5"/>
  <c r="J488" i="5"/>
  <c r="I488" i="5"/>
  <c r="J487" i="5"/>
  <c r="I487" i="5"/>
  <c r="J486" i="5"/>
  <c r="I486" i="5"/>
  <c r="J485" i="5"/>
  <c r="I485" i="5"/>
  <c r="J484" i="5"/>
  <c r="I484" i="5"/>
  <c r="J483" i="5"/>
  <c r="I483" i="5"/>
  <c r="J482" i="5"/>
  <c r="I482" i="5"/>
  <c r="J481" i="5"/>
  <c r="I481" i="5"/>
  <c r="J480" i="5"/>
  <c r="I480" i="5"/>
  <c r="J479" i="5"/>
  <c r="I479" i="5"/>
  <c r="J478" i="5"/>
  <c r="I478" i="5"/>
  <c r="J477" i="5"/>
  <c r="I477" i="5"/>
  <c r="J476" i="5"/>
  <c r="I476" i="5"/>
  <c r="J475" i="5"/>
  <c r="I475" i="5"/>
  <c r="J474" i="5"/>
  <c r="I474" i="5"/>
  <c r="J473" i="5"/>
  <c r="I473" i="5"/>
  <c r="J472" i="5"/>
  <c r="I472" i="5"/>
  <c r="J471" i="5"/>
  <c r="I471" i="5"/>
  <c r="J470" i="5"/>
  <c r="I470" i="5"/>
  <c r="J469" i="5"/>
  <c r="I469" i="5"/>
  <c r="J468" i="5"/>
  <c r="I468" i="5"/>
  <c r="J467" i="5"/>
  <c r="I467" i="5"/>
  <c r="J466" i="5"/>
  <c r="I466" i="5"/>
  <c r="J465" i="5"/>
  <c r="I465" i="5"/>
  <c r="J464" i="5"/>
  <c r="I464" i="5"/>
  <c r="J463" i="5"/>
  <c r="I463" i="5"/>
  <c r="J462" i="5"/>
  <c r="I462" i="5"/>
  <c r="J461" i="5"/>
  <c r="I461" i="5"/>
  <c r="J460" i="5"/>
  <c r="I460" i="5"/>
  <c r="J459" i="5"/>
  <c r="I459" i="5"/>
  <c r="J458" i="5"/>
  <c r="I458" i="5"/>
  <c r="J457" i="5"/>
  <c r="I457" i="5"/>
  <c r="J456" i="5"/>
  <c r="I456" i="5"/>
  <c r="J455" i="5"/>
  <c r="I455" i="5"/>
  <c r="J454" i="5"/>
  <c r="I454" i="5"/>
  <c r="J453" i="5"/>
  <c r="I453" i="5"/>
  <c r="J452" i="5"/>
  <c r="I452" i="5"/>
  <c r="J451" i="5"/>
  <c r="I451" i="5"/>
  <c r="J450" i="5"/>
  <c r="I450" i="5"/>
  <c r="J449" i="5"/>
  <c r="I449" i="5"/>
  <c r="J448" i="5"/>
  <c r="I448" i="5"/>
  <c r="J447" i="5"/>
  <c r="I447" i="5"/>
  <c r="J446" i="5"/>
  <c r="I446" i="5"/>
  <c r="J445" i="5"/>
  <c r="I445" i="5"/>
  <c r="J444" i="5"/>
  <c r="I444" i="5"/>
  <c r="J443" i="5"/>
  <c r="I443" i="5"/>
  <c r="J442" i="5"/>
  <c r="I442" i="5"/>
  <c r="J441" i="5"/>
  <c r="I441" i="5"/>
  <c r="J440" i="5"/>
  <c r="I440" i="5"/>
  <c r="J439" i="5"/>
  <c r="I439" i="5"/>
  <c r="J438" i="5"/>
  <c r="I438" i="5"/>
  <c r="J437" i="5"/>
  <c r="I437" i="5"/>
  <c r="J436" i="5"/>
  <c r="I436" i="5"/>
  <c r="J435" i="5"/>
  <c r="I435" i="5"/>
  <c r="J434" i="5"/>
  <c r="I434" i="5"/>
  <c r="J433" i="5"/>
  <c r="I433" i="5"/>
  <c r="J432" i="5"/>
  <c r="I432" i="5"/>
  <c r="J431" i="5"/>
  <c r="I431" i="5"/>
  <c r="J430" i="5"/>
  <c r="I430" i="5"/>
  <c r="J429" i="5"/>
  <c r="I429" i="5"/>
  <c r="J428" i="5"/>
  <c r="I428" i="5"/>
  <c r="J427" i="5"/>
  <c r="I427" i="5"/>
  <c r="J426" i="5"/>
  <c r="I426" i="5"/>
  <c r="J425" i="5"/>
  <c r="I425" i="5"/>
  <c r="J424" i="5"/>
  <c r="I424" i="5"/>
  <c r="J423" i="5"/>
  <c r="I423" i="5"/>
  <c r="J422" i="5"/>
  <c r="I422" i="5"/>
  <c r="J421" i="5"/>
  <c r="I421" i="5"/>
  <c r="J420" i="5"/>
  <c r="I420" i="5"/>
  <c r="J419" i="5"/>
  <c r="I419" i="5"/>
  <c r="J418" i="5"/>
  <c r="I418" i="5"/>
  <c r="J417" i="5"/>
  <c r="I417" i="5"/>
  <c r="J416" i="5"/>
  <c r="I416" i="5"/>
  <c r="J415" i="5"/>
  <c r="I415" i="5"/>
  <c r="J414" i="5"/>
  <c r="I414" i="5"/>
  <c r="J413" i="5"/>
  <c r="I413" i="5"/>
  <c r="J412" i="5"/>
  <c r="I412" i="5"/>
  <c r="J411" i="5"/>
  <c r="I411" i="5"/>
  <c r="J410" i="5"/>
  <c r="I410" i="5"/>
  <c r="J409" i="5"/>
  <c r="I409" i="5"/>
  <c r="J408" i="5"/>
  <c r="I408" i="5"/>
  <c r="J407" i="5"/>
  <c r="I407" i="5"/>
  <c r="J406" i="5"/>
  <c r="I406" i="5"/>
  <c r="J405" i="5"/>
  <c r="I405" i="5"/>
  <c r="J404" i="5"/>
  <c r="I404" i="5"/>
  <c r="J403" i="5"/>
  <c r="I403" i="5"/>
  <c r="J402" i="5"/>
  <c r="I402" i="5"/>
  <c r="J401" i="5"/>
  <c r="I401" i="5"/>
  <c r="J400" i="5"/>
  <c r="I400" i="5"/>
  <c r="J399" i="5"/>
  <c r="I399" i="5"/>
  <c r="J398" i="5"/>
  <c r="I398" i="5"/>
  <c r="J397" i="5"/>
  <c r="I397" i="5"/>
  <c r="J396" i="5"/>
  <c r="I396" i="5"/>
  <c r="J395" i="5"/>
  <c r="I395" i="5"/>
  <c r="J394" i="5"/>
  <c r="I394" i="5"/>
  <c r="J393" i="5"/>
  <c r="I393" i="5"/>
  <c r="J392" i="5"/>
  <c r="I392" i="5"/>
  <c r="J391" i="5"/>
  <c r="I391" i="5"/>
  <c r="J390" i="5"/>
  <c r="I390" i="5"/>
  <c r="J389" i="5"/>
  <c r="I389" i="5"/>
  <c r="J388" i="5"/>
  <c r="I388" i="5"/>
  <c r="J387" i="5"/>
  <c r="I387" i="5"/>
  <c r="J386" i="5"/>
  <c r="I386" i="5"/>
  <c r="J385" i="5"/>
  <c r="I385" i="5"/>
  <c r="J384" i="5"/>
  <c r="I384" i="5"/>
  <c r="J383" i="5"/>
  <c r="I383" i="5"/>
  <c r="J382" i="5"/>
  <c r="I382" i="5"/>
  <c r="J381" i="5"/>
  <c r="I381" i="5"/>
  <c r="J380" i="5"/>
  <c r="I380" i="5"/>
  <c r="J379" i="5"/>
  <c r="I379" i="5"/>
  <c r="J378" i="5"/>
  <c r="I378" i="5"/>
  <c r="J377" i="5"/>
  <c r="I377" i="5"/>
  <c r="J376" i="5"/>
  <c r="I376" i="5"/>
  <c r="J375" i="5"/>
  <c r="I375" i="5"/>
  <c r="J374" i="5"/>
  <c r="I374" i="5"/>
  <c r="J373" i="5"/>
  <c r="I373" i="5"/>
  <c r="J372" i="5"/>
  <c r="I372" i="5"/>
  <c r="J371" i="5"/>
  <c r="I371" i="5"/>
  <c r="J370" i="5"/>
  <c r="I370" i="5"/>
  <c r="J369" i="5"/>
  <c r="I369" i="5"/>
  <c r="J368" i="5"/>
  <c r="I368" i="5"/>
  <c r="J367" i="5"/>
  <c r="I367" i="5"/>
  <c r="J366" i="5"/>
  <c r="I366" i="5"/>
  <c r="J365" i="5"/>
  <c r="I365" i="5"/>
  <c r="J364" i="5"/>
  <c r="I364" i="5"/>
  <c r="J363" i="5"/>
  <c r="I363" i="5"/>
  <c r="J362" i="5"/>
  <c r="I362" i="5"/>
  <c r="J361" i="5"/>
  <c r="I361" i="5"/>
  <c r="J360" i="5"/>
  <c r="I360" i="5"/>
  <c r="J359" i="5"/>
  <c r="I359" i="5"/>
  <c r="J358" i="5"/>
  <c r="I358" i="5"/>
  <c r="J357" i="5"/>
  <c r="I357" i="5"/>
  <c r="J356" i="5"/>
  <c r="I356" i="5"/>
  <c r="J355" i="5"/>
  <c r="I355" i="5"/>
  <c r="J354" i="5"/>
  <c r="I354" i="5"/>
  <c r="J353" i="5"/>
  <c r="I353" i="5"/>
  <c r="J352" i="5"/>
  <c r="I352" i="5"/>
  <c r="J351" i="5"/>
  <c r="I351" i="5"/>
  <c r="J350" i="5"/>
  <c r="I350" i="5"/>
  <c r="J349" i="5"/>
  <c r="I349" i="5"/>
  <c r="J348" i="5"/>
  <c r="I348" i="5"/>
  <c r="J347" i="5"/>
  <c r="I347" i="5"/>
  <c r="J346" i="5"/>
  <c r="I346" i="5"/>
  <c r="J345" i="5"/>
  <c r="I345" i="5"/>
  <c r="J344" i="5"/>
  <c r="I344" i="5"/>
  <c r="J343" i="5"/>
  <c r="I343" i="5"/>
  <c r="J342" i="5"/>
  <c r="I342" i="5"/>
  <c r="J341" i="5"/>
  <c r="I341" i="5"/>
  <c r="J340" i="5"/>
  <c r="I340" i="5"/>
  <c r="J339" i="5"/>
  <c r="I339" i="5"/>
  <c r="J338" i="5"/>
  <c r="I338" i="5"/>
  <c r="J337" i="5"/>
  <c r="I337" i="5"/>
  <c r="J336" i="5"/>
  <c r="I336" i="5"/>
  <c r="J335" i="5"/>
  <c r="I335" i="5"/>
  <c r="J334" i="5"/>
  <c r="I334" i="5"/>
  <c r="J333" i="5"/>
  <c r="I333" i="5"/>
  <c r="J332" i="5"/>
  <c r="I332" i="5"/>
  <c r="J331" i="5"/>
  <c r="I331" i="5"/>
  <c r="J330" i="5"/>
  <c r="I330" i="5"/>
  <c r="J329" i="5"/>
  <c r="I329" i="5"/>
  <c r="J328" i="5"/>
  <c r="I328" i="5"/>
  <c r="J327" i="5"/>
  <c r="I327" i="5"/>
  <c r="J326" i="5"/>
  <c r="I326" i="5"/>
  <c r="J325" i="5"/>
  <c r="I325" i="5"/>
  <c r="J324" i="5"/>
  <c r="I324" i="5"/>
  <c r="J323" i="5"/>
  <c r="I323" i="5"/>
  <c r="J322" i="5"/>
  <c r="I322" i="5"/>
  <c r="J321" i="5"/>
  <c r="I321" i="5"/>
  <c r="J320" i="5"/>
  <c r="I320" i="5"/>
  <c r="J319" i="5"/>
  <c r="I319" i="5"/>
  <c r="J318" i="5"/>
  <c r="I318" i="5"/>
  <c r="J317" i="5"/>
  <c r="I317" i="5"/>
  <c r="J316" i="5"/>
  <c r="I316" i="5"/>
  <c r="J315" i="5"/>
  <c r="I315" i="5"/>
  <c r="J314" i="5"/>
  <c r="I314" i="5"/>
  <c r="J313" i="5"/>
  <c r="I313" i="5"/>
  <c r="J312" i="5"/>
  <c r="I312" i="5"/>
  <c r="J311" i="5"/>
  <c r="I311" i="5"/>
  <c r="J310" i="5"/>
  <c r="I310" i="5"/>
  <c r="J309" i="5"/>
  <c r="I309" i="5"/>
  <c r="J308" i="5"/>
  <c r="I308" i="5"/>
  <c r="J307" i="5"/>
  <c r="I307" i="5"/>
  <c r="J306" i="5"/>
  <c r="I306" i="5"/>
  <c r="J305" i="5"/>
  <c r="I305" i="5"/>
  <c r="J304" i="5"/>
  <c r="I304" i="5"/>
  <c r="J303" i="5"/>
  <c r="I303" i="5"/>
  <c r="J302" i="5"/>
  <c r="I302" i="5"/>
  <c r="J301" i="5"/>
  <c r="I301" i="5"/>
  <c r="J300" i="5"/>
  <c r="I300" i="5"/>
  <c r="J299" i="5"/>
  <c r="I299" i="5"/>
  <c r="J298" i="5"/>
  <c r="I298" i="5"/>
  <c r="J297" i="5"/>
  <c r="I297" i="5"/>
  <c r="J296" i="5"/>
  <c r="I296" i="5"/>
  <c r="J295" i="5"/>
  <c r="I295" i="5"/>
  <c r="J294" i="5"/>
  <c r="I294" i="5"/>
  <c r="J293" i="5"/>
  <c r="I293" i="5"/>
  <c r="J292" i="5"/>
  <c r="I292" i="5"/>
  <c r="J291" i="5"/>
  <c r="I291" i="5"/>
  <c r="J290" i="5"/>
  <c r="I290" i="5"/>
  <c r="J289" i="5"/>
  <c r="I289" i="5"/>
  <c r="J288" i="5"/>
  <c r="I288" i="5"/>
  <c r="J287" i="5"/>
  <c r="I287" i="5"/>
  <c r="J286" i="5"/>
  <c r="I286" i="5"/>
  <c r="J285" i="5"/>
  <c r="I285" i="5"/>
  <c r="J284" i="5"/>
  <c r="I284" i="5"/>
  <c r="J283" i="5"/>
  <c r="I283" i="5"/>
  <c r="J282" i="5"/>
  <c r="I282" i="5"/>
  <c r="J281" i="5"/>
  <c r="I281" i="5"/>
  <c r="J280" i="5"/>
  <c r="I280" i="5"/>
  <c r="J279" i="5"/>
  <c r="I279" i="5"/>
  <c r="J278" i="5"/>
  <c r="I278" i="5"/>
  <c r="J277" i="5"/>
  <c r="I277" i="5"/>
  <c r="J276" i="5"/>
  <c r="I276" i="5"/>
  <c r="J275" i="5"/>
  <c r="I275" i="5"/>
  <c r="J274" i="5"/>
  <c r="I274" i="5"/>
  <c r="J273" i="5"/>
  <c r="I273" i="5"/>
  <c r="J272" i="5"/>
  <c r="I272" i="5"/>
  <c r="J271" i="5"/>
  <c r="I271" i="5"/>
  <c r="J270" i="5"/>
  <c r="I270" i="5"/>
  <c r="J269" i="5"/>
  <c r="I269" i="5"/>
  <c r="J268" i="5"/>
  <c r="I268" i="5"/>
  <c r="J267" i="5"/>
  <c r="I267" i="5"/>
  <c r="J266" i="5"/>
  <c r="I266" i="5"/>
  <c r="J265" i="5"/>
  <c r="I265" i="5"/>
  <c r="J264" i="5"/>
  <c r="I264" i="5"/>
  <c r="J263" i="5"/>
  <c r="I263" i="5"/>
  <c r="J262" i="5"/>
  <c r="I262" i="5"/>
  <c r="J261" i="5"/>
  <c r="I261" i="5"/>
  <c r="J260" i="5"/>
  <c r="I260" i="5"/>
  <c r="J259" i="5"/>
  <c r="I259" i="5"/>
  <c r="J258" i="5"/>
  <c r="I258" i="5"/>
  <c r="J257" i="5"/>
  <c r="I257" i="5"/>
  <c r="J256" i="5"/>
  <c r="I256" i="5"/>
  <c r="J255" i="5"/>
  <c r="I255" i="5"/>
  <c r="J254" i="5"/>
  <c r="I254" i="5"/>
  <c r="J253" i="5"/>
  <c r="I253" i="5"/>
  <c r="J252" i="5"/>
  <c r="I252" i="5"/>
  <c r="J251" i="5"/>
  <c r="I251" i="5"/>
  <c r="J250" i="5"/>
  <c r="I250" i="5"/>
  <c r="J249" i="5"/>
  <c r="I249" i="5"/>
  <c r="J248" i="5"/>
  <c r="I248" i="5"/>
  <c r="J247" i="5"/>
  <c r="I247" i="5"/>
  <c r="J246" i="5"/>
  <c r="I246" i="5"/>
  <c r="J245" i="5"/>
  <c r="I245" i="5"/>
  <c r="J244" i="5"/>
  <c r="I244" i="5"/>
  <c r="J243" i="5"/>
  <c r="I243" i="5"/>
  <c r="J242" i="5"/>
  <c r="I242" i="5"/>
  <c r="J241" i="5"/>
  <c r="I241" i="5"/>
  <c r="J240" i="5"/>
  <c r="I240" i="5"/>
  <c r="J239" i="5"/>
  <c r="I239" i="5"/>
  <c r="J238" i="5"/>
  <c r="I238" i="5"/>
  <c r="J237" i="5"/>
  <c r="I237" i="5"/>
  <c r="J236" i="5"/>
  <c r="I236" i="5"/>
  <c r="J235" i="5"/>
  <c r="I235" i="5"/>
  <c r="J234" i="5"/>
  <c r="I234" i="5"/>
  <c r="J233" i="5"/>
  <c r="I233" i="5"/>
  <c r="J232" i="5"/>
  <c r="I232" i="5"/>
  <c r="J231" i="5"/>
  <c r="I231" i="5"/>
  <c r="J230" i="5"/>
  <c r="I230" i="5"/>
  <c r="J229" i="5"/>
  <c r="I229" i="5"/>
  <c r="J228" i="5"/>
  <c r="I228" i="5"/>
  <c r="J227" i="5"/>
  <c r="I227" i="5"/>
  <c r="J226" i="5"/>
  <c r="I226" i="5"/>
  <c r="J225" i="5"/>
  <c r="I225" i="5"/>
  <c r="J224" i="5"/>
  <c r="I224" i="5"/>
  <c r="J223" i="5"/>
  <c r="I223" i="5"/>
  <c r="J222" i="5"/>
  <c r="I222" i="5"/>
  <c r="J221" i="5"/>
  <c r="I221" i="5"/>
  <c r="J220" i="5"/>
  <c r="I220" i="5"/>
  <c r="J219" i="5"/>
  <c r="I219" i="5"/>
  <c r="J218" i="5"/>
  <c r="I218" i="5"/>
  <c r="J217" i="5"/>
  <c r="I217" i="5"/>
  <c r="J216" i="5"/>
  <c r="I216" i="5"/>
  <c r="J215" i="5"/>
  <c r="I215" i="5"/>
  <c r="J214" i="5"/>
  <c r="I214" i="5"/>
  <c r="J213" i="5"/>
  <c r="I213" i="5"/>
  <c r="J212" i="5"/>
  <c r="I212" i="5"/>
  <c r="J211" i="5"/>
  <c r="I211" i="5"/>
  <c r="J210" i="5"/>
  <c r="I210" i="5"/>
  <c r="J209" i="5"/>
  <c r="I209" i="5"/>
  <c r="J208" i="5"/>
  <c r="I208" i="5"/>
  <c r="J207" i="5"/>
  <c r="I207" i="5"/>
  <c r="J206" i="5"/>
  <c r="I206" i="5"/>
  <c r="J205" i="5"/>
  <c r="I205" i="5"/>
  <c r="J204" i="5"/>
  <c r="I204" i="5"/>
  <c r="J203" i="5"/>
  <c r="I203" i="5"/>
  <c r="J202" i="5"/>
  <c r="I202" i="5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I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2" i="4"/>
</calcChain>
</file>

<file path=xl/sharedStrings.xml><?xml version="1.0" encoding="utf-8"?>
<sst xmlns="http://schemas.openxmlformats.org/spreadsheetml/2006/main" count="4857" uniqueCount="494">
  <si>
    <t>vehicle_id</t>
  </si>
  <si>
    <t>vehicle_type</t>
  </si>
  <si>
    <t>make_id</t>
  </si>
  <si>
    <t>model_year</t>
  </si>
  <si>
    <t>vehicle_desc</t>
  </si>
  <si>
    <t>color</t>
  </si>
  <si>
    <t>date_stolen</t>
  </si>
  <si>
    <t>location_id</t>
  </si>
  <si>
    <t>Trailer</t>
  </si>
  <si>
    <t>BST2021D</t>
  </si>
  <si>
    <t>Silver</t>
  </si>
  <si>
    <t>Boat Trailer</t>
  </si>
  <si>
    <t>OUTBACK BOATS FT470</t>
  </si>
  <si>
    <t>ASD JETSKI</t>
  </si>
  <si>
    <t>MSC 7X4</t>
  </si>
  <si>
    <t>D-MAX 8X5</t>
  </si>
  <si>
    <t>Roadbike</t>
  </si>
  <si>
    <t>YZF-R6T</t>
  </si>
  <si>
    <t>Black</t>
  </si>
  <si>
    <t>CAAR TRANSPORTER</t>
  </si>
  <si>
    <t>BOAT</t>
  </si>
  <si>
    <t>7X4-6" 1000KG</t>
  </si>
  <si>
    <t>8X4 TANDEM</t>
  </si>
  <si>
    <t>HOMEBUILT</t>
  </si>
  <si>
    <t>BRENT SMITH TRAILERS</t>
  </si>
  <si>
    <t>Moped</t>
  </si>
  <si>
    <t>ET2</t>
  </si>
  <si>
    <t>TODAY</t>
  </si>
  <si>
    <t>Blue</t>
  </si>
  <si>
    <t>DL650</t>
  </si>
  <si>
    <t>JOBMATE</t>
  </si>
  <si>
    <t>BSTB85B</t>
  </si>
  <si>
    <t>White</t>
  </si>
  <si>
    <t>DOMESTIC TRAILER</t>
  </si>
  <si>
    <t>APS SEADOO</t>
  </si>
  <si>
    <t>THUNDERBIRD</t>
  </si>
  <si>
    <t>LOCAL</t>
  </si>
  <si>
    <t>Trailer - Heavy</t>
  </si>
  <si>
    <t>CT DIG 25</t>
  </si>
  <si>
    <t>CHOOKS 2.4X1.6 TRANS</t>
  </si>
  <si>
    <t>EASY TILT</t>
  </si>
  <si>
    <t>IFOR WILLIAMS CT177</t>
  </si>
  <si>
    <t>CONDOR</t>
  </si>
  <si>
    <t>PRO COMMERCIAL</t>
  </si>
  <si>
    <t>FACTORY</t>
  </si>
  <si>
    <t>Grey</t>
  </si>
  <si>
    <t>TRAILER</t>
  </si>
  <si>
    <t>Green</t>
  </si>
  <si>
    <t>JFK JETSKI</t>
  </si>
  <si>
    <t>BST 2021D</t>
  </si>
  <si>
    <t>10X5 TANDEM</t>
  </si>
  <si>
    <t>HOMEMADE</t>
  </si>
  <si>
    <t>COMPASS-KH63</t>
  </si>
  <si>
    <t>TRAYLA</t>
  </si>
  <si>
    <t>PRESCOTT</t>
  </si>
  <si>
    <t>BST58OR</t>
  </si>
  <si>
    <t>TGB PALIO</t>
  </si>
  <si>
    <t>TANDEM</t>
  </si>
  <si>
    <t>DOMESTIC</t>
  </si>
  <si>
    <t>M J TANDEM AXLE</t>
  </si>
  <si>
    <t>8X4 CAGE</t>
  </si>
  <si>
    <t>Caravan</t>
  </si>
  <si>
    <t>RIVIERA 482</t>
  </si>
  <si>
    <t>XTZ660BG</t>
  </si>
  <si>
    <t>NINJA</t>
  </si>
  <si>
    <t>BRIFORD</t>
  </si>
  <si>
    <t>Yellow</t>
  </si>
  <si>
    <t>BRIFORD 8X4-6COVERED</t>
  </si>
  <si>
    <t>OLEARY</t>
  </si>
  <si>
    <t>Red</t>
  </si>
  <si>
    <t>TRAILERWORLD 9X5 HSB</t>
  </si>
  <si>
    <t>SINGLE AXLE</t>
  </si>
  <si>
    <t>TODAY 50</t>
  </si>
  <si>
    <t>IFOR WILLIAMS</t>
  </si>
  <si>
    <t>SPORTLINE</t>
  </si>
  <si>
    <t>Hatchback</t>
  </si>
  <si>
    <t>FOCUS</t>
  </si>
  <si>
    <t>TILTING FLAT DECK</t>
  </si>
  <si>
    <t>PMTRAILER</t>
  </si>
  <si>
    <t>BOAT TRAILER</t>
  </si>
  <si>
    <t>ELITE</t>
  </si>
  <si>
    <t>ELITE 7X4</t>
  </si>
  <si>
    <t>PIONEER</t>
  </si>
  <si>
    <t>Saloon</t>
  </si>
  <si>
    <t>323I</t>
  </si>
  <si>
    <t>7 X 4 STD</t>
  </si>
  <si>
    <t>ENDURO</t>
  </si>
  <si>
    <t>ELITE 8X5</t>
  </si>
  <si>
    <t>COMPASS D105</t>
  </si>
  <si>
    <t>TANK</t>
  </si>
  <si>
    <t>Stationwagon</t>
  </si>
  <si>
    <t>ALLROAD</t>
  </si>
  <si>
    <t>ELITE 8X4</t>
  </si>
  <si>
    <t>PIAGGIO</t>
  </si>
  <si>
    <t>HELMACK 8X5</t>
  </si>
  <si>
    <t>COMPASS-C85</t>
  </si>
  <si>
    <t>VT</t>
  </si>
  <si>
    <t>CBR</t>
  </si>
  <si>
    <t>JETSKI ACTION LAB</t>
  </si>
  <si>
    <t>MARTIN ENGINEERING</t>
  </si>
  <si>
    <t>TUFF</t>
  </si>
  <si>
    <t>Brown</t>
  </si>
  <si>
    <t>8X4 TRAYLA</t>
  </si>
  <si>
    <t>NYMIC</t>
  </si>
  <si>
    <t>COMPASS-D116K</t>
  </si>
  <si>
    <t>FXSTDI</t>
  </si>
  <si>
    <t>SWIFT CHARISMA 230</t>
  </si>
  <si>
    <t>Tractor</t>
  </si>
  <si>
    <t>FERGUSSON</t>
  </si>
  <si>
    <t>BST85</t>
  </si>
  <si>
    <t>LS650P</t>
  </si>
  <si>
    <t>JET SKI</t>
  </si>
  <si>
    <t>VULCAN</t>
  </si>
  <si>
    <t>EZ LOADER STABI CRAF</t>
  </si>
  <si>
    <t>MCLAY</t>
  </si>
  <si>
    <t>ENSOL TANKER</t>
  </si>
  <si>
    <t>EX</t>
  </si>
  <si>
    <t>HYOSUNG SB49M</t>
  </si>
  <si>
    <t>REID</t>
  </si>
  <si>
    <t>15X7</t>
  </si>
  <si>
    <t>KEA</t>
  </si>
  <si>
    <t>ROADCHIEF</t>
  </si>
  <si>
    <t>EXC</t>
  </si>
  <si>
    <t>Orange</t>
  </si>
  <si>
    <t>BRAKED TANDEM</t>
  </si>
  <si>
    <t>HARENG</t>
  </si>
  <si>
    <t>SPACEE 2000</t>
  </si>
  <si>
    <t>8X4 TANDEM TIPPER</t>
  </si>
  <si>
    <t>TASMAN8X5TB</t>
  </si>
  <si>
    <t>MAKZ</t>
  </si>
  <si>
    <t>ENCLOSED TRAILER</t>
  </si>
  <si>
    <t>TRANSPORTER</t>
  </si>
  <si>
    <t>TRAILER 8X4</t>
  </si>
  <si>
    <t>XPLORE 452</t>
  </si>
  <si>
    <t>HOBBS</t>
  </si>
  <si>
    <t>WILPRO</t>
  </si>
  <si>
    <t>OTHER COMMERCIAL TRA</t>
  </si>
  <si>
    <t>SINGLE AXLE 7X4</t>
  </si>
  <si>
    <t>ALPINE 4T2A</t>
  </si>
  <si>
    <t>FACTORY BUILT</t>
  </si>
  <si>
    <t>SKYLINE</t>
  </si>
  <si>
    <t>YAMAHA VXR</t>
  </si>
  <si>
    <t>ROADLINE</t>
  </si>
  <si>
    <t>HALF VISTA</t>
  </si>
  <si>
    <t>CANTERBURY FABRICAT</t>
  </si>
  <si>
    <t>4.5M FLATDECK</t>
  </si>
  <si>
    <t>Trail Bike</t>
  </si>
  <si>
    <t>SFX</t>
  </si>
  <si>
    <t>ROADCHIEF 8X5</t>
  </si>
  <si>
    <t>MM INDUSTRIES</t>
  </si>
  <si>
    <t>KC85E</t>
  </si>
  <si>
    <t>KC106AB</t>
  </si>
  <si>
    <t>CAGE</t>
  </si>
  <si>
    <t>SPORTIQUE</t>
  </si>
  <si>
    <t>Cream</t>
  </si>
  <si>
    <t>5X4</t>
  </si>
  <si>
    <t>CTDIG</t>
  </si>
  <si>
    <t>DR-Z400</t>
  </si>
  <si>
    <t>357J</t>
  </si>
  <si>
    <t>SMASH PALACE</t>
  </si>
  <si>
    <t>BRIFORD 5X4 SHUTTLE</t>
  </si>
  <si>
    <t>DIAMOND</t>
  </si>
  <si>
    <t>K844XA</t>
  </si>
  <si>
    <t>DMW</t>
  </si>
  <si>
    <t>CABLE DRUM</t>
  </si>
  <si>
    <t>KING</t>
  </si>
  <si>
    <t>HOME BUILT</t>
  </si>
  <si>
    <t>SPEEDTRIPLE</t>
  </si>
  <si>
    <t>DOLY</t>
  </si>
  <si>
    <t>GN250</t>
  </si>
  <si>
    <t>XL250</t>
  </si>
  <si>
    <t>ROOFLINE</t>
  </si>
  <si>
    <t>T D ENGINEERING</t>
  </si>
  <si>
    <t>TRADETESTED 7 X 4</t>
  </si>
  <si>
    <t>HOME MADE</t>
  </si>
  <si>
    <t>CARAVAN</t>
  </si>
  <si>
    <t>SLOAN</t>
  </si>
  <si>
    <t>7X4</t>
  </si>
  <si>
    <t>JETSKI</t>
  </si>
  <si>
    <t>FURN</t>
  </si>
  <si>
    <t>3X2 PLATFORM</t>
  </si>
  <si>
    <t>GORILLA</t>
  </si>
  <si>
    <t>UZ</t>
  </si>
  <si>
    <t>DIPLOMAT</t>
  </si>
  <si>
    <t>MOTORCYCLE</t>
  </si>
  <si>
    <t>GSX250</t>
  </si>
  <si>
    <t>VL800</t>
  </si>
  <si>
    <t>8X5 TANDEM</t>
  </si>
  <si>
    <t>OLEARY 1 AXLE</t>
  </si>
  <si>
    <t>8X5 TANDEM TRAILER</t>
  </si>
  <si>
    <t>M J SINGLE AXLE</t>
  </si>
  <si>
    <t>K64SE</t>
  </si>
  <si>
    <t>CONCEPT</t>
  </si>
  <si>
    <t>TRAILUX TRAILER</t>
  </si>
  <si>
    <t>UTILITY</t>
  </si>
  <si>
    <t>GT TRAILER</t>
  </si>
  <si>
    <t>8X5 SINGLE</t>
  </si>
  <si>
    <t>HOME BUILD</t>
  </si>
  <si>
    <t>COMPASS C85</t>
  </si>
  <si>
    <t>MAINLINE TANKER</t>
  </si>
  <si>
    <t>TBS</t>
  </si>
  <si>
    <t>GOUGH ENGINEERING</t>
  </si>
  <si>
    <t>COMPASS KH85T</t>
  </si>
  <si>
    <t>6X4</t>
  </si>
  <si>
    <t>LANTIS</t>
  </si>
  <si>
    <t>AAA375 AAKRON</t>
  </si>
  <si>
    <t>LUNA DELTA</t>
  </si>
  <si>
    <t>FLATDECK</t>
  </si>
  <si>
    <t>GSX 750</t>
  </si>
  <si>
    <t>8X4</t>
  </si>
  <si>
    <t>JII</t>
  </si>
  <si>
    <t>HOSKING</t>
  </si>
  <si>
    <t>SPORTLINE 610 HT</t>
  </si>
  <si>
    <t>PEGASO</t>
  </si>
  <si>
    <t>CV50 JOG</t>
  </si>
  <si>
    <t>HANSA CHIPPER</t>
  </si>
  <si>
    <t>GSX600F</t>
  </si>
  <si>
    <t>KEA MX4</t>
  </si>
  <si>
    <t>GSX</t>
  </si>
  <si>
    <t>AFC JETSKI</t>
  </si>
  <si>
    <t>RSKF1F27.9</t>
  </si>
  <si>
    <t>PEGEANT S7 LOIRE</t>
  </si>
  <si>
    <t>ZL 900</t>
  </si>
  <si>
    <t>BRI-INN</t>
  </si>
  <si>
    <t>JEYSKI ACTION LAB</t>
  </si>
  <si>
    <t>AUCKLAND</t>
  </si>
  <si>
    <t>GV</t>
  </si>
  <si>
    <t>CHEVRON 1300</t>
  </si>
  <si>
    <t>FUTURA</t>
  </si>
  <si>
    <t>GN125H</t>
  </si>
  <si>
    <t>K85S</t>
  </si>
  <si>
    <t>GS</t>
  </si>
  <si>
    <t>8X5</t>
  </si>
  <si>
    <t>11X5</t>
  </si>
  <si>
    <t>TRAILERWAY</t>
  </si>
  <si>
    <t>Light Van</t>
  </si>
  <si>
    <t>REGIUS</t>
  </si>
  <si>
    <t>9X4 6 TANDEM</t>
  </si>
  <si>
    <t>GT</t>
  </si>
  <si>
    <t>BESSACARR CAMEO 625</t>
  </si>
  <si>
    <t>TRAILER PRO</t>
  </si>
  <si>
    <t>BARNWELL ARCHWAY</t>
  </si>
  <si>
    <t>CAR CARRIER</t>
  </si>
  <si>
    <t>COMPASS-FPT104</t>
  </si>
  <si>
    <t>GIBBONS</t>
  </si>
  <si>
    <t>P.S.</t>
  </si>
  <si>
    <t>GSX650F</t>
  </si>
  <si>
    <t>FOXENG 1000</t>
  </si>
  <si>
    <t>AZ50 UDK6</t>
  </si>
  <si>
    <t>COOPER</t>
  </si>
  <si>
    <t>SOFTAIL</t>
  </si>
  <si>
    <t>BOX TRAILER</t>
  </si>
  <si>
    <t>ZEPHYR</t>
  </si>
  <si>
    <t>ROADCHEF</t>
  </si>
  <si>
    <t>SV1000S</t>
  </si>
  <si>
    <t>GSX750F</t>
  </si>
  <si>
    <t>PRATTLEY</t>
  </si>
  <si>
    <t>JOB MATE 7 X 4</t>
  </si>
  <si>
    <t>XAS48XD ROAD COMPRES</t>
  </si>
  <si>
    <t>NVS50</t>
  </si>
  <si>
    <t>XL</t>
  </si>
  <si>
    <t>MUDGWAY</t>
  </si>
  <si>
    <t>TPM</t>
  </si>
  <si>
    <t>PRO AUTO</t>
  </si>
  <si>
    <t>UZ50</t>
  </si>
  <si>
    <t>FOXENG 850</t>
  </si>
  <si>
    <t>ROAD CHIEF TR74CS/1</t>
  </si>
  <si>
    <t>CAR</t>
  </si>
  <si>
    <t>10 X 5</t>
  </si>
  <si>
    <t>HAULER 7X4 TIPPING</t>
  </si>
  <si>
    <t>RB</t>
  </si>
  <si>
    <t>EXCAVATOR TRAILER</t>
  </si>
  <si>
    <t>FOOD CART</t>
  </si>
  <si>
    <t>COMPASS OMEGA 534</t>
  </si>
  <si>
    <t>VOYAGER A16M</t>
  </si>
  <si>
    <t>WAVERUNNER</t>
  </si>
  <si>
    <t>KC95</t>
  </si>
  <si>
    <t>LUNAR</t>
  </si>
  <si>
    <t>730I</t>
  </si>
  <si>
    <t>SWIFT CHALLENGER 570</t>
  </si>
  <si>
    <t>ECCLES</t>
  </si>
  <si>
    <t>FZS</t>
  </si>
  <si>
    <t>8-BALL</t>
  </si>
  <si>
    <t>Gold</t>
  </si>
  <si>
    <t>D-MAX FLATDECK</t>
  </si>
  <si>
    <t>MAGNA</t>
  </si>
  <si>
    <t>KC846</t>
  </si>
  <si>
    <t>TANDEM TRAILER</t>
  </si>
  <si>
    <t>VESPA</t>
  </si>
  <si>
    <t>CRUISER</t>
  </si>
  <si>
    <t>CUSTOMS BUIL</t>
  </si>
  <si>
    <t>SJ125</t>
  </si>
  <si>
    <t>JOG</t>
  </si>
  <si>
    <t>GT PRODUCTS</t>
  </si>
  <si>
    <t>CI MUNRO</t>
  </si>
  <si>
    <t>ASD JET SKI</t>
  </si>
  <si>
    <t>XV250SL</t>
  </si>
  <si>
    <t>LIGHT</t>
  </si>
  <si>
    <t>SXV</t>
  </si>
  <si>
    <t>CB</t>
  </si>
  <si>
    <t>STARCRAFT</t>
  </si>
  <si>
    <t>BES1500</t>
  </si>
  <si>
    <t>PL27084 ACCESS</t>
  </si>
  <si>
    <t>TRANSPORT MGE</t>
  </si>
  <si>
    <t>TUI</t>
  </si>
  <si>
    <t>VULCAN C8X5T</t>
  </si>
  <si>
    <t>TOP GEAR</t>
  </si>
  <si>
    <t>K844T</t>
  </si>
  <si>
    <t>EASY TILI</t>
  </si>
  <si>
    <t>BUNNINGS</t>
  </si>
  <si>
    <t>RED RUNNER H/B</t>
  </si>
  <si>
    <t>844X</t>
  </si>
  <si>
    <t>CX</t>
  </si>
  <si>
    <t>BOX</t>
  </si>
  <si>
    <t>CAR TRANSPORTER</t>
  </si>
  <si>
    <t>JET EURO X</t>
  </si>
  <si>
    <t>BRENT SMITH TB1</t>
  </si>
  <si>
    <t>region</t>
  </si>
  <si>
    <t>country</t>
  </si>
  <si>
    <t>population</t>
  </si>
  <si>
    <t>density</t>
  </si>
  <si>
    <t>Northland</t>
  </si>
  <si>
    <t>New Zealand</t>
  </si>
  <si>
    <t>2,01,500</t>
  </si>
  <si>
    <t>Auckland</t>
  </si>
  <si>
    <t>16,95,200</t>
  </si>
  <si>
    <t>Waikato</t>
  </si>
  <si>
    <t>5,13,800</t>
  </si>
  <si>
    <t>Bay of Plenty</t>
  </si>
  <si>
    <t>3,47,700</t>
  </si>
  <si>
    <t>Gisborne</t>
  </si>
  <si>
    <t>Hawke's Bay</t>
  </si>
  <si>
    <t>1,82,700</t>
  </si>
  <si>
    <t>Taranaki</t>
  </si>
  <si>
    <t>1,27,300</t>
  </si>
  <si>
    <t>Manawatū-Whanganui</t>
  </si>
  <si>
    <t>2,58,200</t>
  </si>
  <si>
    <t>Wellington</t>
  </si>
  <si>
    <t>5,43,500</t>
  </si>
  <si>
    <t>Tasman</t>
  </si>
  <si>
    <t>Nelson</t>
  </si>
  <si>
    <t>Marlborough</t>
  </si>
  <si>
    <t>West Coast</t>
  </si>
  <si>
    <t>Canterbury</t>
  </si>
  <si>
    <t>6,55,000</t>
  </si>
  <si>
    <t>Otago</t>
  </si>
  <si>
    <t>2,46,000</t>
  </si>
  <si>
    <t>Southland</t>
  </si>
  <si>
    <t>1,02,400</t>
  </si>
  <si>
    <t>make_name</t>
  </si>
  <si>
    <t>make_type</t>
  </si>
  <si>
    <t>Aakron Xpress</t>
  </si>
  <si>
    <t>Standard</t>
  </si>
  <si>
    <t>ADLY</t>
  </si>
  <si>
    <t>Alpha</t>
  </si>
  <si>
    <t>Anglo</t>
  </si>
  <si>
    <t>Aprilia</t>
  </si>
  <si>
    <t>Atlas</t>
  </si>
  <si>
    <t>Audi</t>
  </si>
  <si>
    <t>Bailey</t>
  </si>
  <si>
    <t>Bedford</t>
  </si>
  <si>
    <t>Benelli</t>
  </si>
  <si>
    <t>Bentley</t>
  </si>
  <si>
    <t>Luxury</t>
  </si>
  <si>
    <t>BMW</t>
  </si>
  <si>
    <t>Bricon</t>
  </si>
  <si>
    <t>Briford</t>
  </si>
  <si>
    <t>Buell</t>
  </si>
  <si>
    <t>Buffalo</t>
  </si>
  <si>
    <t>Cadillac</t>
  </si>
  <si>
    <t>Can-Am</t>
  </si>
  <si>
    <t>Caterpillar</t>
  </si>
  <si>
    <t>Chery</t>
  </si>
  <si>
    <t>Chevrolet</t>
  </si>
  <si>
    <t>Chrysler</t>
  </si>
  <si>
    <t>Citroen</t>
  </si>
  <si>
    <t>Classic</t>
  </si>
  <si>
    <t>Crusader</t>
  </si>
  <si>
    <t>Custombuilt</t>
  </si>
  <si>
    <t>Dacia</t>
  </si>
  <si>
    <t>Daewoo</t>
  </si>
  <si>
    <t>DAF</t>
  </si>
  <si>
    <t>Daihatsu</t>
  </si>
  <si>
    <t>Diamond</t>
  </si>
  <si>
    <t>Dodge</t>
  </si>
  <si>
    <t>Domett</t>
  </si>
  <si>
    <t>Ducati</t>
  </si>
  <si>
    <t>Elddis</t>
  </si>
  <si>
    <t>Factory Built</t>
  </si>
  <si>
    <t>Ferrari</t>
  </si>
  <si>
    <t>Ford</t>
  </si>
  <si>
    <t>Forza</t>
  </si>
  <si>
    <t>FOTON</t>
  </si>
  <si>
    <t>Fuso</t>
  </si>
  <si>
    <t>Great Wall</t>
  </si>
  <si>
    <t>Harley Davidson</t>
  </si>
  <si>
    <t>Hino</t>
  </si>
  <si>
    <t>Hitachi</t>
  </si>
  <si>
    <t>Holden</t>
  </si>
  <si>
    <t>Homebuilt</t>
  </si>
  <si>
    <t>Honda</t>
  </si>
  <si>
    <t>Hoskings</t>
  </si>
  <si>
    <t>Husaberg</t>
  </si>
  <si>
    <t>Husqvarna</t>
  </si>
  <si>
    <t>Hyosung</t>
  </si>
  <si>
    <t>Hyundai</t>
  </si>
  <si>
    <t>Isuzu</t>
  </si>
  <si>
    <t>Jaguar</t>
  </si>
  <si>
    <t>Jayco</t>
  </si>
  <si>
    <t>Jeep</t>
  </si>
  <si>
    <t>John Deere</t>
  </si>
  <si>
    <t>Kawasaki</t>
  </si>
  <si>
    <t>Kea</t>
  </si>
  <si>
    <t>Keeway</t>
  </si>
  <si>
    <t>Kia</t>
  </si>
  <si>
    <t>KTM</t>
  </si>
  <si>
    <t>Kymco</t>
  </si>
  <si>
    <t>Lambretta</t>
  </si>
  <si>
    <t>Land Rover</t>
  </si>
  <si>
    <t>Landrover</t>
  </si>
  <si>
    <t>Lexus</t>
  </si>
  <si>
    <t>Liteweight</t>
  </si>
  <si>
    <t>Lochiel</t>
  </si>
  <si>
    <t>Mahindra</t>
  </si>
  <si>
    <t>Maserati</t>
  </si>
  <si>
    <t>Massey</t>
  </si>
  <si>
    <t>Mazda</t>
  </si>
  <si>
    <t>Mercedes-Benz</t>
  </si>
  <si>
    <t>MG</t>
  </si>
  <si>
    <t>Mini</t>
  </si>
  <si>
    <t>Mitsubishi</t>
  </si>
  <si>
    <t>Mitsubishio Fuso</t>
  </si>
  <si>
    <t>Mobile Machine</t>
  </si>
  <si>
    <t>Moden</t>
  </si>
  <si>
    <t>Mono - Way</t>
  </si>
  <si>
    <t>Morris</t>
  </si>
  <si>
    <t>Nissan</t>
  </si>
  <si>
    <t>Nissan Diesel</t>
  </si>
  <si>
    <t>Niu</t>
  </si>
  <si>
    <t>Over</t>
  </si>
  <si>
    <t>Oxford</t>
  </si>
  <si>
    <t>Peugeot</t>
  </si>
  <si>
    <t>PGO</t>
  </si>
  <si>
    <t>Piaggio</t>
  </si>
  <si>
    <t>Pinto</t>
  </si>
  <si>
    <t>Porsche</t>
  </si>
  <si>
    <t>Reid</t>
  </si>
  <si>
    <t>Renault</t>
  </si>
  <si>
    <t>Rhino</t>
  </si>
  <si>
    <t>Rover</t>
  </si>
  <si>
    <t>Royal Enfield</t>
  </si>
  <si>
    <t>Saab</t>
  </si>
  <si>
    <t>Scomadi</t>
  </si>
  <si>
    <t>Seat</t>
  </si>
  <si>
    <t>Skoda</t>
  </si>
  <si>
    <t>Sprite</t>
  </si>
  <si>
    <t>Ssangyong</t>
  </si>
  <si>
    <t>Steelbro</t>
  </si>
  <si>
    <t>Sterling</t>
  </si>
  <si>
    <t>Subaru</t>
  </si>
  <si>
    <t>Suzuki</t>
  </si>
  <si>
    <t>Swift</t>
  </si>
  <si>
    <t>SYM</t>
  </si>
  <si>
    <t>Takeuchi</t>
  </si>
  <si>
    <t>TGB</t>
  </si>
  <si>
    <t>Titan</t>
  </si>
  <si>
    <t>TNT Motor</t>
  </si>
  <si>
    <t>Toko</t>
  </si>
  <si>
    <t>Toyota</t>
  </si>
  <si>
    <t>Toyota Lexus</t>
  </si>
  <si>
    <t>Trail-Lite</t>
  </si>
  <si>
    <t>Trike</t>
  </si>
  <si>
    <t>Triumph</t>
  </si>
  <si>
    <t>Trojan</t>
  </si>
  <si>
    <t>Ubco</t>
  </si>
  <si>
    <t>Universal</t>
  </si>
  <si>
    <t>Vespa</t>
  </si>
  <si>
    <t>Veteran</t>
  </si>
  <si>
    <t>Victory</t>
  </si>
  <si>
    <t>Vmoto</t>
  </si>
  <si>
    <t>Volkswagen</t>
  </si>
  <si>
    <t>Volvo</t>
  </si>
  <si>
    <t>Voyager</t>
  </si>
  <si>
    <t>Yamaha</t>
  </si>
  <si>
    <t>Zephyr</t>
  </si>
  <si>
    <t>Znen</t>
  </si>
  <si>
    <t>Region</t>
  </si>
  <si>
    <t>Country</t>
  </si>
  <si>
    <t>Vehicle_id</t>
  </si>
  <si>
    <t>Vehicle_type</t>
  </si>
  <si>
    <t xml:space="preserve">Make_id </t>
  </si>
  <si>
    <t>vehicle_colour</t>
  </si>
  <si>
    <t>Vehicle_description</t>
  </si>
  <si>
    <t>Location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</si>
</sst>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/>
    <xf numFmtId="14" fontId="3" fillId="0" borderId="0" xfId="0" applyNumberFormat="1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pane ySplit="1" topLeftCell="A475" activePane="bottomLeft" state="frozen"/>
      <selection pane="bottomLeft" activeCell="H1" sqref="H1:H1048576"/>
    </sheetView>
  </sheetViews>
  <sheetFormatPr defaultColWidth="12.6640625" defaultRowHeight="15.75" customHeight="1" x14ac:dyDescent="0.25"/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customHeight="1" x14ac:dyDescent="0.3">
      <c r="A2" s="3">
        <v>1</v>
      </c>
      <c r="B2" s="4" t="s">
        <v>8</v>
      </c>
      <c r="C2" s="3">
        <v>623</v>
      </c>
      <c r="D2" s="3">
        <v>2021</v>
      </c>
      <c r="E2" s="4" t="s">
        <v>9</v>
      </c>
      <c r="F2" s="4" t="s">
        <v>10</v>
      </c>
      <c r="G2" s="5">
        <v>44207</v>
      </c>
      <c r="H2" s="3">
        <v>102</v>
      </c>
    </row>
    <row r="3" spans="1:8" ht="15.75" customHeight="1" x14ac:dyDescent="0.3">
      <c r="A3" s="3">
        <v>2</v>
      </c>
      <c r="B3" s="4" t="s">
        <v>11</v>
      </c>
      <c r="C3" s="3">
        <v>623</v>
      </c>
      <c r="D3" s="3">
        <v>2021</v>
      </c>
      <c r="E3" s="4" t="s">
        <v>12</v>
      </c>
      <c r="F3" s="4" t="s">
        <v>10</v>
      </c>
      <c r="G3" s="5">
        <v>44207</v>
      </c>
      <c r="H3" s="3">
        <v>105</v>
      </c>
    </row>
    <row r="4" spans="1:8" ht="15.75" customHeight="1" x14ac:dyDescent="0.3">
      <c r="A4" s="3">
        <v>3</v>
      </c>
      <c r="B4" s="4" t="s">
        <v>11</v>
      </c>
      <c r="C4" s="3">
        <v>623</v>
      </c>
      <c r="D4" s="3">
        <v>2021</v>
      </c>
      <c r="E4" s="4" t="s">
        <v>13</v>
      </c>
      <c r="F4" s="4" t="s">
        <v>10</v>
      </c>
      <c r="G4" s="5">
        <v>44207</v>
      </c>
      <c r="H4" s="3">
        <v>102</v>
      </c>
    </row>
    <row r="5" spans="1:8" ht="15.75" customHeight="1" x14ac:dyDescent="0.3">
      <c r="A5" s="3">
        <v>4</v>
      </c>
      <c r="B5" s="4" t="s">
        <v>8</v>
      </c>
      <c r="C5" s="3">
        <v>623</v>
      </c>
      <c r="D5" s="3">
        <v>2021</v>
      </c>
      <c r="E5" s="4" t="s">
        <v>14</v>
      </c>
      <c r="F5" s="4" t="s">
        <v>10</v>
      </c>
      <c r="G5" s="5">
        <v>44207</v>
      </c>
      <c r="H5" s="3">
        <v>106</v>
      </c>
    </row>
    <row r="6" spans="1:8" ht="15.75" customHeight="1" x14ac:dyDescent="0.3">
      <c r="A6" s="3">
        <v>5</v>
      </c>
      <c r="B6" s="4" t="s">
        <v>8</v>
      </c>
      <c r="C6" s="3">
        <v>623</v>
      </c>
      <c r="D6" s="3">
        <v>2018</v>
      </c>
      <c r="E6" s="4" t="s">
        <v>15</v>
      </c>
      <c r="F6" s="4" t="s">
        <v>10</v>
      </c>
      <c r="G6" s="5">
        <v>44207</v>
      </c>
      <c r="H6" s="3">
        <v>102</v>
      </c>
    </row>
    <row r="7" spans="1:8" ht="15.75" customHeight="1" x14ac:dyDescent="0.3">
      <c r="A7" s="3">
        <v>6</v>
      </c>
      <c r="B7" s="4" t="s">
        <v>16</v>
      </c>
      <c r="C7" s="3">
        <v>636</v>
      </c>
      <c r="D7" s="3">
        <v>2005</v>
      </c>
      <c r="E7" s="4" t="s">
        <v>17</v>
      </c>
      <c r="F7" s="4" t="s">
        <v>18</v>
      </c>
      <c r="G7" s="5">
        <v>44207</v>
      </c>
      <c r="H7" s="3">
        <v>102</v>
      </c>
    </row>
    <row r="8" spans="1:8" ht="15.75" customHeight="1" x14ac:dyDescent="0.3">
      <c r="A8" s="3">
        <v>7</v>
      </c>
      <c r="B8" s="4" t="s">
        <v>8</v>
      </c>
      <c r="C8" s="3">
        <v>623</v>
      </c>
      <c r="D8" s="3">
        <v>2021</v>
      </c>
      <c r="E8" s="4" t="s">
        <v>19</v>
      </c>
      <c r="F8" s="4" t="s">
        <v>10</v>
      </c>
      <c r="G8" s="5">
        <v>44208</v>
      </c>
      <c r="H8" s="3">
        <v>114</v>
      </c>
    </row>
    <row r="9" spans="1:8" ht="15.75" customHeight="1" x14ac:dyDescent="0.3">
      <c r="A9" s="3">
        <v>8</v>
      </c>
      <c r="B9" s="4" t="s">
        <v>11</v>
      </c>
      <c r="C9" s="3">
        <v>623</v>
      </c>
      <c r="D9" s="3">
        <v>2001</v>
      </c>
      <c r="E9" s="4" t="s">
        <v>20</v>
      </c>
      <c r="F9" s="4" t="s">
        <v>10</v>
      </c>
      <c r="G9" s="5">
        <v>44208</v>
      </c>
      <c r="H9" s="3">
        <v>109</v>
      </c>
    </row>
    <row r="10" spans="1:8" ht="15.75" customHeight="1" x14ac:dyDescent="0.3">
      <c r="A10" s="3">
        <v>9</v>
      </c>
      <c r="B10" s="4" t="s">
        <v>8</v>
      </c>
      <c r="C10" s="3">
        <v>514</v>
      </c>
      <c r="D10" s="3">
        <v>2021</v>
      </c>
      <c r="E10" s="4" t="s">
        <v>21</v>
      </c>
      <c r="F10" s="4" t="s">
        <v>10</v>
      </c>
      <c r="G10" s="5">
        <v>44238</v>
      </c>
      <c r="H10" s="3">
        <v>115</v>
      </c>
    </row>
    <row r="11" spans="1:8" ht="15.75" customHeight="1" x14ac:dyDescent="0.3">
      <c r="A11" s="3">
        <v>10</v>
      </c>
      <c r="B11" s="4" t="s">
        <v>8</v>
      </c>
      <c r="C11" s="3">
        <v>514</v>
      </c>
      <c r="D11" s="3">
        <v>2020</v>
      </c>
      <c r="E11" s="4" t="s">
        <v>22</v>
      </c>
      <c r="F11" s="4" t="s">
        <v>10</v>
      </c>
      <c r="G11" s="5">
        <v>44239</v>
      </c>
      <c r="H11" s="3">
        <v>114</v>
      </c>
    </row>
    <row r="12" spans="1:8" ht="15.75" customHeight="1" x14ac:dyDescent="0.3">
      <c r="A12" s="3">
        <v>11</v>
      </c>
      <c r="B12" s="4" t="s">
        <v>8</v>
      </c>
      <c r="C12" s="3">
        <v>623</v>
      </c>
      <c r="D12" s="3">
        <v>2018</v>
      </c>
      <c r="E12" s="4" t="s">
        <v>23</v>
      </c>
      <c r="F12" s="4" t="s">
        <v>10</v>
      </c>
      <c r="G12" s="5">
        <v>44239</v>
      </c>
      <c r="H12" s="3">
        <v>108</v>
      </c>
    </row>
    <row r="13" spans="1:8" ht="15.75" customHeight="1" x14ac:dyDescent="0.3">
      <c r="A13" s="3">
        <v>12</v>
      </c>
      <c r="B13" s="4" t="s">
        <v>8</v>
      </c>
      <c r="C13" s="3">
        <v>538</v>
      </c>
      <c r="D13" s="3">
        <v>2018</v>
      </c>
      <c r="E13" s="4" t="s">
        <v>24</v>
      </c>
      <c r="F13" s="4" t="s">
        <v>10</v>
      </c>
      <c r="G13" s="5">
        <v>44266</v>
      </c>
      <c r="H13" s="3">
        <v>102</v>
      </c>
    </row>
    <row r="14" spans="1:8" ht="15.75" customHeight="1" x14ac:dyDescent="0.3">
      <c r="A14" s="3">
        <v>13</v>
      </c>
      <c r="B14" s="4" t="s">
        <v>25</v>
      </c>
      <c r="C14" s="3">
        <v>629</v>
      </c>
      <c r="D14" s="3">
        <v>2004</v>
      </c>
      <c r="E14" s="4" t="s">
        <v>26</v>
      </c>
      <c r="F14" s="4" t="s">
        <v>18</v>
      </c>
      <c r="G14" s="5">
        <v>44267</v>
      </c>
      <c r="H14" s="3">
        <v>102</v>
      </c>
    </row>
    <row r="15" spans="1:8" ht="15.75" customHeight="1" x14ac:dyDescent="0.3">
      <c r="A15" s="3">
        <v>14</v>
      </c>
      <c r="B15" s="4" t="s">
        <v>25</v>
      </c>
      <c r="C15" s="3">
        <v>550</v>
      </c>
      <c r="D15" s="3">
        <v>2007</v>
      </c>
      <c r="E15" s="4" t="s">
        <v>27</v>
      </c>
      <c r="F15" s="4" t="s">
        <v>28</v>
      </c>
      <c r="G15" s="5">
        <v>44267</v>
      </c>
      <c r="H15" s="3">
        <v>102</v>
      </c>
    </row>
    <row r="16" spans="1:8" ht="15.75" customHeight="1" x14ac:dyDescent="0.3">
      <c r="A16" s="3">
        <v>15</v>
      </c>
      <c r="B16" s="4" t="s">
        <v>16</v>
      </c>
      <c r="C16" s="3">
        <v>611</v>
      </c>
      <c r="D16" s="3">
        <v>2007</v>
      </c>
      <c r="E16" s="4" t="s">
        <v>29</v>
      </c>
      <c r="F16" s="4" t="s">
        <v>18</v>
      </c>
      <c r="G16" s="5">
        <v>44267</v>
      </c>
      <c r="H16" s="3">
        <v>101</v>
      </c>
    </row>
    <row r="17" spans="1:8" ht="15.75" customHeight="1" x14ac:dyDescent="0.3">
      <c r="A17" s="3">
        <v>16</v>
      </c>
      <c r="B17" s="4" t="s">
        <v>8</v>
      </c>
      <c r="C17" s="3">
        <v>623</v>
      </c>
      <c r="D17" s="3">
        <v>2021</v>
      </c>
      <c r="E17" s="4" t="s">
        <v>30</v>
      </c>
      <c r="F17" s="4" t="s">
        <v>10</v>
      </c>
      <c r="G17" s="5">
        <v>44267</v>
      </c>
      <c r="H17" s="3">
        <v>109</v>
      </c>
    </row>
    <row r="18" spans="1:8" ht="15.75" customHeight="1" x14ac:dyDescent="0.3">
      <c r="A18" s="3">
        <v>17</v>
      </c>
      <c r="B18" s="4" t="s">
        <v>8</v>
      </c>
      <c r="C18" s="3">
        <v>623</v>
      </c>
      <c r="D18" s="3">
        <v>2021</v>
      </c>
      <c r="E18" s="4" t="s">
        <v>31</v>
      </c>
      <c r="F18" s="4" t="s">
        <v>10</v>
      </c>
      <c r="G18" s="5">
        <v>44297</v>
      </c>
      <c r="H18" s="3">
        <v>102</v>
      </c>
    </row>
    <row r="19" spans="1:8" ht="15.75" customHeight="1" x14ac:dyDescent="0.3">
      <c r="A19" s="3">
        <v>18</v>
      </c>
      <c r="B19" s="4" t="s">
        <v>11</v>
      </c>
      <c r="C19" s="3">
        <v>623</v>
      </c>
      <c r="D19" s="3">
        <v>2004</v>
      </c>
      <c r="E19" s="4" t="s">
        <v>20</v>
      </c>
      <c r="F19" s="4" t="s">
        <v>32</v>
      </c>
      <c r="G19" s="5">
        <v>44297</v>
      </c>
      <c r="H19" s="3">
        <v>104</v>
      </c>
    </row>
    <row r="20" spans="1:8" ht="15.75" customHeight="1" x14ac:dyDescent="0.3">
      <c r="A20" s="3">
        <v>19</v>
      </c>
      <c r="B20" s="4" t="s">
        <v>8</v>
      </c>
      <c r="C20" s="3">
        <v>623</v>
      </c>
      <c r="D20" s="3">
        <v>2014</v>
      </c>
      <c r="E20" s="4" t="s">
        <v>33</v>
      </c>
      <c r="F20" s="4" t="s">
        <v>32</v>
      </c>
      <c r="G20" s="5">
        <v>44327</v>
      </c>
      <c r="H20" s="3">
        <v>104</v>
      </c>
    </row>
    <row r="21" spans="1:8" ht="15.75" customHeight="1" x14ac:dyDescent="0.3">
      <c r="A21" s="3">
        <v>20</v>
      </c>
      <c r="B21" s="4" t="s">
        <v>11</v>
      </c>
      <c r="C21" s="3">
        <v>623</v>
      </c>
      <c r="D21" s="3">
        <v>2018</v>
      </c>
      <c r="E21" s="4" t="s">
        <v>34</v>
      </c>
      <c r="F21" s="4" t="s">
        <v>10</v>
      </c>
      <c r="G21" s="5">
        <v>44327</v>
      </c>
      <c r="H21" s="3">
        <v>114</v>
      </c>
    </row>
    <row r="22" spans="1:8" ht="15.75" customHeight="1" x14ac:dyDescent="0.3">
      <c r="A22" s="3">
        <v>21</v>
      </c>
      <c r="B22" s="4" t="s">
        <v>16</v>
      </c>
      <c r="C22" s="3">
        <v>625</v>
      </c>
      <c r="D22" s="3">
        <v>2002</v>
      </c>
      <c r="E22" s="4" t="s">
        <v>35</v>
      </c>
      <c r="F22" s="4" t="s">
        <v>10</v>
      </c>
      <c r="G22" s="5">
        <v>44327</v>
      </c>
      <c r="H22" s="3">
        <v>101</v>
      </c>
    </row>
    <row r="23" spans="1:8" ht="15.75" customHeight="1" x14ac:dyDescent="0.3">
      <c r="A23" s="3">
        <v>22</v>
      </c>
      <c r="B23" s="4" t="s">
        <v>8</v>
      </c>
      <c r="C23" s="3">
        <v>538</v>
      </c>
      <c r="D23" s="3">
        <v>2000</v>
      </c>
      <c r="E23" s="4" t="s">
        <v>24</v>
      </c>
      <c r="F23" s="4" t="s">
        <v>10</v>
      </c>
      <c r="G23" s="5">
        <v>44328</v>
      </c>
      <c r="H23" s="3">
        <v>104</v>
      </c>
    </row>
    <row r="24" spans="1:8" ht="15.75" customHeight="1" x14ac:dyDescent="0.3">
      <c r="A24" s="3">
        <v>23</v>
      </c>
      <c r="B24" s="4" t="s">
        <v>8</v>
      </c>
      <c r="C24" s="3">
        <v>623</v>
      </c>
      <c r="D24" s="3">
        <v>2015</v>
      </c>
      <c r="E24" s="4" t="s">
        <v>36</v>
      </c>
      <c r="F24" s="4" t="s">
        <v>10</v>
      </c>
      <c r="G24" s="5">
        <v>44358</v>
      </c>
      <c r="H24" s="3">
        <v>114</v>
      </c>
    </row>
    <row r="25" spans="1:8" ht="15.75" customHeight="1" x14ac:dyDescent="0.3">
      <c r="A25" s="3">
        <v>24</v>
      </c>
      <c r="B25" s="4" t="s">
        <v>37</v>
      </c>
      <c r="C25" s="3">
        <v>623</v>
      </c>
      <c r="D25" s="3">
        <v>2021</v>
      </c>
      <c r="E25" s="4" t="s">
        <v>38</v>
      </c>
      <c r="F25" s="4" t="s">
        <v>10</v>
      </c>
      <c r="G25" s="5">
        <v>44358</v>
      </c>
      <c r="H25" s="3">
        <v>102</v>
      </c>
    </row>
    <row r="26" spans="1:8" ht="15.75" customHeight="1" x14ac:dyDescent="0.3">
      <c r="A26" s="3">
        <v>25</v>
      </c>
      <c r="B26" s="4" t="s">
        <v>8</v>
      </c>
      <c r="C26" s="3">
        <v>623</v>
      </c>
      <c r="D26" s="3">
        <v>2018</v>
      </c>
      <c r="E26" s="4" t="s">
        <v>39</v>
      </c>
      <c r="F26" s="4" t="s">
        <v>10</v>
      </c>
      <c r="G26" s="5">
        <v>44358</v>
      </c>
      <c r="H26" s="3">
        <v>106</v>
      </c>
    </row>
    <row r="27" spans="1:8" ht="15.75" customHeight="1" x14ac:dyDescent="0.3">
      <c r="A27" s="3">
        <v>26</v>
      </c>
      <c r="B27" s="4" t="s">
        <v>8</v>
      </c>
      <c r="C27" s="3">
        <v>623</v>
      </c>
      <c r="D27" s="3">
        <v>2017</v>
      </c>
      <c r="E27" s="4" t="s">
        <v>40</v>
      </c>
      <c r="F27" s="4" t="s">
        <v>10</v>
      </c>
      <c r="G27" s="5">
        <v>44359</v>
      </c>
      <c r="H27" s="3">
        <v>108</v>
      </c>
    </row>
    <row r="28" spans="1:8" ht="15.75" customHeight="1" x14ac:dyDescent="0.3">
      <c r="A28" s="3">
        <v>27</v>
      </c>
      <c r="B28" s="4" t="s">
        <v>8</v>
      </c>
      <c r="C28" s="3">
        <v>623</v>
      </c>
      <c r="D28" s="3">
        <v>2018</v>
      </c>
      <c r="E28" s="4" t="s">
        <v>41</v>
      </c>
      <c r="F28" s="4" t="s">
        <v>10</v>
      </c>
      <c r="G28" s="5">
        <v>44359</v>
      </c>
      <c r="H28" s="3">
        <v>103</v>
      </c>
    </row>
    <row r="29" spans="1:8" ht="15.75" customHeight="1" x14ac:dyDescent="0.3">
      <c r="A29" s="3">
        <v>28</v>
      </c>
      <c r="B29" s="4" t="s">
        <v>8</v>
      </c>
      <c r="C29" s="3">
        <v>623</v>
      </c>
      <c r="D29" s="3">
        <v>2018</v>
      </c>
      <c r="E29" s="4" t="s">
        <v>42</v>
      </c>
      <c r="F29" s="4" t="s">
        <v>10</v>
      </c>
      <c r="G29" s="5">
        <v>44359</v>
      </c>
      <c r="H29" s="3">
        <v>109</v>
      </c>
    </row>
    <row r="30" spans="1:8" ht="14.4" x14ac:dyDescent="0.3">
      <c r="A30" s="3">
        <v>29</v>
      </c>
      <c r="B30" s="4" t="s">
        <v>8</v>
      </c>
      <c r="C30" s="3">
        <v>623</v>
      </c>
      <c r="D30" s="3">
        <v>2018</v>
      </c>
      <c r="E30" s="4" t="s">
        <v>23</v>
      </c>
      <c r="F30" s="4" t="s">
        <v>10</v>
      </c>
      <c r="G30" s="5">
        <v>44359</v>
      </c>
      <c r="H30" s="3">
        <v>104</v>
      </c>
    </row>
    <row r="31" spans="1:8" ht="14.4" x14ac:dyDescent="0.3">
      <c r="A31" s="3">
        <v>30</v>
      </c>
      <c r="B31" s="4" t="s">
        <v>8</v>
      </c>
      <c r="C31" s="3">
        <v>623</v>
      </c>
      <c r="D31" s="3">
        <v>2018</v>
      </c>
      <c r="E31" s="4" t="s">
        <v>43</v>
      </c>
      <c r="F31" s="4" t="s">
        <v>10</v>
      </c>
      <c r="G31" s="5">
        <v>44359</v>
      </c>
      <c r="H31" s="3">
        <v>102</v>
      </c>
    </row>
    <row r="32" spans="1:8" ht="14.4" x14ac:dyDescent="0.3">
      <c r="A32" s="3">
        <v>31</v>
      </c>
      <c r="B32" s="4" t="s">
        <v>8</v>
      </c>
      <c r="C32" s="3">
        <v>623</v>
      </c>
      <c r="D32" s="3">
        <v>2018</v>
      </c>
      <c r="E32" s="4" t="s">
        <v>44</v>
      </c>
      <c r="F32" s="4" t="s">
        <v>45</v>
      </c>
      <c r="G32" s="5">
        <v>44387</v>
      </c>
      <c r="H32" s="3">
        <v>102</v>
      </c>
    </row>
    <row r="33" spans="1:8" ht="14.4" x14ac:dyDescent="0.3">
      <c r="A33" s="3">
        <v>32</v>
      </c>
      <c r="B33" s="4" t="s">
        <v>8</v>
      </c>
      <c r="C33" s="3">
        <v>549</v>
      </c>
      <c r="D33" s="3">
        <v>1998</v>
      </c>
      <c r="E33" s="4" t="s">
        <v>46</v>
      </c>
      <c r="F33" s="4" t="s">
        <v>47</v>
      </c>
      <c r="G33" s="5">
        <v>44387</v>
      </c>
      <c r="H33" s="3">
        <v>114</v>
      </c>
    </row>
    <row r="34" spans="1:8" ht="14.4" x14ac:dyDescent="0.3">
      <c r="A34" s="3">
        <v>33</v>
      </c>
      <c r="B34" s="4" t="s">
        <v>11</v>
      </c>
      <c r="C34" s="3">
        <v>623</v>
      </c>
      <c r="D34" s="3">
        <v>2017</v>
      </c>
      <c r="E34" s="4" t="s">
        <v>48</v>
      </c>
      <c r="F34" s="4" t="s">
        <v>45</v>
      </c>
      <c r="G34" s="5">
        <v>44389</v>
      </c>
      <c r="H34" s="3">
        <v>104</v>
      </c>
    </row>
    <row r="35" spans="1:8" ht="14.4" x14ac:dyDescent="0.3">
      <c r="A35" s="3">
        <v>34</v>
      </c>
      <c r="B35" s="4" t="s">
        <v>8</v>
      </c>
      <c r="C35" s="3">
        <v>623</v>
      </c>
      <c r="D35" s="3">
        <v>2021</v>
      </c>
      <c r="E35" s="4" t="s">
        <v>49</v>
      </c>
      <c r="F35" s="4" t="s">
        <v>10</v>
      </c>
      <c r="G35" s="5">
        <v>44389</v>
      </c>
      <c r="H35" s="3">
        <v>102</v>
      </c>
    </row>
    <row r="36" spans="1:8" ht="14.4" x14ac:dyDescent="0.3">
      <c r="A36" s="3">
        <v>35</v>
      </c>
      <c r="B36" s="4" t="s">
        <v>8</v>
      </c>
      <c r="C36" s="3">
        <v>514</v>
      </c>
      <c r="D36" s="3">
        <v>2021</v>
      </c>
      <c r="E36" s="4" t="s">
        <v>50</v>
      </c>
      <c r="F36" s="4" t="s">
        <v>10</v>
      </c>
      <c r="G36" s="5">
        <v>44389</v>
      </c>
      <c r="H36" s="3">
        <v>114</v>
      </c>
    </row>
    <row r="37" spans="1:8" ht="14.4" x14ac:dyDescent="0.3">
      <c r="A37" s="3">
        <v>36</v>
      </c>
      <c r="B37" s="4" t="s">
        <v>8</v>
      </c>
      <c r="C37" s="3">
        <v>623</v>
      </c>
      <c r="D37" s="3">
        <v>2018</v>
      </c>
      <c r="E37" s="4" t="s">
        <v>51</v>
      </c>
      <c r="F37" s="4" t="s">
        <v>45</v>
      </c>
      <c r="G37" s="5">
        <v>44389</v>
      </c>
      <c r="H37" s="3">
        <v>103</v>
      </c>
    </row>
    <row r="38" spans="1:8" ht="14.4" x14ac:dyDescent="0.3">
      <c r="A38" s="3">
        <v>37</v>
      </c>
      <c r="B38" s="4" t="s">
        <v>8</v>
      </c>
      <c r="C38" s="3">
        <v>623</v>
      </c>
      <c r="D38" s="3">
        <v>2018</v>
      </c>
      <c r="E38" s="4" t="s">
        <v>52</v>
      </c>
      <c r="F38" s="4" t="s">
        <v>10</v>
      </c>
      <c r="G38" s="5">
        <v>44389</v>
      </c>
      <c r="H38" s="3">
        <v>102</v>
      </c>
    </row>
    <row r="39" spans="1:8" ht="14.4" x14ac:dyDescent="0.3">
      <c r="A39" s="3">
        <v>38</v>
      </c>
      <c r="B39" s="4" t="s">
        <v>8</v>
      </c>
      <c r="C39" s="3">
        <v>623</v>
      </c>
      <c r="D39" s="3">
        <v>2018</v>
      </c>
      <c r="E39" s="4" t="s">
        <v>53</v>
      </c>
      <c r="F39" s="4" t="s">
        <v>10</v>
      </c>
      <c r="G39" s="5">
        <v>44389</v>
      </c>
      <c r="H39" s="3">
        <v>109</v>
      </c>
    </row>
    <row r="40" spans="1:8" ht="14.4" x14ac:dyDescent="0.3">
      <c r="A40" s="3">
        <v>39</v>
      </c>
      <c r="B40" s="4" t="s">
        <v>37</v>
      </c>
      <c r="C40" s="3">
        <v>623</v>
      </c>
      <c r="D40" s="3">
        <v>2021</v>
      </c>
      <c r="E40" s="4" t="s">
        <v>54</v>
      </c>
      <c r="F40" s="4" t="s">
        <v>10</v>
      </c>
      <c r="G40" s="5">
        <v>44389</v>
      </c>
      <c r="H40" s="3">
        <v>104</v>
      </c>
    </row>
    <row r="41" spans="1:8" ht="14.4" x14ac:dyDescent="0.3">
      <c r="A41" s="3">
        <v>40</v>
      </c>
      <c r="B41" s="4" t="s">
        <v>8</v>
      </c>
      <c r="C41" s="3">
        <v>549</v>
      </c>
      <c r="D41" s="3">
        <v>2021</v>
      </c>
      <c r="E41" s="4" t="s">
        <v>46</v>
      </c>
      <c r="F41" s="4" t="s">
        <v>18</v>
      </c>
      <c r="G41" s="5">
        <v>44418</v>
      </c>
      <c r="H41" s="3">
        <v>109</v>
      </c>
    </row>
    <row r="42" spans="1:8" ht="14.4" x14ac:dyDescent="0.3">
      <c r="A42" s="3">
        <v>41</v>
      </c>
      <c r="B42" s="4" t="s">
        <v>8</v>
      </c>
      <c r="C42" s="3">
        <v>623</v>
      </c>
      <c r="D42" s="3">
        <v>2021</v>
      </c>
      <c r="E42" s="4" t="s">
        <v>53</v>
      </c>
      <c r="F42" s="4" t="s">
        <v>10</v>
      </c>
      <c r="G42" s="5">
        <v>44418</v>
      </c>
      <c r="H42" s="3">
        <v>106</v>
      </c>
    </row>
    <row r="43" spans="1:8" ht="14.4" x14ac:dyDescent="0.3">
      <c r="A43" s="3">
        <v>42</v>
      </c>
      <c r="B43" s="4" t="s">
        <v>8</v>
      </c>
      <c r="C43" s="3">
        <v>623</v>
      </c>
      <c r="D43" s="3">
        <v>2002</v>
      </c>
      <c r="E43" s="4" t="s">
        <v>51</v>
      </c>
      <c r="F43" s="4" t="s">
        <v>10</v>
      </c>
      <c r="G43" s="5">
        <v>44419</v>
      </c>
      <c r="H43" s="3">
        <v>102</v>
      </c>
    </row>
    <row r="44" spans="1:8" ht="14.4" x14ac:dyDescent="0.3">
      <c r="A44" s="3">
        <v>43</v>
      </c>
      <c r="B44" s="4" t="s">
        <v>11</v>
      </c>
      <c r="C44" s="3">
        <v>623</v>
      </c>
      <c r="D44" s="3">
        <v>2018</v>
      </c>
      <c r="E44" s="4" t="s">
        <v>55</v>
      </c>
      <c r="F44" s="4" t="s">
        <v>10</v>
      </c>
      <c r="G44" s="5">
        <v>44419</v>
      </c>
      <c r="H44" s="3">
        <v>102</v>
      </c>
    </row>
    <row r="45" spans="1:8" ht="14.4" x14ac:dyDescent="0.3">
      <c r="A45" s="3">
        <v>44</v>
      </c>
      <c r="B45" s="4" t="s">
        <v>8</v>
      </c>
      <c r="C45" s="3">
        <v>549</v>
      </c>
      <c r="D45" s="3">
        <v>2018</v>
      </c>
      <c r="E45" s="4" t="s">
        <v>46</v>
      </c>
      <c r="F45" s="4" t="s">
        <v>10</v>
      </c>
      <c r="G45" s="5">
        <v>44419</v>
      </c>
      <c r="H45" s="3">
        <v>114</v>
      </c>
    </row>
    <row r="46" spans="1:8" ht="14.4" x14ac:dyDescent="0.3">
      <c r="A46" s="3">
        <v>45</v>
      </c>
      <c r="B46" s="4" t="s">
        <v>8</v>
      </c>
      <c r="C46" s="3">
        <v>623</v>
      </c>
      <c r="D46" s="3">
        <v>2014</v>
      </c>
      <c r="E46" s="4" t="s">
        <v>33</v>
      </c>
      <c r="F46" s="4" t="s">
        <v>10</v>
      </c>
      <c r="G46" s="5">
        <v>44419</v>
      </c>
      <c r="H46" s="3">
        <v>104</v>
      </c>
    </row>
    <row r="47" spans="1:8" ht="14.4" x14ac:dyDescent="0.3">
      <c r="A47" s="3">
        <v>46</v>
      </c>
      <c r="B47" s="4" t="s">
        <v>25</v>
      </c>
      <c r="C47" s="3">
        <v>538</v>
      </c>
      <c r="D47" s="3">
        <v>2005</v>
      </c>
      <c r="E47" s="4" t="s">
        <v>56</v>
      </c>
      <c r="F47" s="4" t="s">
        <v>10</v>
      </c>
      <c r="G47" s="5">
        <v>44419</v>
      </c>
      <c r="H47" s="3">
        <v>106</v>
      </c>
    </row>
    <row r="48" spans="1:8" ht="14.4" x14ac:dyDescent="0.3">
      <c r="A48" s="3">
        <v>47</v>
      </c>
      <c r="B48" s="4" t="s">
        <v>37</v>
      </c>
      <c r="C48" s="3">
        <v>623</v>
      </c>
      <c r="D48" s="3">
        <v>2004</v>
      </c>
      <c r="E48" s="4" t="s">
        <v>57</v>
      </c>
      <c r="F48" s="4" t="s">
        <v>45</v>
      </c>
      <c r="G48" s="5">
        <v>44419</v>
      </c>
      <c r="H48" s="3">
        <v>102</v>
      </c>
    </row>
    <row r="49" spans="1:8" ht="14.4" x14ac:dyDescent="0.3">
      <c r="A49" s="3">
        <v>48</v>
      </c>
      <c r="B49" s="4" t="s">
        <v>8</v>
      </c>
      <c r="C49" s="3">
        <v>527</v>
      </c>
      <c r="D49" s="3">
        <v>2021</v>
      </c>
      <c r="E49" s="4" t="s">
        <v>46</v>
      </c>
      <c r="F49" s="4" t="s">
        <v>10</v>
      </c>
      <c r="G49" s="5">
        <v>44419</v>
      </c>
      <c r="H49" s="3">
        <v>102</v>
      </c>
    </row>
    <row r="50" spans="1:8" ht="14.4" x14ac:dyDescent="0.3">
      <c r="A50" s="3">
        <v>49</v>
      </c>
      <c r="B50" s="4" t="s">
        <v>8</v>
      </c>
      <c r="C50" s="3">
        <v>623</v>
      </c>
      <c r="D50" s="3">
        <v>2021</v>
      </c>
      <c r="E50" s="4" t="s">
        <v>58</v>
      </c>
      <c r="F50" s="4" t="s">
        <v>45</v>
      </c>
      <c r="G50" s="5">
        <v>44420</v>
      </c>
      <c r="H50" s="3">
        <v>102</v>
      </c>
    </row>
    <row r="51" spans="1:8" ht="14.4" x14ac:dyDescent="0.3">
      <c r="A51" s="3">
        <v>50</v>
      </c>
      <c r="B51" s="4" t="s">
        <v>8</v>
      </c>
      <c r="C51" s="3">
        <v>623</v>
      </c>
      <c r="D51" s="3">
        <v>2021</v>
      </c>
      <c r="E51" s="4" t="s">
        <v>59</v>
      </c>
      <c r="F51" s="4" t="s">
        <v>10</v>
      </c>
      <c r="G51" s="5">
        <v>44420</v>
      </c>
      <c r="H51" s="3">
        <v>114</v>
      </c>
    </row>
    <row r="52" spans="1:8" ht="14.4" x14ac:dyDescent="0.3">
      <c r="A52" s="3">
        <v>51</v>
      </c>
      <c r="B52" s="4" t="s">
        <v>8</v>
      </c>
      <c r="C52" s="3">
        <v>514</v>
      </c>
      <c r="D52" s="3">
        <v>2021</v>
      </c>
      <c r="E52" s="4" t="s">
        <v>60</v>
      </c>
      <c r="F52" s="4" t="s">
        <v>10</v>
      </c>
      <c r="G52" s="5">
        <v>44449</v>
      </c>
      <c r="H52" s="3">
        <v>102</v>
      </c>
    </row>
    <row r="53" spans="1:8" ht="14.4" x14ac:dyDescent="0.3">
      <c r="A53" s="3">
        <v>52</v>
      </c>
      <c r="B53" s="4" t="s">
        <v>61</v>
      </c>
      <c r="C53" s="3">
        <v>537</v>
      </c>
      <c r="D53" s="3">
        <v>2003</v>
      </c>
      <c r="E53" s="4" t="s">
        <v>62</v>
      </c>
      <c r="F53" s="4" t="s">
        <v>32</v>
      </c>
      <c r="G53" s="5">
        <v>44449</v>
      </c>
      <c r="H53" s="3">
        <v>114</v>
      </c>
    </row>
    <row r="54" spans="1:8" ht="14.4" x14ac:dyDescent="0.3">
      <c r="A54" s="3">
        <v>53</v>
      </c>
      <c r="B54" s="4" t="s">
        <v>16</v>
      </c>
      <c r="C54" s="3">
        <v>636</v>
      </c>
      <c r="D54" s="3">
        <v>1995</v>
      </c>
      <c r="E54" s="4" t="s">
        <v>63</v>
      </c>
      <c r="F54" s="4" t="s">
        <v>28</v>
      </c>
      <c r="G54" s="5">
        <v>44450</v>
      </c>
      <c r="H54" s="3">
        <v>111</v>
      </c>
    </row>
    <row r="55" spans="1:8" ht="14.4" x14ac:dyDescent="0.3">
      <c r="A55" s="3">
        <v>54</v>
      </c>
      <c r="B55" s="4" t="s">
        <v>16</v>
      </c>
      <c r="C55" s="3">
        <v>561</v>
      </c>
      <c r="D55" s="3">
        <v>1999</v>
      </c>
      <c r="E55" s="4" t="s">
        <v>64</v>
      </c>
      <c r="F55" s="4" t="s">
        <v>47</v>
      </c>
      <c r="G55" s="5">
        <v>44450</v>
      </c>
      <c r="H55" s="3">
        <v>104</v>
      </c>
    </row>
    <row r="56" spans="1:8" ht="14.4" x14ac:dyDescent="0.3">
      <c r="A56" s="3">
        <v>55</v>
      </c>
      <c r="B56" s="4" t="s">
        <v>37</v>
      </c>
      <c r="C56" s="3">
        <v>623</v>
      </c>
      <c r="D56" s="3">
        <v>2021</v>
      </c>
      <c r="E56" s="4" t="s">
        <v>54</v>
      </c>
      <c r="F56" s="4" t="s">
        <v>10</v>
      </c>
      <c r="G56" s="5">
        <v>44450</v>
      </c>
      <c r="H56" s="3">
        <v>104</v>
      </c>
    </row>
    <row r="57" spans="1:8" ht="14.4" x14ac:dyDescent="0.3">
      <c r="A57" s="3">
        <v>56</v>
      </c>
      <c r="B57" s="4" t="s">
        <v>37</v>
      </c>
      <c r="C57" s="3">
        <v>623</v>
      </c>
      <c r="D57" s="3">
        <v>2000</v>
      </c>
      <c r="E57" s="4" t="s">
        <v>65</v>
      </c>
      <c r="F57" s="4" t="s">
        <v>66</v>
      </c>
      <c r="G57" s="5">
        <v>44479</v>
      </c>
      <c r="H57" s="3">
        <v>102</v>
      </c>
    </row>
    <row r="58" spans="1:8" ht="14.4" x14ac:dyDescent="0.3">
      <c r="A58" s="3">
        <v>57</v>
      </c>
      <c r="B58" s="4" t="s">
        <v>11</v>
      </c>
      <c r="C58" s="3">
        <v>623</v>
      </c>
      <c r="D58" s="3">
        <v>2021</v>
      </c>
      <c r="E58" s="4" t="s">
        <v>13</v>
      </c>
      <c r="F58" s="4" t="s">
        <v>10</v>
      </c>
      <c r="G58" s="5">
        <v>44479</v>
      </c>
      <c r="H58" s="3">
        <v>102</v>
      </c>
    </row>
    <row r="59" spans="1:8" ht="14.4" x14ac:dyDescent="0.3">
      <c r="A59" s="3">
        <v>58</v>
      </c>
      <c r="B59" s="4" t="s">
        <v>8</v>
      </c>
      <c r="C59" s="3">
        <v>623</v>
      </c>
      <c r="D59" s="3">
        <v>1997</v>
      </c>
      <c r="E59" s="4" t="s">
        <v>67</v>
      </c>
      <c r="F59" s="4" t="s">
        <v>66</v>
      </c>
      <c r="G59" s="5">
        <v>44479</v>
      </c>
      <c r="H59" s="3">
        <v>105</v>
      </c>
    </row>
    <row r="60" spans="1:8" ht="14.4" x14ac:dyDescent="0.3">
      <c r="A60" s="3">
        <v>59</v>
      </c>
      <c r="B60" s="4" t="s">
        <v>8</v>
      </c>
      <c r="C60" s="3">
        <v>623</v>
      </c>
      <c r="D60" s="3">
        <v>2021</v>
      </c>
      <c r="E60" s="4" t="s">
        <v>23</v>
      </c>
      <c r="F60" s="4" t="s">
        <v>18</v>
      </c>
      <c r="G60" s="5">
        <v>44479</v>
      </c>
      <c r="H60" s="3">
        <v>102</v>
      </c>
    </row>
    <row r="61" spans="1:8" ht="14.4" x14ac:dyDescent="0.3">
      <c r="A61" s="3">
        <v>60</v>
      </c>
      <c r="B61" s="4" t="s">
        <v>8</v>
      </c>
      <c r="C61" s="3">
        <v>623</v>
      </c>
      <c r="D61" s="3">
        <v>1983</v>
      </c>
      <c r="E61" s="4" t="s">
        <v>68</v>
      </c>
      <c r="F61" s="4" t="s">
        <v>69</v>
      </c>
      <c r="G61" s="5">
        <v>44480</v>
      </c>
      <c r="H61" s="3">
        <v>108</v>
      </c>
    </row>
    <row r="62" spans="1:8" ht="14.4" x14ac:dyDescent="0.3">
      <c r="A62" s="3">
        <v>61</v>
      </c>
      <c r="B62" s="4" t="s">
        <v>8</v>
      </c>
      <c r="C62" s="3">
        <v>623</v>
      </c>
      <c r="D62" s="3">
        <v>2021</v>
      </c>
      <c r="E62" s="4" t="s">
        <v>70</v>
      </c>
      <c r="F62" s="4" t="s">
        <v>10</v>
      </c>
      <c r="G62" s="6">
        <v>44482</v>
      </c>
      <c r="H62" s="3">
        <v>102</v>
      </c>
    </row>
    <row r="63" spans="1:8" ht="14.4" x14ac:dyDescent="0.3">
      <c r="A63" s="3">
        <v>62</v>
      </c>
      <c r="B63" s="4" t="s">
        <v>8</v>
      </c>
      <c r="C63" s="3">
        <v>623</v>
      </c>
      <c r="D63" s="3">
        <v>2018</v>
      </c>
      <c r="E63" s="4" t="s">
        <v>71</v>
      </c>
      <c r="F63" s="4" t="s">
        <v>10</v>
      </c>
      <c r="G63" s="6">
        <v>44483</v>
      </c>
      <c r="H63" s="3">
        <v>102</v>
      </c>
    </row>
    <row r="64" spans="1:8" ht="14.4" x14ac:dyDescent="0.3">
      <c r="A64" s="3">
        <v>63</v>
      </c>
      <c r="B64" s="4" t="s">
        <v>25</v>
      </c>
      <c r="C64" s="3">
        <v>550</v>
      </c>
      <c r="D64" s="3">
        <v>2008</v>
      </c>
      <c r="E64" s="4" t="s">
        <v>72</v>
      </c>
      <c r="F64" s="4" t="s">
        <v>66</v>
      </c>
      <c r="G64" s="6">
        <v>44483</v>
      </c>
      <c r="H64" s="3">
        <v>104</v>
      </c>
    </row>
    <row r="65" spans="1:8" ht="14.4" x14ac:dyDescent="0.3">
      <c r="A65" s="3">
        <v>64</v>
      </c>
      <c r="B65" s="4" t="s">
        <v>8</v>
      </c>
      <c r="C65" s="3">
        <v>623</v>
      </c>
      <c r="D65" s="3">
        <v>2018</v>
      </c>
      <c r="E65" s="4" t="s">
        <v>73</v>
      </c>
      <c r="F65" s="4" t="s">
        <v>18</v>
      </c>
      <c r="G65" s="6">
        <v>44483</v>
      </c>
      <c r="H65" s="3">
        <v>104</v>
      </c>
    </row>
    <row r="66" spans="1:8" ht="14.4" x14ac:dyDescent="0.3">
      <c r="A66" s="3">
        <v>65</v>
      </c>
      <c r="B66" s="4" t="s">
        <v>8</v>
      </c>
      <c r="C66" s="3">
        <v>623</v>
      </c>
      <c r="D66" s="3">
        <v>2014</v>
      </c>
      <c r="E66" s="4" t="s">
        <v>54</v>
      </c>
      <c r="F66" s="4" t="s">
        <v>10</v>
      </c>
      <c r="G66" s="6">
        <v>44483</v>
      </c>
      <c r="H66" s="3">
        <v>104</v>
      </c>
    </row>
    <row r="67" spans="1:8" ht="14.4" x14ac:dyDescent="0.3">
      <c r="A67" s="3">
        <v>66</v>
      </c>
      <c r="B67" s="4" t="s">
        <v>11</v>
      </c>
      <c r="C67" s="3">
        <v>623</v>
      </c>
      <c r="D67" s="3">
        <v>2014</v>
      </c>
      <c r="E67" s="4" t="s">
        <v>74</v>
      </c>
      <c r="F67" s="4" t="s">
        <v>10</v>
      </c>
      <c r="G67" s="6">
        <v>44484</v>
      </c>
      <c r="H67" s="3">
        <v>105</v>
      </c>
    </row>
    <row r="68" spans="1:8" ht="14.4" x14ac:dyDescent="0.3">
      <c r="A68" s="3">
        <v>67</v>
      </c>
      <c r="B68" s="4" t="s">
        <v>75</v>
      </c>
      <c r="C68" s="3">
        <v>540</v>
      </c>
      <c r="D68" s="3">
        <v>2006</v>
      </c>
      <c r="E68" s="4" t="s">
        <v>76</v>
      </c>
      <c r="F68" s="4" t="s">
        <v>28</v>
      </c>
      <c r="G68" s="6">
        <v>44485</v>
      </c>
      <c r="H68" s="3">
        <v>105</v>
      </c>
    </row>
    <row r="69" spans="1:8" ht="14.4" x14ac:dyDescent="0.3">
      <c r="A69" s="3">
        <v>68</v>
      </c>
      <c r="B69" s="4" t="s">
        <v>37</v>
      </c>
      <c r="C69" s="3">
        <v>623</v>
      </c>
      <c r="D69" s="3">
        <v>2014</v>
      </c>
      <c r="E69" s="4" t="s">
        <v>77</v>
      </c>
      <c r="F69" s="4" t="s">
        <v>10</v>
      </c>
      <c r="G69" s="6">
        <v>44486</v>
      </c>
      <c r="H69" s="3">
        <v>105</v>
      </c>
    </row>
    <row r="70" spans="1:8" ht="14.4" x14ac:dyDescent="0.3">
      <c r="A70" s="3">
        <v>69</v>
      </c>
      <c r="B70" s="4" t="s">
        <v>8</v>
      </c>
      <c r="C70" s="3">
        <v>623</v>
      </c>
      <c r="D70" s="3">
        <v>2014</v>
      </c>
      <c r="E70" s="4" t="s">
        <v>78</v>
      </c>
      <c r="F70" s="4" t="s">
        <v>10</v>
      </c>
      <c r="G70" s="6">
        <v>44487</v>
      </c>
      <c r="H70" s="3">
        <v>114</v>
      </c>
    </row>
    <row r="71" spans="1:8" ht="14.4" x14ac:dyDescent="0.3">
      <c r="A71" s="3">
        <v>70</v>
      </c>
      <c r="B71" s="4" t="s">
        <v>11</v>
      </c>
      <c r="C71" s="3">
        <v>551</v>
      </c>
      <c r="D71" s="3">
        <v>2014</v>
      </c>
      <c r="E71" s="4" t="s">
        <v>79</v>
      </c>
      <c r="F71" s="4" t="s">
        <v>10</v>
      </c>
      <c r="G71" s="6">
        <v>44487</v>
      </c>
      <c r="H71" s="3">
        <v>103</v>
      </c>
    </row>
    <row r="72" spans="1:8" ht="14.4" x14ac:dyDescent="0.3">
      <c r="A72" s="3">
        <v>71</v>
      </c>
      <c r="B72" s="4" t="s">
        <v>8</v>
      </c>
      <c r="C72" s="3">
        <v>623</v>
      </c>
      <c r="D72" s="3">
        <v>2014</v>
      </c>
      <c r="E72" s="4" t="s">
        <v>53</v>
      </c>
      <c r="F72" s="4" t="s">
        <v>10</v>
      </c>
      <c r="G72" s="6">
        <v>44487</v>
      </c>
      <c r="H72" s="3">
        <v>107</v>
      </c>
    </row>
    <row r="73" spans="1:8" ht="14.4" x14ac:dyDescent="0.3">
      <c r="A73" s="3">
        <v>72</v>
      </c>
      <c r="B73" s="4" t="s">
        <v>8</v>
      </c>
      <c r="C73" s="3">
        <v>623</v>
      </c>
      <c r="D73" s="3">
        <v>2014</v>
      </c>
      <c r="E73" s="4" t="s">
        <v>80</v>
      </c>
      <c r="F73" s="4" t="s">
        <v>10</v>
      </c>
      <c r="G73" s="6">
        <v>44488</v>
      </c>
      <c r="H73" s="3">
        <v>102</v>
      </c>
    </row>
    <row r="74" spans="1:8" ht="14.4" x14ac:dyDescent="0.3">
      <c r="A74" s="3">
        <v>73</v>
      </c>
      <c r="B74" s="4" t="s">
        <v>8</v>
      </c>
      <c r="C74" s="3">
        <v>623</v>
      </c>
      <c r="D74" s="3">
        <v>2014</v>
      </c>
      <c r="E74" s="4" t="s">
        <v>81</v>
      </c>
      <c r="F74" s="4" t="s">
        <v>10</v>
      </c>
      <c r="G74" s="6">
        <v>44488</v>
      </c>
      <c r="H74" s="3">
        <v>114</v>
      </c>
    </row>
    <row r="75" spans="1:8" ht="14.4" x14ac:dyDescent="0.3">
      <c r="A75" s="3">
        <v>74</v>
      </c>
      <c r="B75" s="4" t="s">
        <v>61</v>
      </c>
      <c r="C75" s="3">
        <v>591</v>
      </c>
      <c r="D75" s="3">
        <v>1969</v>
      </c>
      <c r="E75" s="4" t="s">
        <v>82</v>
      </c>
      <c r="F75" s="4" t="s">
        <v>32</v>
      </c>
      <c r="G75" s="6">
        <v>44488</v>
      </c>
      <c r="H75" s="3">
        <v>104</v>
      </c>
    </row>
    <row r="76" spans="1:8" ht="14.4" x14ac:dyDescent="0.3">
      <c r="A76" s="3">
        <v>75</v>
      </c>
      <c r="B76" s="4" t="s">
        <v>83</v>
      </c>
      <c r="C76" s="3">
        <v>512</v>
      </c>
      <c r="D76" s="3">
        <v>2007</v>
      </c>
      <c r="E76" s="4" t="s">
        <v>84</v>
      </c>
      <c r="F76" s="4" t="s">
        <v>32</v>
      </c>
      <c r="G76" s="6">
        <v>44488</v>
      </c>
      <c r="H76" s="3">
        <v>102</v>
      </c>
    </row>
    <row r="77" spans="1:8" ht="14.4" x14ac:dyDescent="0.3">
      <c r="A77" s="3">
        <v>76</v>
      </c>
      <c r="B77" s="4" t="s">
        <v>8</v>
      </c>
      <c r="C77" s="3">
        <v>623</v>
      </c>
      <c r="D77" s="3">
        <v>2015</v>
      </c>
      <c r="E77" s="4" t="s">
        <v>85</v>
      </c>
      <c r="F77" s="4" t="s">
        <v>10</v>
      </c>
      <c r="G77" s="6">
        <v>44488</v>
      </c>
      <c r="H77" s="3">
        <v>102</v>
      </c>
    </row>
    <row r="78" spans="1:8" ht="14.4" x14ac:dyDescent="0.3">
      <c r="A78" s="3">
        <v>77</v>
      </c>
      <c r="B78" s="4" t="s">
        <v>8</v>
      </c>
      <c r="C78" s="3">
        <v>623</v>
      </c>
      <c r="D78" s="3">
        <v>2011</v>
      </c>
      <c r="E78" s="4" t="s">
        <v>23</v>
      </c>
      <c r="F78" s="4" t="s">
        <v>45</v>
      </c>
      <c r="G78" s="6">
        <v>44488</v>
      </c>
      <c r="H78" s="3">
        <v>102</v>
      </c>
    </row>
    <row r="79" spans="1:8" ht="14.4" x14ac:dyDescent="0.3">
      <c r="A79" s="3">
        <v>78</v>
      </c>
      <c r="B79" s="4" t="s">
        <v>11</v>
      </c>
      <c r="C79" s="3">
        <v>623</v>
      </c>
      <c r="D79" s="3">
        <v>2015</v>
      </c>
      <c r="E79" s="4" t="s">
        <v>86</v>
      </c>
      <c r="F79" s="4" t="s">
        <v>10</v>
      </c>
      <c r="G79" s="6">
        <v>44490</v>
      </c>
      <c r="H79" s="3">
        <v>104</v>
      </c>
    </row>
    <row r="80" spans="1:8" ht="14.4" x14ac:dyDescent="0.3">
      <c r="A80" s="3">
        <v>79</v>
      </c>
      <c r="B80" s="4" t="s">
        <v>8</v>
      </c>
      <c r="C80" s="3">
        <v>623</v>
      </c>
      <c r="D80" s="3">
        <v>2015</v>
      </c>
      <c r="E80" s="4" t="s">
        <v>53</v>
      </c>
      <c r="F80" s="4" t="s">
        <v>10</v>
      </c>
      <c r="G80" s="6">
        <v>44490</v>
      </c>
      <c r="H80" s="3">
        <v>106</v>
      </c>
    </row>
    <row r="81" spans="1:8" ht="14.4" x14ac:dyDescent="0.3">
      <c r="A81" s="3">
        <v>80</v>
      </c>
      <c r="B81" s="4" t="s">
        <v>8</v>
      </c>
      <c r="C81" s="3">
        <v>623</v>
      </c>
      <c r="D81" s="3">
        <v>2015</v>
      </c>
      <c r="E81" s="4" t="s">
        <v>87</v>
      </c>
      <c r="F81" s="4" t="s">
        <v>10</v>
      </c>
      <c r="G81" s="6">
        <v>44490</v>
      </c>
      <c r="H81" s="3">
        <v>114</v>
      </c>
    </row>
    <row r="82" spans="1:8" ht="14.4" x14ac:dyDescent="0.3">
      <c r="A82" s="3">
        <v>81</v>
      </c>
      <c r="B82" s="4" t="s">
        <v>8</v>
      </c>
      <c r="C82" s="3">
        <v>623</v>
      </c>
      <c r="D82" s="3">
        <v>2015</v>
      </c>
      <c r="E82" s="4" t="s">
        <v>88</v>
      </c>
      <c r="F82" s="4" t="s">
        <v>10</v>
      </c>
      <c r="G82" s="6">
        <v>44490</v>
      </c>
      <c r="H82" s="3">
        <v>102</v>
      </c>
    </row>
    <row r="83" spans="1:8" ht="14.4" x14ac:dyDescent="0.3">
      <c r="A83" s="3">
        <v>82</v>
      </c>
      <c r="B83" s="4" t="s">
        <v>8</v>
      </c>
      <c r="C83" s="3">
        <v>623</v>
      </c>
      <c r="D83" s="3">
        <v>2015</v>
      </c>
      <c r="E83" s="4" t="s">
        <v>33</v>
      </c>
      <c r="F83" s="4" t="s">
        <v>10</v>
      </c>
      <c r="G83" s="6">
        <v>44491</v>
      </c>
      <c r="H83" s="3">
        <v>103</v>
      </c>
    </row>
    <row r="84" spans="1:8" ht="14.4" x14ac:dyDescent="0.3">
      <c r="A84" s="3">
        <v>83</v>
      </c>
      <c r="B84" s="4" t="s">
        <v>37</v>
      </c>
      <c r="C84" s="3">
        <v>623</v>
      </c>
      <c r="D84" s="3">
        <v>1998</v>
      </c>
      <c r="E84" s="4" t="s">
        <v>89</v>
      </c>
      <c r="F84" s="4" t="s">
        <v>32</v>
      </c>
      <c r="G84" s="6">
        <v>44491</v>
      </c>
      <c r="H84" s="3">
        <v>104</v>
      </c>
    </row>
    <row r="85" spans="1:8" ht="14.4" x14ac:dyDescent="0.3">
      <c r="A85" s="3">
        <v>84</v>
      </c>
      <c r="B85" s="4" t="s">
        <v>90</v>
      </c>
      <c r="C85" s="3">
        <v>507</v>
      </c>
      <c r="D85" s="3">
        <v>2015</v>
      </c>
      <c r="E85" s="4" t="s">
        <v>91</v>
      </c>
      <c r="F85" s="4" t="s">
        <v>10</v>
      </c>
      <c r="G85" s="6">
        <v>44493</v>
      </c>
      <c r="H85" s="3">
        <v>109</v>
      </c>
    </row>
    <row r="86" spans="1:8" ht="14.4" x14ac:dyDescent="0.3">
      <c r="A86" s="3">
        <v>85</v>
      </c>
      <c r="B86" s="4" t="s">
        <v>8</v>
      </c>
      <c r="C86" s="3">
        <v>623</v>
      </c>
      <c r="D86" s="3">
        <v>2015</v>
      </c>
      <c r="E86" s="4" t="s">
        <v>92</v>
      </c>
      <c r="F86" s="4" t="s">
        <v>10</v>
      </c>
      <c r="G86" s="6">
        <v>44493</v>
      </c>
      <c r="H86" s="3">
        <v>114</v>
      </c>
    </row>
    <row r="87" spans="1:8" ht="14.4" x14ac:dyDescent="0.3">
      <c r="A87" s="3">
        <v>86</v>
      </c>
      <c r="B87" s="4" t="s">
        <v>16</v>
      </c>
      <c r="C87" s="3">
        <v>629</v>
      </c>
      <c r="D87" s="3">
        <v>2001</v>
      </c>
      <c r="E87" s="4" t="s">
        <v>93</v>
      </c>
      <c r="F87" s="4" t="s">
        <v>10</v>
      </c>
      <c r="G87" s="6">
        <v>44493</v>
      </c>
      <c r="H87" s="3">
        <v>102</v>
      </c>
    </row>
    <row r="88" spans="1:8" ht="14.4" x14ac:dyDescent="0.3">
      <c r="A88" s="3">
        <v>87</v>
      </c>
      <c r="B88" s="4" t="s">
        <v>8</v>
      </c>
      <c r="C88" s="3">
        <v>623</v>
      </c>
      <c r="D88" s="3">
        <v>2015</v>
      </c>
      <c r="E88" s="4" t="s">
        <v>94</v>
      </c>
      <c r="F88" s="4" t="s">
        <v>10</v>
      </c>
      <c r="G88" s="6">
        <v>44494</v>
      </c>
      <c r="H88" s="3">
        <v>114</v>
      </c>
    </row>
    <row r="89" spans="1:8" ht="14.4" x14ac:dyDescent="0.3">
      <c r="A89" s="3">
        <v>88</v>
      </c>
      <c r="B89" s="4" t="s">
        <v>8</v>
      </c>
      <c r="C89" s="3">
        <v>623</v>
      </c>
      <c r="D89" s="3">
        <v>1984</v>
      </c>
      <c r="E89" s="4" t="s">
        <v>36</v>
      </c>
      <c r="F89" s="4" t="s">
        <v>66</v>
      </c>
      <c r="G89" s="6">
        <v>44494</v>
      </c>
      <c r="H89" s="3">
        <v>102</v>
      </c>
    </row>
    <row r="90" spans="1:8" ht="14.4" x14ac:dyDescent="0.3">
      <c r="A90" s="3">
        <v>89</v>
      </c>
      <c r="B90" s="4" t="s">
        <v>8</v>
      </c>
      <c r="C90" s="3">
        <v>623</v>
      </c>
      <c r="D90" s="3">
        <v>2015</v>
      </c>
      <c r="E90" s="4" t="s">
        <v>71</v>
      </c>
      <c r="F90" s="4" t="s">
        <v>10</v>
      </c>
      <c r="G90" s="6">
        <v>44495</v>
      </c>
      <c r="H90" s="3">
        <v>103</v>
      </c>
    </row>
    <row r="91" spans="1:8" ht="14.4" x14ac:dyDescent="0.3">
      <c r="A91" s="3">
        <v>90</v>
      </c>
      <c r="B91" s="4" t="s">
        <v>11</v>
      </c>
      <c r="C91" s="3">
        <v>623</v>
      </c>
      <c r="D91" s="3">
        <v>2008</v>
      </c>
      <c r="E91" s="4" t="s">
        <v>20</v>
      </c>
      <c r="F91" s="4" t="s">
        <v>10</v>
      </c>
      <c r="G91" s="6">
        <v>44496</v>
      </c>
      <c r="H91" s="3">
        <v>104</v>
      </c>
    </row>
    <row r="92" spans="1:8" ht="14.4" x14ac:dyDescent="0.3">
      <c r="A92" s="3">
        <v>91</v>
      </c>
      <c r="B92" s="4" t="s">
        <v>8</v>
      </c>
      <c r="C92" s="3">
        <v>623</v>
      </c>
      <c r="D92" s="3">
        <v>1990</v>
      </c>
      <c r="E92" s="4" t="s">
        <v>23</v>
      </c>
      <c r="F92" s="4" t="s">
        <v>28</v>
      </c>
      <c r="G92" s="6">
        <v>44496</v>
      </c>
      <c r="H92" s="3">
        <v>104</v>
      </c>
    </row>
    <row r="93" spans="1:8" ht="14.4" x14ac:dyDescent="0.3">
      <c r="A93" s="3">
        <v>92</v>
      </c>
      <c r="B93" s="4" t="s">
        <v>8</v>
      </c>
      <c r="C93" s="3">
        <v>623</v>
      </c>
      <c r="D93" s="3">
        <v>2000</v>
      </c>
      <c r="E93" s="4" t="s">
        <v>54</v>
      </c>
      <c r="F93" s="4" t="s">
        <v>10</v>
      </c>
      <c r="G93" s="6">
        <v>44497</v>
      </c>
      <c r="H93" s="3">
        <v>104</v>
      </c>
    </row>
    <row r="94" spans="1:8" ht="14.4" x14ac:dyDescent="0.3">
      <c r="A94" s="3">
        <v>93</v>
      </c>
      <c r="B94" s="4" t="s">
        <v>8</v>
      </c>
      <c r="C94" s="3">
        <v>549</v>
      </c>
      <c r="D94" s="3">
        <v>1996</v>
      </c>
      <c r="E94" s="4" t="s">
        <v>46</v>
      </c>
      <c r="F94" s="4" t="s">
        <v>10</v>
      </c>
      <c r="G94" s="6">
        <v>44497</v>
      </c>
      <c r="H94" s="3">
        <v>102</v>
      </c>
    </row>
    <row r="95" spans="1:8" ht="14.4" x14ac:dyDescent="0.3">
      <c r="A95" s="3">
        <v>94</v>
      </c>
      <c r="B95" s="4" t="s">
        <v>8</v>
      </c>
      <c r="C95" s="3">
        <v>623</v>
      </c>
      <c r="D95" s="3">
        <v>2018</v>
      </c>
      <c r="E95" s="4" t="s">
        <v>95</v>
      </c>
      <c r="F95" s="4" t="s">
        <v>10</v>
      </c>
      <c r="G95" s="6">
        <v>44497</v>
      </c>
      <c r="H95" s="3">
        <v>102</v>
      </c>
    </row>
    <row r="96" spans="1:8" ht="14.4" x14ac:dyDescent="0.3">
      <c r="A96" s="3">
        <v>95</v>
      </c>
      <c r="B96" s="4" t="s">
        <v>8</v>
      </c>
      <c r="C96" s="3">
        <v>616</v>
      </c>
      <c r="D96" s="3">
        <v>2018</v>
      </c>
      <c r="E96" s="4" t="s">
        <v>33</v>
      </c>
      <c r="F96" s="4" t="s">
        <v>10</v>
      </c>
      <c r="G96" s="6">
        <v>44498</v>
      </c>
      <c r="H96" s="3">
        <v>102</v>
      </c>
    </row>
    <row r="97" spans="1:8" ht="14.4" x14ac:dyDescent="0.3">
      <c r="A97" s="3">
        <v>96</v>
      </c>
      <c r="B97" s="4" t="s">
        <v>8</v>
      </c>
      <c r="C97" s="3">
        <v>527</v>
      </c>
      <c r="D97" s="3">
        <v>1985</v>
      </c>
      <c r="E97" s="4" t="s">
        <v>57</v>
      </c>
      <c r="F97" s="4" t="s">
        <v>10</v>
      </c>
      <c r="G97" s="6">
        <v>44498</v>
      </c>
      <c r="H97" s="3">
        <v>102</v>
      </c>
    </row>
    <row r="98" spans="1:8" ht="14.4" x14ac:dyDescent="0.3">
      <c r="A98" s="3">
        <v>97</v>
      </c>
      <c r="B98" s="4" t="s">
        <v>16</v>
      </c>
      <c r="C98" s="3">
        <v>550</v>
      </c>
      <c r="D98" s="3">
        <v>2005</v>
      </c>
      <c r="E98" s="4" t="s">
        <v>96</v>
      </c>
      <c r="F98" s="4" t="s">
        <v>69</v>
      </c>
      <c r="G98" s="6">
        <v>44498</v>
      </c>
      <c r="H98" s="3">
        <v>102</v>
      </c>
    </row>
    <row r="99" spans="1:8" ht="14.4" x14ac:dyDescent="0.3">
      <c r="A99" s="3">
        <v>98</v>
      </c>
      <c r="B99" s="4" t="s">
        <v>16</v>
      </c>
      <c r="C99" s="3">
        <v>550</v>
      </c>
      <c r="D99" s="3">
        <v>2000</v>
      </c>
      <c r="E99" s="4" t="s">
        <v>97</v>
      </c>
      <c r="F99" s="4" t="s">
        <v>28</v>
      </c>
      <c r="G99" s="6">
        <v>44498</v>
      </c>
      <c r="H99" s="3">
        <v>114</v>
      </c>
    </row>
    <row r="100" spans="1:8" ht="14.4" x14ac:dyDescent="0.3">
      <c r="A100" s="3">
        <v>99</v>
      </c>
      <c r="B100" s="4" t="s">
        <v>8</v>
      </c>
      <c r="C100" s="3">
        <v>623</v>
      </c>
      <c r="D100" s="3">
        <v>2022</v>
      </c>
      <c r="E100" s="4" t="s">
        <v>23</v>
      </c>
      <c r="F100" s="4" t="s">
        <v>18</v>
      </c>
      <c r="G100" s="6">
        <v>44498</v>
      </c>
      <c r="H100" s="3">
        <v>102</v>
      </c>
    </row>
    <row r="101" spans="1:8" ht="14.4" x14ac:dyDescent="0.3">
      <c r="A101" s="3">
        <v>100</v>
      </c>
      <c r="B101" s="4" t="s">
        <v>11</v>
      </c>
      <c r="C101" s="3">
        <v>623</v>
      </c>
      <c r="D101" s="3">
        <v>2021</v>
      </c>
      <c r="E101" s="4" t="s">
        <v>98</v>
      </c>
      <c r="F101" s="4" t="s">
        <v>45</v>
      </c>
      <c r="G101" s="6">
        <v>44499</v>
      </c>
      <c r="H101" s="3">
        <v>103</v>
      </c>
    </row>
    <row r="102" spans="1:8" ht="14.4" x14ac:dyDescent="0.3">
      <c r="A102" s="3">
        <v>101</v>
      </c>
      <c r="B102" s="4" t="s">
        <v>8</v>
      </c>
      <c r="C102" s="3">
        <v>623</v>
      </c>
      <c r="D102" s="3">
        <v>2000</v>
      </c>
      <c r="E102" s="4" t="s">
        <v>23</v>
      </c>
      <c r="F102" s="4" t="s">
        <v>10</v>
      </c>
      <c r="G102" s="6">
        <v>44499</v>
      </c>
      <c r="H102" s="3">
        <v>106</v>
      </c>
    </row>
    <row r="103" spans="1:8" ht="14.4" x14ac:dyDescent="0.3">
      <c r="A103" s="3">
        <v>102</v>
      </c>
      <c r="B103" s="4" t="s">
        <v>8</v>
      </c>
      <c r="C103" s="3">
        <v>549</v>
      </c>
      <c r="D103" s="3">
        <v>2022</v>
      </c>
      <c r="E103" s="4" t="s">
        <v>46</v>
      </c>
      <c r="F103" s="4" t="s">
        <v>18</v>
      </c>
      <c r="G103" s="6">
        <v>44500</v>
      </c>
      <c r="H103" s="3">
        <v>104</v>
      </c>
    </row>
    <row r="104" spans="1:8" ht="14.4" x14ac:dyDescent="0.3">
      <c r="A104" s="3">
        <v>103</v>
      </c>
      <c r="B104" s="4" t="s">
        <v>8</v>
      </c>
      <c r="C104" s="3">
        <v>623</v>
      </c>
      <c r="D104" s="3">
        <v>1998</v>
      </c>
      <c r="E104" s="4" t="s">
        <v>99</v>
      </c>
      <c r="F104" s="4" t="s">
        <v>32</v>
      </c>
      <c r="G104" s="6">
        <v>44500</v>
      </c>
      <c r="H104" s="3">
        <v>102</v>
      </c>
    </row>
    <row r="105" spans="1:8" ht="14.4" x14ac:dyDescent="0.3">
      <c r="A105" s="3">
        <v>104</v>
      </c>
      <c r="B105" s="4" t="s">
        <v>8</v>
      </c>
      <c r="C105" s="3">
        <v>623</v>
      </c>
      <c r="D105" s="3">
        <v>2018</v>
      </c>
      <c r="E105" s="4" t="s">
        <v>100</v>
      </c>
      <c r="F105" s="4" t="s">
        <v>10</v>
      </c>
      <c r="G105" s="6">
        <v>44500</v>
      </c>
      <c r="H105" s="3">
        <v>104</v>
      </c>
    </row>
    <row r="106" spans="1:8" ht="14.4" x14ac:dyDescent="0.3">
      <c r="A106" s="3">
        <v>105</v>
      </c>
      <c r="B106" s="4" t="s">
        <v>8</v>
      </c>
      <c r="C106" s="3">
        <v>623</v>
      </c>
      <c r="D106" s="3">
        <v>1977</v>
      </c>
      <c r="E106" s="4" t="s">
        <v>36</v>
      </c>
      <c r="F106" s="4" t="s">
        <v>101</v>
      </c>
      <c r="G106" s="5">
        <v>44510</v>
      </c>
      <c r="H106" s="3">
        <v>104</v>
      </c>
    </row>
    <row r="107" spans="1:8" ht="14.4" x14ac:dyDescent="0.3">
      <c r="A107" s="3">
        <v>106</v>
      </c>
      <c r="B107" s="4" t="s">
        <v>37</v>
      </c>
      <c r="C107" s="3">
        <v>623</v>
      </c>
      <c r="D107" s="3">
        <v>2018</v>
      </c>
      <c r="E107" s="4" t="s">
        <v>102</v>
      </c>
      <c r="F107" s="4" t="s">
        <v>10</v>
      </c>
      <c r="G107" s="5">
        <v>44510</v>
      </c>
      <c r="H107" s="3">
        <v>106</v>
      </c>
    </row>
    <row r="108" spans="1:8" ht="14.4" x14ac:dyDescent="0.3">
      <c r="A108" s="3">
        <v>107</v>
      </c>
      <c r="B108" s="4" t="s">
        <v>8</v>
      </c>
      <c r="C108" s="3">
        <v>623</v>
      </c>
      <c r="D108" s="3">
        <v>1980</v>
      </c>
      <c r="E108" s="4" t="s">
        <v>51</v>
      </c>
      <c r="F108" s="4" t="s">
        <v>28</v>
      </c>
      <c r="G108" s="5">
        <v>44510</v>
      </c>
      <c r="H108" s="3">
        <v>111</v>
      </c>
    </row>
    <row r="109" spans="1:8" ht="14.4" x14ac:dyDescent="0.3">
      <c r="A109" s="3">
        <v>108</v>
      </c>
      <c r="B109" s="4" t="s">
        <v>37</v>
      </c>
      <c r="C109" s="3">
        <v>623</v>
      </c>
      <c r="D109" s="3">
        <v>2018</v>
      </c>
      <c r="E109" s="4" t="s">
        <v>103</v>
      </c>
      <c r="F109" s="4" t="s">
        <v>32</v>
      </c>
      <c r="G109" s="5">
        <v>44511</v>
      </c>
      <c r="H109" s="3">
        <v>114</v>
      </c>
    </row>
    <row r="110" spans="1:8" ht="14.4" x14ac:dyDescent="0.3">
      <c r="A110" s="3">
        <v>109</v>
      </c>
      <c r="B110" s="4" t="s">
        <v>8</v>
      </c>
      <c r="C110" s="3">
        <v>623</v>
      </c>
      <c r="D110" s="3">
        <v>2022</v>
      </c>
      <c r="E110" s="4" t="s">
        <v>46</v>
      </c>
      <c r="F110" s="4" t="s">
        <v>10</v>
      </c>
      <c r="G110" s="5">
        <v>44512</v>
      </c>
      <c r="H110" s="3">
        <v>102</v>
      </c>
    </row>
    <row r="111" spans="1:8" ht="14.4" x14ac:dyDescent="0.3">
      <c r="A111" s="3">
        <v>110</v>
      </c>
      <c r="B111" s="4" t="s">
        <v>8</v>
      </c>
      <c r="C111" s="3">
        <v>623</v>
      </c>
      <c r="D111" s="3">
        <v>2019</v>
      </c>
      <c r="E111" s="4" t="s">
        <v>57</v>
      </c>
      <c r="F111" s="4" t="s">
        <v>45</v>
      </c>
      <c r="G111" s="5">
        <v>44512</v>
      </c>
      <c r="H111" s="3">
        <v>109</v>
      </c>
    </row>
    <row r="112" spans="1:8" ht="14.4" x14ac:dyDescent="0.3">
      <c r="A112" s="3">
        <v>111</v>
      </c>
      <c r="B112" s="4" t="s">
        <v>8</v>
      </c>
      <c r="C112" s="3">
        <v>623</v>
      </c>
      <c r="D112" s="3">
        <v>2022</v>
      </c>
      <c r="E112" s="4" t="s">
        <v>104</v>
      </c>
      <c r="F112" s="4" t="s">
        <v>10</v>
      </c>
      <c r="G112" s="6">
        <v>44513</v>
      </c>
      <c r="H112" s="3">
        <v>106</v>
      </c>
    </row>
    <row r="113" spans="1:8" ht="14.4" x14ac:dyDescent="0.3">
      <c r="A113" s="3">
        <v>112</v>
      </c>
      <c r="B113" s="4" t="s">
        <v>16</v>
      </c>
      <c r="C113" s="3">
        <v>545</v>
      </c>
      <c r="D113" s="3">
        <v>2004</v>
      </c>
      <c r="E113" s="4" t="s">
        <v>105</v>
      </c>
      <c r="F113" s="4" t="s">
        <v>69</v>
      </c>
      <c r="G113" s="6">
        <v>44513</v>
      </c>
      <c r="H113" s="3">
        <v>102</v>
      </c>
    </row>
    <row r="114" spans="1:8" ht="14.4" x14ac:dyDescent="0.3">
      <c r="A114" s="3">
        <v>113</v>
      </c>
      <c r="B114" s="4" t="s">
        <v>8</v>
      </c>
      <c r="C114" s="3">
        <v>623</v>
      </c>
      <c r="D114" s="3">
        <v>1967</v>
      </c>
      <c r="E114" s="4" t="s">
        <v>36</v>
      </c>
      <c r="F114" s="4" t="s">
        <v>45</v>
      </c>
      <c r="G114" s="6">
        <v>44513</v>
      </c>
      <c r="H114" s="3">
        <v>114</v>
      </c>
    </row>
    <row r="115" spans="1:8" ht="14.4" x14ac:dyDescent="0.3">
      <c r="A115" s="3">
        <v>114</v>
      </c>
      <c r="B115" s="4" t="s">
        <v>61</v>
      </c>
      <c r="C115" s="3">
        <v>519</v>
      </c>
      <c r="D115" s="3">
        <v>2006</v>
      </c>
      <c r="E115" s="4" t="s">
        <v>106</v>
      </c>
      <c r="F115" s="4" t="s">
        <v>32</v>
      </c>
      <c r="G115" s="6">
        <v>44514</v>
      </c>
      <c r="H115" s="3">
        <v>102</v>
      </c>
    </row>
    <row r="116" spans="1:8" ht="14.4" x14ac:dyDescent="0.3">
      <c r="A116" s="3">
        <v>115</v>
      </c>
      <c r="B116" s="4" t="s">
        <v>8</v>
      </c>
      <c r="C116" s="3">
        <v>623</v>
      </c>
      <c r="D116" s="3">
        <v>2018</v>
      </c>
      <c r="E116" s="4" t="s">
        <v>89</v>
      </c>
      <c r="F116" s="4" t="s">
        <v>10</v>
      </c>
      <c r="G116" s="6">
        <v>44515</v>
      </c>
      <c r="H116" s="3">
        <v>114</v>
      </c>
    </row>
    <row r="117" spans="1:8" ht="14.4" x14ac:dyDescent="0.3">
      <c r="A117" s="3">
        <v>116</v>
      </c>
      <c r="B117" s="4" t="s">
        <v>107</v>
      </c>
      <c r="C117" s="3">
        <v>575</v>
      </c>
      <c r="D117" s="3">
        <v>2007</v>
      </c>
      <c r="E117" s="4" t="s">
        <v>108</v>
      </c>
      <c r="F117" s="4" t="s">
        <v>69</v>
      </c>
      <c r="G117" s="6">
        <v>44515</v>
      </c>
      <c r="H117" s="3">
        <v>103</v>
      </c>
    </row>
    <row r="118" spans="1:8" ht="14.4" x14ac:dyDescent="0.3">
      <c r="A118" s="3">
        <v>117</v>
      </c>
      <c r="B118" s="4" t="s">
        <v>8</v>
      </c>
      <c r="C118" s="3">
        <v>623</v>
      </c>
      <c r="D118" s="3">
        <v>2022</v>
      </c>
      <c r="E118" s="4" t="s">
        <v>109</v>
      </c>
      <c r="F118" s="4" t="s">
        <v>10</v>
      </c>
      <c r="G118" s="6">
        <v>44515</v>
      </c>
      <c r="H118" s="3">
        <v>109</v>
      </c>
    </row>
    <row r="119" spans="1:8" ht="14.4" x14ac:dyDescent="0.3">
      <c r="A119" s="3">
        <v>118</v>
      </c>
      <c r="B119" s="4" t="s">
        <v>16</v>
      </c>
      <c r="C119" s="3">
        <v>611</v>
      </c>
      <c r="D119" s="3">
        <v>2003</v>
      </c>
      <c r="E119" s="4" t="s">
        <v>110</v>
      </c>
      <c r="F119" s="4" t="s">
        <v>18</v>
      </c>
      <c r="G119" s="6">
        <v>44515</v>
      </c>
      <c r="H119" s="3">
        <v>101</v>
      </c>
    </row>
    <row r="120" spans="1:8" ht="14.4" x14ac:dyDescent="0.3">
      <c r="A120" s="3">
        <v>119</v>
      </c>
      <c r="B120" s="4" t="s">
        <v>11</v>
      </c>
      <c r="C120" s="3">
        <v>626</v>
      </c>
      <c r="D120" s="3">
        <v>2022</v>
      </c>
      <c r="E120" s="4" t="s">
        <v>111</v>
      </c>
      <c r="F120" s="4" t="s">
        <v>18</v>
      </c>
      <c r="G120" s="6">
        <v>44515</v>
      </c>
      <c r="H120" s="3">
        <v>102</v>
      </c>
    </row>
    <row r="121" spans="1:8" ht="14.4" x14ac:dyDescent="0.3">
      <c r="A121" s="3">
        <v>120</v>
      </c>
      <c r="B121" s="4" t="s">
        <v>8</v>
      </c>
      <c r="C121" s="3">
        <v>623</v>
      </c>
      <c r="D121" s="3">
        <v>2022</v>
      </c>
      <c r="E121" s="4" t="s">
        <v>112</v>
      </c>
      <c r="F121" s="4" t="s">
        <v>10</v>
      </c>
      <c r="G121" s="6">
        <v>44516</v>
      </c>
      <c r="H121" s="3">
        <v>102</v>
      </c>
    </row>
    <row r="122" spans="1:8" ht="14.4" x14ac:dyDescent="0.3">
      <c r="A122" s="3">
        <v>121</v>
      </c>
      <c r="B122" s="4" t="s">
        <v>11</v>
      </c>
      <c r="C122" s="3">
        <v>549</v>
      </c>
      <c r="D122" s="3">
        <v>1989</v>
      </c>
      <c r="E122" s="4" t="s">
        <v>113</v>
      </c>
      <c r="F122" s="4" t="s">
        <v>45</v>
      </c>
      <c r="G122" s="6">
        <v>44516</v>
      </c>
      <c r="H122" s="3">
        <v>114</v>
      </c>
    </row>
    <row r="123" spans="1:8" ht="14.4" x14ac:dyDescent="0.3">
      <c r="A123" s="3">
        <v>122</v>
      </c>
      <c r="B123" s="4" t="s">
        <v>11</v>
      </c>
      <c r="C123" s="3">
        <v>623</v>
      </c>
      <c r="D123" s="3">
        <v>2017</v>
      </c>
      <c r="E123" s="4" t="s">
        <v>114</v>
      </c>
      <c r="F123" s="4" t="s">
        <v>10</v>
      </c>
      <c r="G123" s="6">
        <v>44517</v>
      </c>
      <c r="H123" s="3">
        <v>105</v>
      </c>
    </row>
    <row r="124" spans="1:8" ht="14.4" x14ac:dyDescent="0.3">
      <c r="A124" s="3">
        <v>123</v>
      </c>
      <c r="B124" s="4" t="s">
        <v>8</v>
      </c>
      <c r="C124" s="3">
        <v>623</v>
      </c>
      <c r="D124" s="3">
        <v>2019</v>
      </c>
      <c r="E124" s="4" t="s">
        <v>115</v>
      </c>
      <c r="F124" s="4" t="s">
        <v>10</v>
      </c>
      <c r="G124" s="6">
        <v>44518</v>
      </c>
      <c r="H124" s="3">
        <v>108</v>
      </c>
    </row>
    <row r="125" spans="1:8" ht="14.4" x14ac:dyDescent="0.3">
      <c r="A125" s="3">
        <v>124</v>
      </c>
      <c r="B125" s="4" t="s">
        <v>16</v>
      </c>
      <c r="C125" s="3">
        <v>561</v>
      </c>
      <c r="D125" s="3">
        <v>2008</v>
      </c>
      <c r="E125" s="4" t="s">
        <v>116</v>
      </c>
      <c r="F125" s="4" t="s">
        <v>69</v>
      </c>
      <c r="G125" s="6">
        <v>44521</v>
      </c>
      <c r="H125" s="3">
        <v>102</v>
      </c>
    </row>
    <row r="126" spans="1:8" ht="14.4" x14ac:dyDescent="0.3">
      <c r="A126" s="3">
        <v>125</v>
      </c>
      <c r="B126" s="4" t="s">
        <v>25</v>
      </c>
      <c r="C126" s="3">
        <v>585</v>
      </c>
      <c r="D126" s="3">
        <v>2008</v>
      </c>
      <c r="E126" s="4" t="s">
        <v>117</v>
      </c>
      <c r="F126" s="4" t="s">
        <v>69</v>
      </c>
      <c r="G126" s="6">
        <v>44521</v>
      </c>
      <c r="H126" s="3">
        <v>102</v>
      </c>
    </row>
    <row r="127" spans="1:8" ht="14.4" x14ac:dyDescent="0.3">
      <c r="A127" s="3">
        <v>126</v>
      </c>
      <c r="B127" s="4" t="s">
        <v>8</v>
      </c>
      <c r="C127" s="3">
        <v>623</v>
      </c>
      <c r="D127" s="3">
        <v>1996</v>
      </c>
      <c r="E127" s="4" t="s">
        <v>65</v>
      </c>
      <c r="F127" s="4" t="s">
        <v>45</v>
      </c>
      <c r="G127" s="6">
        <v>44522</v>
      </c>
      <c r="H127" s="3">
        <v>114</v>
      </c>
    </row>
    <row r="128" spans="1:8" ht="14.4" x14ac:dyDescent="0.3">
      <c r="A128" s="3">
        <v>127</v>
      </c>
      <c r="B128" s="4" t="s">
        <v>11</v>
      </c>
      <c r="C128" s="3">
        <v>623</v>
      </c>
      <c r="D128" s="3">
        <v>2000</v>
      </c>
      <c r="E128" s="4" t="s">
        <v>118</v>
      </c>
      <c r="F128" s="4" t="s">
        <v>10</v>
      </c>
      <c r="G128" s="6">
        <v>44522</v>
      </c>
      <c r="H128" s="3">
        <v>102</v>
      </c>
    </row>
    <row r="129" spans="1:8" ht="14.4" x14ac:dyDescent="0.3">
      <c r="A129" s="3">
        <v>128</v>
      </c>
      <c r="B129" s="4" t="s">
        <v>11</v>
      </c>
      <c r="C129" s="3">
        <v>549</v>
      </c>
      <c r="D129" s="3">
        <v>1994</v>
      </c>
      <c r="E129" s="4" t="s">
        <v>119</v>
      </c>
      <c r="F129" s="4" t="s">
        <v>32</v>
      </c>
      <c r="G129" s="6">
        <v>44522</v>
      </c>
      <c r="H129" s="3">
        <v>114</v>
      </c>
    </row>
    <row r="130" spans="1:8" ht="14.4" x14ac:dyDescent="0.3">
      <c r="A130" s="3">
        <v>129</v>
      </c>
      <c r="B130" s="4" t="s">
        <v>8</v>
      </c>
      <c r="C130" s="3">
        <v>623</v>
      </c>
      <c r="D130" s="3">
        <v>1998</v>
      </c>
      <c r="E130" s="4" t="s">
        <v>120</v>
      </c>
      <c r="F130" s="4" t="s">
        <v>45</v>
      </c>
      <c r="G130" s="6">
        <v>44522</v>
      </c>
      <c r="H130" s="3">
        <v>111</v>
      </c>
    </row>
    <row r="131" spans="1:8" ht="14.4" x14ac:dyDescent="0.3">
      <c r="A131" s="3">
        <v>130</v>
      </c>
      <c r="B131" s="4" t="s">
        <v>8</v>
      </c>
      <c r="C131" s="3">
        <v>623</v>
      </c>
      <c r="D131" s="3">
        <v>2019</v>
      </c>
      <c r="E131" s="4" t="s">
        <v>121</v>
      </c>
      <c r="F131" s="4" t="s">
        <v>45</v>
      </c>
      <c r="G131" s="6">
        <v>44522</v>
      </c>
      <c r="H131" s="3">
        <v>101</v>
      </c>
    </row>
    <row r="132" spans="1:8" ht="14.4" x14ac:dyDescent="0.3">
      <c r="A132" s="3">
        <v>131</v>
      </c>
      <c r="B132" s="4" t="s">
        <v>16</v>
      </c>
      <c r="C132" s="3">
        <v>565</v>
      </c>
      <c r="D132" s="3">
        <v>2002</v>
      </c>
      <c r="E132" s="4" t="s">
        <v>122</v>
      </c>
      <c r="F132" s="4" t="s">
        <v>123</v>
      </c>
      <c r="G132" s="6">
        <v>44524</v>
      </c>
      <c r="H132" s="3">
        <v>101</v>
      </c>
    </row>
    <row r="133" spans="1:8" ht="14.4" x14ac:dyDescent="0.3">
      <c r="A133" s="3">
        <v>132</v>
      </c>
      <c r="B133" s="4" t="s">
        <v>8</v>
      </c>
      <c r="C133" s="3">
        <v>623</v>
      </c>
      <c r="D133" s="3">
        <v>2019</v>
      </c>
      <c r="E133" s="4" t="s">
        <v>30</v>
      </c>
      <c r="F133" s="4" t="s">
        <v>10</v>
      </c>
      <c r="G133" s="6">
        <v>44524</v>
      </c>
      <c r="H133" s="3">
        <v>104</v>
      </c>
    </row>
    <row r="134" spans="1:8" ht="14.4" x14ac:dyDescent="0.3">
      <c r="A134" s="3">
        <v>133</v>
      </c>
      <c r="B134" s="4" t="s">
        <v>8</v>
      </c>
      <c r="C134" s="3">
        <v>623</v>
      </c>
      <c r="D134" s="3">
        <v>2022</v>
      </c>
      <c r="E134" s="4" t="s">
        <v>115</v>
      </c>
      <c r="F134" s="4" t="s">
        <v>10</v>
      </c>
      <c r="G134" s="6">
        <v>44525</v>
      </c>
      <c r="H134" s="3">
        <v>108</v>
      </c>
    </row>
    <row r="135" spans="1:8" ht="14.4" x14ac:dyDescent="0.3">
      <c r="A135" s="3">
        <v>134</v>
      </c>
      <c r="B135" s="4" t="s">
        <v>8</v>
      </c>
      <c r="C135" s="3">
        <v>623</v>
      </c>
      <c r="D135" s="3">
        <v>2019</v>
      </c>
      <c r="E135" s="4" t="s">
        <v>124</v>
      </c>
      <c r="F135" s="4" t="s">
        <v>10</v>
      </c>
      <c r="G135" s="6">
        <v>44525</v>
      </c>
      <c r="H135" s="3">
        <v>104</v>
      </c>
    </row>
    <row r="136" spans="1:8" ht="14.4" x14ac:dyDescent="0.3">
      <c r="A136" s="3">
        <v>135</v>
      </c>
      <c r="B136" s="4" t="s">
        <v>8</v>
      </c>
      <c r="C136" s="3">
        <v>623</v>
      </c>
      <c r="D136" s="3">
        <v>1980</v>
      </c>
      <c r="E136" s="4" t="s">
        <v>125</v>
      </c>
      <c r="F136" s="4" t="s">
        <v>45</v>
      </c>
      <c r="G136" s="6">
        <v>44525</v>
      </c>
      <c r="H136" s="3">
        <v>103</v>
      </c>
    </row>
    <row r="137" spans="1:8" ht="14.4" x14ac:dyDescent="0.3">
      <c r="A137" s="3">
        <v>136</v>
      </c>
      <c r="B137" s="4" t="s">
        <v>8</v>
      </c>
      <c r="C137" s="3">
        <v>623</v>
      </c>
      <c r="D137" s="3">
        <v>2019</v>
      </c>
      <c r="E137" s="4" t="s">
        <v>23</v>
      </c>
      <c r="F137" s="4" t="s">
        <v>10</v>
      </c>
      <c r="G137" s="6">
        <v>44525</v>
      </c>
      <c r="H137" s="3">
        <v>115</v>
      </c>
    </row>
    <row r="138" spans="1:8" ht="14.4" x14ac:dyDescent="0.3">
      <c r="A138" s="3">
        <v>137</v>
      </c>
      <c r="B138" s="4" t="s">
        <v>8</v>
      </c>
      <c r="C138" s="3">
        <v>616</v>
      </c>
      <c r="D138" s="3">
        <v>2019</v>
      </c>
      <c r="E138" s="4" t="s">
        <v>33</v>
      </c>
      <c r="F138" s="4" t="s">
        <v>10</v>
      </c>
      <c r="G138" s="6">
        <v>44526</v>
      </c>
      <c r="H138" s="3">
        <v>102</v>
      </c>
    </row>
    <row r="139" spans="1:8" ht="14.4" x14ac:dyDescent="0.3">
      <c r="A139" s="3">
        <v>138</v>
      </c>
      <c r="B139" s="4" t="s">
        <v>8</v>
      </c>
      <c r="C139" s="3">
        <v>623</v>
      </c>
      <c r="D139" s="3">
        <v>1962</v>
      </c>
      <c r="E139" s="4" t="s">
        <v>51</v>
      </c>
      <c r="F139" s="4" t="s">
        <v>47</v>
      </c>
      <c r="G139" s="6">
        <v>44526</v>
      </c>
      <c r="H139" s="3">
        <v>114</v>
      </c>
    </row>
    <row r="140" spans="1:8" ht="14.4" x14ac:dyDescent="0.3">
      <c r="A140" s="3">
        <v>139</v>
      </c>
      <c r="B140" s="4" t="s">
        <v>8</v>
      </c>
      <c r="C140" s="3">
        <v>623</v>
      </c>
      <c r="D140" s="3">
        <v>1997</v>
      </c>
      <c r="E140" s="4" t="s">
        <v>126</v>
      </c>
      <c r="F140" s="4" t="s">
        <v>32</v>
      </c>
      <c r="G140" s="6">
        <v>44527</v>
      </c>
      <c r="H140" s="3">
        <v>107</v>
      </c>
    </row>
    <row r="141" spans="1:8" ht="14.4" x14ac:dyDescent="0.3">
      <c r="A141" s="3">
        <v>140</v>
      </c>
      <c r="B141" s="4" t="s">
        <v>8</v>
      </c>
      <c r="C141" s="3">
        <v>514</v>
      </c>
      <c r="D141" s="3">
        <v>2018</v>
      </c>
      <c r="E141" s="4" t="s">
        <v>127</v>
      </c>
      <c r="F141" s="4" t="s">
        <v>10</v>
      </c>
      <c r="G141" s="6">
        <v>44527</v>
      </c>
      <c r="H141" s="3">
        <v>114</v>
      </c>
    </row>
    <row r="142" spans="1:8" ht="14.4" x14ac:dyDescent="0.3">
      <c r="A142" s="3">
        <v>141</v>
      </c>
      <c r="B142" s="4" t="s">
        <v>8</v>
      </c>
      <c r="C142" s="3">
        <v>538</v>
      </c>
      <c r="D142" s="3">
        <v>2019</v>
      </c>
      <c r="E142" s="4" t="s">
        <v>24</v>
      </c>
      <c r="F142" s="4" t="s">
        <v>10</v>
      </c>
      <c r="G142" s="6">
        <v>44529</v>
      </c>
      <c r="H142" s="3">
        <v>109</v>
      </c>
    </row>
    <row r="143" spans="1:8" ht="14.4" x14ac:dyDescent="0.3">
      <c r="A143" s="3">
        <v>142</v>
      </c>
      <c r="B143" s="4" t="s">
        <v>8</v>
      </c>
      <c r="C143" s="3">
        <v>623</v>
      </c>
      <c r="D143" s="3">
        <v>2019</v>
      </c>
      <c r="E143" s="4" t="s">
        <v>128</v>
      </c>
      <c r="F143" s="4" t="s">
        <v>10</v>
      </c>
      <c r="G143" s="6">
        <v>44530</v>
      </c>
      <c r="H143" s="3">
        <v>111</v>
      </c>
    </row>
    <row r="144" spans="1:8" ht="14.4" x14ac:dyDescent="0.3">
      <c r="A144" s="3">
        <v>143</v>
      </c>
      <c r="B144" s="4" t="s">
        <v>11</v>
      </c>
      <c r="C144" s="3">
        <v>623</v>
      </c>
      <c r="D144" s="3">
        <v>2019</v>
      </c>
      <c r="E144" s="4" t="s">
        <v>129</v>
      </c>
      <c r="F144" s="4" t="s">
        <v>10</v>
      </c>
      <c r="G144" s="6">
        <v>44530</v>
      </c>
      <c r="H144" s="3">
        <v>109</v>
      </c>
    </row>
    <row r="145" spans="1:8" ht="14.4" x14ac:dyDescent="0.3">
      <c r="A145" s="3">
        <v>144</v>
      </c>
      <c r="B145" s="4" t="s">
        <v>8</v>
      </c>
      <c r="C145" s="3">
        <v>595</v>
      </c>
      <c r="D145" s="3">
        <v>2019</v>
      </c>
      <c r="E145" s="4" t="s">
        <v>130</v>
      </c>
      <c r="F145" s="4" t="s">
        <v>10</v>
      </c>
      <c r="G145" s="6">
        <v>44530</v>
      </c>
      <c r="H145" s="3">
        <v>102</v>
      </c>
    </row>
    <row r="146" spans="1:8" ht="14.4" x14ac:dyDescent="0.3">
      <c r="A146" s="3">
        <v>145</v>
      </c>
      <c r="B146" s="4" t="s">
        <v>8</v>
      </c>
      <c r="C146" s="3">
        <v>623</v>
      </c>
      <c r="D146" s="3">
        <v>2019</v>
      </c>
      <c r="E146" s="4" t="s">
        <v>92</v>
      </c>
      <c r="F146" s="4" t="s">
        <v>10</v>
      </c>
      <c r="G146" s="5">
        <v>44540</v>
      </c>
      <c r="H146" s="3">
        <v>114</v>
      </c>
    </row>
    <row r="147" spans="1:8" ht="14.4" x14ac:dyDescent="0.3">
      <c r="A147" s="3">
        <v>146</v>
      </c>
      <c r="B147" s="4" t="s">
        <v>37</v>
      </c>
      <c r="C147" s="3">
        <v>623</v>
      </c>
      <c r="D147" s="3">
        <v>2019</v>
      </c>
      <c r="E147" s="4" t="s">
        <v>131</v>
      </c>
      <c r="F147" s="4" t="s">
        <v>10</v>
      </c>
      <c r="G147" s="5">
        <v>44540</v>
      </c>
      <c r="H147" s="3">
        <v>105</v>
      </c>
    </row>
    <row r="148" spans="1:8" ht="14.4" x14ac:dyDescent="0.3">
      <c r="A148" s="3">
        <v>147</v>
      </c>
      <c r="B148" s="4" t="s">
        <v>8</v>
      </c>
      <c r="C148" s="3">
        <v>623</v>
      </c>
      <c r="D148" s="3">
        <v>2019</v>
      </c>
      <c r="E148" s="4" t="s">
        <v>58</v>
      </c>
      <c r="F148" s="4" t="s">
        <v>45</v>
      </c>
      <c r="G148" s="5">
        <v>44540</v>
      </c>
      <c r="H148" s="3">
        <v>102</v>
      </c>
    </row>
    <row r="149" spans="1:8" ht="14.4" x14ac:dyDescent="0.3">
      <c r="A149" s="3">
        <v>148</v>
      </c>
      <c r="B149" s="4" t="s">
        <v>8</v>
      </c>
      <c r="C149" s="3">
        <v>538</v>
      </c>
      <c r="D149" s="3">
        <v>2015</v>
      </c>
      <c r="E149" s="4" t="s">
        <v>33</v>
      </c>
      <c r="F149" s="4" t="s">
        <v>10</v>
      </c>
      <c r="G149" s="5">
        <v>44540</v>
      </c>
      <c r="H149" s="3">
        <v>101</v>
      </c>
    </row>
    <row r="150" spans="1:8" ht="14.4" x14ac:dyDescent="0.3">
      <c r="A150" s="3">
        <v>149</v>
      </c>
      <c r="B150" s="4" t="s">
        <v>37</v>
      </c>
      <c r="C150" s="3">
        <v>514</v>
      </c>
      <c r="D150" s="3">
        <v>2015</v>
      </c>
      <c r="E150" s="4" t="s">
        <v>132</v>
      </c>
      <c r="F150" s="4" t="s">
        <v>10</v>
      </c>
      <c r="G150" s="5">
        <v>44540</v>
      </c>
      <c r="H150" s="3">
        <v>102</v>
      </c>
    </row>
    <row r="151" spans="1:8" ht="14.4" x14ac:dyDescent="0.3">
      <c r="A151" s="3">
        <v>150</v>
      </c>
      <c r="B151" s="4" t="s">
        <v>61</v>
      </c>
      <c r="C151" s="3">
        <v>519</v>
      </c>
      <c r="D151" s="3">
        <v>2008</v>
      </c>
      <c r="E151" s="4" t="s">
        <v>133</v>
      </c>
      <c r="F151" s="4" t="s">
        <v>32</v>
      </c>
      <c r="G151" s="5">
        <v>44541</v>
      </c>
      <c r="H151" s="3">
        <v>104</v>
      </c>
    </row>
    <row r="152" spans="1:8" ht="14.4" x14ac:dyDescent="0.3">
      <c r="A152" s="3">
        <v>151</v>
      </c>
      <c r="B152" s="4" t="s">
        <v>8</v>
      </c>
      <c r="C152" s="3">
        <v>595</v>
      </c>
      <c r="D152" s="3">
        <v>2015</v>
      </c>
      <c r="E152" s="4" t="s">
        <v>124</v>
      </c>
      <c r="F152" s="4" t="s">
        <v>10</v>
      </c>
      <c r="G152" s="5">
        <v>44541</v>
      </c>
      <c r="H152" s="3">
        <v>103</v>
      </c>
    </row>
    <row r="153" spans="1:8" ht="14.4" x14ac:dyDescent="0.3">
      <c r="A153" s="3">
        <v>152</v>
      </c>
      <c r="B153" s="4" t="s">
        <v>8</v>
      </c>
      <c r="C153" s="3">
        <v>623</v>
      </c>
      <c r="D153" s="3">
        <v>2015</v>
      </c>
      <c r="E153" s="4" t="s">
        <v>134</v>
      </c>
      <c r="F153" s="4" t="s">
        <v>10</v>
      </c>
      <c r="G153" s="5">
        <v>44541</v>
      </c>
      <c r="H153" s="3">
        <v>105</v>
      </c>
    </row>
    <row r="154" spans="1:8" ht="14.4" x14ac:dyDescent="0.3">
      <c r="A154" s="3">
        <v>153</v>
      </c>
      <c r="B154" s="4" t="s">
        <v>8</v>
      </c>
      <c r="C154" s="3">
        <v>623</v>
      </c>
      <c r="D154" s="3">
        <v>2015</v>
      </c>
      <c r="E154" s="4" t="s">
        <v>135</v>
      </c>
      <c r="F154" s="4" t="s">
        <v>10</v>
      </c>
      <c r="G154" s="5">
        <v>44541</v>
      </c>
      <c r="H154" s="3">
        <v>104</v>
      </c>
    </row>
    <row r="155" spans="1:8" ht="14.4" x14ac:dyDescent="0.3">
      <c r="A155" s="3">
        <v>154</v>
      </c>
      <c r="B155" s="4" t="s">
        <v>37</v>
      </c>
      <c r="C155" s="3">
        <v>514</v>
      </c>
      <c r="D155" s="3">
        <v>2015</v>
      </c>
      <c r="E155" s="4" t="s">
        <v>46</v>
      </c>
      <c r="F155" s="4" t="s">
        <v>10</v>
      </c>
      <c r="G155" s="6">
        <v>44543</v>
      </c>
      <c r="H155" s="3">
        <v>102</v>
      </c>
    </row>
    <row r="156" spans="1:8" ht="14.4" x14ac:dyDescent="0.3">
      <c r="A156" s="3">
        <v>155</v>
      </c>
      <c r="B156" s="4" t="s">
        <v>37</v>
      </c>
      <c r="C156" s="3">
        <v>514</v>
      </c>
      <c r="D156" s="3">
        <v>2015</v>
      </c>
      <c r="E156" s="4" t="s">
        <v>46</v>
      </c>
      <c r="F156" s="4" t="s">
        <v>10</v>
      </c>
      <c r="G156" s="6">
        <v>44543</v>
      </c>
      <c r="H156" s="3">
        <v>102</v>
      </c>
    </row>
    <row r="157" spans="1:8" ht="14.4" x14ac:dyDescent="0.3">
      <c r="A157" s="3">
        <v>156</v>
      </c>
      <c r="B157" s="4" t="s">
        <v>37</v>
      </c>
      <c r="C157" s="3">
        <v>514</v>
      </c>
      <c r="D157" s="3">
        <v>2015</v>
      </c>
      <c r="E157" s="4" t="s">
        <v>136</v>
      </c>
      <c r="F157" s="4" t="s">
        <v>10</v>
      </c>
      <c r="G157" s="6">
        <v>44543</v>
      </c>
      <c r="H157" s="3">
        <v>114</v>
      </c>
    </row>
    <row r="158" spans="1:8" ht="14.4" x14ac:dyDescent="0.3">
      <c r="A158" s="3">
        <v>157</v>
      </c>
      <c r="B158" s="4" t="s">
        <v>8</v>
      </c>
      <c r="C158" s="3">
        <v>623</v>
      </c>
      <c r="D158" s="3">
        <v>2015</v>
      </c>
      <c r="E158" s="4" t="s">
        <v>137</v>
      </c>
      <c r="F158" s="4" t="s">
        <v>10</v>
      </c>
      <c r="G158" s="6">
        <v>44543</v>
      </c>
      <c r="H158" s="3">
        <v>114</v>
      </c>
    </row>
    <row r="159" spans="1:8" ht="14.4" x14ac:dyDescent="0.3">
      <c r="A159" s="3">
        <v>158</v>
      </c>
      <c r="B159" s="4" t="s">
        <v>61</v>
      </c>
      <c r="C159" s="3">
        <v>606</v>
      </c>
      <c r="D159" s="3">
        <v>2007</v>
      </c>
      <c r="E159" s="4" t="s">
        <v>138</v>
      </c>
      <c r="F159" s="4" t="s">
        <v>32</v>
      </c>
      <c r="G159" s="6">
        <v>44544</v>
      </c>
      <c r="H159" s="3">
        <v>109</v>
      </c>
    </row>
    <row r="160" spans="1:8" ht="14.4" x14ac:dyDescent="0.3">
      <c r="A160" s="3">
        <v>159</v>
      </c>
      <c r="B160" s="4" t="s">
        <v>8</v>
      </c>
      <c r="C160" s="3">
        <v>623</v>
      </c>
      <c r="D160" s="3">
        <v>2015</v>
      </c>
      <c r="E160" s="4" t="s">
        <v>139</v>
      </c>
      <c r="F160" s="4" t="s">
        <v>10</v>
      </c>
      <c r="G160" s="6">
        <v>44544</v>
      </c>
      <c r="H160" s="3">
        <v>106</v>
      </c>
    </row>
    <row r="161" spans="1:8" ht="14.4" x14ac:dyDescent="0.3">
      <c r="A161" s="3">
        <v>160</v>
      </c>
      <c r="B161" s="4" t="s">
        <v>83</v>
      </c>
      <c r="C161" s="3">
        <v>587</v>
      </c>
      <c r="D161" s="3">
        <v>1989</v>
      </c>
      <c r="E161" s="4" t="s">
        <v>140</v>
      </c>
      <c r="F161" s="4" t="s">
        <v>28</v>
      </c>
      <c r="G161" s="6">
        <v>44544</v>
      </c>
      <c r="H161" s="3">
        <v>109</v>
      </c>
    </row>
    <row r="162" spans="1:8" ht="14.4" x14ac:dyDescent="0.3">
      <c r="A162" s="3">
        <v>161</v>
      </c>
      <c r="B162" s="4" t="s">
        <v>11</v>
      </c>
      <c r="C162" s="3">
        <v>623</v>
      </c>
      <c r="D162" s="3">
        <v>2015</v>
      </c>
      <c r="E162" s="4" t="s">
        <v>141</v>
      </c>
      <c r="F162" s="4" t="s">
        <v>10</v>
      </c>
      <c r="G162" s="6">
        <v>44544</v>
      </c>
      <c r="H162" s="3">
        <v>114</v>
      </c>
    </row>
    <row r="163" spans="1:8" ht="14.4" x14ac:dyDescent="0.3">
      <c r="A163" s="3">
        <v>162</v>
      </c>
      <c r="B163" s="4" t="s">
        <v>37</v>
      </c>
      <c r="C163" s="3">
        <v>514</v>
      </c>
      <c r="D163" s="3">
        <v>2015</v>
      </c>
      <c r="E163" s="4" t="s">
        <v>46</v>
      </c>
      <c r="F163" s="4" t="s">
        <v>10</v>
      </c>
      <c r="G163" s="6">
        <v>44545</v>
      </c>
      <c r="H163" s="3">
        <v>109</v>
      </c>
    </row>
    <row r="164" spans="1:8" ht="14.4" x14ac:dyDescent="0.3">
      <c r="A164" s="3">
        <v>163</v>
      </c>
      <c r="B164" s="4" t="s">
        <v>8</v>
      </c>
      <c r="C164" s="3">
        <v>623</v>
      </c>
      <c r="D164" s="3">
        <v>2015</v>
      </c>
      <c r="E164" s="4" t="s">
        <v>142</v>
      </c>
      <c r="F164" s="4" t="s">
        <v>10</v>
      </c>
      <c r="G164" s="6">
        <v>44545</v>
      </c>
      <c r="H164" s="3">
        <v>101</v>
      </c>
    </row>
    <row r="165" spans="1:8" ht="14.4" x14ac:dyDescent="0.3">
      <c r="A165" s="3">
        <v>164</v>
      </c>
      <c r="B165" s="4" t="s">
        <v>8</v>
      </c>
      <c r="C165" s="3">
        <v>623</v>
      </c>
      <c r="D165" s="3">
        <v>2015</v>
      </c>
      <c r="E165" s="4" t="s">
        <v>53</v>
      </c>
      <c r="F165" s="4" t="s">
        <v>10</v>
      </c>
      <c r="G165" s="6">
        <v>44545</v>
      </c>
      <c r="H165" s="3">
        <v>109</v>
      </c>
    </row>
    <row r="166" spans="1:8" ht="14.4" x14ac:dyDescent="0.3">
      <c r="A166" s="3">
        <v>165</v>
      </c>
      <c r="B166" s="4" t="s">
        <v>37</v>
      </c>
      <c r="C166" s="3">
        <v>514</v>
      </c>
      <c r="D166" s="3">
        <v>2015</v>
      </c>
      <c r="E166" s="4" t="s">
        <v>46</v>
      </c>
      <c r="F166" s="4" t="s">
        <v>10</v>
      </c>
      <c r="G166" s="6">
        <v>44546</v>
      </c>
      <c r="H166" s="3">
        <v>103</v>
      </c>
    </row>
    <row r="167" spans="1:8" ht="14.4" x14ac:dyDescent="0.3">
      <c r="A167" s="3">
        <v>166</v>
      </c>
      <c r="B167" s="4" t="s">
        <v>37</v>
      </c>
      <c r="C167" s="3">
        <v>514</v>
      </c>
      <c r="D167" s="3">
        <v>2015</v>
      </c>
      <c r="E167" s="4" t="s">
        <v>46</v>
      </c>
      <c r="F167" s="4" t="s">
        <v>10</v>
      </c>
      <c r="G167" s="6">
        <v>44547</v>
      </c>
      <c r="H167" s="3">
        <v>102</v>
      </c>
    </row>
    <row r="168" spans="1:8" ht="14.4" x14ac:dyDescent="0.3">
      <c r="A168" s="3">
        <v>167</v>
      </c>
      <c r="B168" s="4" t="s">
        <v>61</v>
      </c>
      <c r="C168" s="3">
        <v>525</v>
      </c>
      <c r="D168" s="3">
        <v>1972</v>
      </c>
      <c r="E168" s="4" t="s">
        <v>143</v>
      </c>
      <c r="F168" s="4" t="s">
        <v>69</v>
      </c>
      <c r="G168" s="6">
        <v>44547</v>
      </c>
      <c r="H168" s="3">
        <v>104</v>
      </c>
    </row>
    <row r="169" spans="1:8" ht="14.4" x14ac:dyDescent="0.3">
      <c r="A169" s="3">
        <v>168</v>
      </c>
      <c r="B169" s="4" t="s">
        <v>37</v>
      </c>
      <c r="C169" s="3">
        <v>623</v>
      </c>
      <c r="D169" s="3">
        <v>2015</v>
      </c>
      <c r="E169" s="4" t="s">
        <v>144</v>
      </c>
      <c r="F169" s="4" t="s">
        <v>32</v>
      </c>
      <c r="G169" s="6">
        <v>44547</v>
      </c>
      <c r="H169" s="3">
        <v>107</v>
      </c>
    </row>
    <row r="170" spans="1:8" ht="14.4" x14ac:dyDescent="0.3">
      <c r="A170" s="3">
        <v>169</v>
      </c>
      <c r="B170" s="4" t="s">
        <v>8</v>
      </c>
      <c r="C170" s="3">
        <v>623</v>
      </c>
      <c r="D170" s="3">
        <v>2015</v>
      </c>
      <c r="E170" s="4" t="s">
        <v>145</v>
      </c>
      <c r="F170" s="4" t="s">
        <v>10</v>
      </c>
      <c r="G170" s="6">
        <v>44547</v>
      </c>
      <c r="H170" s="3">
        <v>103</v>
      </c>
    </row>
    <row r="171" spans="1:8" ht="14.4" x14ac:dyDescent="0.3">
      <c r="A171" s="3">
        <v>170</v>
      </c>
      <c r="B171" s="4" t="s">
        <v>146</v>
      </c>
      <c r="C171" s="3">
        <v>565</v>
      </c>
      <c r="D171" s="3">
        <v>2020</v>
      </c>
      <c r="E171" s="4" t="s">
        <v>147</v>
      </c>
      <c r="F171" s="4" t="s">
        <v>123</v>
      </c>
      <c r="G171" s="6">
        <v>44548</v>
      </c>
      <c r="H171" s="3">
        <v>114</v>
      </c>
    </row>
    <row r="172" spans="1:8" ht="14.4" x14ac:dyDescent="0.3">
      <c r="A172" s="3">
        <v>171</v>
      </c>
      <c r="B172" s="4" t="s">
        <v>8</v>
      </c>
      <c r="C172" s="3">
        <v>623</v>
      </c>
      <c r="D172" s="3">
        <v>2016</v>
      </c>
      <c r="E172" s="4" t="s">
        <v>92</v>
      </c>
      <c r="F172" s="4" t="s">
        <v>10</v>
      </c>
      <c r="G172" s="6">
        <v>44549</v>
      </c>
      <c r="H172" s="3">
        <v>114</v>
      </c>
    </row>
    <row r="173" spans="1:8" ht="14.4" x14ac:dyDescent="0.3">
      <c r="A173" s="3">
        <v>172</v>
      </c>
      <c r="B173" s="4" t="s">
        <v>8</v>
      </c>
      <c r="C173" s="3">
        <v>623</v>
      </c>
      <c r="D173" s="3">
        <v>2019</v>
      </c>
      <c r="E173" s="4" t="s">
        <v>148</v>
      </c>
      <c r="F173" s="4" t="s">
        <v>10</v>
      </c>
      <c r="G173" s="6">
        <v>44549</v>
      </c>
      <c r="H173" s="3">
        <v>115</v>
      </c>
    </row>
    <row r="174" spans="1:8" ht="14.4" x14ac:dyDescent="0.3">
      <c r="A174" s="3">
        <v>173</v>
      </c>
      <c r="B174" s="4" t="s">
        <v>8</v>
      </c>
      <c r="C174" s="3">
        <v>623</v>
      </c>
      <c r="D174" s="3">
        <v>1998</v>
      </c>
      <c r="E174" s="4" t="s">
        <v>36</v>
      </c>
      <c r="F174" s="4" t="s">
        <v>10</v>
      </c>
      <c r="G174" s="6">
        <v>44549</v>
      </c>
      <c r="H174" s="3">
        <v>107</v>
      </c>
    </row>
    <row r="175" spans="1:8" ht="14.4" x14ac:dyDescent="0.3">
      <c r="A175" s="3">
        <v>174</v>
      </c>
      <c r="B175" s="4" t="s">
        <v>11</v>
      </c>
      <c r="C175" s="3">
        <v>623</v>
      </c>
      <c r="D175" s="3">
        <v>2012</v>
      </c>
      <c r="E175" s="4" t="s">
        <v>20</v>
      </c>
      <c r="F175" s="4" t="s">
        <v>10</v>
      </c>
      <c r="G175" s="6">
        <v>44549</v>
      </c>
      <c r="H175" s="3">
        <v>102</v>
      </c>
    </row>
    <row r="176" spans="1:8" ht="14.4" x14ac:dyDescent="0.3">
      <c r="A176" s="3">
        <v>175</v>
      </c>
      <c r="B176" s="4" t="s">
        <v>37</v>
      </c>
      <c r="C176" s="3">
        <v>623</v>
      </c>
      <c r="D176" s="3">
        <v>2019</v>
      </c>
      <c r="E176" s="4" t="s">
        <v>149</v>
      </c>
      <c r="F176" s="4" t="s">
        <v>10</v>
      </c>
      <c r="G176" s="6">
        <v>44550</v>
      </c>
      <c r="H176" s="3">
        <v>102</v>
      </c>
    </row>
    <row r="177" spans="1:8" ht="14.4" x14ac:dyDescent="0.3">
      <c r="A177" s="3">
        <v>176</v>
      </c>
      <c r="B177" s="4" t="s">
        <v>8</v>
      </c>
      <c r="C177" s="3">
        <v>562</v>
      </c>
      <c r="D177" s="3">
        <v>2019</v>
      </c>
      <c r="E177" s="4" t="s">
        <v>150</v>
      </c>
      <c r="F177" s="4" t="s">
        <v>10</v>
      </c>
      <c r="G177" s="6">
        <v>44551</v>
      </c>
      <c r="H177" s="3">
        <v>104</v>
      </c>
    </row>
    <row r="178" spans="1:8" ht="14.4" x14ac:dyDescent="0.3">
      <c r="A178" s="3">
        <v>177</v>
      </c>
      <c r="B178" s="4" t="s">
        <v>8</v>
      </c>
      <c r="C178" s="3">
        <v>562</v>
      </c>
      <c r="D178" s="3">
        <v>2019</v>
      </c>
      <c r="E178" s="4" t="s">
        <v>151</v>
      </c>
      <c r="F178" s="4" t="s">
        <v>10</v>
      </c>
      <c r="G178" s="6">
        <v>44551</v>
      </c>
      <c r="H178" s="3">
        <v>103</v>
      </c>
    </row>
    <row r="179" spans="1:8" ht="14.4" x14ac:dyDescent="0.3">
      <c r="A179" s="3">
        <v>178</v>
      </c>
      <c r="B179" s="4" t="s">
        <v>11</v>
      </c>
      <c r="C179" s="3">
        <v>623</v>
      </c>
      <c r="D179" s="3">
        <v>2019</v>
      </c>
      <c r="E179" s="4" t="s">
        <v>79</v>
      </c>
      <c r="F179" s="4" t="s">
        <v>10</v>
      </c>
      <c r="G179" s="6">
        <v>44551</v>
      </c>
      <c r="H179" s="3">
        <v>102</v>
      </c>
    </row>
    <row r="180" spans="1:8" ht="14.4" x14ac:dyDescent="0.3">
      <c r="A180" s="3">
        <v>179</v>
      </c>
      <c r="B180" s="4" t="s">
        <v>37</v>
      </c>
      <c r="C180" s="3">
        <v>562</v>
      </c>
      <c r="D180" s="3">
        <v>2019</v>
      </c>
      <c r="E180" s="4" t="s">
        <v>152</v>
      </c>
      <c r="F180" s="4" t="s">
        <v>10</v>
      </c>
      <c r="G180" s="6">
        <v>44552</v>
      </c>
      <c r="H180" s="3">
        <v>103</v>
      </c>
    </row>
    <row r="181" spans="1:8" ht="14.4" x14ac:dyDescent="0.3">
      <c r="A181" s="3">
        <v>180</v>
      </c>
      <c r="B181" s="4" t="s">
        <v>25</v>
      </c>
      <c r="C181" s="3">
        <v>629</v>
      </c>
      <c r="D181" s="3">
        <v>1963</v>
      </c>
      <c r="E181" s="4" t="s">
        <v>153</v>
      </c>
      <c r="F181" s="4" t="s">
        <v>154</v>
      </c>
      <c r="G181" s="6">
        <v>44553</v>
      </c>
      <c r="H181" s="3">
        <v>115</v>
      </c>
    </row>
    <row r="182" spans="1:8" ht="14.4" x14ac:dyDescent="0.3">
      <c r="A182" s="3">
        <v>181</v>
      </c>
      <c r="B182" s="4" t="s">
        <v>8</v>
      </c>
      <c r="C182" s="3">
        <v>514</v>
      </c>
      <c r="D182" s="3">
        <v>2019</v>
      </c>
      <c r="E182" s="4" t="s">
        <v>155</v>
      </c>
      <c r="F182" s="4" t="s">
        <v>10</v>
      </c>
      <c r="G182" s="6">
        <v>44553</v>
      </c>
      <c r="H182" s="3">
        <v>114</v>
      </c>
    </row>
    <row r="183" spans="1:8" ht="14.4" x14ac:dyDescent="0.3">
      <c r="A183" s="3">
        <v>182</v>
      </c>
      <c r="B183" s="4" t="s">
        <v>8</v>
      </c>
      <c r="C183" s="3">
        <v>623</v>
      </c>
      <c r="D183" s="3">
        <v>2019</v>
      </c>
      <c r="E183" s="4" t="s">
        <v>156</v>
      </c>
      <c r="F183" s="4" t="s">
        <v>10</v>
      </c>
      <c r="G183" s="6">
        <v>44555</v>
      </c>
      <c r="H183" s="3">
        <v>104</v>
      </c>
    </row>
    <row r="184" spans="1:8" ht="14.4" x14ac:dyDescent="0.3">
      <c r="A184" s="3">
        <v>183</v>
      </c>
      <c r="B184" s="4" t="s">
        <v>16</v>
      </c>
      <c r="C184" s="3">
        <v>611</v>
      </c>
      <c r="D184" s="3">
        <v>2005</v>
      </c>
      <c r="E184" s="4" t="s">
        <v>157</v>
      </c>
      <c r="F184" s="4" t="s">
        <v>66</v>
      </c>
      <c r="G184" s="6">
        <v>44555</v>
      </c>
      <c r="H184" s="3">
        <v>114</v>
      </c>
    </row>
    <row r="185" spans="1:8" ht="14.4" x14ac:dyDescent="0.3">
      <c r="A185" s="3">
        <v>184</v>
      </c>
      <c r="B185" s="4" t="s">
        <v>8</v>
      </c>
      <c r="C185" s="3">
        <v>599</v>
      </c>
      <c r="D185" s="3">
        <v>2019</v>
      </c>
      <c r="E185" s="4" t="s">
        <v>33</v>
      </c>
      <c r="F185" s="4" t="s">
        <v>45</v>
      </c>
      <c r="G185" s="6">
        <v>44555</v>
      </c>
      <c r="H185" s="3">
        <v>101</v>
      </c>
    </row>
    <row r="186" spans="1:8" ht="14.4" x14ac:dyDescent="0.3">
      <c r="A186" s="3">
        <v>185</v>
      </c>
      <c r="B186" s="4" t="s">
        <v>8</v>
      </c>
      <c r="C186" s="3">
        <v>549</v>
      </c>
      <c r="D186" s="3">
        <v>1990</v>
      </c>
      <c r="E186" s="4" t="s">
        <v>46</v>
      </c>
      <c r="F186" s="4" t="s">
        <v>28</v>
      </c>
      <c r="G186" s="6">
        <v>44556</v>
      </c>
      <c r="H186" s="3">
        <v>109</v>
      </c>
    </row>
    <row r="187" spans="1:8" ht="14.4" x14ac:dyDescent="0.3">
      <c r="A187" s="3">
        <v>186</v>
      </c>
      <c r="B187" s="4" t="s">
        <v>8</v>
      </c>
      <c r="C187" s="3">
        <v>623</v>
      </c>
      <c r="D187" s="3">
        <v>1981</v>
      </c>
      <c r="E187" s="4" t="s">
        <v>51</v>
      </c>
      <c r="F187" s="4" t="s">
        <v>45</v>
      </c>
      <c r="G187" s="6">
        <v>44556</v>
      </c>
      <c r="H187" s="3">
        <v>102</v>
      </c>
    </row>
    <row r="188" spans="1:8" ht="14.4" x14ac:dyDescent="0.3">
      <c r="A188" s="3">
        <v>187</v>
      </c>
      <c r="B188" s="4" t="s">
        <v>8</v>
      </c>
      <c r="C188" s="3">
        <v>623</v>
      </c>
      <c r="D188" s="3">
        <v>2019</v>
      </c>
      <c r="E188" s="4" t="s">
        <v>53</v>
      </c>
      <c r="F188" s="4" t="s">
        <v>10</v>
      </c>
      <c r="G188" s="6">
        <v>44557</v>
      </c>
      <c r="H188" s="3">
        <v>106</v>
      </c>
    </row>
    <row r="189" spans="1:8" ht="14.4" x14ac:dyDescent="0.3">
      <c r="A189" s="3">
        <v>188</v>
      </c>
      <c r="B189" s="4" t="s">
        <v>11</v>
      </c>
      <c r="C189" s="3">
        <v>513</v>
      </c>
      <c r="D189" s="3">
        <v>2019</v>
      </c>
      <c r="E189" s="4" t="s">
        <v>158</v>
      </c>
      <c r="F189" s="4" t="s">
        <v>10</v>
      </c>
      <c r="G189" s="6">
        <v>44557</v>
      </c>
      <c r="H189" s="3">
        <v>102</v>
      </c>
    </row>
    <row r="190" spans="1:8" ht="14.4" x14ac:dyDescent="0.3">
      <c r="A190" s="3">
        <v>189</v>
      </c>
      <c r="B190" s="4" t="s">
        <v>8</v>
      </c>
      <c r="C190" s="3">
        <v>623</v>
      </c>
      <c r="D190" s="3">
        <v>2019</v>
      </c>
      <c r="E190" s="4" t="s">
        <v>159</v>
      </c>
      <c r="F190" s="4" t="s">
        <v>10</v>
      </c>
      <c r="G190" s="6">
        <v>44558</v>
      </c>
      <c r="H190" s="3">
        <v>114</v>
      </c>
    </row>
    <row r="191" spans="1:8" ht="14.4" x14ac:dyDescent="0.3">
      <c r="A191" s="3">
        <v>190</v>
      </c>
      <c r="B191" s="4" t="s">
        <v>8</v>
      </c>
      <c r="C191" s="3">
        <v>623</v>
      </c>
      <c r="D191" s="3">
        <v>1996</v>
      </c>
      <c r="E191" s="4" t="s">
        <v>160</v>
      </c>
      <c r="F191" s="4" t="s">
        <v>32</v>
      </c>
      <c r="G191" s="6">
        <v>44558</v>
      </c>
      <c r="H191" s="3">
        <v>114</v>
      </c>
    </row>
    <row r="192" spans="1:8" ht="14.4" x14ac:dyDescent="0.3">
      <c r="A192" s="3">
        <v>191</v>
      </c>
      <c r="B192" s="4" t="s">
        <v>8</v>
      </c>
      <c r="C192" s="3">
        <v>623</v>
      </c>
      <c r="D192" s="3">
        <v>2019</v>
      </c>
      <c r="E192" s="4" t="s">
        <v>161</v>
      </c>
      <c r="F192" s="4" t="s">
        <v>10</v>
      </c>
      <c r="G192" s="6">
        <v>44559</v>
      </c>
      <c r="H192" s="3">
        <v>106</v>
      </c>
    </row>
    <row r="193" spans="1:8" ht="14.4" x14ac:dyDescent="0.3">
      <c r="A193" s="3">
        <v>192</v>
      </c>
      <c r="B193" s="4" t="s">
        <v>8</v>
      </c>
      <c r="C193" s="3">
        <v>562</v>
      </c>
      <c r="D193" s="3">
        <v>2019</v>
      </c>
      <c r="E193" s="4" t="s">
        <v>162</v>
      </c>
      <c r="F193" s="4" t="s">
        <v>10</v>
      </c>
      <c r="G193" s="6">
        <v>44559</v>
      </c>
      <c r="H193" s="3">
        <v>103</v>
      </c>
    </row>
    <row r="194" spans="1:8" ht="14.4" x14ac:dyDescent="0.3">
      <c r="A194" s="3">
        <v>193</v>
      </c>
      <c r="B194" s="4" t="s">
        <v>8</v>
      </c>
      <c r="C194" s="3">
        <v>623</v>
      </c>
      <c r="D194" s="3">
        <v>2019</v>
      </c>
      <c r="E194" s="4" t="s">
        <v>100</v>
      </c>
      <c r="F194" s="4" t="s">
        <v>10</v>
      </c>
      <c r="G194" s="6">
        <v>44560</v>
      </c>
      <c r="H194" s="3">
        <v>102</v>
      </c>
    </row>
    <row r="195" spans="1:8" ht="14.4" x14ac:dyDescent="0.3">
      <c r="A195" s="3">
        <v>194</v>
      </c>
      <c r="B195" s="4" t="s">
        <v>61</v>
      </c>
      <c r="C195" s="3">
        <v>623</v>
      </c>
      <c r="D195" s="3">
        <v>2006</v>
      </c>
      <c r="E195" s="4" t="s">
        <v>163</v>
      </c>
      <c r="F195" s="4" t="s">
        <v>32</v>
      </c>
      <c r="G195" s="6">
        <v>44560</v>
      </c>
      <c r="H195" s="3">
        <v>102</v>
      </c>
    </row>
    <row r="196" spans="1:8" ht="14.4" x14ac:dyDescent="0.3">
      <c r="A196" s="3">
        <v>195</v>
      </c>
      <c r="B196" s="4" t="s">
        <v>37</v>
      </c>
      <c r="C196" s="3">
        <v>514</v>
      </c>
      <c r="D196" s="3">
        <v>2015</v>
      </c>
      <c r="E196" s="4" t="s">
        <v>46</v>
      </c>
      <c r="F196" s="4" t="s">
        <v>10</v>
      </c>
      <c r="G196" s="6">
        <v>44560</v>
      </c>
      <c r="H196" s="3">
        <v>102</v>
      </c>
    </row>
    <row r="197" spans="1:8" ht="14.4" x14ac:dyDescent="0.3">
      <c r="A197" s="3">
        <v>196</v>
      </c>
      <c r="B197" s="4" t="s">
        <v>8</v>
      </c>
      <c r="C197" s="3">
        <v>623</v>
      </c>
      <c r="D197" s="3">
        <v>1979</v>
      </c>
      <c r="E197" s="4" t="s">
        <v>51</v>
      </c>
      <c r="F197" s="4" t="s">
        <v>47</v>
      </c>
      <c r="G197" s="6">
        <v>44561</v>
      </c>
      <c r="H197" s="3">
        <v>114</v>
      </c>
    </row>
    <row r="198" spans="1:8" ht="14.4" x14ac:dyDescent="0.3">
      <c r="A198" s="3">
        <v>197</v>
      </c>
      <c r="B198" s="4" t="s">
        <v>37</v>
      </c>
      <c r="C198" s="3">
        <v>623</v>
      </c>
      <c r="D198" s="3">
        <v>2019</v>
      </c>
      <c r="E198" s="4" t="s">
        <v>164</v>
      </c>
      <c r="F198" s="4" t="s">
        <v>10</v>
      </c>
      <c r="G198" s="6">
        <v>44561</v>
      </c>
      <c r="H198" s="3">
        <v>111</v>
      </c>
    </row>
    <row r="199" spans="1:8" ht="14.4" x14ac:dyDescent="0.3">
      <c r="A199" s="3">
        <v>198</v>
      </c>
      <c r="B199" s="4" t="s">
        <v>8</v>
      </c>
      <c r="C199" s="3">
        <v>623</v>
      </c>
      <c r="D199" s="3">
        <v>1999</v>
      </c>
      <c r="E199" s="4" t="s">
        <v>36</v>
      </c>
      <c r="F199" s="4" t="s">
        <v>10</v>
      </c>
      <c r="G199" s="6">
        <v>44561</v>
      </c>
      <c r="H199" s="3">
        <v>102</v>
      </c>
    </row>
    <row r="200" spans="1:8" ht="14.4" x14ac:dyDescent="0.3">
      <c r="A200" s="3">
        <v>199</v>
      </c>
      <c r="B200" s="4" t="s">
        <v>8</v>
      </c>
      <c r="C200" s="3">
        <v>623</v>
      </c>
      <c r="D200" s="3">
        <v>1998</v>
      </c>
      <c r="E200" s="4" t="s">
        <v>165</v>
      </c>
      <c r="F200" s="4" t="s">
        <v>10</v>
      </c>
      <c r="G200" s="6">
        <v>44561</v>
      </c>
      <c r="H200" s="3">
        <v>106</v>
      </c>
    </row>
    <row r="201" spans="1:8" ht="14.4" x14ac:dyDescent="0.3">
      <c r="A201" s="3">
        <v>200</v>
      </c>
      <c r="B201" s="4" t="s">
        <v>8</v>
      </c>
      <c r="C201" s="3">
        <v>623</v>
      </c>
      <c r="D201" s="3">
        <v>2001</v>
      </c>
      <c r="E201" s="4" t="s">
        <v>166</v>
      </c>
      <c r="F201" s="4" t="s">
        <v>45</v>
      </c>
      <c r="G201" s="6">
        <v>44561</v>
      </c>
      <c r="H201" s="3">
        <v>115</v>
      </c>
    </row>
    <row r="202" spans="1:8" ht="14.4" x14ac:dyDescent="0.3">
      <c r="A202" s="3">
        <v>201</v>
      </c>
      <c r="B202" s="4" t="s">
        <v>37</v>
      </c>
      <c r="C202" s="3">
        <v>623</v>
      </c>
      <c r="D202" s="3">
        <v>2019</v>
      </c>
      <c r="E202" s="4" t="s">
        <v>73</v>
      </c>
      <c r="F202" s="4" t="s">
        <v>10</v>
      </c>
      <c r="G202" s="6">
        <v>44561</v>
      </c>
      <c r="H202" s="3">
        <v>101</v>
      </c>
    </row>
    <row r="203" spans="1:8" ht="14.4" x14ac:dyDescent="0.3">
      <c r="A203" s="3">
        <v>202</v>
      </c>
      <c r="B203" s="4" t="s">
        <v>8</v>
      </c>
      <c r="C203" s="3">
        <v>623</v>
      </c>
      <c r="D203" s="3">
        <v>1977</v>
      </c>
      <c r="E203" s="4" t="s">
        <v>36</v>
      </c>
      <c r="F203" s="4" t="s">
        <v>123</v>
      </c>
      <c r="G203" s="6">
        <v>44561</v>
      </c>
      <c r="H203" s="3">
        <v>104</v>
      </c>
    </row>
    <row r="204" spans="1:8" ht="14.4" x14ac:dyDescent="0.3">
      <c r="A204" s="3">
        <v>203</v>
      </c>
      <c r="B204" s="4" t="s">
        <v>16</v>
      </c>
      <c r="C204" s="3">
        <v>625</v>
      </c>
      <c r="D204" s="3">
        <v>2004</v>
      </c>
      <c r="E204" s="4" t="s">
        <v>167</v>
      </c>
      <c r="F204" s="4" t="s">
        <v>69</v>
      </c>
      <c r="G204" s="5">
        <v>44562</v>
      </c>
      <c r="H204" s="3">
        <v>108</v>
      </c>
    </row>
    <row r="205" spans="1:8" ht="14.4" x14ac:dyDescent="0.3">
      <c r="A205" s="3">
        <v>204</v>
      </c>
      <c r="B205" s="4" t="s">
        <v>8</v>
      </c>
      <c r="C205" s="3">
        <v>623</v>
      </c>
      <c r="D205" s="3">
        <v>2019</v>
      </c>
      <c r="E205" s="4" t="s">
        <v>168</v>
      </c>
      <c r="F205" s="4" t="s">
        <v>45</v>
      </c>
      <c r="G205" s="5">
        <v>44562</v>
      </c>
      <c r="H205" s="3">
        <v>106</v>
      </c>
    </row>
    <row r="206" spans="1:8" ht="14.4" x14ac:dyDescent="0.3">
      <c r="A206" s="3">
        <v>205</v>
      </c>
      <c r="B206" s="4" t="s">
        <v>8</v>
      </c>
      <c r="C206" s="3">
        <v>623</v>
      </c>
      <c r="D206" s="3">
        <v>2019</v>
      </c>
      <c r="E206" s="4" t="s">
        <v>71</v>
      </c>
      <c r="F206" s="4" t="s">
        <v>45</v>
      </c>
      <c r="G206" s="5">
        <v>44562</v>
      </c>
      <c r="H206" s="3">
        <v>114</v>
      </c>
    </row>
    <row r="207" spans="1:8" ht="14.4" x14ac:dyDescent="0.3">
      <c r="A207" s="3">
        <v>206</v>
      </c>
      <c r="B207" s="4" t="s">
        <v>16</v>
      </c>
      <c r="C207" s="3">
        <v>611</v>
      </c>
      <c r="D207" s="3">
        <v>2005</v>
      </c>
      <c r="E207" s="4" t="s">
        <v>169</v>
      </c>
      <c r="F207" s="4" t="s">
        <v>18</v>
      </c>
      <c r="G207" s="5">
        <v>44563</v>
      </c>
      <c r="H207" s="3">
        <v>102</v>
      </c>
    </row>
    <row r="208" spans="1:8" ht="14.4" x14ac:dyDescent="0.3">
      <c r="A208" s="3">
        <v>207</v>
      </c>
      <c r="B208" s="4" t="s">
        <v>16</v>
      </c>
      <c r="C208" s="3">
        <v>550</v>
      </c>
      <c r="D208" s="3">
        <v>1985</v>
      </c>
      <c r="E208" s="4" t="s">
        <v>170</v>
      </c>
      <c r="F208" s="4" t="s">
        <v>32</v>
      </c>
      <c r="G208" s="5">
        <v>44563</v>
      </c>
      <c r="H208" s="3">
        <v>109</v>
      </c>
    </row>
    <row r="209" spans="1:8" ht="14.4" x14ac:dyDescent="0.3">
      <c r="A209" s="3">
        <v>208</v>
      </c>
      <c r="B209" s="4" t="s">
        <v>8</v>
      </c>
      <c r="C209" s="3">
        <v>623</v>
      </c>
      <c r="D209" s="3">
        <v>2019</v>
      </c>
      <c r="E209" s="4" t="s">
        <v>171</v>
      </c>
      <c r="F209" s="4" t="s">
        <v>45</v>
      </c>
      <c r="G209" s="5">
        <v>44563</v>
      </c>
      <c r="H209" s="3">
        <v>111</v>
      </c>
    </row>
    <row r="210" spans="1:8" ht="14.4" x14ac:dyDescent="0.3">
      <c r="A210" s="3">
        <v>209</v>
      </c>
      <c r="B210" s="4" t="s">
        <v>8</v>
      </c>
      <c r="C210" s="3">
        <v>623</v>
      </c>
      <c r="D210" s="3">
        <v>2019</v>
      </c>
      <c r="E210" s="4" t="s">
        <v>172</v>
      </c>
      <c r="F210" s="4" t="s">
        <v>10</v>
      </c>
      <c r="G210" s="5">
        <v>44564</v>
      </c>
      <c r="H210" s="3">
        <v>107</v>
      </c>
    </row>
    <row r="211" spans="1:8" ht="14.4" x14ac:dyDescent="0.3">
      <c r="A211" s="3">
        <v>210</v>
      </c>
      <c r="B211" s="4" t="s">
        <v>8</v>
      </c>
      <c r="C211" s="3">
        <v>623</v>
      </c>
      <c r="D211" s="3">
        <v>2015</v>
      </c>
      <c r="E211" s="4" t="s">
        <v>173</v>
      </c>
      <c r="F211" s="4" t="s">
        <v>10</v>
      </c>
      <c r="G211" s="5">
        <v>44564</v>
      </c>
      <c r="H211" s="3">
        <v>102</v>
      </c>
    </row>
    <row r="212" spans="1:8" ht="14.4" x14ac:dyDescent="0.3">
      <c r="A212" s="3">
        <v>211</v>
      </c>
      <c r="B212" s="4" t="s">
        <v>8</v>
      </c>
      <c r="C212" s="3">
        <v>623</v>
      </c>
      <c r="D212" s="3">
        <v>2015</v>
      </c>
      <c r="E212" s="4" t="s">
        <v>112</v>
      </c>
      <c r="F212" s="4" t="s">
        <v>10</v>
      </c>
      <c r="G212" s="5">
        <v>44564</v>
      </c>
      <c r="H212" s="3">
        <v>102</v>
      </c>
    </row>
    <row r="213" spans="1:8" ht="14.4" x14ac:dyDescent="0.3">
      <c r="A213" s="3">
        <v>212</v>
      </c>
      <c r="B213" s="4" t="s">
        <v>8</v>
      </c>
      <c r="C213" s="3">
        <v>623</v>
      </c>
      <c r="D213" s="3">
        <v>2016</v>
      </c>
      <c r="E213" s="4" t="s">
        <v>174</v>
      </c>
      <c r="F213" s="4" t="s">
        <v>45</v>
      </c>
      <c r="G213" s="5">
        <v>44565</v>
      </c>
      <c r="H213" s="3">
        <v>109</v>
      </c>
    </row>
    <row r="214" spans="1:8" ht="14.4" x14ac:dyDescent="0.3">
      <c r="A214" s="3">
        <v>213</v>
      </c>
      <c r="B214" s="4" t="s">
        <v>61</v>
      </c>
      <c r="C214" s="3">
        <v>504</v>
      </c>
      <c r="D214" s="3">
        <v>1976</v>
      </c>
      <c r="E214" s="4" t="s">
        <v>175</v>
      </c>
      <c r="F214" s="4" t="s">
        <v>32</v>
      </c>
      <c r="G214" s="5">
        <v>44565</v>
      </c>
      <c r="H214" s="3">
        <v>102</v>
      </c>
    </row>
    <row r="215" spans="1:8" ht="14.4" x14ac:dyDescent="0.3">
      <c r="A215" s="3">
        <v>214</v>
      </c>
      <c r="B215" s="4" t="s">
        <v>37</v>
      </c>
      <c r="C215" s="3">
        <v>597</v>
      </c>
      <c r="D215" s="3">
        <v>2015</v>
      </c>
      <c r="E215" s="4" t="s">
        <v>46</v>
      </c>
      <c r="F215" s="4" t="s">
        <v>10</v>
      </c>
      <c r="G215" s="5">
        <v>44565</v>
      </c>
      <c r="H215" s="3">
        <v>102</v>
      </c>
    </row>
    <row r="216" spans="1:8" ht="14.4" x14ac:dyDescent="0.3">
      <c r="A216" s="3">
        <v>215</v>
      </c>
      <c r="B216" s="4" t="s">
        <v>8</v>
      </c>
      <c r="C216" s="3">
        <v>572</v>
      </c>
      <c r="D216" s="3">
        <v>2015</v>
      </c>
      <c r="E216" s="4" t="s">
        <v>33</v>
      </c>
      <c r="F216" s="4" t="s">
        <v>10</v>
      </c>
      <c r="G216" s="6">
        <v>44574</v>
      </c>
      <c r="H216" s="3">
        <v>115</v>
      </c>
    </row>
    <row r="217" spans="1:8" ht="14.4" x14ac:dyDescent="0.3">
      <c r="A217" s="3">
        <v>216</v>
      </c>
      <c r="B217" s="4" t="s">
        <v>8</v>
      </c>
      <c r="C217" s="3">
        <v>514</v>
      </c>
      <c r="D217" s="3">
        <v>2008</v>
      </c>
      <c r="E217" s="4" t="s">
        <v>132</v>
      </c>
      <c r="F217" s="4" t="s">
        <v>10</v>
      </c>
      <c r="G217" s="6">
        <v>44574</v>
      </c>
      <c r="H217" s="3">
        <v>102</v>
      </c>
    </row>
    <row r="218" spans="1:8" ht="14.4" x14ac:dyDescent="0.3">
      <c r="A218" s="3">
        <v>217</v>
      </c>
      <c r="B218" s="4" t="s">
        <v>37</v>
      </c>
      <c r="C218" s="3">
        <v>623</v>
      </c>
      <c r="D218" s="3">
        <v>1985</v>
      </c>
      <c r="E218" s="4" t="s">
        <v>176</v>
      </c>
      <c r="F218" s="4" t="s">
        <v>28</v>
      </c>
      <c r="G218" s="6">
        <v>44574</v>
      </c>
      <c r="H218" s="3">
        <v>103</v>
      </c>
    </row>
    <row r="219" spans="1:8" ht="14.4" x14ac:dyDescent="0.3">
      <c r="A219" s="3">
        <v>218</v>
      </c>
      <c r="B219" s="4" t="s">
        <v>8</v>
      </c>
      <c r="C219" s="3">
        <v>616</v>
      </c>
      <c r="D219" s="3">
        <v>2015</v>
      </c>
      <c r="E219" s="4" t="s">
        <v>177</v>
      </c>
      <c r="F219" s="4" t="s">
        <v>10</v>
      </c>
      <c r="G219" s="6">
        <v>44574</v>
      </c>
      <c r="H219" s="3">
        <v>102</v>
      </c>
    </row>
    <row r="220" spans="1:8" ht="14.4" x14ac:dyDescent="0.3">
      <c r="A220" s="3">
        <v>219</v>
      </c>
      <c r="B220" s="4" t="s">
        <v>8</v>
      </c>
      <c r="C220" s="3">
        <v>623</v>
      </c>
      <c r="D220" s="3">
        <v>2002</v>
      </c>
      <c r="E220" s="4" t="s">
        <v>23</v>
      </c>
      <c r="F220" s="4" t="s">
        <v>45</v>
      </c>
      <c r="G220" s="6">
        <v>44574</v>
      </c>
      <c r="H220" s="3">
        <v>114</v>
      </c>
    </row>
    <row r="221" spans="1:8" ht="14.4" x14ac:dyDescent="0.3">
      <c r="A221" s="3">
        <v>220</v>
      </c>
      <c r="B221" s="4" t="s">
        <v>8</v>
      </c>
      <c r="C221" s="3">
        <v>623</v>
      </c>
      <c r="D221" s="3">
        <v>2016</v>
      </c>
      <c r="E221" s="4" t="s">
        <v>58</v>
      </c>
      <c r="F221" s="4" t="s">
        <v>10</v>
      </c>
      <c r="G221" s="6">
        <v>44574</v>
      </c>
      <c r="H221" s="3">
        <v>101</v>
      </c>
    </row>
    <row r="222" spans="1:8" ht="14.4" x14ac:dyDescent="0.3">
      <c r="A222" s="3">
        <v>221</v>
      </c>
      <c r="B222" s="4" t="s">
        <v>11</v>
      </c>
      <c r="C222" s="3">
        <v>623</v>
      </c>
      <c r="D222" s="3">
        <v>2000</v>
      </c>
      <c r="E222" s="4" t="s">
        <v>178</v>
      </c>
      <c r="F222" s="4" t="s">
        <v>18</v>
      </c>
      <c r="G222" s="6">
        <v>44575</v>
      </c>
      <c r="H222" s="3">
        <v>103</v>
      </c>
    </row>
    <row r="223" spans="1:8" ht="14.4" x14ac:dyDescent="0.3">
      <c r="A223" s="3">
        <v>222</v>
      </c>
      <c r="B223" s="4" t="s">
        <v>8</v>
      </c>
      <c r="C223" s="3">
        <v>623</v>
      </c>
      <c r="D223" s="3">
        <v>2016</v>
      </c>
      <c r="E223" s="4" t="s">
        <v>57</v>
      </c>
      <c r="F223" s="4" t="s">
        <v>10</v>
      </c>
      <c r="G223" s="6">
        <v>44575</v>
      </c>
      <c r="H223" s="3">
        <v>106</v>
      </c>
    </row>
    <row r="224" spans="1:8" ht="14.4" x14ac:dyDescent="0.3">
      <c r="A224" s="3">
        <v>223</v>
      </c>
      <c r="B224" s="4" t="s">
        <v>37</v>
      </c>
      <c r="C224" s="3">
        <v>623</v>
      </c>
      <c r="D224" s="3">
        <v>2016</v>
      </c>
      <c r="E224" s="4" t="s">
        <v>179</v>
      </c>
      <c r="F224" s="4" t="s">
        <v>32</v>
      </c>
      <c r="G224" s="6">
        <v>44575</v>
      </c>
      <c r="H224" s="3">
        <v>104</v>
      </c>
    </row>
    <row r="225" spans="1:8" ht="14.4" x14ac:dyDescent="0.3">
      <c r="A225" s="3">
        <v>224</v>
      </c>
      <c r="B225" s="4" t="s">
        <v>8</v>
      </c>
      <c r="C225" s="3">
        <v>572</v>
      </c>
      <c r="D225" s="3">
        <v>2016</v>
      </c>
      <c r="E225" s="4" t="s">
        <v>180</v>
      </c>
      <c r="F225" s="4" t="s">
        <v>10</v>
      </c>
      <c r="G225" s="6">
        <v>44575</v>
      </c>
      <c r="H225" s="3">
        <v>115</v>
      </c>
    </row>
    <row r="226" spans="1:8" ht="14.4" x14ac:dyDescent="0.3">
      <c r="A226" s="3">
        <v>225</v>
      </c>
      <c r="B226" s="4" t="s">
        <v>8</v>
      </c>
      <c r="C226" s="3">
        <v>623</v>
      </c>
      <c r="D226" s="3">
        <v>2019</v>
      </c>
      <c r="E226" s="4" t="s">
        <v>23</v>
      </c>
      <c r="F226" s="4" t="s">
        <v>10</v>
      </c>
      <c r="G226" s="6">
        <v>44575</v>
      </c>
      <c r="H226" s="3">
        <v>108</v>
      </c>
    </row>
    <row r="227" spans="1:8" ht="14.4" x14ac:dyDescent="0.3">
      <c r="A227" s="3">
        <v>226</v>
      </c>
      <c r="B227" s="4" t="s">
        <v>8</v>
      </c>
      <c r="C227" s="3">
        <v>623</v>
      </c>
      <c r="D227" s="3">
        <v>2019</v>
      </c>
      <c r="E227" s="4" t="s">
        <v>181</v>
      </c>
      <c r="F227" s="4" t="s">
        <v>10</v>
      </c>
      <c r="G227" s="6">
        <v>44577</v>
      </c>
      <c r="H227" s="3">
        <v>114</v>
      </c>
    </row>
    <row r="228" spans="1:8" ht="14.4" x14ac:dyDescent="0.3">
      <c r="A228" s="3">
        <v>227</v>
      </c>
      <c r="B228" s="4" t="s">
        <v>16</v>
      </c>
      <c r="C228" s="3">
        <v>611</v>
      </c>
      <c r="D228" s="3">
        <v>2007</v>
      </c>
      <c r="E228" s="4" t="s">
        <v>182</v>
      </c>
      <c r="F228" s="4" t="s">
        <v>45</v>
      </c>
      <c r="G228" s="6">
        <v>44577</v>
      </c>
      <c r="H228" s="3">
        <v>102</v>
      </c>
    </row>
    <row r="229" spans="1:8" ht="14.4" x14ac:dyDescent="0.3">
      <c r="A229" s="3">
        <v>228</v>
      </c>
      <c r="B229" s="4" t="s">
        <v>8</v>
      </c>
      <c r="C229" s="3">
        <v>549</v>
      </c>
      <c r="D229" s="3">
        <v>1990</v>
      </c>
      <c r="E229" s="4" t="s">
        <v>46</v>
      </c>
      <c r="F229" s="4" t="s">
        <v>45</v>
      </c>
      <c r="G229" s="6">
        <v>44577</v>
      </c>
      <c r="H229" s="3">
        <v>114</v>
      </c>
    </row>
    <row r="230" spans="1:8" ht="14.4" x14ac:dyDescent="0.3">
      <c r="A230" s="3">
        <v>229</v>
      </c>
      <c r="B230" s="4" t="s">
        <v>61</v>
      </c>
      <c r="C230" s="3">
        <v>525</v>
      </c>
      <c r="D230" s="3">
        <v>1979</v>
      </c>
      <c r="E230" s="4" t="s">
        <v>183</v>
      </c>
      <c r="F230" s="4" t="s">
        <v>28</v>
      </c>
      <c r="G230" s="6">
        <v>44578</v>
      </c>
      <c r="H230" s="3">
        <v>108</v>
      </c>
    </row>
    <row r="231" spans="1:8" ht="14.4" x14ac:dyDescent="0.3">
      <c r="A231" s="3">
        <v>230</v>
      </c>
      <c r="B231" s="4" t="s">
        <v>37</v>
      </c>
      <c r="C231" s="3">
        <v>623</v>
      </c>
      <c r="D231" s="3">
        <v>1976</v>
      </c>
      <c r="E231" s="4" t="s">
        <v>36</v>
      </c>
      <c r="F231" s="4" t="s">
        <v>10</v>
      </c>
      <c r="G231" s="6">
        <v>44578</v>
      </c>
      <c r="H231" s="3">
        <v>108</v>
      </c>
    </row>
    <row r="232" spans="1:8" ht="14.4" x14ac:dyDescent="0.3">
      <c r="A232" s="3">
        <v>231</v>
      </c>
      <c r="B232" s="4" t="s">
        <v>8</v>
      </c>
      <c r="C232" s="3">
        <v>549</v>
      </c>
      <c r="D232" s="3">
        <v>1987</v>
      </c>
      <c r="E232" s="4" t="s">
        <v>46</v>
      </c>
      <c r="F232" s="4" t="s">
        <v>69</v>
      </c>
      <c r="G232" s="6">
        <v>44578</v>
      </c>
      <c r="H232" s="3">
        <v>115</v>
      </c>
    </row>
    <row r="233" spans="1:8" ht="14.4" x14ac:dyDescent="0.3">
      <c r="A233" s="3">
        <v>232</v>
      </c>
      <c r="B233" s="4" t="s">
        <v>8</v>
      </c>
      <c r="C233" s="3">
        <v>616</v>
      </c>
      <c r="D233" s="3">
        <v>2019</v>
      </c>
      <c r="E233" s="4" t="s">
        <v>33</v>
      </c>
      <c r="F233" s="4" t="s">
        <v>10</v>
      </c>
      <c r="G233" s="6">
        <v>44578</v>
      </c>
      <c r="H233" s="3">
        <v>102</v>
      </c>
    </row>
    <row r="234" spans="1:8" ht="14.4" x14ac:dyDescent="0.3">
      <c r="A234" s="3">
        <v>233</v>
      </c>
      <c r="B234" s="4" t="s">
        <v>8</v>
      </c>
      <c r="C234" s="3">
        <v>623</v>
      </c>
      <c r="D234" s="3">
        <v>2019</v>
      </c>
      <c r="E234" s="4" t="s">
        <v>51</v>
      </c>
      <c r="F234" s="4" t="s">
        <v>10</v>
      </c>
      <c r="G234" s="6">
        <v>44579</v>
      </c>
      <c r="H234" s="3">
        <v>108</v>
      </c>
    </row>
    <row r="235" spans="1:8" ht="14.4" x14ac:dyDescent="0.3">
      <c r="A235" s="3">
        <v>234</v>
      </c>
      <c r="B235" s="4" t="s">
        <v>25</v>
      </c>
      <c r="C235" s="3">
        <v>594</v>
      </c>
      <c r="D235" s="3">
        <v>1998</v>
      </c>
      <c r="E235" s="4" t="s">
        <v>184</v>
      </c>
      <c r="F235" s="4" t="s">
        <v>28</v>
      </c>
      <c r="G235" s="6">
        <v>44579</v>
      </c>
      <c r="H235" s="3">
        <v>102</v>
      </c>
    </row>
    <row r="236" spans="1:8" ht="14.4" x14ac:dyDescent="0.3">
      <c r="A236" s="3">
        <v>235</v>
      </c>
      <c r="B236" s="4" t="s">
        <v>16</v>
      </c>
      <c r="C236" s="3">
        <v>611</v>
      </c>
      <c r="D236" s="3">
        <v>2003</v>
      </c>
      <c r="E236" s="4" t="s">
        <v>185</v>
      </c>
      <c r="F236" s="4" t="s">
        <v>10</v>
      </c>
      <c r="G236" s="6">
        <v>44579</v>
      </c>
      <c r="H236" s="3">
        <v>104</v>
      </c>
    </row>
    <row r="237" spans="1:8" ht="14.4" x14ac:dyDescent="0.3">
      <c r="A237" s="3">
        <v>236</v>
      </c>
      <c r="B237" s="4" t="s">
        <v>16</v>
      </c>
      <c r="C237" s="3">
        <v>611</v>
      </c>
      <c r="D237" s="3">
        <v>2009</v>
      </c>
      <c r="E237" s="4" t="s">
        <v>186</v>
      </c>
      <c r="F237" s="4" t="s">
        <v>18</v>
      </c>
      <c r="G237" s="6">
        <v>44579</v>
      </c>
      <c r="H237" s="3">
        <v>102</v>
      </c>
    </row>
    <row r="238" spans="1:8" ht="14.4" x14ac:dyDescent="0.3">
      <c r="A238" s="3">
        <v>237</v>
      </c>
      <c r="B238" s="4" t="s">
        <v>8</v>
      </c>
      <c r="C238" s="3">
        <v>623</v>
      </c>
      <c r="D238" s="3">
        <v>2002</v>
      </c>
      <c r="E238" s="4" t="s">
        <v>33</v>
      </c>
      <c r="F238" s="4" t="s">
        <v>45</v>
      </c>
      <c r="G238" s="6">
        <v>44579</v>
      </c>
      <c r="H238" s="3">
        <v>102</v>
      </c>
    </row>
    <row r="239" spans="1:8" ht="14.4" x14ac:dyDescent="0.3">
      <c r="A239" s="3">
        <v>238</v>
      </c>
      <c r="B239" s="4" t="s">
        <v>8</v>
      </c>
      <c r="C239" s="3">
        <v>514</v>
      </c>
      <c r="D239" s="3">
        <v>2019</v>
      </c>
      <c r="E239" s="4" t="s">
        <v>187</v>
      </c>
      <c r="F239" s="4" t="s">
        <v>10</v>
      </c>
      <c r="G239" s="6">
        <v>44580</v>
      </c>
      <c r="H239" s="3">
        <v>114</v>
      </c>
    </row>
    <row r="240" spans="1:8" ht="14.4" x14ac:dyDescent="0.3">
      <c r="A240" s="3">
        <v>239</v>
      </c>
      <c r="B240" s="4" t="s">
        <v>8</v>
      </c>
      <c r="C240" s="3">
        <v>623</v>
      </c>
      <c r="D240" s="3">
        <v>2016</v>
      </c>
      <c r="E240" s="4" t="s">
        <v>120</v>
      </c>
      <c r="F240" s="4" t="s">
        <v>10</v>
      </c>
      <c r="G240" s="6">
        <v>44580</v>
      </c>
      <c r="H240" s="3">
        <v>102</v>
      </c>
    </row>
    <row r="241" spans="1:8" ht="14.4" x14ac:dyDescent="0.3">
      <c r="A241" s="3">
        <v>240</v>
      </c>
      <c r="B241" s="4" t="s">
        <v>8</v>
      </c>
      <c r="C241" s="3">
        <v>623</v>
      </c>
      <c r="D241" s="3">
        <v>2019</v>
      </c>
      <c r="E241" s="4" t="s">
        <v>57</v>
      </c>
      <c r="F241" s="4" t="s">
        <v>10</v>
      </c>
      <c r="G241" s="6">
        <v>44580</v>
      </c>
      <c r="H241" s="3">
        <v>114</v>
      </c>
    </row>
    <row r="242" spans="1:8" ht="14.4" x14ac:dyDescent="0.3">
      <c r="A242" s="3">
        <v>241</v>
      </c>
      <c r="B242" s="4" t="s">
        <v>16</v>
      </c>
      <c r="C242" s="3">
        <v>611</v>
      </c>
      <c r="D242" s="3">
        <v>2007</v>
      </c>
      <c r="E242" s="4" t="s">
        <v>186</v>
      </c>
      <c r="F242" s="4" t="s">
        <v>18</v>
      </c>
      <c r="G242" s="6">
        <v>44581</v>
      </c>
      <c r="H242" s="3">
        <v>102</v>
      </c>
    </row>
    <row r="243" spans="1:8" ht="14.4" x14ac:dyDescent="0.3">
      <c r="A243" s="3">
        <v>242</v>
      </c>
      <c r="B243" s="4" t="s">
        <v>8</v>
      </c>
      <c r="C243" s="3">
        <v>549</v>
      </c>
      <c r="D243" s="3">
        <v>1977</v>
      </c>
      <c r="E243" s="4" t="s">
        <v>188</v>
      </c>
      <c r="F243" s="4" t="s">
        <v>10</v>
      </c>
      <c r="G243" s="6">
        <v>44581</v>
      </c>
      <c r="H243" s="3">
        <v>107</v>
      </c>
    </row>
    <row r="244" spans="1:8" ht="14.4" x14ac:dyDescent="0.3">
      <c r="A244" s="3">
        <v>243</v>
      </c>
      <c r="B244" s="4" t="s">
        <v>8</v>
      </c>
      <c r="C244" s="3">
        <v>623</v>
      </c>
      <c r="D244" s="3">
        <v>2001</v>
      </c>
      <c r="E244" s="4" t="s">
        <v>33</v>
      </c>
      <c r="F244" s="4" t="s">
        <v>10</v>
      </c>
      <c r="G244" s="6">
        <v>44581</v>
      </c>
      <c r="H244" s="3">
        <v>108</v>
      </c>
    </row>
    <row r="245" spans="1:8" ht="14.4" x14ac:dyDescent="0.3">
      <c r="A245" s="3">
        <v>244</v>
      </c>
      <c r="B245" s="4" t="s">
        <v>11</v>
      </c>
      <c r="C245" s="3">
        <v>623</v>
      </c>
      <c r="D245" s="3">
        <v>2019</v>
      </c>
      <c r="E245" s="4" t="s">
        <v>23</v>
      </c>
      <c r="F245" s="4" t="s">
        <v>10</v>
      </c>
      <c r="G245" s="6">
        <v>44581</v>
      </c>
      <c r="H245" s="3">
        <v>102</v>
      </c>
    </row>
    <row r="246" spans="1:8" ht="14.4" x14ac:dyDescent="0.3">
      <c r="A246" s="3">
        <v>245</v>
      </c>
      <c r="B246" s="4" t="s">
        <v>11</v>
      </c>
      <c r="C246" s="3">
        <v>623</v>
      </c>
      <c r="D246" s="3">
        <v>2019</v>
      </c>
      <c r="E246" s="4" t="s">
        <v>20</v>
      </c>
      <c r="F246" s="4" t="s">
        <v>10</v>
      </c>
      <c r="G246" s="6">
        <v>44581</v>
      </c>
      <c r="H246" s="3">
        <v>101</v>
      </c>
    </row>
    <row r="247" spans="1:8" ht="14.4" x14ac:dyDescent="0.3">
      <c r="A247" s="3">
        <v>246</v>
      </c>
      <c r="B247" s="4" t="s">
        <v>8</v>
      </c>
      <c r="C247" s="3">
        <v>623</v>
      </c>
      <c r="D247" s="3">
        <v>2019</v>
      </c>
      <c r="E247" s="4" t="s">
        <v>23</v>
      </c>
      <c r="F247" s="4" t="s">
        <v>18</v>
      </c>
      <c r="G247" s="6">
        <v>44581</v>
      </c>
      <c r="H247" s="3">
        <v>106</v>
      </c>
    </row>
    <row r="248" spans="1:8" ht="14.4" x14ac:dyDescent="0.3">
      <c r="A248" s="3">
        <v>247</v>
      </c>
      <c r="B248" s="4" t="s">
        <v>8</v>
      </c>
      <c r="C248" s="3">
        <v>516</v>
      </c>
      <c r="D248" s="3">
        <v>2019</v>
      </c>
      <c r="E248" s="4" t="s">
        <v>189</v>
      </c>
      <c r="F248" s="4" t="s">
        <v>10</v>
      </c>
      <c r="G248" s="6">
        <v>44582</v>
      </c>
      <c r="H248" s="3">
        <v>114</v>
      </c>
    </row>
    <row r="249" spans="1:8" ht="14.4" x14ac:dyDescent="0.3">
      <c r="A249" s="3">
        <v>248</v>
      </c>
      <c r="B249" s="4" t="s">
        <v>11</v>
      </c>
      <c r="C249" s="3">
        <v>623</v>
      </c>
      <c r="D249" s="3">
        <v>2019</v>
      </c>
      <c r="E249" s="4" t="s">
        <v>20</v>
      </c>
      <c r="F249" s="4" t="s">
        <v>10</v>
      </c>
      <c r="G249" s="6">
        <v>44583</v>
      </c>
      <c r="H249" s="3">
        <v>102</v>
      </c>
    </row>
    <row r="250" spans="1:8" ht="14.4" x14ac:dyDescent="0.3">
      <c r="A250" s="3">
        <v>249</v>
      </c>
      <c r="B250" s="4" t="s">
        <v>8</v>
      </c>
      <c r="C250" s="3">
        <v>623</v>
      </c>
      <c r="D250" s="3">
        <v>2019</v>
      </c>
      <c r="E250" s="4" t="s">
        <v>190</v>
      </c>
      <c r="F250" s="4" t="s">
        <v>10</v>
      </c>
      <c r="G250" s="6">
        <v>44584</v>
      </c>
      <c r="H250" s="3">
        <v>114</v>
      </c>
    </row>
    <row r="251" spans="1:8" ht="14.4" x14ac:dyDescent="0.3">
      <c r="A251" s="3">
        <v>250</v>
      </c>
      <c r="B251" s="4" t="s">
        <v>8</v>
      </c>
      <c r="C251" s="3">
        <v>549</v>
      </c>
      <c r="D251" s="3">
        <v>2019</v>
      </c>
      <c r="E251" s="4" t="s">
        <v>33</v>
      </c>
      <c r="F251" s="4" t="s">
        <v>18</v>
      </c>
      <c r="G251" s="6">
        <v>44584</v>
      </c>
      <c r="H251" s="3">
        <v>102</v>
      </c>
    </row>
    <row r="252" spans="1:8" ht="14.4" x14ac:dyDescent="0.3">
      <c r="A252" s="3">
        <v>251</v>
      </c>
      <c r="B252" s="4" t="s">
        <v>8</v>
      </c>
      <c r="C252" s="3">
        <v>623</v>
      </c>
      <c r="D252" s="3">
        <v>1940</v>
      </c>
      <c r="E252" s="4" t="s">
        <v>23</v>
      </c>
      <c r="F252" s="4" t="s">
        <v>32</v>
      </c>
      <c r="G252" s="6">
        <v>44585</v>
      </c>
      <c r="H252" s="3">
        <v>115</v>
      </c>
    </row>
    <row r="253" spans="1:8" ht="14.4" x14ac:dyDescent="0.3">
      <c r="A253" s="3">
        <v>252</v>
      </c>
      <c r="B253" s="4" t="s">
        <v>8</v>
      </c>
      <c r="C253" s="3">
        <v>538</v>
      </c>
      <c r="D253" s="3">
        <v>2019</v>
      </c>
      <c r="E253" s="4" t="s">
        <v>33</v>
      </c>
      <c r="F253" s="4" t="s">
        <v>10</v>
      </c>
      <c r="G253" s="6">
        <v>44585</v>
      </c>
      <c r="H253" s="3">
        <v>109</v>
      </c>
    </row>
    <row r="254" spans="1:8" ht="14.4" x14ac:dyDescent="0.3">
      <c r="A254" s="3">
        <v>253</v>
      </c>
      <c r="B254" s="4" t="s">
        <v>37</v>
      </c>
      <c r="C254" s="3">
        <v>623</v>
      </c>
      <c r="D254" s="3">
        <v>2019</v>
      </c>
      <c r="E254" s="4" t="s">
        <v>121</v>
      </c>
      <c r="F254" s="4" t="s">
        <v>10</v>
      </c>
      <c r="G254" s="6">
        <v>44585</v>
      </c>
      <c r="H254" s="3">
        <v>104</v>
      </c>
    </row>
    <row r="255" spans="1:8" ht="14.4" x14ac:dyDescent="0.3">
      <c r="A255" s="3">
        <v>254</v>
      </c>
      <c r="B255" s="4" t="s">
        <v>8</v>
      </c>
      <c r="C255" s="3">
        <v>623</v>
      </c>
      <c r="D255" s="3">
        <v>1997</v>
      </c>
      <c r="E255" s="4" t="s">
        <v>191</v>
      </c>
      <c r="F255" s="4" t="s">
        <v>10</v>
      </c>
      <c r="G255" s="6">
        <v>44585</v>
      </c>
      <c r="H255" s="3">
        <v>111</v>
      </c>
    </row>
    <row r="256" spans="1:8" ht="14.4" x14ac:dyDescent="0.3">
      <c r="A256" s="3">
        <v>255</v>
      </c>
      <c r="B256" s="4" t="s">
        <v>8</v>
      </c>
      <c r="C256" s="3">
        <v>623</v>
      </c>
      <c r="D256" s="3">
        <v>1997</v>
      </c>
      <c r="E256" s="4" t="s">
        <v>68</v>
      </c>
      <c r="F256" s="4" t="s">
        <v>10</v>
      </c>
      <c r="G256" s="6">
        <v>44586</v>
      </c>
      <c r="H256" s="3">
        <v>108</v>
      </c>
    </row>
    <row r="257" spans="1:8" ht="14.4" x14ac:dyDescent="0.3">
      <c r="A257" s="3">
        <v>256</v>
      </c>
      <c r="B257" s="4" t="s">
        <v>11</v>
      </c>
      <c r="C257" s="3">
        <v>623</v>
      </c>
      <c r="D257" s="3">
        <v>2001</v>
      </c>
      <c r="E257" s="4" t="s">
        <v>36</v>
      </c>
      <c r="F257" s="4" t="s">
        <v>10</v>
      </c>
      <c r="G257" s="6">
        <v>44586</v>
      </c>
      <c r="H257" s="3">
        <v>101</v>
      </c>
    </row>
    <row r="258" spans="1:8" ht="14.4" x14ac:dyDescent="0.3">
      <c r="A258" s="3">
        <v>257</v>
      </c>
      <c r="B258" s="4" t="s">
        <v>8</v>
      </c>
      <c r="C258" s="3">
        <v>623</v>
      </c>
      <c r="D258" s="3">
        <v>2017</v>
      </c>
      <c r="E258" s="4" t="s">
        <v>192</v>
      </c>
      <c r="F258" s="4" t="s">
        <v>10</v>
      </c>
      <c r="G258" s="6">
        <v>44587</v>
      </c>
      <c r="H258" s="3">
        <v>108</v>
      </c>
    </row>
    <row r="259" spans="1:8" ht="14.4" x14ac:dyDescent="0.3">
      <c r="A259" s="3">
        <v>258</v>
      </c>
      <c r="B259" s="4" t="s">
        <v>8</v>
      </c>
      <c r="C259" s="3">
        <v>616</v>
      </c>
      <c r="D259" s="3">
        <v>2019</v>
      </c>
      <c r="E259" s="4" t="s">
        <v>33</v>
      </c>
      <c r="F259" s="4" t="s">
        <v>10</v>
      </c>
      <c r="G259" s="6">
        <v>44588</v>
      </c>
      <c r="H259" s="3">
        <v>109</v>
      </c>
    </row>
    <row r="260" spans="1:8" ht="14.4" x14ac:dyDescent="0.3">
      <c r="A260" s="3">
        <v>259</v>
      </c>
      <c r="B260" s="4" t="s">
        <v>11</v>
      </c>
      <c r="C260" s="3">
        <v>549</v>
      </c>
      <c r="D260" s="3">
        <v>2019</v>
      </c>
      <c r="E260" s="4" t="s">
        <v>79</v>
      </c>
      <c r="F260" s="4" t="s">
        <v>10</v>
      </c>
      <c r="G260" s="6">
        <v>44588</v>
      </c>
      <c r="H260" s="3">
        <v>102</v>
      </c>
    </row>
    <row r="261" spans="1:8" ht="14.4" x14ac:dyDescent="0.3">
      <c r="A261" s="3">
        <v>260</v>
      </c>
      <c r="B261" s="4" t="s">
        <v>16</v>
      </c>
      <c r="C261" s="3">
        <v>636</v>
      </c>
      <c r="D261" s="3">
        <v>2005</v>
      </c>
      <c r="E261" s="4" t="s">
        <v>17</v>
      </c>
      <c r="F261" s="4" t="s">
        <v>45</v>
      </c>
      <c r="G261" s="6">
        <v>44589</v>
      </c>
      <c r="H261" s="3">
        <v>102</v>
      </c>
    </row>
    <row r="262" spans="1:8" ht="14.4" x14ac:dyDescent="0.3">
      <c r="A262" s="3">
        <v>261</v>
      </c>
      <c r="B262" s="4" t="s">
        <v>8</v>
      </c>
      <c r="C262" s="3">
        <v>538</v>
      </c>
      <c r="D262" s="3">
        <v>2019</v>
      </c>
      <c r="E262" s="4" t="s">
        <v>193</v>
      </c>
      <c r="F262" s="4" t="s">
        <v>10</v>
      </c>
      <c r="G262" s="6">
        <v>44589</v>
      </c>
      <c r="H262" s="3">
        <v>109</v>
      </c>
    </row>
    <row r="263" spans="1:8" ht="14.4" x14ac:dyDescent="0.3">
      <c r="A263" s="3">
        <v>262</v>
      </c>
      <c r="B263" s="4" t="s">
        <v>8</v>
      </c>
      <c r="C263" s="3">
        <v>623</v>
      </c>
      <c r="D263" s="3">
        <v>2016</v>
      </c>
      <c r="E263" s="4" t="s">
        <v>92</v>
      </c>
      <c r="F263" s="4" t="s">
        <v>10</v>
      </c>
      <c r="G263" s="6">
        <v>44589</v>
      </c>
      <c r="H263" s="3">
        <v>114</v>
      </c>
    </row>
    <row r="264" spans="1:8" ht="14.4" x14ac:dyDescent="0.3">
      <c r="A264" s="3">
        <v>263</v>
      </c>
      <c r="B264" s="4" t="s">
        <v>8</v>
      </c>
      <c r="C264" s="3">
        <v>623</v>
      </c>
      <c r="D264" s="3">
        <v>2016</v>
      </c>
      <c r="E264" s="4" t="s">
        <v>194</v>
      </c>
      <c r="F264" s="4" t="s">
        <v>10</v>
      </c>
      <c r="G264" s="6">
        <v>44589</v>
      </c>
      <c r="H264" s="3">
        <v>102</v>
      </c>
    </row>
    <row r="265" spans="1:8" ht="14.4" x14ac:dyDescent="0.3">
      <c r="A265" s="3">
        <v>264</v>
      </c>
      <c r="B265" s="4" t="s">
        <v>37</v>
      </c>
      <c r="C265" s="3">
        <v>623</v>
      </c>
      <c r="D265" s="3">
        <v>2016</v>
      </c>
      <c r="E265" s="4" t="s">
        <v>195</v>
      </c>
      <c r="F265" s="4" t="s">
        <v>10</v>
      </c>
      <c r="G265" s="6">
        <v>44589</v>
      </c>
      <c r="H265" s="3">
        <v>114</v>
      </c>
    </row>
    <row r="266" spans="1:8" ht="14.4" x14ac:dyDescent="0.3">
      <c r="A266" s="3">
        <v>265</v>
      </c>
      <c r="B266" s="4" t="s">
        <v>61</v>
      </c>
      <c r="C266" s="3">
        <v>630</v>
      </c>
      <c r="D266" s="3">
        <v>2016</v>
      </c>
      <c r="E266" s="3">
        <v>710</v>
      </c>
      <c r="F266" s="4" t="s">
        <v>32</v>
      </c>
      <c r="G266" s="6">
        <v>44589</v>
      </c>
      <c r="H266" s="3">
        <v>103</v>
      </c>
    </row>
    <row r="267" spans="1:8" ht="14.4" x14ac:dyDescent="0.3">
      <c r="A267" s="3">
        <v>266</v>
      </c>
      <c r="B267" s="4" t="s">
        <v>8</v>
      </c>
      <c r="C267" s="3">
        <v>616</v>
      </c>
      <c r="D267" s="3">
        <v>2016</v>
      </c>
      <c r="E267" s="4" t="s">
        <v>196</v>
      </c>
      <c r="F267" s="4" t="s">
        <v>10</v>
      </c>
      <c r="G267" s="6">
        <v>44589</v>
      </c>
      <c r="H267" s="3">
        <v>102</v>
      </c>
    </row>
    <row r="268" spans="1:8" ht="14.4" x14ac:dyDescent="0.3">
      <c r="A268" s="3">
        <v>267</v>
      </c>
      <c r="B268" s="4" t="s">
        <v>8</v>
      </c>
      <c r="C268" s="3">
        <v>549</v>
      </c>
      <c r="D268" s="3">
        <v>2016</v>
      </c>
      <c r="E268" s="4" t="s">
        <v>197</v>
      </c>
      <c r="F268" s="4" t="s">
        <v>10</v>
      </c>
      <c r="G268" s="6">
        <v>44590</v>
      </c>
      <c r="H268" s="3">
        <v>114</v>
      </c>
    </row>
    <row r="269" spans="1:8" ht="14.4" x14ac:dyDescent="0.3">
      <c r="A269" s="3">
        <v>268</v>
      </c>
      <c r="B269" s="4" t="s">
        <v>8</v>
      </c>
      <c r="C269" s="3">
        <v>549</v>
      </c>
      <c r="D269" s="3">
        <v>2004</v>
      </c>
      <c r="E269" s="4" t="s">
        <v>46</v>
      </c>
      <c r="F269" s="4" t="s">
        <v>28</v>
      </c>
      <c r="G269" s="6">
        <v>44590</v>
      </c>
      <c r="H269" s="3">
        <v>114</v>
      </c>
    </row>
    <row r="270" spans="1:8" ht="14.4" x14ac:dyDescent="0.3">
      <c r="A270" s="3">
        <v>269</v>
      </c>
      <c r="B270" s="4" t="s">
        <v>8</v>
      </c>
      <c r="C270" s="3">
        <v>623</v>
      </c>
      <c r="D270" s="3">
        <v>2016</v>
      </c>
      <c r="E270" s="4" t="s">
        <v>198</v>
      </c>
      <c r="F270" s="4" t="s">
        <v>10</v>
      </c>
      <c r="G270" s="6">
        <v>44590</v>
      </c>
      <c r="H270" s="3">
        <v>103</v>
      </c>
    </row>
    <row r="271" spans="1:8" ht="14.4" x14ac:dyDescent="0.3">
      <c r="A271" s="3">
        <v>270</v>
      </c>
      <c r="B271" s="4" t="s">
        <v>37</v>
      </c>
      <c r="C271" s="3">
        <v>514</v>
      </c>
      <c r="D271" s="3">
        <v>2016</v>
      </c>
      <c r="E271" s="4" t="s">
        <v>46</v>
      </c>
      <c r="F271" s="4" t="s">
        <v>10</v>
      </c>
      <c r="G271" s="6">
        <v>44590</v>
      </c>
      <c r="H271" s="3">
        <v>102</v>
      </c>
    </row>
    <row r="272" spans="1:8" ht="14.4" x14ac:dyDescent="0.3">
      <c r="A272" s="3">
        <v>271</v>
      </c>
      <c r="B272" s="4" t="s">
        <v>8</v>
      </c>
      <c r="C272" s="3">
        <v>514</v>
      </c>
      <c r="D272" s="3">
        <v>2016</v>
      </c>
      <c r="E272" s="4" t="s">
        <v>46</v>
      </c>
      <c r="F272" s="4" t="s">
        <v>10</v>
      </c>
      <c r="G272" s="6">
        <v>44590</v>
      </c>
      <c r="H272" s="3">
        <v>114</v>
      </c>
    </row>
    <row r="273" spans="1:8" ht="14.4" x14ac:dyDescent="0.3">
      <c r="A273" s="3">
        <v>272</v>
      </c>
      <c r="B273" s="4" t="s">
        <v>37</v>
      </c>
      <c r="C273" s="3">
        <v>623</v>
      </c>
      <c r="D273" s="3">
        <v>2016</v>
      </c>
      <c r="E273" s="4" t="s">
        <v>195</v>
      </c>
      <c r="F273" s="4" t="s">
        <v>10</v>
      </c>
      <c r="G273" s="6">
        <v>44591</v>
      </c>
      <c r="H273" s="3">
        <v>102</v>
      </c>
    </row>
    <row r="274" spans="1:8" ht="14.4" x14ac:dyDescent="0.3">
      <c r="A274" s="3">
        <v>273</v>
      </c>
      <c r="B274" s="4" t="s">
        <v>8</v>
      </c>
      <c r="C274" s="3">
        <v>549</v>
      </c>
      <c r="D274" s="3">
        <v>1960</v>
      </c>
      <c r="E274" s="4" t="s">
        <v>46</v>
      </c>
      <c r="F274" s="4" t="s">
        <v>32</v>
      </c>
      <c r="G274" s="6">
        <v>44592</v>
      </c>
      <c r="H274" s="3">
        <v>114</v>
      </c>
    </row>
    <row r="275" spans="1:8" ht="14.4" x14ac:dyDescent="0.3">
      <c r="A275" s="3">
        <v>274</v>
      </c>
      <c r="B275" s="4" t="s">
        <v>37</v>
      </c>
      <c r="C275" s="3">
        <v>623</v>
      </c>
      <c r="D275" s="3">
        <v>2013</v>
      </c>
      <c r="E275" s="4" t="s">
        <v>199</v>
      </c>
      <c r="F275" s="4" t="s">
        <v>45</v>
      </c>
      <c r="G275" s="6">
        <v>44592</v>
      </c>
      <c r="H275" s="3">
        <v>102</v>
      </c>
    </row>
    <row r="276" spans="1:8" ht="14.4" x14ac:dyDescent="0.3">
      <c r="A276" s="3">
        <v>275</v>
      </c>
      <c r="B276" s="4" t="s">
        <v>37</v>
      </c>
      <c r="C276" s="3">
        <v>527</v>
      </c>
      <c r="D276" s="3">
        <v>2016</v>
      </c>
      <c r="E276" s="4" t="s">
        <v>200</v>
      </c>
      <c r="F276" s="4" t="s">
        <v>45</v>
      </c>
      <c r="G276" s="6">
        <v>44592</v>
      </c>
      <c r="H276" s="3">
        <v>102</v>
      </c>
    </row>
    <row r="277" spans="1:8" ht="14.4" x14ac:dyDescent="0.3">
      <c r="A277" s="3">
        <v>276</v>
      </c>
      <c r="B277" s="4" t="s">
        <v>8</v>
      </c>
      <c r="C277" s="3">
        <v>623</v>
      </c>
      <c r="D277" s="3">
        <v>2016</v>
      </c>
      <c r="E277" s="4" t="s">
        <v>201</v>
      </c>
      <c r="F277" s="4" t="s">
        <v>10</v>
      </c>
      <c r="G277" s="5">
        <v>44593</v>
      </c>
      <c r="H277" s="3">
        <v>103</v>
      </c>
    </row>
    <row r="278" spans="1:8" ht="14.4" x14ac:dyDescent="0.3">
      <c r="A278" s="3">
        <v>277</v>
      </c>
      <c r="B278" s="4" t="s">
        <v>37</v>
      </c>
      <c r="C278" s="3">
        <v>514</v>
      </c>
      <c r="D278" s="3">
        <v>2016</v>
      </c>
      <c r="E278" s="4" t="s">
        <v>46</v>
      </c>
      <c r="F278" s="4" t="s">
        <v>10</v>
      </c>
      <c r="G278" s="5">
        <v>44593</v>
      </c>
      <c r="H278" s="3">
        <v>102</v>
      </c>
    </row>
    <row r="279" spans="1:8" ht="14.4" x14ac:dyDescent="0.3">
      <c r="A279" s="3">
        <v>278</v>
      </c>
      <c r="B279" s="4" t="s">
        <v>8</v>
      </c>
      <c r="C279" s="3">
        <v>623</v>
      </c>
      <c r="D279" s="3">
        <v>2016</v>
      </c>
      <c r="E279" s="4" t="s">
        <v>202</v>
      </c>
      <c r="F279" s="4" t="s">
        <v>10</v>
      </c>
      <c r="G279" s="5">
        <v>44594</v>
      </c>
      <c r="H279" s="3">
        <v>102</v>
      </c>
    </row>
    <row r="280" spans="1:8" ht="14.4" x14ac:dyDescent="0.3">
      <c r="A280" s="3">
        <v>279</v>
      </c>
      <c r="B280" s="4" t="s">
        <v>8</v>
      </c>
      <c r="C280" s="3">
        <v>514</v>
      </c>
      <c r="D280" s="3">
        <v>2016</v>
      </c>
      <c r="E280" s="4" t="s">
        <v>203</v>
      </c>
      <c r="F280" s="4" t="s">
        <v>45</v>
      </c>
      <c r="G280" s="5">
        <v>44594</v>
      </c>
      <c r="H280" s="3">
        <v>102</v>
      </c>
    </row>
    <row r="281" spans="1:8" ht="14.4" x14ac:dyDescent="0.3">
      <c r="A281" s="3">
        <v>280</v>
      </c>
      <c r="B281" s="4" t="s">
        <v>8</v>
      </c>
      <c r="C281" s="3">
        <v>623</v>
      </c>
      <c r="D281" s="3">
        <v>2016</v>
      </c>
      <c r="E281" s="4" t="s">
        <v>92</v>
      </c>
      <c r="F281" s="4" t="s">
        <v>10</v>
      </c>
      <c r="G281" s="5">
        <v>44595</v>
      </c>
      <c r="H281" s="3">
        <v>114</v>
      </c>
    </row>
    <row r="282" spans="1:8" ht="14.4" x14ac:dyDescent="0.3">
      <c r="A282" s="3">
        <v>281</v>
      </c>
      <c r="B282" s="4" t="s">
        <v>83</v>
      </c>
      <c r="C282" s="3">
        <v>576</v>
      </c>
      <c r="D282" s="3">
        <v>1993</v>
      </c>
      <c r="E282" s="4" t="s">
        <v>204</v>
      </c>
      <c r="F282" s="4" t="s">
        <v>28</v>
      </c>
      <c r="G282" s="5">
        <v>44595</v>
      </c>
      <c r="H282" s="3">
        <v>103</v>
      </c>
    </row>
    <row r="283" spans="1:8" ht="14.4" x14ac:dyDescent="0.3">
      <c r="A283" s="3">
        <v>282</v>
      </c>
      <c r="B283" s="4" t="s">
        <v>8</v>
      </c>
      <c r="C283" s="3">
        <v>623</v>
      </c>
      <c r="D283" s="3">
        <v>2016</v>
      </c>
      <c r="E283" s="4" t="s">
        <v>100</v>
      </c>
      <c r="F283" s="4" t="s">
        <v>10</v>
      </c>
      <c r="G283" s="5">
        <v>44595</v>
      </c>
      <c r="H283" s="3">
        <v>102</v>
      </c>
    </row>
    <row r="284" spans="1:8" ht="14.4" x14ac:dyDescent="0.3">
      <c r="A284" s="3">
        <v>283</v>
      </c>
      <c r="B284" s="4" t="s">
        <v>37</v>
      </c>
      <c r="C284" s="3">
        <v>514</v>
      </c>
      <c r="D284" s="3">
        <v>2016</v>
      </c>
      <c r="E284" s="4" t="s">
        <v>46</v>
      </c>
      <c r="F284" s="4" t="s">
        <v>10</v>
      </c>
      <c r="G284" s="5">
        <v>44595</v>
      </c>
      <c r="H284" s="3">
        <v>102</v>
      </c>
    </row>
    <row r="285" spans="1:8" ht="14.4" x14ac:dyDescent="0.3">
      <c r="A285" s="3">
        <v>284</v>
      </c>
      <c r="B285" s="4" t="s">
        <v>37</v>
      </c>
      <c r="C285" s="3">
        <v>514</v>
      </c>
      <c r="D285" s="3">
        <v>2016</v>
      </c>
      <c r="E285" s="4" t="s">
        <v>136</v>
      </c>
      <c r="F285" s="4" t="s">
        <v>10</v>
      </c>
      <c r="G285" s="5">
        <v>44595</v>
      </c>
      <c r="H285" s="3">
        <v>104</v>
      </c>
    </row>
    <row r="286" spans="1:8" ht="14.4" x14ac:dyDescent="0.3">
      <c r="A286" s="3">
        <v>285</v>
      </c>
      <c r="B286" s="4" t="s">
        <v>37</v>
      </c>
      <c r="C286" s="3">
        <v>514</v>
      </c>
      <c r="D286" s="3">
        <v>2016</v>
      </c>
      <c r="E286" s="4" t="s">
        <v>136</v>
      </c>
      <c r="F286" s="4" t="s">
        <v>10</v>
      </c>
      <c r="G286" s="5">
        <v>44596</v>
      </c>
      <c r="H286" s="3">
        <v>103</v>
      </c>
    </row>
    <row r="287" spans="1:8" ht="14.4" x14ac:dyDescent="0.3">
      <c r="A287" s="3">
        <v>286</v>
      </c>
      <c r="B287" s="4" t="s">
        <v>11</v>
      </c>
      <c r="C287" s="3">
        <v>623</v>
      </c>
      <c r="D287" s="3">
        <v>2016</v>
      </c>
      <c r="E287" s="4" t="s">
        <v>205</v>
      </c>
      <c r="F287" s="4" t="s">
        <v>10</v>
      </c>
      <c r="G287" s="5">
        <v>44596</v>
      </c>
      <c r="H287" s="3">
        <v>102</v>
      </c>
    </row>
    <row r="288" spans="1:8" ht="14.4" x14ac:dyDescent="0.3">
      <c r="A288" s="3">
        <v>287</v>
      </c>
      <c r="B288" s="4" t="s">
        <v>61</v>
      </c>
      <c r="C288" s="3">
        <v>519</v>
      </c>
      <c r="D288" s="3">
        <v>2007</v>
      </c>
      <c r="E288" s="4" t="s">
        <v>206</v>
      </c>
      <c r="F288" s="4" t="s">
        <v>32</v>
      </c>
      <c r="G288" s="5">
        <v>44596</v>
      </c>
      <c r="H288" s="3">
        <v>109</v>
      </c>
    </row>
    <row r="289" spans="1:8" ht="14.4" x14ac:dyDescent="0.3">
      <c r="A289" s="3">
        <v>288</v>
      </c>
      <c r="B289" s="4" t="s">
        <v>8</v>
      </c>
      <c r="C289" s="3">
        <v>623</v>
      </c>
      <c r="D289" s="3">
        <v>2016</v>
      </c>
      <c r="E289" s="4" t="s">
        <v>112</v>
      </c>
      <c r="F289" s="4" t="s">
        <v>10</v>
      </c>
      <c r="G289" s="5">
        <v>44596</v>
      </c>
      <c r="H289" s="3">
        <v>102</v>
      </c>
    </row>
    <row r="290" spans="1:8" ht="14.4" x14ac:dyDescent="0.3">
      <c r="A290" s="3">
        <v>289</v>
      </c>
      <c r="B290" s="4" t="s">
        <v>8</v>
      </c>
      <c r="C290" s="3">
        <v>623</v>
      </c>
      <c r="D290" s="3">
        <v>2016</v>
      </c>
      <c r="E290" s="4" t="s">
        <v>100</v>
      </c>
      <c r="F290" s="4" t="s">
        <v>10</v>
      </c>
      <c r="G290" s="5">
        <v>44596</v>
      </c>
      <c r="H290" s="3">
        <v>104</v>
      </c>
    </row>
    <row r="291" spans="1:8" ht="14.4" x14ac:dyDescent="0.3">
      <c r="A291" s="3">
        <v>290</v>
      </c>
      <c r="B291" s="4" t="s">
        <v>11</v>
      </c>
      <c r="C291" s="3">
        <v>527</v>
      </c>
      <c r="D291" s="3">
        <v>2016</v>
      </c>
      <c r="E291" s="3">
        <v>4</v>
      </c>
      <c r="F291" s="4" t="s">
        <v>45</v>
      </c>
      <c r="G291" s="5">
        <v>44596</v>
      </c>
      <c r="H291" s="3">
        <v>114</v>
      </c>
    </row>
    <row r="292" spans="1:8" ht="14.4" x14ac:dyDescent="0.3">
      <c r="A292" s="3">
        <v>291</v>
      </c>
      <c r="B292" s="4" t="s">
        <v>37</v>
      </c>
      <c r="C292" s="3">
        <v>623</v>
      </c>
      <c r="D292" s="3">
        <v>2010</v>
      </c>
      <c r="E292" s="4" t="s">
        <v>207</v>
      </c>
      <c r="F292" s="4" t="s">
        <v>28</v>
      </c>
      <c r="G292" s="5">
        <v>44596</v>
      </c>
      <c r="H292" s="3">
        <v>114</v>
      </c>
    </row>
    <row r="293" spans="1:8" ht="14.4" x14ac:dyDescent="0.3">
      <c r="A293" s="3">
        <v>292</v>
      </c>
      <c r="B293" s="4" t="s">
        <v>8</v>
      </c>
      <c r="C293" s="3">
        <v>514</v>
      </c>
      <c r="D293" s="3">
        <v>2016</v>
      </c>
      <c r="E293" s="4" t="s">
        <v>132</v>
      </c>
      <c r="F293" s="4" t="s">
        <v>10</v>
      </c>
      <c r="G293" s="6">
        <v>44605</v>
      </c>
      <c r="H293" s="3">
        <v>102</v>
      </c>
    </row>
    <row r="294" spans="1:8" ht="14.4" x14ac:dyDescent="0.3">
      <c r="A294" s="3">
        <v>293</v>
      </c>
      <c r="B294" s="4" t="s">
        <v>16</v>
      </c>
      <c r="C294" s="3">
        <v>611</v>
      </c>
      <c r="D294" s="3">
        <v>2005</v>
      </c>
      <c r="E294" s="4" t="s">
        <v>208</v>
      </c>
      <c r="F294" s="4" t="s">
        <v>28</v>
      </c>
      <c r="G294" s="6">
        <v>44605</v>
      </c>
      <c r="H294" s="3">
        <v>102</v>
      </c>
    </row>
    <row r="295" spans="1:8" ht="14.4" x14ac:dyDescent="0.3">
      <c r="A295" s="3">
        <v>294</v>
      </c>
      <c r="B295" s="4" t="s">
        <v>8</v>
      </c>
      <c r="C295" s="3">
        <v>514</v>
      </c>
      <c r="D295" s="3">
        <v>2019</v>
      </c>
      <c r="E295" s="4" t="s">
        <v>209</v>
      </c>
      <c r="F295" s="4" t="s">
        <v>10</v>
      </c>
      <c r="G295" s="6">
        <v>44605</v>
      </c>
      <c r="H295" s="3">
        <v>114</v>
      </c>
    </row>
    <row r="296" spans="1:8" ht="14.4" x14ac:dyDescent="0.3">
      <c r="A296" s="3">
        <v>295</v>
      </c>
      <c r="B296" s="4" t="s">
        <v>11</v>
      </c>
      <c r="C296" s="3">
        <v>635</v>
      </c>
      <c r="D296" s="3">
        <v>1998</v>
      </c>
      <c r="E296" s="4" t="s">
        <v>210</v>
      </c>
      <c r="F296" s="4" t="s">
        <v>10</v>
      </c>
      <c r="G296" s="6">
        <v>44606</v>
      </c>
      <c r="H296" s="3">
        <v>104</v>
      </c>
    </row>
    <row r="297" spans="1:8" ht="14.4" x14ac:dyDescent="0.3">
      <c r="A297" s="3">
        <v>296</v>
      </c>
      <c r="B297" s="4" t="s">
        <v>11</v>
      </c>
      <c r="C297" s="3">
        <v>623</v>
      </c>
      <c r="D297" s="3">
        <v>2000</v>
      </c>
      <c r="E297" s="4" t="s">
        <v>211</v>
      </c>
      <c r="F297" s="4" t="s">
        <v>10</v>
      </c>
      <c r="G297" s="6">
        <v>44606</v>
      </c>
      <c r="H297" s="3">
        <v>102</v>
      </c>
    </row>
    <row r="298" spans="1:8" ht="14.4" x14ac:dyDescent="0.3">
      <c r="A298" s="3">
        <v>297</v>
      </c>
      <c r="B298" s="4" t="s">
        <v>11</v>
      </c>
      <c r="C298" s="3">
        <v>623</v>
      </c>
      <c r="D298" s="3">
        <v>2019</v>
      </c>
      <c r="E298" s="4" t="s">
        <v>212</v>
      </c>
      <c r="F298" s="4" t="s">
        <v>45</v>
      </c>
      <c r="G298" s="6">
        <v>44606</v>
      </c>
      <c r="H298" s="3">
        <v>103</v>
      </c>
    </row>
    <row r="299" spans="1:8" ht="14.4" x14ac:dyDescent="0.3">
      <c r="A299" s="3">
        <v>298</v>
      </c>
      <c r="B299" s="4" t="s">
        <v>16</v>
      </c>
      <c r="C299" s="3">
        <v>505</v>
      </c>
      <c r="D299" s="3">
        <v>1998</v>
      </c>
      <c r="E299" s="4" t="s">
        <v>213</v>
      </c>
      <c r="F299" s="4" t="s">
        <v>69</v>
      </c>
      <c r="G299" s="6">
        <v>44606</v>
      </c>
      <c r="H299" s="3">
        <v>115</v>
      </c>
    </row>
    <row r="300" spans="1:8" ht="14.4" x14ac:dyDescent="0.3">
      <c r="A300" s="3">
        <v>299</v>
      </c>
      <c r="B300" s="4" t="s">
        <v>25</v>
      </c>
      <c r="C300" s="3">
        <v>636</v>
      </c>
      <c r="D300" s="3">
        <v>2007</v>
      </c>
      <c r="E300" s="4" t="s">
        <v>214</v>
      </c>
      <c r="F300" s="4" t="s">
        <v>28</v>
      </c>
      <c r="G300" s="6">
        <v>44607</v>
      </c>
      <c r="H300" s="3">
        <v>102</v>
      </c>
    </row>
    <row r="301" spans="1:8" ht="14.4" x14ac:dyDescent="0.3">
      <c r="A301" s="3">
        <v>300</v>
      </c>
      <c r="B301" s="4" t="s">
        <v>8</v>
      </c>
      <c r="C301" s="3">
        <v>623</v>
      </c>
      <c r="D301" s="3">
        <v>2019</v>
      </c>
      <c r="E301" s="4" t="s">
        <v>215</v>
      </c>
      <c r="F301" s="4" t="s">
        <v>47</v>
      </c>
      <c r="G301" s="6">
        <v>44607</v>
      </c>
      <c r="H301" s="3">
        <v>103</v>
      </c>
    </row>
    <row r="302" spans="1:8" ht="14.4" x14ac:dyDescent="0.3">
      <c r="A302" s="3">
        <v>301</v>
      </c>
      <c r="B302" s="4" t="s">
        <v>16</v>
      </c>
      <c r="C302" s="3">
        <v>611</v>
      </c>
      <c r="D302" s="3">
        <v>2007</v>
      </c>
      <c r="E302" s="4" t="s">
        <v>216</v>
      </c>
      <c r="F302" s="4" t="s">
        <v>18</v>
      </c>
      <c r="G302" s="6">
        <v>44608</v>
      </c>
      <c r="H302" s="3">
        <v>101</v>
      </c>
    </row>
    <row r="303" spans="1:8" ht="14.4" x14ac:dyDescent="0.3">
      <c r="A303" s="3">
        <v>302</v>
      </c>
      <c r="B303" s="4" t="s">
        <v>8</v>
      </c>
      <c r="C303" s="3">
        <v>562</v>
      </c>
      <c r="D303" s="3">
        <v>2020</v>
      </c>
      <c r="E303" s="4" t="s">
        <v>217</v>
      </c>
      <c r="F303" s="4" t="s">
        <v>10</v>
      </c>
      <c r="G303" s="6">
        <v>44608</v>
      </c>
      <c r="H303" s="3">
        <v>102</v>
      </c>
    </row>
    <row r="304" spans="1:8" ht="14.4" x14ac:dyDescent="0.3">
      <c r="A304" s="3">
        <v>303</v>
      </c>
      <c r="B304" s="4" t="s">
        <v>8</v>
      </c>
      <c r="C304" s="3">
        <v>514</v>
      </c>
      <c r="D304" s="3">
        <v>1985</v>
      </c>
      <c r="E304" s="4" t="s">
        <v>71</v>
      </c>
      <c r="F304" s="4" t="s">
        <v>45</v>
      </c>
      <c r="G304" s="6">
        <v>44608</v>
      </c>
      <c r="H304" s="3">
        <v>114</v>
      </c>
    </row>
    <row r="305" spans="1:8" ht="14.4" x14ac:dyDescent="0.3">
      <c r="A305" s="3">
        <v>304</v>
      </c>
      <c r="B305" s="4" t="s">
        <v>16</v>
      </c>
      <c r="C305" s="3">
        <v>611</v>
      </c>
      <c r="D305" s="3">
        <v>2008</v>
      </c>
      <c r="E305" s="4" t="s">
        <v>218</v>
      </c>
      <c r="F305" s="4" t="s">
        <v>123</v>
      </c>
      <c r="G305" s="6">
        <v>44608</v>
      </c>
      <c r="H305" s="3">
        <v>102</v>
      </c>
    </row>
    <row r="306" spans="1:8" ht="14.4" x14ac:dyDescent="0.3">
      <c r="A306" s="3">
        <v>305</v>
      </c>
      <c r="B306" s="4" t="s">
        <v>11</v>
      </c>
      <c r="C306" s="3">
        <v>623</v>
      </c>
      <c r="D306" s="3">
        <v>2020</v>
      </c>
      <c r="E306" s="4" t="s">
        <v>219</v>
      </c>
      <c r="F306" s="4" t="s">
        <v>10</v>
      </c>
      <c r="G306" s="6">
        <v>44608</v>
      </c>
      <c r="H306" s="3">
        <v>109</v>
      </c>
    </row>
    <row r="307" spans="1:8" ht="14.4" x14ac:dyDescent="0.3">
      <c r="A307" s="3">
        <v>306</v>
      </c>
      <c r="B307" s="4" t="s">
        <v>8</v>
      </c>
      <c r="C307" s="3">
        <v>535</v>
      </c>
      <c r="D307" s="3">
        <v>1977</v>
      </c>
      <c r="E307" s="4" t="s">
        <v>220</v>
      </c>
      <c r="F307" s="4" t="s">
        <v>69</v>
      </c>
      <c r="G307" s="6">
        <v>44609</v>
      </c>
      <c r="H307" s="3">
        <v>102</v>
      </c>
    </row>
    <row r="308" spans="1:8" ht="14.4" x14ac:dyDescent="0.3">
      <c r="A308" s="3">
        <v>307</v>
      </c>
      <c r="B308" s="4" t="s">
        <v>11</v>
      </c>
      <c r="C308" s="3">
        <v>623</v>
      </c>
      <c r="D308" s="3">
        <v>2020</v>
      </c>
      <c r="E308" s="4" t="s">
        <v>13</v>
      </c>
      <c r="F308" s="4" t="s">
        <v>10</v>
      </c>
      <c r="G308" s="6">
        <v>44609</v>
      </c>
      <c r="H308" s="3">
        <v>102</v>
      </c>
    </row>
    <row r="309" spans="1:8" ht="14.4" x14ac:dyDescent="0.3">
      <c r="A309" s="3">
        <v>308</v>
      </c>
      <c r="B309" s="4" t="s">
        <v>61</v>
      </c>
      <c r="C309" s="3">
        <v>508</v>
      </c>
      <c r="D309" s="3">
        <v>2009</v>
      </c>
      <c r="E309" s="4" t="s">
        <v>221</v>
      </c>
      <c r="F309" s="4" t="s">
        <v>32</v>
      </c>
      <c r="G309" s="6">
        <v>44609</v>
      </c>
      <c r="H309" s="3">
        <v>102</v>
      </c>
    </row>
    <row r="310" spans="1:8" ht="14.4" x14ac:dyDescent="0.3">
      <c r="A310" s="3">
        <v>309</v>
      </c>
      <c r="B310" s="4" t="s">
        <v>11</v>
      </c>
      <c r="C310" s="3">
        <v>623</v>
      </c>
      <c r="D310" s="3">
        <v>2020</v>
      </c>
      <c r="E310" s="4" t="s">
        <v>178</v>
      </c>
      <c r="F310" s="4" t="s">
        <v>45</v>
      </c>
      <c r="G310" s="6">
        <v>44610</v>
      </c>
      <c r="H310" s="3">
        <v>101</v>
      </c>
    </row>
    <row r="311" spans="1:8" ht="14.4" x14ac:dyDescent="0.3">
      <c r="A311" s="3">
        <v>310</v>
      </c>
      <c r="B311" s="4" t="s">
        <v>16</v>
      </c>
      <c r="C311" s="3">
        <v>561</v>
      </c>
      <c r="D311" s="3">
        <v>1986</v>
      </c>
      <c r="E311" s="4" t="s">
        <v>222</v>
      </c>
      <c r="F311" s="4" t="s">
        <v>69</v>
      </c>
      <c r="G311" s="6">
        <v>44610</v>
      </c>
      <c r="H311" s="3">
        <v>101</v>
      </c>
    </row>
    <row r="312" spans="1:8" ht="14.4" x14ac:dyDescent="0.3">
      <c r="A312" s="3">
        <v>311</v>
      </c>
      <c r="B312" s="4" t="s">
        <v>11</v>
      </c>
      <c r="C312" s="3">
        <v>623</v>
      </c>
      <c r="D312" s="3">
        <v>2020</v>
      </c>
      <c r="E312" s="4" t="s">
        <v>178</v>
      </c>
      <c r="F312" s="4" t="s">
        <v>10</v>
      </c>
      <c r="G312" s="6">
        <v>44611</v>
      </c>
      <c r="H312" s="3">
        <v>103</v>
      </c>
    </row>
    <row r="313" spans="1:8" ht="14.4" x14ac:dyDescent="0.3">
      <c r="A313" s="3">
        <v>312</v>
      </c>
      <c r="B313" s="4" t="s">
        <v>8</v>
      </c>
      <c r="C313" s="3">
        <v>623</v>
      </c>
      <c r="D313" s="3">
        <v>2020</v>
      </c>
      <c r="E313" s="4" t="s">
        <v>223</v>
      </c>
      <c r="F313" s="4" t="s">
        <v>10</v>
      </c>
      <c r="G313" s="6">
        <v>44611</v>
      </c>
      <c r="H313" s="3">
        <v>114</v>
      </c>
    </row>
    <row r="314" spans="1:8" ht="14.4" x14ac:dyDescent="0.3">
      <c r="A314" s="3">
        <v>313</v>
      </c>
      <c r="B314" s="4" t="s">
        <v>8</v>
      </c>
      <c r="C314" s="3">
        <v>549</v>
      </c>
      <c r="D314" s="3">
        <v>1989</v>
      </c>
      <c r="E314" s="4" t="s">
        <v>36</v>
      </c>
      <c r="F314" s="4" t="s">
        <v>45</v>
      </c>
      <c r="G314" s="6">
        <v>44611</v>
      </c>
      <c r="H314" s="3">
        <v>103</v>
      </c>
    </row>
    <row r="315" spans="1:8" ht="14.4" x14ac:dyDescent="0.3">
      <c r="A315" s="3">
        <v>314</v>
      </c>
      <c r="B315" s="4" t="s">
        <v>11</v>
      </c>
      <c r="C315" s="3">
        <v>623</v>
      </c>
      <c r="D315" s="3">
        <v>2019</v>
      </c>
      <c r="E315" s="4" t="s">
        <v>224</v>
      </c>
      <c r="F315" s="4" t="s">
        <v>45</v>
      </c>
      <c r="G315" s="6">
        <v>44613</v>
      </c>
      <c r="H315" s="3">
        <v>102</v>
      </c>
    </row>
    <row r="316" spans="1:8" ht="14.4" x14ac:dyDescent="0.3">
      <c r="A316" s="3">
        <v>315</v>
      </c>
      <c r="B316" s="4" t="s">
        <v>11</v>
      </c>
      <c r="C316" s="3">
        <v>527</v>
      </c>
      <c r="D316" s="3">
        <v>2020</v>
      </c>
      <c r="E316" s="4" t="s">
        <v>225</v>
      </c>
      <c r="F316" s="4" t="s">
        <v>10</v>
      </c>
      <c r="G316" s="6">
        <v>44613</v>
      </c>
      <c r="H316" s="3">
        <v>102</v>
      </c>
    </row>
    <row r="317" spans="1:8" ht="14.4" x14ac:dyDescent="0.3">
      <c r="A317" s="3">
        <v>316</v>
      </c>
      <c r="B317" s="4" t="s">
        <v>16</v>
      </c>
      <c r="C317" s="3">
        <v>554</v>
      </c>
      <c r="D317" s="3">
        <v>2006</v>
      </c>
      <c r="E317" s="4" t="s">
        <v>226</v>
      </c>
      <c r="F317" s="4" t="s">
        <v>69</v>
      </c>
      <c r="G317" s="6">
        <v>44614</v>
      </c>
      <c r="H317" s="3">
        <v>105</v>
      </c>
    </row>
    <row r="318" spans="1:8" ht="14.4" x14ac:dyDescent="0.3">
      <c r="A318" s="3">
        <v>317</v>
      </c>
      <c r="B318" s="4" t="s">
        <v>11</v>
      </c>
      <c r="C318" s="3">
        <v>623</v>
      </c>
      <c r="D318" s="3">
        <v>2020</v>
      </c>
      <c r="E318" s="4" t="s">
        <v>51</v>
      </c>
      <c r="F318" s="4" t="s">
        <v>45</v>
      </c>
      <c r="G318" s="6">
        <v>44614</v>
      </c>
      <c r="H318" s="3">
        <v>103</v>
      </c>
    </row>
    <row r="319" spans="1:8" ht="14.4" x14ac:dyDescent="0.3">
      <c r="A319" s="3">
        <v>318</v>
      </c>
      <c r="B319" s="4" t="s">
        <v>37</v>
      </c>
      <c r="C319" s="3">
        <v>514</v>
      </c>
      <c r="D319" s="3">
        <v>2016</v>
      </c>
      <c r="E319" s="4" t="s">
        <v>136</v>
      </c>
      <c r="F319" s="4" t="s">
        <v>10</v>
      </c>
      <c r="G319" s="6">
        <v>44614</v>
      </c>
      <c r="H319" s="3">
        <v>102</v>
      </c>
    </row>
    <row r="320" spans="1:8" ht="14.4" x14ac:dyDescent="0.3">
      <c r="A320" s="3">
        <v>319</v>
      </c>
      <c r="B320" s="4" t="s">
        <v>61</v>
      </c>
      <c r="C320" s="3">
        <v>519</v>
      </c>
      <c r="D320" s="3">
        <v>1977</v>
      </c>
      <c r="E320" s="4" t="s">
        <v>227</v>
      </c>
      <c r="F320" s="4" t="s">
        <v>32</v>
      </c>
      <c r="G320" s="6">
        <v>44614</v>
      </c>
      <c r="H320" s="3">
        <v>104</v>
      </c>
    </row>
    <row r="321" spans="1:8" ht="14.4" x14ac:dyDescent="0.3">
      <c r="A321" s="3">
        <v>320</v>
      </c>
      <c r="B321" s="4" t="s">
        <v>8</v>
      </c>
      <c r="C321" s="3">
        <v>623</v>
      </c>
      <c r="D321" s="3">
        <v>1981</v>
      </c>
      <c r="E321" s="4" t="s">
        <v>51</v>
      </c>
      <c r="F321" s="4" t="s">
        <v>45</v>
      </c>
      <c r="G321" s="6">
        <v>44614</v>
      </c>
      <c r="H321" s="3">
        <v>106</v>
      </c>
    </row>
    <row r="322" spans="1:8" ht="14.4" x14ac:dyDescent="0.3">
      <c r="A322" s="3">
        <v>321</v>
      </c>
      <c r="B322" s="4" t="s">
        <v>8</v>
      </c>
      <c r="C322" s="3">
        <v>623</v>
      </c>
      <c r="D322" s="3">
        <v>2020</v>
      </c>
      <c r="E322" s="4" t="s">
        <v>58</v>
      </c>
      <c r="F322" s="4" t="s">
        <v>10</v>
      </c>
      <c r="G322" s="6">
        <v>44615</v>
      </c>
      <c r="H322" s="3">
        <v>102</v>
      </c>
    </row>
    <row r="323" spans="1:8" ht="14.4" x14ac:dyDescent="0.3">
      <c r="A323" s="3">
        <v>322</v>
      </c>
      <c r="B323" s="4" t="s">
        <v>8</v>
      </c>
      <c r="C323" s="3">
        <v>623</v>
      </c>
      <c r="D323" s="3">
        <v>2020</v>
      </c>
      <c r="E323" s="4" t="s">
        <v>33</v>
      </c>
      <c r="F323" s="4" t="s">
        <v>10</v>
      </c>
      <c r="G323" s="6">
        <v>44615</v>
      </c>
      <c r="H323" s="3">
        <v>108</v>
      </c>
    </row>
    <row r="324" spans="1:8" ht="14.4" x14ac:dyDescent="0.3">
      <c r="A324" s="3">
        <v>323</v>
      </c>
      <c r="B324" s="4" t="s">
        <v>8</v>
      </c>
      <c r="C324" s="3">
        <v>623</v>
      </c>
      <c r="D324" s="3">
        <v>2020</v>
      </c>
      <c r="E324" s="4" t="s">
        <v>92</v>
      </c>
      <c r="F324" s="4" t="s">
        <v>10</v>
      </c>
      <c r="G324" s="6">
        <v>44615</v>
      </c>
      <c r="H324" s="3">
        <v>114</v>
      </c>
    </row>
    <row r="325" spans="1:8" ht="14.4" x14ac:dyDescent="0.3">
      <c r="A325" s="3">
        <v>324</v>
      </c>
      <c r="B325" s="4" t="s">
        <v>8</v>
      </c>
      <c r="C325" s="3">
        <v>623</v>
      </c>
      <c r="D325" s="3">
        <v>2020</v>
      </c>
      <c r="E325" s="4" t="s">
        <v>228</v>
      </c>
      <c r="F325" s="4" t="s">
        <v>45</v>
      </c>
      <c r="G325" s="6">
        <v>44615</v>
      </c>
      <c r="H325" s="3">
        <v>102</v>
      </c>
    </row>
    <row r="326" spans="1:8" ht="14.4" x14ac:dyDescent="0.3">
      <c r="A326" s="3">
        <v>325</v>
      </c>
      <c r="B326" s="4" t="s">
        <v>11</v>
      </c>
      <c r="C326" s="3">
        <v>623</v>
      </c>
      <c r="D326" s="3">
        <v>2020</v>
      </c>
      <c r="E326" s="4" t="s">
        <v>163</v>
      </c>
      <c r="F326" s="4" t="s">
        <v>10</v>
      </c>
      <c r="G326" s="6">
        <v>44615</v>
      </c>
      <c r="H326" s="3">
        <v>102</v>
      </c>
    </row>
    <row r="327" spans="1:8" ht="14.4" x14ac:dyDescent="0.3">
      <c r="A327" s="3">
        <v>326</v>
      </c>
      <c r="B327" s="4" t="s">
        <v>8</v>
      </c>
      <c r="C327" s="3">
        <v>623</v>
      </c>
      <c r="D327" s="3">
        <v>2020</v>
      </c>
      <c r="E327" s="4" t="s">
        <v>100</v>
      </c>
      <c r="F327" s="4" t="s">
        <v>10</v>
      </c>
      <c r="G327" s="6">
        <v>44616</v>
      </c>
      <c r="H327" s="3">
        <v>108</v>
      </c>
    </row>
    <row r="328" spans="1:8" ht="14.4" x14ac:dyDescent="0.3">
      <c r="A328" s="3">
        <v>327</v>
      </c>
      <c r="B328" s="4" t="s">
        <v>61</v>
      </c>
      <c r="C328" s="3">
        <v>526</v>
      </c>
      <c r="D328" s="3">
        <v>2010</v>
      </c>
      <c r="E328" s="3">
        <v>560</v>
      </c>
      <c r="F328" s="4" t="s">
        <v>32</v>
      </c>
      <c r="G328" s="6">
        <v>44616</v>
      </c>
      <c r="H328" s="3">
        <v>114</v>
      </c>
    </row>
    <row r="329" spans="1:8" ht="14.4" x14ac:dyDescent="0.3">
      <c r="A329" s="3">
        <v>328</v>
      </c>
      <c r="B329" s="4" t="s">
        <v>16</v>
      </c>
      <c r="C329" s="3">
        <v>611</v>
      </c>
      <c r="D329" s="3">
        <v>2008</v>
      </c>
      <c r="E329" s="4" t="s">
        <v>229</v>
      </c>
      <c r="F329" s="4" t="s">
        <v>69</v>
      </c>
      <c r="G329" s="6">
        <v>44616</v>
      </c>
      <c r="H329" s="3">
        <v>111</v>
      </c>
    </row>
    <row r="330" spans="1:8" ht="14.4" x14ac:dyDescent="0.3">
      <c r="A330" s="3">
        <v>329</v>
      </c>
      <c r="B330" s="4" t="s">
        <v>8</v>
      </c>
      <c r="C330" s="3">
        <v>623</v>
      </c>
      <c r="D330" s="3">
        <v>1996</v>
      </c>
      <c r="E330" s="4" t="s">
        <v>33</v>
      </c>
      <c r="F330" s="4" t="s">
        <v>45</v>
      </c>
      <c r="G330" s="6">
        <v>44616</v>
      </c>
      <c r="H330" s="3">
        <v>105</v>
      </c>
    </row>
    <row r="331" spans="1:8" ht="14.4" x14ac:dyDescent="0.3">
      <c r="A331" s="3">
        <v>330</v>
      </c>
      <c r="B331" s="4" t="s">
        <v>8</v>
      </c>
      <c r="C331" s="3">
        <v>562</v>
      </c>
      <c r="D331" s="3">
        <v>2020</v>
      </c>
      <c r="E331" s="4" t="s">
        <v>230</v>
      </c>
      <c r="F331" s="4" t="s">
        <v>10</v>
      </c>
      <c r="G331" s="6">
        <v>44617</v>
      </c>
      <c r="H331" s="3">
        <v>104</v>
      </c>
    </row>
    <row r="332" spans="1:8" ht="14.4" x14ac:dyDescent="0.3">
      <c r="A332" s="3">
        <v>331</v>
      </c>
      <c r="B332" s="4" t="s">
        <v>16</v>
      </c>
      <c r="C332" s="3">
        <v>611</v>
      </c>
      <c r="D332" s="3">
        <v>2005</v>
      </c>
      <c r="E332" s="4" t="s">
        <v>231</v>
      </c>
      <c r="F332" s="4" t="s">
        <v>18</v>
      </c>
      <c r="G332" s="6">
        <v>44617</v>
      </c>
      <c r="H332" s="3">
        <v>102</v>
      </c>
    </row>
    <row r="333" spans="1:8" ht="14.4" x14ac:dyDescent="0.3">
      <c r="A333" s="3">
        <v>332</v>
      </c>
      <c r="B333" s="4" t="s">
        <v>8</v>
      </c>
      <c r="C333" s="3">
        <v>623</v>
      </c>
      <c r="D333" s="3">
        <v>2012</v>
      </c>
      <c r="E333" s="4" t="s">
        <v>33</v>
      </c>
      <c r="F333" s="4" t="s">
        <v>10</v>
      </c>
      <c r="G333" s="6">
        <v>44618</v>
      </c>
      <c r="H333" s="3">
        <v>107</v>
      </c>
    </row>
    <row r="334" spans="1:8" ht="14.4" x14ac:dyDescent="0.3">
      <c r="A334" s="3">
        <v>333</v>
      </c>
      <c r="B334" s="4" t="s">
        <v>8</v>
      </c>
      <c r="C334" s="3">
        <v>623</v>
      </c>
      <c r="D334" s="3">
        <v>2020</v>
      </c>
      <c r="E334" s="4" t="s">
        <v>232</v>
      </c>
      <c r="F334" s="4" t="s">
        <v>45</v>
      </c>
      <c r="G334" s="6">
        <v>44619</v>
      </c>
      <c r="H334" s="3">
        <v>111</v>
      </c>
    </row>
    <row r="335" spans="1:8" ht="14.4" x14ac:dyDescent="0.3">
      <c r="A335" s="3">
        <v>334</v>
      </c>
      <c r="B335" s="4" t="s">
        <v>8</v>
      </c>
      <c r="C335" s="3">
        <v>595</v>
      </c>
      <c r="D335" s="3">
        <v>2012</v>
      </c>
      <c r="E335" s="4" t="s">
        <v>233</v>
      </c>
      <c r="F335" s="4" t="s">
        <v>10</v>
      </c>
      <c r="G335" s="6">
        <v>44619</v>
      </c>
      <c r="H335" s="3">
        <v>114</v>
      </c>
    </row>
    <row r="336" spans="1:8" ht="14.4" x14ac:dyDescent="0.3">
      <c r="A336" s="3">
        <v>335</v>
      </c>
      <c r="B336" s="4" t="s">
        <v>8</v>
      </c>
      <c r="C336" s="3">
        <v>623</v>
      </c>
      <c r="D336" s="3">
        <v>2016</v>
      </c>
      <c r="E336" s="4" t="s">
        <v>58</v>
      </c>
      <c r="F336" s="4" t="s">
        <v>10</v>
      </c>
      <c r="G336" s="6">
        <v>44619</v>
      </c>
      <c r="H336" s="3">
        <v>102</v>
      </c>
    </row>
    <row r="337" spans="1:8" ht="14.4" x14ac:dyDescent="0.3">
      <c r="A337" s="3">
        <v>336</v>
      </c>
      <c r="B337" s="4" t="s">
        <v>8</v>
      </c>
      <c r="C337" s="3">
        <v>538</v>
      </c>
      <c r="D337" s="3">
        <v>2016</v>
      </c>
      <c r="E337" s="4" t="s">
        <v>24</v>
      </c>
      <c r="F337" s="4" t="s">
        <v>10</v>
      </c>
      <c r="G337" s="6">
        <v>44619</v>
      </c>
      <c r="H337" s="3">
        <v>109</v>
      </c>
    </row>
    <row r="338" spans="1:8" ht="14.4" x14ac:dyDescent="0.3">
      <c r="A338" s="3">
        <v>337</v>
      </c>
      <c r="B338" s="4" t="s">
        <v>8</v>
      </c>
      <c r="C338" s="3">
        <v>616</v>
      </c>
      <c r="D338" s="3">
        <v>2016</v>
      </c>
      <c r="E338" s="4" t="s">
        <v>232</v>
      </c>
      <c r="F338" s="4" t="s">
        <v>10</v>
      </c>
      <c r="G338" s="6">
        <v>44620</v>
      </c>
      <c r="H338" s="3">
        <v>104</v>
      </c>
    </row>
    <row r="339" spans="1:8" ht="14.4" x14ac:dyDescent="0.3">
      <c r="A339" s="3">
        <v>338</v>
      </c>
      <c r="B339" s="4" t="s">
        <v>8</v>
      </c>
      <c r="C339" s="3">
        <v>514</v>
      </c>
      <c r="D339" s="3">
        <v>2016</v>
      </c>
      <c r="E339" s="4" t="s">
        <v>209</v>
      </c>
      <c r="F339" s="4" t="s">
        <v>10</v>
      </c>
      <c r="G339" s="6">
        <v>44620</v>
      </c>
      <c r="H339" s="3">
        <v>114</v>
      </c>
    </row>
    <row r="340" spans="1:8" ht="14.4" x14ac:dyDescent="0.3">
      <c r="A340" s="3">
        <v>339</v>
      </c>
      <c r="B340" s="4" t="s">
        <v>8</v>
      </c>
      <c r="C340" s="3">
        <v>549</v>
      </c>
      <c r="D340" s="3">
        <v>2016</v>
      </c>
      <c r="E340" s="4" t="s">
        <v>234</v>
      </c>
      <c r="F340" s="4" t="s">
        <v>10</v>
      </c>
      <c r="G340" s="6">
        <v>44620</v>
      </c>
      <c r="H340" s="3">
        <v>102</v>
      </c>
    </row>
    <row r="341" spans="1:8" ht="14.4" x14ac:dyDescent="0.3">
      <c r="A341" s="3">
        <v>340</v>
      </c>
      <c r="B341" s="4" t="s">
        <v>11</v>
      </c>
      <c r="C341" s="3">
        <v>597</v>
      </c>
      <c r="D341" s="3">
        <v>2016</v>
      </c>
      <c r="E341" s="4" t="s">
        <v>46</v>
      </c>
      <c r="F341" s="4" t="s">
        <v>10</v>
      </c>
      <c r="G341" s="6">
        <v>44620</v>
      </c>
      <c r="H341" s="3">
        <v>102</v>
      </c>
    </row>
    <row r="342" spans="1:8" ht="14.4" x14ac:dyDescent="0.3">
      <c r="A342" s="3">
        <v>341</v>
      </c>
      <c r="B342" s="4" t="s">
        <v>235</v>
      </c>
      <c r="C342" s="3">
        <v>619</v>
      </c>
      <c r="D342" s="3">
        <v>2001</v>
      </c>
      <c r="E342" s="4" t="s">
        <v>236</v>
      </c>
      <c r="F342" s="4" t="s">
        <v>32</v>
      </c>
      <c r="G342" s="6">
        <v>44620</v>
      </c>
      <c r="H342" s="3">
        <v>102</v>
      </c>
    </row>
    <row r="343" spans="1:8" ht="14.4" x14ac:dyDescent="0.3">
      <c r="A343" s="3">
        <v>342</v>
      </c>
      <c r="B343" s="4" t="s">
        <v>8</v>
      </c>
      <c r="C343" s="3">
        <v>514</v>
      </c>
      <c r="D343" s="3">
        <v>2016</v>
      </c>
      <c r="E343" s="4" t="s">
        <v>237</v>
      </c>
      <c r="F343" s="4" t="s">
        <v>10</v>
      </c>
      <c r="G343" s="6">
        <v>44620</v>
      </c>
      <c r="H343" s="3">
        <v>109</v>
      </c>
    </row>
    <row r="344" spans="1:8" ht="14.4" x14ac:dyDescent="0.3">
      <c r="A344" s="3">
        <v>343</v>
      </c>
      <c r="B344" s="4" t="s">
        <v>37</v>
      </c>
      <c r="C344" s="3">
        <v>623</v>
      </c>
      <c r="D344" s="3">
        <v>2016</v>
      </c>
      <c r="E344" s="4" t="s">
        <v>238</v>
      </c>
      <c r="F344" s="4" t="s">
        <v>10</v>
      </c>
      <c r="G344" s="6">
        <v>44620</v>
      </c>
      <c r="H344" s="3">
        <v>102</v>
      </c>
    </row>
    <row r="345" spans="1:8" ht="14.4" x14ac:dyDescent="0.3">
      <c r="A345" s="3">
        <v>344</v>
      </c>
      <c r="B345" s="4" t="s">
        <v>37</v>
      </c>
      <c r="C345" s="3">
        <v>623</v>
      </c>
      <c r="D345" s="3">
        <v>2016</v>
      </c>
      <c r="E345" s="4" t="s">
        <v>195</v>
      </c>
      <c r="F345" s="4" t="s">
        <v>10</v>
      </c>
      <c r="G345" s="5">
        <v>44621</v>
      </c>
      <c r="H345" s="3">
        <v>104</v>
      </c>
    </row>
    <row r="346" spans="1:8" ht="14.4" x14ac:dyDescent="0.3">
      <c r="A346" s="3">
        <v>345</v>
      </c>
      <c r="B346" s="4" t="s">
        <v>8</v>
      </c>
      <c r="C346" s="3">
        <v>623</v>
      </c>
      <c r="D346" s="3">
        <v>2016</v>
      </c>
      <c r="E346" s="4" t="s">
        <v>58</v>
      </c>
      <c r="F346" s="4" t="s">
        <v>47</v>
      </c>
      <c r="G346" s="5">
        <v>44621</v>
      </c>
      <c r="H346" s="3">
        <v>101</v>
      </c>
    </row>
    <row r="347" spans="1:8" ht="14.4" x14ac:dyDescent="0.3">
      <c r="A347" s="3">
        <v>346</v>
      </c>
      <c r="B347" s="4" t="s">
        <v>8</v>
      </c>
      <c r="C347" s="3">
        <v>623</v>
      </c>
      <c r="D347" s="3">
        <v>2007</v>
      </c>
      <c r="E347" s="4" t="s">
        <v>51</v>
      </c>
      <c r="F347" s="4" t="s">
        <v>18</v>
      </c>
      <c r="G347" s="5">
        <v>44622</v>
      </c>
      <c r="H347" s="3">
        <v>103</v>
      </c>
    </row>
    <row r="348" spans="1:8" ht="14.4" x14ac:dyDescent="0.3">
      <c r="A348" s="3">
        <v>347</v>
      </c>
      <c r="B348" s="4" t="s">
        <v>8</v>
      </c>
      <c r="C348" s="3">
        <v>623</v>
      </c>
      <c r="D348" s="3">
        <v>2016</v>
      </c>
      <c r="E348" s="4" t="s">
        <v>33</v>
      </c>
      <c r="F348" s="4" t="s">
        <v>10</v>
      </c>
      <c r="G348" s="5">
        <v>44622</v>
      </c>
      <c r="H348" s="3">
        <v>114</v>
      </c>
    </row>
    <row r="349" spans="1:8" ht="14.4" x14ac:dyDescent="0.3">
      <c r="A349" s="3">
        <v>348</v>
      </c>
      <c r="B349" s="4" t="s">
        <v>61</v>
      </c>
      <c r="C349" s="3">
        <v>519</v>
      </c>
      <c r="D349" s="3">
        <v>2005</v>
      </c>
      <c r="E349" s="4" t="s">
        <v>239</v>
      </c>
      <c r="F349" s="4" t="s">
        <v>32</v>
      </c>
      <c r="G349" s="5">
        <v>44622</v>
      </c>
      <c r="H349" s="3">
        <v>102</v>
      </c>
    </row>
    <row r="350" spans="1:8" ht="14.4" x14ac:dyDescent="0.3">
      <c r="A350" s="3">
        <v>349</v>
      </c>
      <c r="B350" s="4" t="s">
        <v>8</v>
      </c>
      <c r="C350" s="3">
        <v>623</v>
      </c>
      <c r="D350" s="3">
        <v>2016</v>
      </c>
      <c r="E350" s="4" t="s">
        <v>240</v>
      </c>
      <c r="F350" s="4" t="s">
        <v>10</v>
      </c>
      <c r="G350" s="5">
        <v>44622</v>
      </c>
      <c r="H350" s="3">
        <v>114</v>
      </c>
    </row>
    <row r="351" spans="1:8" ht="14.4" x14ac:dyDescent="0.3">
      <c r="A351" s="3">
        <v>350</v>
      </c>
      <c r="B351" s="4" t="s">
        <v>8</v>
      </c>
      <c r="C351" s="3">
        <v>623</v>
      </c>
      <c r="D351" s="3">
        <v>2016</v>
      </c>
      <c r="E351" s="4" t="s">
        <v>209</v>
      </c>
      <c r="F351" s="4" t="s">
        <v>10</v>
      </c>
      <c r="G351" s="5">
        <v>44622</v>
      </c>
      <c r="H351" s="3">
        <v>114</v>
      </c>
    </row>
    <row r="352" spans="1:8" ht="14.4" x14ac:dyDescent="0.3">
      <c r="A352" s="3">
        <v>351</v>
      </c>
      <c r="B352" s="4" t="s">
        <v>8</v>
      </c>
      <c r="C352" s="3">
        <v>514</v>
      </c>
      <c r="D352" s="3">
        <v>2016</v>
      </c>
      <c r="E352" s="4" t="s">
        <v>22</v>
      </c>
      <c r="F352" s="4" t="s">
        <v>10</v>
      </c>
      <c r="G352" s="5">
        <v>44623</v>
      </c>
      <c r="H352" s="3">
        <v>114</v>
      </c>
    </row>
    <row r="353" spans="1:8" ht="14.4" x14ac:dyDescent="0.3">
      <c r="A353" s="3">
        <v>352</v>
      </c>
      <c r="B353" s="4" t="s">
        <v>61</v>
      </c>
      <c r="C353" s="3">
        <v>612</v>
      </c>
      <c r="D353" s="3">
        <v>2002</v>
      </c>
      <c r="E353" s="4" t="s">
        <v>241</v>
      </c>
      <c r="F353" s="4" t="s">
        <v>32</v>
      </c>
      <c r="G353" s="5">
        <v>44623</v>
      </c>
      <c r="H353" s="3">
        <v>106</v>
      </c>
    </row>
    <row r="354" spans="1:8" ht="14.4" x14ac:dyDescent="0.3">
      <c r="A354" s="3">
        <v>353</v>
      </c>
      <c r="B354" s="4" t="s">
        <v>8</v>
      </c>
      <c r="C354" s="3">
        <v>623</v>
      </c>
      <c r="D354" s="3">
        <v>2016</v>
      </c>
      <c r="E354" s="4" t="s">
        <v>51</v>
      </c>
      <c r="F354" s="4" t="s">
        <v>18</v>
      </c>
      <c r="G354" s="5">
        <v>44623</v>
      </c>
      <c r="H354" s="3">
        <v>109</v>
      </c>
    </row>
    <row r="355" spans="1:8" ht="14.4" x14ac:dyDescent="0.3">
      <c r="A355" s="3">
        <v>354</v>
      </c>
      <c r="B355" s="4" t="s">
        <v>8</v>
      </c>
      <c r="C355" s="3">
        <v>616</v>
      </c>
      <c r="D355" s="3">
        <v>2016</v>
      </c>
      <c r="E355" s="4" t="s">
        <v>242</v>
      </c>
      <c r="F355" s="4" t="s">
        <v>10</v>
      </c>
      <c r="G355" s="5">
        <v>44624</v>
      </c>
      <c r="H355" s="3">
        <v>104</v>
      </c>
    </row>
    <row r="356" spans="1:8" ht="14.4" x14ac:dyDescent="0.3">
      <c r="A356" s="3">
        <v>355</v>
      </c>
      <c r="B356" s="4" t="s">
        <v>8</v>
      </c>
      <c r="C356" s="3">
        <v>623</v>
      </c>
      <c r="D356" s="3">
        <v>1970</v>
      </c>
      <c r="E356" s="4" t="s">
        <v>36</v>
      </c>
      <c r="F356" s="4" t="s">
        <v>45</v>
      </c>
      <c r="G356" s="5">
        <v>44624</v>
      </c>
      <c r="H356" s="3">
        <v>114</v>
      </c>
    </row>
    <row r="357" spans="1:8" ht="14.4" x14ac:dyDescent="0.3">
      <c r="A357" s="3">
        <v>356</v>
      </c>
      <c r="B357" s="4" t="s">
        <v>8</v>
      </c>
      <c r="C357" s="3">
        <v>623</v>
      </c>
      <c r="D357" s="3">
        <v>2020</v>
      </c>
      <c r="E357" s="4" t="s">
        <v>53</v>
      </c>
      <c r="F357" s="4" t="s">
        <v>10</v>
      </c>
      <c r="G357" s="5">
        <v>44624</v>
      </c>
      <c r="H357" s="3">
        <v>108</v>
      </c>
    </row>
    <row r="358" spans="1:8" ht="14.4" x14ac:dyDescent="0.3">
      <c r="A358" s="3">
        <v>357</v>
      </c>
      <c r="B358" s="4" t="s">
        <v>8</v>
      </c>
      <c r="C358" s="3">
        <v>623</v>
      </c>
      <c r="D358" s="3">
        <v>2020</v>
      </c>
      <c r="E358" s="4" t="s">
        <v>243</v>
      </c>
      <c r="F358" s="4" t="s">
        <v>10</v>
      </c>
      <c r="G358" s="6">
        <v>44633</v>
      </c>
      <c r="H358" s="3">
        <v>103</v>
      </c>
    </row>
    <row r="359" spans="1:8" ht="14.4" x14ac:dyDescent="0.3">
      <c r="A359" s="3">
        <v>358</v>
      </c>
      <c r="B359" s="4" t="s">
        <v>8</v>
      </c>
      <c r="C359" s="3">
        <v>623</v>
      </c>
      <c r="D359" s="3">
        <v>2020</v>
      </c>
      <c r="E359" s="4" t="s">
        <v>244</v>
      </c>
      <c r="F359" s="4" t="s">
        <v>10</v>
      </c>
      <c r="G359" s="6">
        <v>44633</v>
      </c>
      <c r="H359" s="3">
        <v>103</v>
      </c>
    </row>
    <row r="360" spans="1:8" ht="14.4" x14ac:dyDescent="0.3">
      <c r="A360" s="3">
        <v>359</v>
      </c>
      <c r="B360" s="4" t="s">
        <v>8</v>
      </c>
      <c r="C360" s="3">
        <v>623</v>
      </c>
      <c r="D360" s="3">
        <v>2020</v>
      </c>
      <c r="E360" s="4" t="s">
        <v>23</v>
      </c>
      <c r="F360" s="4" t="s">
        <v>18</v>
      </c>
      <c r="G360" s="6">
        <v>44633</v>
      </c>
      <c r="H360" s="3">
        <v>102</v>
      </c>
    </row>
    <row r="361" spans="1:8" ht="14.4" x14ac:dyDescent="0.3">
      <c r="A361" s="3">
        <v>360</v>
      </c>
      <c r="B361" s="4" t="s">
        <v>37</v>
      </c>
      <c r="C361" s="3">
        <v>623</v>
      </c>
      <c r="D361" s="3">
        <v>2020</v>
      </c>
      <c r="E361" s="4" t="s">
        <v>245</v>
      </c>
      <c r="F361" s="4" t="s">
        <v>45</v>
      </c>
      <c r="G361" s="6">
        <v>44633</v>
      </c>
      <c r="H361" s="3">
        <v>107</v>
      </c>
    </row>
    <row r="362" spans="1:8" ht="14.4" x14ac:dyDescent="0.3">
      <c r="A362" s="3">
        <v>361</v>
      </c>
      <c r="B362" s="4" t="s">
        <v>16</v>
      </c>
      <c r="C362" s="3">
        <v>611</v>
      </c>
      <c r="D362" s="3">
        <v>2009</v>
      </c>
      <c r="E362" s="4" t="s">
        <v>246</v>
      </c>
      <c r="F362" s="4" t="s">
        <v>28</v>
      </c>
      <c r="G362" s="6">
        <v>44633</v>
      </c>
      <c r="H362" s="3">
        <v>103</v>
      </c>
    </row>
    <row r="363" spans="1:8" ht="14.4" x14ac:dyDescent="0.3">
      <c r="A363" s="3">
        <v>362</v>
      </c>
      <c r="B363" s="4" t="s">
        <v>8</v>
      </c>
      <c r="C363" s="3">
        <v>623</v>
      </c>
      <c r="D363" s="3">
        <v>1998</v>
      </c>
      <c r="E363" s="4" t="s">
        <v>247</v>
      </c>
      <c r="F363" s="4" t="s">
        <v>28</v>
      </c>
      <c r="G363" s="6">
        <v>44634</v>
      </c>
      <c r="H363" s="3">
        <v>109</v>
      </c>
    </row>
    <row r="364" spans="1:8" ht="14.4" x14ac:dyDescent="0.3">
      <c r="A364" s="3">
        <v>363</v>
      </c>
      <c r="B364" s="4" t="s">
        <v>8</v>
      </c>
      <c r="C364" s="3">
        <v>623</v>
      </c>
      <c r="D364" s="3">
        <v>2020</v>
      </c>
      <c r="E364" s="4" t="s">
        <v>58</v>
      </c>
      <c r="F364" s="4" t="s">
        <v>45</v>
      </c>
      <c r="G364" s="6">
        <v>44634</v>
      </c>
      <c r="H364" s="3">
        <v>102</v>
      </c>
    </row>
    <row r="365" spans="1:8" ht="14.4" x14ac:dyDescent="0.3">
      <c r="A365" s="3">
        <v>364</v>
      </c>
      <c r="B365" s="4" t="s">
        <v>8</v>
      </c>
      <c r="C365" s="3">
        <v>623</v>
      </c>
      <c r="D365" s="3">
        <v>2020</v>
      </c>
      <c r="E365" s="4" t="s">
        <v>57</v>
      </c>
      <c r="F365" s="4" t="s">
        <v>18</v>
      </c>
      <c r="G365" s="6">
        <v>44635</v>
      </c>
      <c r="H365" s="3">
        <v>104</v>
      </c>
    </row>
    <row r="366" spans="1:8" ht="14.4" x14ac:dyDescent="0.3">
      <c r="A366" s="3">
        <v>365</v>
      </c>
      <c r="B366" s="4" t="s">
        <v>25</v>
      </c>
      <c r="C366" s="3">
        <v>611</v>
      </c>
      <c r="D366" s="3">
        <v>2007</v>
      </c>
      <c r="E366" s="4" t="s">
        <v>248</v>
      </c>
      <c r="F366" s="4" t="s">
        <v>18</v>
      </c>
      <c r="G366" s="6">
        <v>44635</v>
      </c>
      <c r="H366" s="3">
        <v>102</v>
      </c>
    </row>
    <row r="367" spans="1:8" ht="14.4" x14ac:dyDescent="0.3">
      <c r="A367" s="3">
        <v>366</v>
      </c>
      <c r="B367" s="4" t="s">
        <v>8</v>
      </c>
      <c r="C367" s="3">
        <v>623</v>
      </c>
      <c r="D367" s="3">
        <v>2020</v>
      </c>
      <c r="E367" s="4" t="s">
        <v>249</v>
      </c>
      <c r="F367" s="4" t="s">
        <v>18</v>
      </c>
      <c r="G367" s="6">
        <v>44635</v>
      </c>
      <c r="H367" s="3">
        <v>114</v>
      </c>
    </row>
    <row r="368" spans="1:8" ht="14.4" x14ac:dyDescent="0.3">
      <c r="A368" s="3">
        <v>367</v>
      </c>
      <c r="B368" s="4" t="s">
        <v>8</v>
      </c>
      <c r="C368" s="3">
        <v>616</v>
      </c>
      <c r="D368" s="3">
        <v>2020</v>
      </c>
      <c r="E368" s="4" t="s">
        <v>33</v>
      </c>
      <c r="F368" s="4" t="s">
        <v>10</v>
      </c>
      <c r="G368" s="6">
        <v>44635</v>
      </c>
      <c r="H368" s="3">
        <v>105</v>
      </c>
    </row>
    <row r="369" spans="1:8" ht="14.4" x14ac:dyDescent="0.3">
      <c r="A369" s="3">
        <v>368</v>
      </c>
      <c r="B369" s="4" t="s">
        <v>16</v>
      </c>
      <c r="C369" s="3">
        <v>545</v>
      </c>
      <c r="D369" s="3">
        <v>2006</v>
      </c>
      <c r="E369" s="4" t="s">
        <v>250</v>
      </c>
      <c r="F369" s="4" t="s">
        <v>18</v>
      </c>
      <c r="G369" s="6">
        <v>44636</v>
      </c>
      <c r="H369" s="3">
        <v>102</v>
      </c>
    </row>
    <row r="370" spans="1:8" ht="14.4" x14ac:dyDescent="0.3">
      <c r="A370" s="3">
        <v>369</v>
      </c>
      <c r="B370" s="4" t="s">
        <v>11</v>
      </c>
      <c r="C370" s="3">
        <v>549</v>
      </c>
      <c r="D370" s="3">
        <v>2020</v>
      </c>
      <c r="E370" s="4" t="s">
        <v>251</v>
      </c>
      <c r="F370" s="4" t="s">
        <v>10</v>
      </c>
      <c r="G370" s="6">
        <v>44636</v>
      </c>
      <c r="H370" s="3">
        <v>101</v>
      </c>
    </row>
    <row r="371" spans="1:8" ht="14.4" x14ac:dyDescent="0.3">
      <c r="A371" s="3">
        <v>370</v>
      </c>
      <c r="B371" s="4" t="s">
        <v>61</v>
      </c>
      <c r="C371" s="3">
        <v>519</v>
      </c>
      <c r="D371" s="3">
        <v>1980</v>
      </c>
      <c r="E371" s="4" t="s">
        <v>252</v>
      </c>
      <c r="F371" s="4" t="s">
        <v>32</v>
      </c>
      <c r="G371" s="6">
        <v>44636</v>
      </c>
      <c r="H371" s="3">
        <v>116</v>
      </c>
    </row>
    <row r="372" spans="1:8" ht="14.4" x14ac:dyDescent="0.3">
      <c r="A372" s="3">
        <v>371</v>
      </c>
      <c r="B372" s="4" t="s">
        <v>8</v>
      </c>
      <c r="C372" s="3">
        <v>623</v>
      </c>
      <c r="D372" s="3">
        <v>2020</v>
      </c>
      <c r="E372" s="4" t="s">
        <v>253</v>
      </c>
      <c r="F372" s="4" t="s">
        <v>10</v>
      </c>
      <c r="G372" s="6">
        <v>44637</v>
      </c>
      <c r="H372" s="3">
        <v>103</v>
      </c>
    </row>
    <row r="373" spans="1:8" ht="14.4" x14ac:dyDescent="0.3">
      <c r="A373" s="3">
        <v>372</v>
      </c>
      <c r="B373" s="4" t="s">
        <v>8</v>
      </c>
      <c r="C373" s="3">
        <v>623</v>
      </c>
      <c r="D373" s="3">
        <v>2020</v>
      </c>
      <c r="E373" s="4" t="s">
        <v>100</v>
      </c>
      <c r="F373" s="4" t="s">
        <v>10</v>
      </c>
      <c r="G373" s="6">
        <v>44637</v>
      </c>
      <c r="H373" s="3">
        <v>102</v>
      </c>
    </row>
    <row r="374" spans="1:8" ht="14.4" x14ac:dyDescent="0.3">
      <c r="A374" s="3">
        <v>373</v>
      </c>
      <c r="B374" s="4" t="s">
        <v>16</v>
      </c>
      <c r="C374" s="3">
        <v>611</v>
      </c>
      <c r="D374" s="3">
        <v>2003</v>
      </c>
      <c r="E374" s="4" t="s">
        <v>254</v>
      </c>
      <c r="F374" s="4" t="s">
        <v>28</v>
      </c>
      <c r="G374" s="6">
        <v>44637</v>
      </c>
      <c r="H374" s="3">
        <v>102</v>
      </c>
    </row>
    <row r="375" spans="1:8" ht="14.4" x14ac:dyDescent="0.3">
      <c r="A375" s="3">
        <v>374</v>
      </c>
      <c r="B375" s="4" t="s">
        <v>16</v>
      </c>
      <c r="C375" s="3">
        <v>550</v>
      </c>
      <c r="D375" s="3">
        <v>1999</v>
      </c>
      <c r="E375" s="4" t="s">
        <v>97</v>
      </c>
      <c r="F375" s="4" t="s">
        <v>69</v>
      </c>
      <c r="G375" s="6">
        <v>44638</v>
      </c>
      <c r="H375" s="3">
        <v>102</v>
      </c>
    </row>
    <row r="376" spans="1:8" ht="14.4" x14ac:dyDescent="0.3">
      <c r="A376" s="3">
        <v>375</v>
      </c>
      <c r="B376" s="4" t="s">
        <v>11</v>
      </c>
      <c r="C376" s="3">
        <v>623</v>
      </c>
      <c r="D376" s="3">
        <v>1996</v>
      </c>
      <c r="E376" s="4" t="s">
        <v>244</v>
      </c>
      <c r="F376" s="4" t="s">
        <v>45</v>
      </c>
      <c r="G376" s="6">
        <v>44638</v>
      </c>
      <c r="H376" s="3">
        <v>101</v>
      </c>
    </row>
    <row r="377" spans="1:8" ht="14.4" x14ac:dyDescent="0.3">
      <c r="A377" s="3">
        <v>376</v>
      </c>
      <c r="B377" s="4" t="s">
        <v>8</v>
      </c>
      <c r="C377" s="3">
        <v>623</v>
      </c>
      <c r="D377" s="3">
        <v>2020</v>
      </c>
      <c r="E377" s="4" t="s">
        <v>58</v>
      </c>
      <c r="F377" s="4" t="s">
        <v>45</v>
      </c>
      <c r="G377" s="6">
        <v>44638</v>
      </c>
      <c r="H377" s="3">
        <v>102</v>
      </c>
    </row>
    <row r="378" spans="1:8" ht="14.4" x14ac:dyDescent="0.3">
      <c r="A378" s="3">
        <v>377</v>
      </c>
      <c r="B378" s="4" t="s">
        <v>8</v>
      </c>
      <c r="C378" s="3">
        <v>549</v>
      </c>
      <c r="D378" s="3">
        <v>2020</v>
      </c>
      <c r="E378" s="4" t="s">
        <v>46</v>
      </c>
      <c r="F378" s="4" t="s">
        <v>18</v>
      </c>
      <c r="G378" s="6">
        <v>44638</v>
      </c>
      <c r="H378" s="3">
        <v>115</v>
      </c>
    </row>
    <row r="379" spans="1:8" ht="14.4" x14ac:dyDescent="0.3">
      <c r="A379" s="3">
        <v>378</v>
      </c>
      <c r="B379" s="4" t="s">
        <v>16</v>
      </c>
      <c r="C379" s="3">
        <v>611</v>
      </c>
      <c r="D379" s="3">
        <v>2008</v>
      </c>
      <c r="E379" s="4" t="s">
        <v>255</v>
      </c>
      <c r="F379" s="4" t="s">
        <v>18</v>
      </c>
      <c r="G379" s="6">
        <v>44639</v>
      </c>
      <c r="H379" s="3">
        <v>102</v>
      </c>
    </row>
    <row r="380" spans="1:8" ht="14.4" x14ac:dyDescent="0.3">
      <c r="A380" s="3">
        <v>379</v>
      </c>
      <c r="B380" s="4" t="s">
        <v>16</v>
      </c>
      <c r="C380" s="3">
        <v>611</v>
      </c>
      <c r="D380" s="3">
        <v>2009</v>
      </c>
      <c r="E380" s="4" t="s">
        <v>218</v>
      </c>
      <c r="F380" s="4" t="s">
        <v>28</v>
      </c>
      <c r="G380" s="6">
        <v>44639</v>
      </c>
      <c r="H380" s="3">
        <v>114</v>
      </c>
    </row>
    <row r="381" spans="1:8" ht="14.4" x14ac:dyDescent="0.3">
      <c r="A381" s="3">
        <v>380</v>
      </c>
      <c r="B381" s="4" t="s">
        <v>8</v>
      </c>
      <c r="C381" s="3">
        <v>623</v>
      </c>
      <c r="D381" s="3">
        <v>2020</v>
      </c>
      <c r="E381" s="4" t="s">
        <v>20</v>
      </c>
      <c r="F381" s="4" t="s">
        <v>10</v>
      </c>
      <c r="G381" s="6">
        <v>44639</v>
      </c>
      <c r="H381" s="3">
        <v>102</v>
      </c>
    </row>
    <row r="382" spans="1:8" ht="14.4" x14ac:dyDescent="0.3">
      <c r="A382" s="3">
        <v>381</v>
      </c>
      <c r="B382" s="4" t="s">
        <v>8</v>
      </c>
      <c r="C382" s="3">
        <v>549</v>
      </c>
      <c r="D382" s="3">
        <v>1998</v>
      </c>
      <c r="E382" s="4" t="s">
        <v>33</v>
      </c>
      <c r="F382" s="4" t="s">
        <v>45</v>
      </c>
      <c r="G382" s="6">
        <v>44639</v>
      </c>
      <c r="H382" s="3">
        <v>102</v>
      </c>
    </row>
    <row r="383" spans="1:8" ht="14.4" x14ac:dyDescent="0.3">
      <c r="A383" s="3">
        <v>382</v>
      </c>
      <c r="B383" s="4" t="s">
        <v>8</v>
      </c>
      <c r="C383" s="3">
        <v>623</v>
      </c>
      <c r="D383" s="3">
        <v>1974</v>
      </c>
      <c r="E383" s="4" t="s">
        <v>256</v>
      </c>
      <c r="F383" s="4" t="s">
        <v>45</v>
      </c>
      <c r="G383" s="6">
        <v>44639</v>
      </c>
      <c r="H383" s="3">
        <v>114</v>
      </c>
    </row>
    <row r="384" spans="1:8" ht="14.4" x14ac:dyDescent="0.3">
      <c r="A384" s="3">
        <v>383</v>
      </c>
      <c r="B384" s="4" t="s">
        <v>11</v>
      </c>
      <c r="C384" s="3">
        <v>623</v>
      </c>
      <c r="D384" s="3">
        <v>2020</v>
      </c>
      <c r="E384" s="4" t="s">
        <v>20</v>
      </c>
      <c r="F384" s="4" t="s">
        <v>10</v>
      </c>
      <c r="G384" s="6">
        <v>44640</v>
      </c>
      <c r="H384" s="3">
        <v>102</v>
      </c>
    </row>
    <row r="385" spans="1:8" ht="14.4" x14ac:dyDescent="0.3">
      <c r="A385" s="3">
        <v>384</v>
      </c>
      <c r="B385" s="4" t="s">
        <v>8</v>
      </c>
      <c r="C385" s="3">
        <v>623</v>
      </c>
      <c r="D385" s="3">
        <v>2020</v>
      </c>
      <c r="E385" s="4" t="s">
        <v>257</v>
      </c>
      <c r="F385" s="4" t="s">
        <v>10</v>
      </c>
      <c r="G385" s="6">
        <v>44640</v>
      </c>
      <c r="H385" s="3">
        <v>105</v>
      </c>
    </row>
    <row r="386" spans="1:8" ht="14.4" x14ac:dyDescent="0.3">
      <c r="A386" s="3">
        <v>385</v>
      </c>
      <c r="B386" s="4" t="s">
        <v>8</v>
      </c>
      <c r="C386" s="3">
        <v>623</v>
      </c>
      <c r="D386" s="3">
        <v>2020</v>
      </c>
      <c r="E386" s="4" t="s">
        <v>57</v>
      </c>
      <c r="F386" s="4" t="s">
        <v>45</v>
      </c>
      <c r="G386" s="6">
        <v>44640</v>
      </c>
      <c r="H386" s="3">
        <v>114</v>
      </c>
    </row>
    <row r="387" spans="1:8" ht="14.4" x14ac:dyDescent="0.3">
      <c r="A387" s="3">
        <v>386</v>
      </c>
      <c r="B387" s="4" t="s">
        <v>8</v>
      </c>
      <c r="C387" s="3">
        <v>506</v>
      </c>
      <c r="D387" s="3">
        <v>2020</v>
      </c>
      <c r="E387" s="4" t="s">
        <v>258</v>
      </c>
      <c r="F387" s="4" t="s">
        <v>66</v>
      </c>
      <c r="G387" s="6">
        <v>44641</v>
      </c>
      <c r="H387" s="3">
        <v>114</v>
      </c>
    </row>
    <row r="388" spans="1:8" ht="14.4" x14ac:dyDescent="0.3">
      <c r="A388" s="3">
        <v>387</v>
      </c>
      <c r="B388" s="4" t="s">
        <v>25</v>
      </c>
      <c r="C388" s="3">
        <v>550</v>
      </c>
      <c r="D388" s="3">
        <v>2005</v>
      </c>
      <c r="E388" s="4" t="s">
        <v>259</v>
      </c>
      <c r="F388" s="4" t="s">
        <v>18</v>
      </c>
      <c r="G388" s="6">
        <v>44641</v>
      </c>
      <c r="H388" s="3">
        <v>114</v>
      </c>
    </row>
    <row r="389" spans="1:8" ht="14.4" x14ac:dyDescent="0.3">
      <c r="A389" s="3">
        <v>388</v>
      </c>
      <c r="B389" s="4" t="s">
        <v>16</v>
      </c>
      <c r="C389" s="3">
        <v>545</v>
      </c>
      <c r="D389" s="3">
        <v>2006</v>
      </c>
      <c r="E389" s="4" t="s">
        <v>260</v>
      </c>
      <c r="F389" s="4" t="s">
        <v>18</v>
      </c>
      <c r="G389" s="6">
        <v>44641</v>
      </c>
      <c r="H389" s="3">
        <v>102</v>
      </c>
    </row>
    <row r="390" spans="1:8" ht="14.4" x14ac:dyDescent="0.3">
      <c r="A390" s="3">
        <v>389</v>
      </c>
      <c r="B390" s="4" t="s">
        <v>8</v>
      </c>
      <c r="C390" s="3">
        <v>549</v>
      </c>
      <c r="D390" s="3">
        <v>2020</v>
      </c>
      <c r="E390" s="4" t="s">
        <v>46</v>
      </c>
      <c r="F390" s="4" t="s">
        <v>10</v>
      </c>
      <c r="G390" s="6">
        <v>44641</v>
      </c>
      <c r="H390" s="3">
        <v>106</v>
      </c>
    </row>
    <row r="391" spans="1:8" ht="14.4" x14ac:dyDescent="0.3">
      <c r="A391" s="3">
        <v>390</v>
      </c>
      <c r="B391" s="4" t="s">
        <v>8</v>
      </c>
      <c r="C391" s="3">
        <v>623</v>
      </c>
      <c r="D391" s="3">
        <v>1980</v>
      </c>
      <c r="E391" s="4" t="s">
        <v>51</v>
      </c>
      <c r="F391" s="4" t="s">
        <v>45</v>
      </c>
      <c r="G391" s="6">
        <v>44641</v>
      </c>
      <c r="H391" s="3">
        <v>108</v>
      </c>
    </row>
    <row r="392" spans="1:8" ht="14.4" x14ac:dyDescent="0.3">
      <c r="A392" s="3">
        <v>391</v>
      </c>
      <c r="B392" s="4" t="s">
        <v>11</v>
      </c>
      <c r="C392" s="3">
        <v>623</v>
      </c>
      <c r="D392" s="3">
        <v>2000</v>
      </c>
      <c r="E392" s="4" t="s">
        <v>261</v>
      </c>
      <c r="F392" s="4" t="s">
        <v>10</v>
      </c>
      <c r="G392" s="6">
        <v>44642</v>
      </c>
      <c r="H392" s="3">
        <v>115</v>
      </c>
    </row>
    <row r="393" spans="1:8" ht="14.4" x14ac:dyDescent="0.3">
      <c r="A393" s="3">
        <v>392</v>
      </c>
      <c r="B393" s="4" t="s">
        <v>37</v>
      </c>
      <c r="C393" s="3">
        <v>623</v>
      </c>
      <c r="D393" s="3">
        <v>2020</v>
      </c>
      <c r="E393" s="4" t="s">
        <v>262</v>
      </c>
      <c r="F393" s="4" t="s">
        <v>32</v>
      </c>
      <c r="G393" s="6">
        <v>44642</v>
      </c>
      <c r="H393" s="3">
        <v>114</v>
      </c>
    </row>
    <row r="394" spans="1:8" ht="14.4" x14ac:dyDescent="0.3">
      <c r="A394" s="3">
        <v>393</v>
      </c>
      <c r="B394" s="4" t="s">
        <v>8</v>
      </c>
      <c r="C394" s="3">
        <v>623</v>
      </c>
      <c r="D394" s="3">
        <v>2020</v>
      </c>
      <c r="E394" s="4" t="s">
        <v>263</v>
      </c>
      <c r="F394" s="4" t="s">
        <v>10</v>
      </c>
      <c r="G394" s="6">
        <v>44643</v>
      </c>
      <c r="H394" s="3">
        <v>114</v>
      </c>
    </row>
    <row r="395" spans="1:8" ht="14.4" x14ac:dyDescent="0.3">
      <c r="A395" s="3">
        <v>394</v>
      </c>
      <c r="B395" s="4" t="s">
        <v>16</v>
      </c>
      <c r="C395" s="3">
        <v>611</v>
      </c>
      <c r="D395" s="3">
        <v>2007</v>
      </c>
      <c r="E395" s="4" t="s">
        <v>182</v>
      </c>
      <c r="F395" s="4" t="s">
        <v>28</v>
      </c>
      <c r="G395" s="6">
        <v>44643</v>
      </c>
      <c r="H395" s="3">
        <v>102</v>
      </c>
    </row>
    <row r="396" spans="1:8" ht="14.4" x14ac:dyDescent="0.3">
      <c r="A396" s="3">
        <v>395</v>
      </c>
      <c r="B396" s="4" t="s">
        <v>16</v>
      </c>
      <c r="C396" s="3">
        <v>554</v>
      </c>
      <c r="D396" s="3">
        <v>2007</v>
      </c>
      <c r="E396" s="4" t="s">
        <v>238</v>
      </c>
      <c r="F396" s="4" t="s">
        <v>66</v>
      </c>
      <c r="G396" s="6">
        <v>44644</v>
      </c>
      <c r="H396" s="3">
        <v>106</v>
      </c>
    </row>
    <row r="397" spans="1:8" ht="14.4" x14ac:dyDescent="0.3">
      <c r="A397" s="3">
        <v>396</v>
      </c>
      <c r="B397" s="4" t="s">
        <v>25</v>
      </c>
      <c r="C397" s="3">
        <v>611</v>
      </c>
      <c r="D397" s="3">
        <v>2009</v>
      </c>
      <c r="E397" s="4" t="s">
        <v>264</v>
      </c>
      <c r="F397" s="4" t="s">
        <v>123</v>
      </c>
      <c r="G397" s="6">
        <v>44644</v>
      </c>
      <c r="H397" s="3">
        <v>102</v>
      </c>
    </row>
    <row r="398" spans="1:8" ht="14.4" x14ac:dyDescent="0.3">
      <c r="A398" s="3">
        <v>397</v>
      </c>
      <c r="B398" s="4" t="s">
        <v>8</v>
      </c>
      <c r="C398" s="3">
        <v>623</v>
      </c>
      <c r="D398" s="3">
        <v>2016</v>
      </c>
      <c r="E398" s="4" t="s">
        <v>265</v>
      </c>
      <c r="F398" s="4" t="s">
        <v>10</v>
      </c>
      <c r="G398" s="6">
        <v>44644</v>
      </c>
      <c r="H398" s="3">
        <v>104</v>
      </c>
    </row>
    <row r="399" spans="1:8" ht="14.4" x14ac:dyDescent="0.3">
      <c r="A399" s="3">
        <v>398</v>
      </c>
      <c r="B399" s="4" t="s">
        <v>8</v>
      </c>
      <c r="C399" s="3">
        <v>623</v>
      </c>
      <c r="D399" s="3">
        <v>2016</v>
      </c>
      <c r="E399" s="4" t="s">
        <v>209</v>
      </c>
      <c r="F399" s="4" t="s">
        <v>10</v>
      </c>
      <c r="G399" s="6">
        <v>44644</v>
      </c>
      <c r="H399" s="3">
        <v>115</v>
      </c>
    </row>
    <row r="400" spans="1:8" ht="14.4" x14ac:dyDescent="0.3">
      <c r="A400" s="3">
        <v>399</v>
      </c>
      <c r="B400" s="4" t="s">
        <v>8</v>
      </c>
      <c r="C400" s="3">
        <v>623</v>
      </c>
      <c r="D400" s="3">
        <v>2016</v>
      </c>
      <c r="E400" s="4" t="s">
        <v>266</v>
      </c>
      <c r="F400" s="4" t="s">
        <v>10</v>
      </c>
      <c r="G400" s="6">
        <v>44644</v>
      </c>
      <c r="H400" s="3">
        <v>109</v>
      </c>
    </row>
    <row r="401" spans="1:8" ht="14.4" x14ac:dyDescent="0.3">
      <c r="A401" s="3">
        <v>400</v>
      </c>
      <c r="B401" s="4" t="s">
        <v>11</v>
      </c>
      <c r="C401" s="3">
        <v>623</v>
      </c>
      <c r="D401" s="3">
        <v>1975</v>
      </c>
      <c r="E401" s="4" t="s">
        <v>118</v>
      </c>
      <c r="F401" s="4" t="s">
        <v>45</v>
      </c>
      <c r="G401" s="6">
        <v>44644</v>
      </c>
      <c r="H401" s="3">
        <v>111</v>
      </c>
    </row>
    <row r="402" spans="1:8" ht="14.4" x14ac:dyDescent="0.3">
      <c r="A402" s="3">
        <v>401</v>
      </c>
      <c r="B402" s="4" t="s">
        <v>8</v>
      </c>
      <c r="C402" s="3">
        <v>623</v>
      </c>
      <c r="D402" s="3">
        <v>2011</v>
      </c>
      <c r="E402" s="4" t="s">
        <v>57</v>
      </c>
      <c r="F402" s="4" t="s">
        <v>10</v>
      </c>
      <c r="G402" s="6">
        <v>44644</v>
      </c>
      <c r="H402" s="3">
        <v>101</v>
      </c>
    </row>
    <row r="403" spans="1:8" ht="14.4" x14ac:dyDescent="0.3">
      <c r="A403" s="3">
        <v>402</v>
      </c>
      <c r="B403" s="4" t="s">
        <v>8</v>
      </c>
      <c r="C403" s="3">
        <v>538</v>
      </c>
      <c r="D403" s="3">
        <v>2017</v>
      </c>
      <c r="E403" s="4" t="s">
        <v>24</v>
      </c>
      <c r="F403" s="4" t="s">
        <v>10</v>
      </c>
      <c r="G403" s="6">
        <v>44644</v>
      </c>
      <c r="H403" s="3">
        <v>102</v>
      </c>
    </row>
    <row r="404" spans="1:8" ht="14.4" x14ac:dyDescent="0.3">
      <c r="A404" s="3">
        <v>403</v>
      </c>
      <c r="B404" s="4" t="s">
        <v>8</v>
      </c>
      <c r="C404" s="3">
        <v>623</v>
      </c>
      <c r="D404" s="3">
        <v>2017</v>
      </c>
      <c r="E404" s="4" t="s">
        <v>267</v>
      </c>
      <c r="F404" s="4" t="s">
        <v>18</v>
      </c>
      <c r="G404" s="6">
        <v>44645</v>
      </c>
      <c r="H404" s="3">
        <v>115</v>
      </c>
    </row>
    <row r="405" spans="1:8" ht="14.4" x14ac:dyDescent="0.3">
      <c r="A405" s="3">
        <v>404</v>
      </c>
      <c r="B405" s="4" t="s">
        <v>37</v>
      </c>
      <c r="C405" s="3">
        <v>623</v>
      </c>
      <c r="D405" s="3">
        <v>1960</v>
      </c>
      <c r="E405" s="4" t="s">
        <v>36</v>
      </c>
      <c r="F405" s="4" t="s">
        <v>45</v>
      </c>
      <c r="G405" s="6">
        <v>44645</v>
      </c>
      <c r="H405" s="3">
        <v>114</v>
      </c>
    </row>
    <row r="406" spans="1:8" ht="14.4" x14ac:dyDescent="0.3">
      <c r="A406" s="3">
        <v>405</v>
      </c>
      <c r="B406" s="4" t="s">
        <v>8</v>
      </c>
      <c r="C406" s="3">
        <v>623</v>
      </c>
      <c r="D406" s="3">
        <v>2017</v>
      </c>
      <c r="E406" s="4" t="s">
        <v>240</v>
      </c>
      <c r="F406" s="4" t="s">
        <v>10</v>
      </c>
      <c r="G406" s="6">
        <v>44645</v>
      </c>
      <c r="H406" s="3">
        <v>102</v>
      </c>
    </row>
    <row r="407" spans="1:8" ht="14.4" x14ac:dyDescent="0.3">
      <c r="A407" s="3">
        <v>406</v>
      </c>
      <c r="B407" s="4" t="s">
        <v>8</v>
      </c>
      <c r="C407" s="3">
        <v>538</v>
      </c>
      <c r="D407" s="3">
        <v>2017</v>
      </c>
      <c r="E407" s="4" t="s">
        <v>193</v>
      </c>
      <c r="F407" s="4" t="s">
        <v>10</v>
      </c>
      <c r="G407" s="6">
        <v>44646</v>
      </c>
      <c r="H407" s="3">
        <v>109</v>
      </c>
    </row>
    <row r="408" spans="1:8" ht="14.4" x14ac:dyDescent="0.3">
      <c r="A408" s="3">
        <v>407</v>
      </c>
      <c r="B408" s="4" t="s">
        <v>8</v>
      </c>
      <c r="C408" s="3">
        <v>616</v>
      </c>
      <c r="D408" s="3">
        <v>2017</v>
      </c>
      <c r="E408" s="4" t="s">
        <v>268</v>
      </c>
      <c r="F408" s="4" t="s">
        <v>10</v>
      </c>
      <c r="G408" s="6">
        <v>44646</v>
      </c>
      <c r="H408" s="3">
        <v>109</v>
      </c>
    </row>
    <row r="409" spans="1:8" ht="14.4" x14ac:dyDescent="0.3">
      <c r="A409" s="3">
        <v>408</v>
      </c>
      <c r="B409" s="4" t="s">
        <v>8</v>
      </c>
      <c r="C409" s="3">
        <v>623</v>
      </c>
      <c r="D409" s="3">
        <v>2017</v>
      </c>
      <c r="E409" s="4" t="s">
        <v>269</v>
      </c>
      <c r="F409" s="4" t="s">
        <v>10</v>
      </c>
      <c r="G409" s="6">
        <v>44646</v>
      </c>
      <c r="H409" s="3">
        <v>107</v>
      </c>
    </row>
    <row r="410" spans="1:8" ht="14.4" x14ac:dyDescent="0.3">
      <c r="A410" s="3">
        <v>409</v>
      </c>
      <c r="B410" s="4" t="s">
        <v>11</v>
      </c>
      <c r="C410" s="3">
        <v>623</v>
      </c>
      <c r="D410" s="3">
        <v>2017</v>
      </c>
      <c r="E410" s="4" t="s">
        <v>270</v>
      </c>
      <c r="F410" s="4" t="s">
        <v>10</v>
      </c>
      <c r="G410" s="6">
        <v>44647</v>
      </c>
      <c r="H410" s="3">
        <v>106</v>
      </c>
    </row>
    <row r="411" spans="1:8" ht="14.4" x14ac:dyDescent="0.3">
      <c r="A411" s="3">
        <v>410</v>
      </c>
      <c r="B411" s="4" t="s">
        <v>37</v>
      </c>
      <c r="C411" s="3">
        <v>623</v>
      </c>
      <c r="D411" s="3">
        <v>2017</v>
      </c>
      <c r="E411" s="4" t="s">
        <v>271</v>
      </c>
      <c r="F411" s="4" t="s">
        <v>10</v>
      </c>
      <c r="G411" s="6">
        <v>44648</v>
      </c>
      <c r="H411" s="3">
        <v>102</v>
      </c>
    </row>
    <row r="412" spans="1:8" ht="14.4" x14ac:dyDescent="0.3">
      <c r="A412" s="3">
        <v>411</v>
      </c>
      <c r="B412" s="4" t="s">
        <v>8</v>
      </c>
      <c r="C412" s="3">
        <v>623</v>
      </c>
      <c r="D412" s="3">
        <v>2017</v>
      </c>
      <c r="E412" s="4" t="s">
        <v>272</v>
      </c>
      <c r="F412" s="4" t="s">
        <v>10</v>
      </c>
      <c r="G412" s="6">
        <v>44648</v>
      </c>
      <c r="H412" s="3">
        <v>111</v>
      </c>
    </row>
    <row r="413" spans="1:8" ht="14.4" x14ac:dyDescent="0.3">
      <c r="A413" s="3">
        <v>412</v>
      </c>
      <c r="B413" s="4" t="s">
        <v>8</v>
      </c>
      <c r="C413" s="3">
        <v>623</v>
      </c>
      <c r="D413" s="3">
        <v>2017</v>
      </c>
      <c r="E413" s="4" t="s">
        <v>112</v>
      </c>
      <c r="F413" s="4" t="s">
        <v>10</v>
      </c>
      <c r="G413" s="6">
        <v>44648</v>
      </c>
      <c r="H413" s="3">
        <v>102</v>
      </c>
    </row>
    <row r="414" spans="1:8" ht="14.4" x14ac:dyDescent="0.3">
      <c r="A414" s="3">
        <v>413</v>
      </c>
      <c r="B414" s="4" t="s">
        <v>8</v>
      </c>
      <c r="C414" s="3">
        <v>549</v>
      </c>
      <c r="D414" s="3">
        <v>2017</v>
      </c>
      <c r="E414" s="4" t="s">
        <v>46</v>
      </c>
      <c r="F414" s="4" t="s">
        <v>18</v>
      </c>
      <c r="G414" s="6">
        <v>44648</v>
      </c>
      <c r="H414" s="3">
        <v>104</v>
      </c>
    </row>
    <row r="415" spans="1:8" ht="14.4" x14ac:dyDescent="0.3">
      <c r="A415" s="3">
        <v>414</v>
      </c>
      <c r="B415" s="4" t="s">
        <v>61</v>
      </c>
      <c r="C415" s="3">
        <v>519</v>
      </c>
      <c r="D415" s="3">
        <v>2002</v>
      </c>
      <c r="E415" s="4" t="s">
        <v>273</v>
      </c>
      <c r="F415" s="4" t="s">
        <v>32</v>
      </c>
      <c r="G415" s="6">
        <v>44648</v>
      </c>
      <c r="H415" s="3">
        <v>101</v>
      </c>
    </row>
    <row r="416" spans="1:8" ht="14.4" x14ac:dyDescent="0.3">
      <c r="A416" s="3">
        <v>415</v>
      </c>
      <c r="B416" s="4" t="s">
        <v>37</v>
      </c>
      <c r="C416" s="3">
        <v>623</v>
      </c>
      <c r="D416" s="3">
        <v>2017</v>
      </c>
      <c r="E416" s="4" t="s">
        <v>195</v>
      </c>
      <c r="F416" s="4" t="s">
        <v>10</v>
      </c>
      <c r="G416" s="6">
        <v>44649</v>
      </c>
      <c r="H416" s="3">
        <v>102</v>
      </c>
    </row>
    <row r="417" spans="1:8" ht="14.4" x14ac:dyDescent="0.3">
      <c r="A417" s="3">
        <v>416</v>
      </c>
      <c r="B417" s="4" t="s">
        <v>8</v>
      </c>
      <c r="C417" s="3">
        <v>623</v>
      </c>
      <c r="D417" s="3">
        <v>2017</v>
      </c>
      <c r="E417" s="4" t="s">
        <v>81</v>
      </c>
      <c r="F417" s="4" t="s">
        <v>10</v>
      </c>
      <c r="G417" s="6">
        <v>44649</v>
      </c>
      <c r="H417" s="3">
        <v>114</v>
      </c>
    </row>
    <row r="418" spans="1:8" ht="14.4" x14ac:dyDescent="0.3">
      <c r="A418" s="3">
        <v>417</v>
      </c>
      <c r="B418" s="4" t="s">
        <v>11</v>
      </c>
      <c r="C418" s="3">
        <v>623</v>
      </c>
      <c r="D418" s="3">
        <v>2002</v>
      </c>
      <c r="E418" s="4" t="s">
        <v>274</v>
      </c>
      <c r="F418" s="4" t="s">
        <v>10</v>
      </c>
      <c r="G418" s="6">
        <v>44650</v>
      </c>
      <c r="H418" s="3">
        <v>104</v>
      </c>
    </row>
    <row r="419" spans="1:8" ht="14.4" x14ac:dyDescent="0.3">
      <c r="A419" s="3">
        <v>418</v>
      </c>
      <c r="B419" s="4" t="s">
        <v>8</v>
      </c>
      <c r="C419" s="3">
        <v>623</v>
      </c>
      <c r="D419" s="3">
        <v>2020</v>
      </c>
      <c r="E419" s="4" t="s">
        <v>100</v>
      </c>
      <c r="F419" s="4" t="s">
        <v>10</v>
      </c>
      <c r="G419" s="6">
        <v>44650</v>
      </c>
      <c r="H419" s="3">
        <v>108</v>
      </c>
    </row>
    <row r="420" spans="1:8" ht="14.4" x14ac:dyDescent="0.3">
      <c r="A420" s="3">
        <v>419</v>
      </c>
      <c r="B420" s="4" t="s">
        <v>8</v>
      </c>
      <c r="C420" s="3">
        <v>514</v>
      </c>
      <c r="D420" s="3">
        <v>2020</v>
      </c>
      <c r="E420" s="4" t="s">
        <v>209</v>
      </c>
      <c r="F420" s="4" t="s">
        <v>10</v>
      </c>
      <c r="G420" s="6">
        <v>44650</v>
      </c>
      <c r="H420" s="3">
        <v>114</v>
      </c>
    </row>
    <row r="421" spans="1:8" ht="14.4" x14ac:dyDescent="0.3">
      <c r="A421" s="3">
        <v>420</v>
      </c>
      <c r="B421" s="4" t="s">
        <v>37</v>
      </c>
      <c r="C421" s="3">
        <v>549</v>
      </c>
      <c r="D421" s="3">
        <v>1987</v>
      </c>
      <c r="E421" s="4" t="s">
        <v>51</v>
      </c>
      <c r="F421" s="4" t="s">
        <v>47</v>
      </c>
      <c r="G421" s="6">
        <v>44650</v>
      </c>
      <c r="H421" s="3">
        <v>114</v>
      </c>
    </row>
    <row r="422" spans="1:8" ht="14.4" x14ac:dyDescent="0.3">
      <c r="A422" s="3">
        <v>421</v>
      </c>
      <c r="B422" s="4" t="s">
        <v>11</v>
      </c>
      <c r="C422" s="3">
        <v>623</v>
      </c>
      <c r="D422" s="3">
        <v>2020</v>
      </c>
      <c r="E422" s="4" t="s">
        <v>275</v>
      </c>
      <c r="F422" s="4" t="s">
        <v>10</v>
      </c>
      <c r="G422" s="6">
        <v>44650</v>
      </c>
      <c r="H422" s="3">
        <v>114</v>
      </c>
    </row>
    <row r="423" spans="1:8" ht="14.4" x14ac:dyDescent="0.3">
      <c r="A423" s="3">
        <v>422</v>
      </c>
      <c r="B423" s="4" t="s">
        <v>8</v>
      </c>
      <c r="C423" s="3">
        <v>623</v>
      </c>
      <c r="D423" s="3">
        <v>2020</v>
      </c>
      <c r="E423" s="4" t="s">
        <v>100</v>
      </c>
      <c r="F423" s="4" t="s">
        <v>10</v>
      </c>
      <c r="G423" s="6">
        <v>44651</v>
      </c>
      <c r="H423" s="3">
        <v>109</v>
      </c>
    </row>
    <row r="424" spans="1:8" ht="14.4" x14ac:dyDescent="0.3">
      <c r="A424" s="3">
        <v>423</v>
      </c>
      <c r="B424" s="4" t="s">
        <v>8</v>
      </c>
      <c r="C424" s="3">
        <v>623</v>
      </c>
      <c r="D424" s="3">
        <v>2020</v>
      </c>
      <c r="E424" s="4" t="s">
        <v>100</v>
      </c>
      <c r="F424" s="4" t="s">
        <v>10</v>
      </c>
      <c r="G424" s="6">
        <v>44651</v>
      </c>
      <c r="H424" s="3">
        <v>104</v>
      </c>
    </row>
    <row r="425" spans="1:8" ht="14.4" x14ac:dyDescent="0.3">
      <c r="A425" s="3">
        <v>424</v>
      </c>
      <c r="B425" s="4" t="s">
        <v>8</v>
      </c>
      <c r="C425" s="3">
        <v>623</v>
      </c>
      <c r="D425" s="3">
        <v>2020</v>
      </c>
      <c r="E425" s="4" t="s">
        <v>53</v>
      </c>
      <c r="F425" s="4" t="s">
        <v>10</v>
      </c>
      <c r="G425" s="6">
        <v>44651</v>
      </c>
      <c r="H425" s="3">
        <v>103</v>
      </c>
    </row>
    <row r="426" spans="1:8" ht="14.4" x14ac:dyDescent="0.3">
      <c r="A426" s="3">
        <v>425</v>
      </c>
      <c r="B426" s="4" t="s">
        <v>8</v>
      </c>
      <c r="C426" s="3">
        <v>562</v>
      </c>
      <c r="D426" s="3">
        <v>2020</v>
      </c>
      <c r="E426" s="4" t="s">
        <v>276</v>
      </c>
      <c r="F426" s="4" t="s">
        <v>10</v>
      </c>
      <c r="G426" s="6">
        <v>44651</v>
      </c>
      <c r="H426" s="3">
        <v>103</v>
      </c>
    </row>
    <row r="427" spans="1:8" ht="14.4" x14ac:dyDescent="0.3">
      <c r="A427" s="3">
        <v>426</v>
      </c>
      <c r="B427" s="4" t="s">
        <v>61</v>
      </c>
      <c r="C427" s="3">
        <v>519</v>
      </c>
      <c r="D427" s="3">
        <v>2009</v>
      </c>
      <c r="E427" s="4" t="s">
        <v>277</v>
      </c>
      <c r="F427" s="4" t="s">
        <v>32</v>
      </c>
      <c r="G427" s="6">
        <v>44651</v>
      </c>
      <c r="H427" s="3">
        <v>114</v>
      </c>
    </row>
    <row r="428" spans="1:8" ht="14.4" x14ac:dyDescent="0.3">
      <c r="A428" s="3">
        <v>427</v>
      </c>
      <c r="B428" s="4" t="s">
        <v>83</v>
      </c>
      <c r="C428" s="3">
        <v>512</v>
      </c>
      <c r="D428" s="3">
        <v>2014</v>
      </c>
      <c r="E428" s="4" t="s">
        <v>278</v>
      </c>
      <c r="F428" s="4" t="s">
        <v>32</v>
      </c>
      <c r="G428" s="5">
        <v>44652</v>
      </c>
      <c r="H428" s="3">
        <v>102</v>
      </c>
    </row>
    <row r="429" spans="1:8" ht="14.4" x14ac:dyDescent="0.3">
      <c r="A429" s="3">
        <v>428</v>
      </c>
      <c r="B429" s="4" t="s">
        <v>11</v>
      </c>
      <c r="C429" s="3">
        <v>623</v>
      </c>
      <c r="D429" s="3">
        <v>1980</v>
      </c>
      <c r="E429" s="4" t="s">
        <v>79</v>
      </c>
      <c r="F429" s="4" t="s">
        <v>45</v>
      </c>
      <c r="G429" s="5">
        <v>44652</v>
      </c>
      <c r="H429" s="3">
        <v>104</v>
      </c>
    </row>
    <row r="430" spans="1:8" ht="14.4" x14ac:dyDescent="0.3">
      <c r="A430" s="3">
        <v>429</v>
      </c>
      <c r="B430" s="4" t="s">
        <v>61</v>
      </c>
      <c r="C430" s="3">
        <v>519</v>
      </c>
      <c r="D430" s="3">
        <v>2010</v>
      </c>
      <c r="E430" s="4" t="s">
        <v>279</v>
      </c>
      <c r="F430" s="4" t="s">
        <v>32</v>
      </c>
      <c r="G430" s="5">
        <v>44652</v>
      </c>
      <c r="H430" s="3">
        <v>114</v>
      </c>
    </row>
    <row r="431" spans="1:8" ht="14.4" x14ac:dyDescent="0.3">
      <c r="A431" s="3">
        <v>430</v>
      </c>
      <c r="B431" s="4" t="s">
        <v>8</v>
      </c>
      <c r="C431" s="3">
        <v>623</v>
      </c>
      <c r="D431" s="3">
        <v>1979</v>
      </c>
      <c r="E431" s="4" t="s">
        <v>68</v>
      </c>
      <c r="F431" s="4" t="s">
        <v>66</v>
      </c>
      <c r="G431" s="5">
        <v>44652</v>
      </c>
      <c r="H431" s="3">
        <v>109</v>
      </c>
    </row>
    <row r="432" spans="1:8" ht="14.4" x14ac:dyDescent="0.3">
      <c r="A432" s="3">
        <v>431</v>
      </c>
      <c r="B432" s="4" t="s">
        <v>61</v>
      </c>
      <c r="C432" s="3">
        <v>609</v>
      </c>
      <c r="D432" s="3">
        <v>2005</v>
      </c>
      <c r="E432" s="4" t="s">
        <v>280</v>
      </c>
      <c r="F432" s="4" t="s">
        <v>32</v>
      </c>
      <c r="G432" s="5">
        <v>44652</v>
      </c>
      <c r="H432" s="3">
        <v>102</v>
      </c>
    </row>
    <row r="433" spans="1:8" ht="14.4" x14ac:dyDescent="0.3">
      <c r="A433" s="3">
        <v>432</v>
      </c>
      <c r="B433" s="4" t="s">
        <v>16</v>
      </c>
      <c r="C433" s="3">
        <v>636</v>
      </c>
      <c r="D433" s="3">
        <v>2004</v>
      </c>
      <c r="E433" s="4" t="s">
        <v>281</v>
      </c>
      <c r="F433" s="4" t="s">
        <v>10</v>
      </c>
      <c r="G433" s="5">
        <v>44653</v>
      </c>
      <c r="H433" s="3">
        <v>114</v>
      </c>
    </row>
    <row r="434" spans="1:8" ht="14.4" x14ac:dyDescent="0.3">
      <c r="A434" s="3">
        <v>433</v>
      </c>
      <c r="B434" s="4" t="s">
        <v>8</v>
      </c>
      <c r="C434" s="3">
        <v>623</v>
      </c>
      <c r="D434" s="3">
        <v>1981</v>
      </c>
      <c r="E434" s="4" t="s">
        <v>33</v>
      </c>
      <c r="F434" s="4" t="s">
        <v>66</v>
      </c>
      <c r="G434" s="5">
        <v>44653</v>
      </c>
      <c r="H434" s="3">
        <v>102</v>
      </c>
    </row>
    <row r="435" spans="1:8" ht="14.4" x14ac:dyDescent="0.3">
      <c r="A435" s="3">
        <v>434</v>
      </c>
      <c r="B435" s="4" t="s">
        <v>16</v>
      </c>
      <c r="C435" s="3">
        <v>631</v>
      </c>
      <c r="D435" s="3">
        <v>2007</v>
      </c>
      <c r="E435" s="4" t="s">
        <v>282</v>
      </c>
      <c r="F435" s="4" t="s">
        <v>18</v>
      </c>
      <c r="G435" s="5">
        <v>44653</v>
      </c>
      <c r="H435" s="3">
        <v>111</v>
      </c>
    </row>
    <row r="436" spans="1:8" ht="14.4" x14ac:dyDescent="0.3">
      <c r="A436" s="3">
        <v>435</v>
      </c>
      <c r="B436" s="4" t="s">
        <v>25</v>
      </c>
      <c r="C436" s="3">
        <v>585</v>
      </c>
      <c r="D436" s="3">
        <v>2008</v>
      </c>
      <c r="E436" s="4" t="s">
        <v>139</v>
      </c>
      <c r="F436" s="4" t="s">
        <v>283</v>
      </c>
      <c r="G436" s="5">
        <v>44654</v>
      </c>
      <c r="H436" s="3">
        <v>109</v>
      </c>
    </row>
    <row r="437" spans="1:8" ht="14.4" x14ac:dyDescent="0.3">
      <c r="A437" s="3">
        <v>436</v>
      </c>
      <c r="B437" s="4" t="s">
        <v>8</v>
      </c>
      <c r="C437" s="3">
        <v>514</v>
      </c>
      <c r="D437" s="3">
        <v>1999</v>
      </c>
      <c r="E437" s="4" t="s">
        <v>177</v>
      </c>
      <c r="F437" s="4" t="s">
        <v>10</v>
      </c>
      <c r="G437" s="5">
        <v>44654</v>
      </c>
      <c r="H437" s="3">
        <v>114</v>
      </c>
    </row>
    <row r="438" spans="1:8" ht="14.4" x14ac:dyDescent="0.3">
      <c r="A438" s="3">
        <v>437</v>
      </c>
      <c r="B438" s="4" t="s">
        <v>8</v>
      </c>
      <c r="C438" s="3">
        <v>623</v>
      </c>
      <c r="D438" s="3">
        <v>1967</v>
      </c>
      <c r="E438" s="4" t="s">
        <v>36</v>
      </c>
      <c r="F438" s="4" t="s">
        <v>69</v>
      </c>
      <c r="G438" s="5">
        <v>44654</v>
      </c>
      <c r="H438" s="3">
        <v>103</v>
      </c>
    </row>
    <row r="439" spans="1:8" ht="14.4" x14ac:dyDescent="0.3">
      <c r="A439" s="3">
        <v>438</v>
      </c>
      <c r="B439" s="4" t="s">
        <v>8</v>
      </c>
      <c r="C439" s="3">
        <v>624</v>
      </c>
      <c r="D439" s="3">
        <v>2020</v>
      </c>
      <c r="E439" s="4" t="s">
        <v>92</v>
      </c>
      <c r="F439" s="4" t="s">
        <v>10</v>
      </c>
      <c r="G439" s="5">
        <v>44654</v>
      </c>
      <c r="H439" s="3">
        <v>111</v>
      </c>
    </row>
    <row r="440" spans="1:8" ht="14.4" x14ac:dyDescent="0.3">
      <c r="A440" s="3">
        <v>439</v>
      </c>
      <c r="B440" s="4" t="s">
        <v>8</v>
      </c>
      <c r="C440" s="3">
        <v>623</v>
      </c>
      <c r="D440" s="3">
        <v>2020</v>
      </c>
      <c r="E440" s="4" t="s">
        <v>33</v>
      </c>
      <c r="F440" s="4" t="s">
        <v>10</v>
      </c>
      <c r="G440" s="5">
        <v>44655</v>
      </c>
      <c r="H440" s="3">
        <v>104</v>
      </c>
    </row>
    <row r="441" spans="1:8" ht="14.4" x14ac:dyDescent="0.3">
      <c r="A441" s="3">
        <v>440</v>
      </c>
      <c r="B441" s="4" t="s">
        <v>8</v>
      </c>
      <c r="C441" s="3">
        <v>623</v>
      </c>
      <c r="D441" s="3">
        <v>2020</v>
      </c>
      <c r="E441" s="4" t="s">
        <v>284</v>
      </c>
      <c r="F441" s="4" t="s">
        <v>10</v>
      </c>
      <c r="G441" s="5">
        <v>44655</v>
      </c>
      <c r="H441" s="3">
        <v>109</v>
      </c>
    </row>
    <row r="442" spans="1:8" ht="14.4" x14ac:dyDescent="0.3">
      <c r="A442" s="3">
        <v>441</v>
      </c>
      <c r="B442" s="4" t="s">
        <v>16</v>
      </c>
      <c r="C442" s="3">
        <v>550</v>
      </c>
      <c r="D442" s="3">
        <v>2003</v>
      </c>
      <c r="E442" s="4" t="s">
        <v>285</v>
      </c>
      <c r="F442" s="4" t="s">
        <v>10</v>
      </c>
      <c r="G442" s="5">
        <v>44655</v>
      </c>
      <c r="H442" s="3">
        <v>102</v>
      </c>
    </row>
    <row r="443" spans="1:8" ht="14.4" x14ac:dyDescent="0.3">
      <c r="A443" s="3">
        <v>442</v>
      </c>
      <c r="B443" s="4" t="s">
        <v>8</v>
      </c>
      <c r="C443" s="3">
        <v>562</v>
      </c>
      <c r="D443" s="3">
        <v>2000</v>
      </c>
      <c r="E443" s="4" t="s">
        <v>286</v>
      </c>
      <c r="F443" s="4" t="s">
        <v>10</v>
      </c>
      <c r="G443" s="5">
        <v>44682</v>
      </c>
      <c r="H443" s="3">
        <v>103</v>
      </c>
    </row>
    <row r="444" spans="1:8" ht="14.4" x14ac:dyDescent="0.3">
      <c r="A444" s="3">
        <v>443</v>
      </c>
      <c r="B444" s="4" t="s">
        <v>8</v>
      </c>
      <c r="C444" s="3">
        <v>623</v>
      </c>
      <c r="D444" s="3">
        <v>1972</v>
      </c>
      <c r="E444" s="4" t="s">
        <v>36</v>
      </c>
      <c r="F444" s="4" t="s">
        <v>28</v>
      </c>
      <c r="G444" s="5">
        <v>44682</v>
      </c>
      <c r="H444" s="3">
        <v>108</v>
      </c>
    </row>
    <row r="445" spans="1:8" ht="14.4" x14ac:dyDescent="0.3">
      <c r="A445" s="3">
        <v>444</v>
      </c>
      <c r="B445" s="4" t="s">
        <v>8</v>
      </c>
      <c r="C445" s="3">
        <v>549</v>
      </c>
      <c r="D445" s="3">
        <v>1992</v>
      </c>
      <c r="E445" s="4" t="s">
        <v>287</v>
      </c>
      <c r="F445" s="4" t="s">
        <v>32</v>
      </c>
      <c r="G445" s="5">
        <v>44682</v>
      </c>
      <c r="H445" s="3">
        <v>114</v>
      </c>
    </row>
    <row r="446" spans="1:8" ht="14.4" x14ac:dyDescent="0.3">
      <c r="A446" s="3">
        <v>445</v>
      </c>
      <c r="B446" s="4" t="s">
        <v>8</v>
      </c>
      <c r="C446" s="3">
        <v>623</v>
      </c>
      <c r="D446" s="3">
        <v>2020</v>
      </c>
      <c r="E446" s="4" t="s">
        <v>23</v>
      </c>
      <c r="F446" s="4" t="s">
        <v>10</v>
      </c>
      <c r="G446" s="5">
        <v>44683</v>
      </c>
      <c r="H446" s="3">
        <v>101</v>
      </c>
    </row>
    <row r="447" spans="1:8" ht="14.4" x14ac:dyDescent="0.3">
      <c r="A447" s="3">
        <v>446</v>
      </c>
      <c r="B447" s="4" t="s">
        <v>8</v>
      </c>
      <c r="C447" s="3">
        <v>623</v>
      </c>
      <c r="D447" s="3">
        <v>2020</v>
      </c>
      <c r="E447" s="4" t="s">
        <v>80</v>
      </c>
      <c r="F447" s="4" t="s">
        <v>10</v>
      </c>
      <c r="G447" s="5">
        <v>44684</v>
      </c>
      <c r="H447" s="3">
        <v>114</v>
      </c>
    </row>
    <row r="448" spans="1:8" ht="14.4" x14ac:dyDescent="0.3">
      <c r="A448" s="3">
        <v>447</v>
      </c>
      <c r="B448" s="4" t="s">
        <v>16</v>
      </c>
      <c r="C448" s="3">
        <v>594</v>
      </c>
      <c r="D448" s="3">
        <v>1997</v>
      </c>
      <c r="E448" s="4" t="s">
        <v>288</v>
      </c>
      <c r="F448" s="4" t="s">
        <v>45</v>
      </c>
      <c r="G448" s="5">
        <v>44684</v>
      </c>
      <c r="H448" s="3">
        <v>102</v>
      </c>
    </row>
    <row r="449" spans="1:8" ht="14.4" x14ac:dyDescent="0.3">
      <c r="A449" s="3">
        <v>448</v>
      </c>
      <c r="B449" s="4" t="s">
        <v>11</v>
      </c>
      <c r="C449" s="3">
        <v>623</v>
      </c>
      <c r="D449" s="3">
        <v>2020</v>
      </c>
      <c r="E449" s="4" t="s">
        <v>289</v>
      </c>
      <c r="F449" s="4" t="s">
        <v>10</v>
      </c>
      <c r="G449" s="5">
        <v>44685</v>
      </c>
      <c r="H449" s="3">
        <v>102</v>
      </c>
    </row>
    <row r="450" spans="1:8" ht="14.4" x14ac:dyDescent="0.3">
      <c r="A450" s="3">
        <v>449</v>
      </c>
      <c r="B450" s="4" t="s">
        <v>8</v>
      </c>
      <c r="C450" s="3">
        <v>572</v>
      </c>
      <c r="D450" s="3">
        <v>2020</v>
      </c>
      <c r="E450" s="4" t="s">
        <v>46</v>
      </c>
      <c r="F450" s="4" t="s">
        <v>10</v>
      </c>
      <c r="G450" s="5">
        <v>44685</v>
      </c>
      <c r="H450" s="3">
        <v>114</v>
      </c>
    </row>
    <row r="451" spans="1:8" ht="14.4" x14ac:dyDescent="0.3">
      <c r="A451" s="3">
        <v>450</v>
      </c>
      <c r="B451" s="4" t="s">
        <v>8</v>
      </c>
      <c r="C451" s="3">
        <v>623</v>
      </c>
      <c r="D451" s="3">
        <v>1982</v>
      </c>
      <c r="E451" s="4" t="s">
        <v>290</v>
      </c>
      <c r="F451" s="4" t="s">
        <v>123</v>
      </c>
      <c r="G451" s="5">
        <v>44685</v>
      </c>
      <c r="H451" s="3">
        <v>101</v>
      </c>
    </row>
    <row r="452" spans="1:8" ht="14.4" x14ac:dyDescent="0.3">
      <c r="A452" s="3">
        <v>451</v>
      </c>
      <c r="B452" s="4" t="s">
        <v>8</v>
      </c>
      <c r="C452" s="3">
        <v>514</v>
      </c>
      <c r="D452" s="3">
        <v>2020</v>
      </c>
      <c r="E452" s="4" t="s">
        <v>232</v>
      </c>
      <c r="F452" s="4" t="s">
        <v>10</v>
      </c>
      <c r="G452" s="5">
        <v>44685</v>
      </c>
      <c r="H452" s="3">
        <v>115</v>
      </c>
    </row>
    <row r="453" spans="1:8" ht="14.4" x14ac:dyDescent="0.3">
      <c r="A453" s="3">
        <v>452</v>
      </c>
      <c r="B453" s="4" t="s">
        <v>8</v>
      </c>
      <c r="C453" s="3">
        <v>514</v>
      </c>
      <c r="D453" s="3">
        <v>2015</v>
      </c>
      <c r="E453" s="4" t="s">
        <v>22</v>
      </c>
      <c r="F453" s="4" t="s">
        <v>10</v>
      </c>
      <c r="G453" s="5">
        <v>44685</v>
      </c>
      <c r="H453" s="3">
        <v>114</v>
      </c>
    </row>
    <row r="454" spans="1:8" ht="14.4" x14ac:dyDescent="0.3">
      <c r="A454" s="3">
        <v>453</v>
      </c>
      <c r="B454" s="4" t="s">
        <v>16</v>
      </c>
      <c r="C454" s="3">
        <v>611</v>
      </c>
      <c r="D454" s="3">
        <v>2004</v>
      </c>
      <c r="E454" s="4" t="s">
        <v>291</v>
      </c>
      <c r="F454" s="4" t="s">
        <v>69</v>
      </c>
      <c r="G454" s="5">
        <v>44713</v>
      </c>
      <c r="H454" s="3">
        <v>114</v>
      </c>
    </row>
    <row r="455" spans="1:8" ht="14.4" x14ac:dyDescent="0.3">
      <c r="A455" s="3">
        <v>454</v>
      </c>
      <c r="B455" s="4" t="s">
        <v>25</v>
      </c>
      <c r="C455" s="3">
        <v>636</v>
      </c>
      <c r="D455" s="3">
        <v>1999</v>
      </c>
      <c r="E455" s="4" t="s">
        <v>292</v>
      </c>
      <c r="F455" s="4" t="s">
        <v>18</v>
      </c>
      <c r="G455" s="5">
        <v>44713</v>
      </c>
      <c r="H455" s="3">
        <v>107</v>
      </c>
    </row>
    <row r="456" spans="1:8" ht="14.4" x14ac:dyDescent="0.3">
      <c r="A456" s="3">
        <v>455</v>
      </c>
      <c r="B456" s="4" t="s">
        <v>37</v>
      </c>
      <c r="C456" s="3">
        <v>623</v>
      </c>
      <c r="D456" s="3">
        <v>1998</v>
      </c>
      <c r="E456" s="4" t="s">
        <v>293</v>
      </c>
      <c r="F456" s="4" t="s">
        <v>45</v>
      </c>
      <c r="G456" s="5">
        <v>44713</v>
      </c>
      <c r="H456" s="3">
        <v>102</v>
      </c>
    </row>
    <row r="457" spans="1:8" ht="14.4" x14ac:dyDescent="0.3">
      <c r="A457" s="3">
        <v>456</v>
      </c>
      <c r="B457" s="4" t="s">
        <v>61</v>
      </c>
      <c r="C457" s="3">
        <v>519</v>
      </c>
      <c r="D457" s="3">
        <v>1977</v>
      </c>
      <c r="E457" s="4" t="s">
        <v>294</v>
      </c>
      <c r="F457" s="4" t="s">
        <v>32</v>
      </c>
      <c r="G457" s="5">
        <v>44713</v>
      </c>
      <c r="H457" s="3">
        <v>102</v>
      </c>
    </row>
    <row r="458" spans="1:8" ht="14.4" x14ac:dyDescent="0.3">
      <c r="A458" s="3">
        <v>457</v>
      </c>
      <c r="B458" s="4" t="s">
        <v>8</v>
      </c>
      <c r="C458" s="3">
        <v>623</v>
      </c>
      <c r="D458" s="3">
        <v>2020</v>
      </c>
      <c r="E458" s="4" t="s">
        <v>53</v>
      </c>
      <c r="F458" s="4" t="s">
        <v>10</v>
      </c>
      <c r="G458" s="5">
        <v>44713</v>
      </c>
      <c r="H458" s="3">
        <v>104</v>
      </c>
    </row>
    <row r="459" spans="1:8" ht="14.4" x14ac:dyDescent="0.3">
      <c r="A459" s="3">
        <v>458</v>
      </c>
      <c r="B459" s="4" t="s">
        <v>11</v>
      </c>
      <c r="C459" s="3">
        <v>623</v>
      </c>
      <c r="D459" s="3">
        <v>2020</v>
      </c>
      <c r="E459" s="4" t="s">
        <v>295</v>
      </c>
      <c r="F459" s="4" t="s">
        <v>10</v>
      </c>
      <c r="G459" s="5">
        <v>44714</v>
      </c>
      <c r="H459" s="3">
        <v>104</v>
      </c>
    </row>
    <row r="460" spans="1:8" ht="14.4" x14ac:dyDescent="0.3">
      <c r="A460" s="3">
        <v>459</v>
      </c>
      <c r="B460" s="4" t="s">
        <v>16</v>
      </c>
      <c r="C460" s="3">
        <v>636</v>
      </c>
      <c r="D460" s="3">
        <v>2001</v>
      </c>
      <c r="E460" s="4" t="s">
        <v>296</v>
      </c>
      <c r="F460" s="4" t="s">
        <v>69</v>
      </c>
      <c r="G460" s="5">
        <v>44714</v>
      </c>
      <c r="H460" s="3">
        <v>102</v>
      </c>
    </row>
    <row r="461" spans="1:8" ht="14.4" x14ac:dyDescent="0.3">
      <c r="A461" s="3">
        <v>460</v>
      </c>
      <c r="B461" s="4" t="s">
        <v>8</v>
      </c>
      <c r="C461" s="3">
        <v>623</v>
      </c>
      <c r="D461" s="3">
        <v>1999</v>
      </c>
      <c r="E461" s="4" t="s">
        <v>297</v>
      </c>
      <c r="F461" s="4" t="s">
        <v>10</v>
      </c>
      <c r="G461" s="5">
        <v>44715</v>
      </c>
      <c r="H461" s="3">
        <v>104</v>
      </c>
    </row>
    <row r="462" spans="1:8" ht="14.4" x14ac:dyDescent="0.3">
      <c r="A462" s="3">
        <v>461</v>
      </c>
      <c r="B462" s="4" t="s">
        <v>11</v>
      </c>
      <c r="C462" s="3">
        <v>623</v>
      </c>
      <c r="D462" s="3">
        <v>2020</v>
      </c>
      <c r="E462" s="4" t="s">
        <v>129</v>
      </c>
      <c r="F462" s="4" t="s">
        <v>10</v>
      </c>
      <c r="G462" s="5">
        <v>44715</v>
      </c>
      <c r="H462" s="3">
        <v>109</v>
      </c>
    </row>
    <row r="463" spans="1:8" ht="14.4" x14ac:dyDescent="0.3">
      <c r="A463" s="3">
        <v>462</v>
      </c>
      <c r="B463" s="4" t="s">
        <v>8</v>
      </c>
      <c r="C463" s="3">
        <v>623</v>
      </c>
      <c r="D463" s="3">
        <v>2020</v>
      </c>
      <c r="E463" s="4" t="s">
        <v>115</v>
      </c>
      <c r="F463" s="4" t="s">
        <v>10</v>
      </c>
      <c r="G463" s="5">
        <v>44743</v>
      </c>
      <c r="H463" s="3">
        <v>109</v>
      </c>
    </row>
    <row r="464" spans="1:8" ht="14.4" x14ac:dyDescent="0.3">
      <c r="A464" s="3">
        <v>463</v>
      </c>
      <c r="B464" s="4" t="s">
        <v>8</v>
      </c>
      <c r="C464" s="3">
        <v>623</v>
      </c>
      <c r="D464" s="3">
        <v>2021</v>
      </c>
      <c r="E464" s="4" t="s">
        <v>51</v>
      </c>
      <c r="F464" s="4" t="s">
        <v>10</v>
      </c>
      <c r="G464" s="5">
        <v>44743</v>
      </c>
      <c r="H464" s="3">
        <v>115</v>
      </c>
    </row>
    <row r="465" spans="1:8" ht="14.4" x14ac:dyDescent="0.3">
      <c r="A465" s="3">
        <v>464</v>
      </c>
      <c r="B465" s="4" t="s">
        <v>8</v>
      </c>
      <c r="C465" s="3">
        <v>549</v>
      </c>
      <c r="D465" s="3">
        <v>2021</v>
      </c>
      <c r="E465" s="4" t="s">
        <v>46</v>
      </c>
      <c r="F465" s="4" t="s">
        <v>18</v>
      </c>
      <c r="G465" s="5">
        <v>44745</v>
      </c>
      <c r="H465" s="3">
        <v>101</v>
      </c>
    </row>
    <row r="466" spans="1:8" ht="14.4" x14ac:dyDescent="0.3">
      <c r="A466" s="3">
        <v>465</v>
      </c>
      <c r="B466" s="4" t="s">
        <v>8</v>
      </c>
      <c r="C466" s="3">
        <v>623</v>
      </c>
      <c r="D466" s="3">
        <v>2019</v>
      </c>
      <c r="E466" s="4" t="s">
        <v>58</v>
      </c>
      <c r="F466" s="4" t="s">
        <v>45</v>
      </c>
      <c r="G466" s="5">
        <v>44745</v>
      </c>
      <c r="H466" s="3">
        <v>103</v>
      </c>
    </row>
    <row r="467" spans="1:8" ht="14.4" x14ac:dyDescent="0.3">
      <c r="A467" s="3">
        <v>466</v>
      </c>
      <c r="B467" s="4" t="s">
        <v>16</v>
      </c>
      <c r="C467" s="3">
        <v>505</v>
      </c>
      <c r="D467" s="3">
        <v>2008</v>
      </c>
      <c r="E467" s="4" t="s">
        <v>298</v>
      </c>
      <c r="F467" s="4" t="s">
        <v>18</v>
      </c>
      <c r="G467" s="5">
        <v>44745</v>
      </c>
      <c r="H467" s="3">
        <v>114</v>
      </c>
    </row>
    <row r="468" spans="1:8" ht="14.4" x14ac:dyDescent="0.3">
      <c r="A468" s="3">
        <v>467</v>
      </c>
      <c r="B468" s="4" t="s">
        <v>16</v>
      </c>
      <c r="C468" s="3">
        <v>550</v>
      </c>
      <c r="D468" s="3">
        <v>2009</v>
      </c>
      <c r="E468" s="4" t="s">
        <v>299</v>
      </c>
      <c r="F468" s="4" t="s">
        <v>10</v>
      </c>
      <c r="G468" s="5">
        <v>44745</v>
      </c>
      <c r="H468" s="3">
        <v>114</v>
      </c>
    </row>
    <row r="469" spans="1:8" ht="14.4" x14ac:dyDescent="0.3">
      <c r="A469" s="3">
        <v>468</v>
      </c>
      <c r="B469" s="4" t="s">
        <v>37</v>
      </c>
      <c r="C469" s="3">
        <v>558</v>
      </c>
      <c r="D469" s="3">
        <v>2017</v>
      </c>
      <c r="E469" s="4" t="s">
        <v>300</v>
      </c>
      <c r="F469" s="4" t="s">
        <v>32</v>
      </c>
      <c r="G469" s="5">
        <v>44774</v>
      </c>
      <c r="H469" s="3">
        <v>102</v>
      </c>
    </row>
    <row r="470" spans="1:8" ht="14.4" x14ac:dyDescent="0.3">
      <c r="A470" s="3">
        <v>469</v>
      </c>
      <c r="B470" s="4" t="s">
        <v>8</v>
      </c>
      <c r="C470" s="3">
        <v>623</v>
      </c>
      <c r="D470" s="3">
        <v>2017</v>
      </c>
      <c r="E470" s="4" t="s">
        <v>301</v>
      </c>
      <c r="F470" s="4" t="s">
        <v>10</v>
      </c>
      <c r="G470" s="5">
        <v>44775</v>
      </c>
      <c r="H470" s="3">
        <v>102</v>
      </c>
    </row>
    <row r="471" spans="1:8" ht="14.4" x14ac:dyDescent="0.3">
      <c r="A471" s="3">
        <v>470</v>
      </c>
      <c r="B471" s="4" t="s">
        <v>8</v>
      </c>
      <c r="C471" s="3">
        <v>623</v>
      </c>
      <c r="D471" s="3">
        <v>2017</v>
      </c>
      <c r="E471" s="4" t="s">
        <v>302</v>
      </c>
      <c r="F471" s="4" t="s">
        <v>10</v>
      </c>
      <c r="G471" s="5">
        <v>44775</v>
      </c>
      <c r="H471" s="3">
        <v>102</v>
      </c>
    </row>
    <row r="472" spans="1:8" ht="14.4" x14ac:dyDescent="0.3">
      <c r="A472" s="3">
        <v>471</v>
      </c>
      <c r="B472" s="4" t="s">
        <v>8</v>
      </c>
      <c r="C472" s="3">
        <v>514</v>
      </c>
      <c r="D472" s="3">
        <v>2017</v>
      </c>
      <c r="E472" s="4" t="s">
        <v>132</v>
      </c>
      <c r="F472" s="4" t="s">
        <v>10</v>
      </c>
      <c r="G472" s="5">
        <v>44776</v>
      </c>
      <c r="H472" s="3">
        <v>103</v>
      </c>
    </row>
    <row r="473" spans="1:8" ht="14.4" x14ac:dyDescent="0.3">
      <c r="A473" s="3">
        <v>472</v>
      </c>
      <c r="B473" s="4" t="s">
        <v>8</v>
      </c>
      <c r="C473" s="3">
        <v>623</v>
      </c>
      <c r="D473" s="3">
        <v>2017</v>
      </c>
      <c r="E473" s="4" t="s">
        <v>303</v>
      </c>
      <c r="F473" s="4" t="s">
        <v>10</v>
      </c>
      <c r="G473" s="5">
        <v>44776</v>
      </c>
      <c r="H473" s="3">
        <v>103</v>
      </c>
    </row>
    <row r="474" spans="1:8" ht="14.4" x14ac:dyDescent="0.3">
      <c r="A474" s="3">
        <v>473</v>
      </c>
      <c r="B474" s="4" t="s">
        <v>8</v>
      </c>
      <c r="C474" s="3">
        <v>623</v>
      </c>
      <c r="D474" s="3">
        <v>2017</v>
      </c>
      <c r="E474" s="4" t="s">
        <v>304</v>
      </c>
      <c r="F474" s="4" t="s">
        <v>10</v>
      </c>
      <c r="G474" s="5">
        <v>44776</v>
      </c>
      <c r="H474" s="3">
        <v>107</v>
      </c>
    </row>
    <row r="475" spans="1:8" ht="14.4" x14ac:dyDescent="0.3">
      <c r="A475" s="3">
        <v>474</v>
      </c>
      <c r="B475" s="4" t="s">
        <v>8</v>
      </c>
      <c r="C475" s="3">
        <v>514</v>
      </c>
      <c r="D475" s="3">
        <v>2017</v>
      </c>
      <c r="E475" s="4" t="s">
        <v>209</v>
      </c>
      <c r="F475" s="4" t="s">
        <v>10</v>
      </c>
      <c r="G475" s="5">
        <v>44776</v>
      </c>
      <c r="H475" s="3">
        <v>115</v>
      </c>
    </row>
    <row r="476" spans="1:8" ht="14.4" x14ac:dyDescent="0.3">
      <c r="A476" s="3">
        <v>475</v>
      </c>
      <c r="B476" s="4" t="s">
        <v>8</v>
      </c>
      <c r="C476" s="3">
        <v>549</v>
      </c>
      <c r="D476" s="3">
        <v>1976</v>
      </c>
      <c r="E476" s="4" t="s">
        <v>46</v>
      </c>
      <c r="F476" s="4" t="s">
        <v>32</v>
      </c>
      <c r="G476" s="5">
        <v>44776</v>
      </c>
      <c r="H476" s="3">
        <v>104</v>
      </c>
    </row>
    <row r="477" spans="1:8" ht="14.4" x14ac:dyDescent="0.3">
      <c r="A477" s="3">
        <v>476</v>
      </c>
      <c r="B477" s="4" t="s">
        <v>8</v>
      </c>
      <c r="C477" s="3">
        <v>623</v>
      </c>
      <c r="D477" s="3">
        <v>2017</v>
      </c>
      <c r="E477" s="4" t="s">
        <v>305</v>
      </c>
      <c r="F477" s="4" t="s">
        <v>10</v>
      </c>
      <c r="G477" s="5">
        <v>44776</v>
      </c>
      <c r="H477" s="3">
        <v>102</v>
      </c>
    </row>
    <row r="478" spans="1:8" ht="14.4" x14ac:dyDescent="0.3">
      <c r="A478" s="3">
        <v>477</v>
      </c>
      <c r="B478" s="4" t="s">
        <v>8</v>
      </c>
      <c r="C478" s="3">
        <v>623</v>
      </c>
      <c r="D478" s="3">
        <v>2017</v>
      </c>
      <c r="E478" s="4" t="s">
        <v>306</v>
      </c>
      <c r="F478" s="4" t="s">
        <v>18</v>
      </c>
      <c r="G478" s="5">
        <v>44805</v>
      </c>
      <c r="H478" s="3">
        <v>102</v>
      </c>
    </row>
    <row r="479" spans="1:8" ht="14.4" x14ac:dyDescent="0.3">
      <c r="A479" s="3">
        <v>478</v>
      </c>
      <c r="B479" s="4" t="s">
        <v>8</v>
      </c>
      <c r="C479" s="3">
        <v>562</v>
      </c>
      <c r="D479" s="3">
        <v>2017</v>
      </c>
      <c r="E479" s="4" t="s">
        <v>307</v>
      </c>
      <c r="F479" s="4" t="s">
        <v>10</v>
      </c>
      <c r="G479" s="5">
        <v>44805</v>
      </c>
      <c r="H479" s="3">
        <v>114</v>
      </c>
    </row>
    <row r="480" spans="1:8" ht="14.4" x14ac:dyDescent="0.3">
      <c r="A480" s="3">
        <v>479</v>
      </c>
      <c r="B480" s="4" t="s">
        <v>8</v>
      </c>
      <c r="C480" s="3">
        <v>623</v>
      </c>
      <c r="D480" s="3">
        <v>2017</v>
      </c>
      <c r="E480" s="4" t="s">
        <v>308</v>
      </c>
      <c r="F480" s="4" t="s">
        <v>10</v>
      </c>
      <c r="G480" s="5">
        <v>44805</v>
      </c>
      <c r="H480" s="3">
        <v>103</v>
      </c>
    </row>
    <row r="481" spans="1:8" ht="14.4" x14ac:dyDescent="0.3">
      <c r="A481" s="3">
        <v>480</v>
      </c>
      <c r="B481" s="4" t="s">
        <v>11</v>
      </c>
      <c r="C481" s="3">
        <v>623</v>
      </c>
      <c r="D481" s="3">
        <v>2017</v>
      </c>
      <c r="E481" s="4" t="s">
        <v>23</v>
      </c>
      <c r="F481" s="4" t="s">
        <v>10</v>
      </c>
      <c r="G481" s="5">
        <v>44806</v>
      </c>
      <c r="H481" s="3">
        <v>114</v>
      </c>
    </row>
    <row r="482" spans="1:8" ht="14.4" x14ac:dyDescent="0.3">
      <c r="A482" s="3">
        <v>481</v>
      </c>
      <c r="B482" s="4" t="s">
        <v>8</v>
      </c>
      <c r="C482" s="3">
        <v>623</v>
      </c>
      <c r="D482" s="3">
        <v>2008</v>
      </c>
      <c r="E482" s="4" t="s">
        <v>309</v>
      </c>
      <c r="F482" s="4" t="s">
        <v>10</v>
      </c>
      <c r="G482" s="5">
        <v>44807</v>
      </c>
      <c r="H482" s="3">
        <v>108</v>
      </c>
    </row>
    <row r="483" spans="1:8" ht="14.4" x14ac:dyDescent="0.3">
      <c r="A483" s="3">
        <v>482</v>
      </c>
      <c r="B483" s="4" t="s">
        <v>11</v>
      </c>
      <c r="C483" s="3">
        <v>636</v>
      </c>
      <c r="D483" s="3">
        <v>2017</v>
      </c>
      <c r="E483" s="4" t="s">
        <v>310</v>
      </c>
      <c r="F483" s="4" t="s">
        <v>10</v>
      </c>
      <c r="G483" s="5">
        <v>44807</v>
      </c>
      <c r="H483" s="3">
        <v>102</v>
      </c>
    </row>
    <row r="484" spans="1:8" ht="14.4" x14ac:dyDescent="0.3">
      <c r="A484" s="3">
        <v>483</v>
      </c>
      <c r="B484" s="4" t="s">
        <v>8</v>
      </c>
      <c r="C484" s="3">
        <v>623</v>
      </c>
      <c r="D484" s="3">
        <v>2017</v>
      </c>
      <c r="E484" s="4" t="s">
        <v>240</v>
      </c>
      <c r="F484" s="4" t="s">
        <v>10</v>
      </c>
      <c r="G484" s="5">
        <v>44807</v>
      </c>
      <c r="H484" s="3">
        <v>102</v>
      </c>
    </row>
    <row r="485" spans="1:8" ht="14.4" x14ac:dyDescent="0.3">
      <c r="A485" s="3">
        <v>484</v>
      </c>
      <c r="B485" s="4" t="s">
        <v>8</v>
      </c>
      <c r="C485" s="3">
        <v>623</v>
      </c>
      <c r="D485" s="3">
        <v>2017</v>
      </c>
      <c r="E485" s="4" t="s">
        <v>23</v>
      </c>
      <c r="F485" s="4" t="s">
        <v>10</v>
      </c>
      <c r="G485" s="5">
        <v>44807</v>
      </c>
      <c r="H485" s="3">
        <v>114</v>
      </c>
    </row>
    <row r="486" spans="1:8" ht="14.4" x14ac:dyDescent="0.3">
      <c r="A486" s="3">
        <v>485</v>
      </c>
      <c r="B486" s="4" t="s">
        <v>8</v>
      </c>
      <c r="C486" s="3">
        <v>562</v>
      </c>
      <c r="D486" s="3">
        <v>2008</v>
      </c>
      <c r="E486" s="4" t="s">
        <v>311</v>
      </c>
      <c r="F486" s="4" t="s">
        <v>10</v>
      </c>
      <c r="G486" s="5">
        <v>44835</v>
      </c>
      <c r="H486" s="3">
        <v>108</v>
      </c>
    </row>
    <row r="487" spans="1:8" ht="14.4" x14ac:dyDescent="0.3">
      <c r="A487" s="3">
        <v>486</v>
      </c>
      <c r="B487" s="4" t="s">
        <v>8</v>
      </c>
      <c r="C487" s="3">
        <v>623</v>
      </c>
      <c r="D487" s="3">
        <v>2017</v>
      </c>
      <c r="E487" s="4" t="s">
        <v>73</v>
      </c>
      <c r="F487" s="4" t="s">
        <v>10</v>
      </c>
      <c r="G487" s="5">
        <v>44835</v>
      </c>
      <c r="H487" s="3">
        <v>102</v>
      </c>
    </row>
    <row r="488" spans="1:8" ht="14.4" x14ac:dyDescent="0.3">
      <c r="A488" s="3">
        <v>487</v>
      </c>
      <c r="B488" s="4" t="s">
        <v>8</v>
      </c>
      <c r="C488" s="3">
        <v>623</v>
      </c>
      <c r="D488" s="3">
        <v>2009</v>
      </c>
      <c r="E488" s="4" t="s">
        <v>33</v>
      </c>
      <c r="F488" s="4" t="s">
        <v>10</v>
      </c>
      <c r="G488" s="5">
        <v>44835</v>
      </c>
      <c r="H488" s="3">
        <v>103</v>
      </c>
    </row>
    <row r="489" spans="1:8" ht="14.4" x14ac:dyDescent="0.3">
      <c r="A489" s="3">
        <v>488</v>
      </c>
      <c r="B489" s="4" t="s">
        <v>8</v>
      </c>
      <c r="C489" s="3">
        <v>623</v>
      </c>
      <c r="D489" s="3">
        <v>2020</v>
      </c>
      <c r="E489" s="4" t="s">
        <v>100</v>
      </c>
      <c r="F489" s="4" t="s">
        <v>10</v>
      </c>
      <c r="G489" s="5">
        <v>44836</v>
      </c>
      <c r="H489" s="3">
        <v>104</v>
      </c>
    </row>
    <row r="490" spans="1:8" ht="14.4" x14ac:dyDescent="0.3">
      <c r="A490" s="3">
        <v>489</v>
      </c>
      <c r="B490" s="4" t="s">
        <v>11</v>
      </c>
      <c r="C490" s="3">
        <v>623</v>
      </c>
      <c r="D490" s="3">
        <v>2020</v>
      </c>
      <c r="E490" s="4" t="s">
        <v>275</v>
      </c>
      <c r="F490" s="4" t="s">
        <v>45</v>
      </c>
      <c r="G490" s="5">
        <v>44836</v>
      </c>
      <c r="H490" s="3">
        <v>114</v>
      </c>
    </row>
    <row r="491" spans="1:8" ht="14.4" x14ac:dyDescent="0.3">
      <c r="A491" s="3">
        <v>490</v>
      </c>
      <c r="B491" s="4" t="s">
        <v>8</v>
      </c>
      <c r="C491" s="3">
        <v>584</v>
      </c>
      <c r="D491" s="3">
        <v>2008</v>
      </c>
      <c r="E491" s="4" t="s">
        <v>46</v>
      </c>
      <c r="F491" s="4" t="s">
        <v>10</v>
      </c>
      <c r="G491" s="5">
        <v>44836</v>
      </c>
      <c r="H491" s="3">
        <v>102</v>
      </c>
    </row>
    <row r="492" spans="1:8" ht="14.4" x14ac:dyDescent="0.3">
      <c r="A492" s="3">
        <v>491</v>
      </c>
      <c r="B492" s="4" t="s">
        <v>16</v>
      </c>
      <c r="C492" s="3">
        <v>550</v>
      </c>
      <c r="D492" s="3">
        <v>1985</v>
      </c>
      <c r="E492" s="4" t="s">
        <v>312</v>
      </c>
      <c r="F492" s="4" t="s">
        <v>32</v>
      </c>
      <c r="G492" s="5">
        <v>44837</v>
      </c>
      <c r="H492" s="3">
        <v>102</v>
      </c>
    </row>
    <row r="493" spans="1:8" ht="14.4" x14ac:dyDescent="0.3">
      <c r="A493" s="3">
        <v>492</v>
      </c>
      <c r="B493" s="4" t="s">
        <v>16</v>
      </c>
      <c r="C493" s="3">
        <v>611</v>
      </c>
      <c r="D493" s="3">
        <v>2005</v>
      </c>
      <c r="E493" s="4" t="s">
        <v>169</v>
      </c>
      <c r="F493" s="4" t="s">
        <v>28</v>
      </c>
      <c r="G493" s="5">
        <v>44837</v>
      </c>
      <c r="H493" s="3">
        <v>102</v>
      </c>
    </row>
    <row r="494" spans="1:8" ht="14.4" x14ac:dyDescent="0.3">
      <c r="A494" s="3">
        <v>493</v>
      </c>
      <c r="B494" s="4" t="s">
        <v>11</v>
      </c>
      <c r="C494" s="3">
        <v>623</v>
      </c>
      <c r="D494" s="3">
        <v>1990</v>
      </c>
      <c r="E494" s="4" t="s">
        <v>79</v>
      </c>
      <c r="F494" s="4" t="s">
        <v>32</v>
      </c>
      <c r="G494" s="5">
        <v>44837</v>
      </c>
      <c r="H494" s="3">
        <v>102</v>
      </c>
    </row>
    <row r="495" spans="1:8" ht="14.4" x14ac:dyDescent="0.3">
      <c r="A495" s="3">
        <v>494</v>
      </c>
      <c r="B495" s="4" t="s">
        <v>8</v>
      </c>
      <c r="C495" s="3">
        <v>623</v>
      </c>
      <c r="D495" s="3">
        <v>2021</v>
      </c>
      <c r="E495" s="4" t="s">
        <v>313</v>
      </c>
      <c r="F495" s="4" t="s">
        <v>32</v>
      </c>
      <c r="G495" s="5">
        <v>44837</v>
      </c>
      <c r="H495" s="3">
        <v>106</v>
      </c>
    </row>
    <row r="496" spans="1:8" ht="14.4" x14ac:dyDescent="0.3">
      <c r="A496" s="3">
        <v>495</v>
      </c>
      <c r="B496" s="4" t="s">
        <v>8</v>
      </c>
      <c r="C496" s="3">
        <v>623</v>
      </c>
      <c r="D496" s="3">
        <v>2021</v>
      </c>
      <c r="E496" s="4" t="s">
        <v>314</v>
      </c>
      <c r="F496" s="4" t="s">
        <v>45</v>
      </c>
      <c r="G496" s="5">
        <v>44837</v>
      </c>
      <c r="H496" s="3">
        <v>102</v>
      </c>
    </row>
    <row r="497" spans="1:8" ht="14.4" x14ac:dyDescent="0.3">
      <c r="A497" s="3">
        <v>496</v>
      </c>
      <c r="B497" s="4" t="s">
        <v>25</v>
      </c>
      <c r="C497" s="3">
        <v>585</v>
      </c>
      <c r="D497" s="3">
        <v>2005</v>
      </c>
      <c r="E497" s="4" t="s">
        <v>315</v>
      </c>
      <c r="F497" s="4" t="s">
        <v>10</v>
      </c>
      <c r="G497" s="5">
        <v>44866</v>
      </c>
      <c r="H497" s="3">
        <v>109</v>
      </c>
    </row>
    <row r="498" spans="1:8" ht="14.4" x14ac:dyDescent="0.3">
      <c r="A498" s="3">
        <v>497</v>
      </c>
      <c r="B498" s="4" t="s">
        <v>8</v>
      </c>
      <c r="C498" s="3">
        <v>623</v>
      </c>
      <c r="D498" s="3">
        <v>2021</v>
      </c>
      <c r="E498" s="4" t="s">
        <v>92</v>
      </c>
      <c r="F498" s="4" t="s">
        <v>10</v>
      </c>
      <c r="G498" s="5">
        <v>44867</v>
      </c>
      <c r="H498" s="3">
        <v>114</v>
      </c>
    </row>
    <row r="499" spans="1:8" ht="14.4" x14ac:dyDescent="0.3">
      <c r="A499" s="3">
        <v>498</v>
      </c>
      <c r="B499" s="4" t="s">
        <v>8</v>
      </c>
      <c r="C499" s="3">
        <v>623</v>
      </c>
      <c r="D499" s="3">
        <v>2021</v>
      </c>
      <c r="E499" s="4" t="s">
        <v>121</v>
      </c>
      <c r="F499" s="4" t="s">
        <v>10</v>
      </c>
      <c r="G499" s="5">
        <v>44896</v>
      </c>
      <c r="H499" s="3">
        <v>102</v>
      </c>
    </row>
    <row r="500" spans="1:8" ht="14.4" x14ac:dyDescent="0.3">
      <c r="A500" s="3">
        <v>499</v>
      </c>
      <c r="B500" s="4" t="s">
        <v>8</v>
      </c>
      <c r="C500" s="3">
        <v>562</v>
      </c>
      <c r="D500" s="3">
        <v>2021</v>
      </c>
      <c r="E500" s="4" t="s">
        <v>276</v>
      </c>
      <c r="F500" s="4" t="s">
        <v>10</v>
      </c>
      <c r="G500" s="5">
        <v>44897</v>
      </c>
      <c r="H500" s="3">
        <v>114</v>
      </c>
    </row>
    <row r="501" spans="1:8" ht="14.4" x14ac:dyDescent="0.3">
      <c r="A501" s="3">
        <v>500</v>
      </c>
      <c r="B501" s="4" t="s">
        <v>37</v>
      </c>
      <c r="C501" s="3">
        <v>623</v>
      </c>
      <c r="D501" s="3">
        <v>2021</v>
      </c>
      <c r="E501" s="4" t="s">
        <v>316</v>
      </c>
      <c r="F501" s="4" t="s">
        <v>10</v>
      </c>
      <c r="G501" s="5">
        <v>44898</v>
      </c>
      <c r="H501" s="3">
        <v>102</v>
      </c>
    </row>
    <row r="502" spans="1:8" ht="13.2" x14ac:dyDescent="0.25">
      <c r="G502" s="7"/>
    </row>
    <row r="503" spans="1:8" ht="13.2" x14ac:dyDescent="0.25">
      <c r="G503" s="7"/>
    </row>
    <row r="504" spans="1:8" ht="13.2" x14ac:dyDescent="0.25">
      <c r="G504" s="7"/>
    </row>
    <row r="505" spans="1:8" ht="13.2" x14ac:dyDescent="0.25">
      <c r="G505" s="7"/>
    </row>
    <row r="506" spans="1:8" ht="13.2" x14ac:dyDescent="0.25">
      <c r="G506" s="7"/>
    </row>
    <row r="507" spans="1:8" ht="13.2" x14ac:dyDescent="0.25">
      <c r="G507" s="7"/>
    </row>
    <row r="508" spans="1:8" ht="13.2" x14ac:dyDescent="0.25">
      <c r="G508" s="7"/>
    </row>
    <row r="509" spans="1:8" ht="13.2" x14ac:dyDescent="0.25">
      <c r="G509" s="7"/>
    </row>
    <row r="510" spans="1:8" ht="13.2" x14ac:dyDescent="0.25">
      <c r="G510" s="7"/>
    </row>
    <row r="511" spans="1:8" ht="13.2" x14ac:dyDescent="0.25">
      <c r="G511" s="7"/>
    </row>
    <row r="512" spans="1:8" ht="13.2" x14ac:dyDescent="0.25">
      <c r="G512" s="7"/>
    </row>
    <row r="513" spans="7:7" ht="13.2" x14ac:dyDescent="0.25">
      <c r="G513" s="7"/>
    </row>
    <row r="514" spans="7:7" ht="13.2" x14ac:dyDescent="0.25">
      <c r="G514" s="7"/>
    </row>
    <row r="515" spans="7:7" ht="13.2" x14ac:dyDescent="0.25">
      <c r="G515" s="7"/>
    </row>
    <row r="516" spans="7:7" ht="13.2" x14ac:dyDescent="0.25">
      <c r="G516" s="7"/>
    </row>
    <row r="517" spans="7:7" ht="13.2" x14ac:dyDescent="0.25">
      <c r="G517" s="7"/>
    </row>
    <row r="518" spans="7:7" ht="13.2" x14ac:dyDescent="0.25">
      <c r="G518" s="7"/>
    </row>
    <row r="519" spans="7:7" ht="13.2" x14ac:dyDescent="0.25">
      <c r="G519" s="7"/>
    </row>
    <row r="520" spans="7:7" ht="13.2" x14ac:dyDescent="0.25">
      <c r="G520" s="7"/>
    </row>
    <row r="521" spans="7:7" ht="13.2" x14ac:dyDescent="0.25">
      <c r="G521" s="7"/>
    </row>
    <row r="522" spans="7:7" ht="13.2" x14ac:dyDescent="0.25">
      <c r="G522" s="7"/>
    </row>
    <row r="523" spans="7:7" ht="13.2" x14ac:dyDescent="0.25">
      <c r="G523" s="7"/>
    </row>
    <row r="524" spans="7:7" ht="13.2" x14ac:dyDescent="0.25">
      <c r="G524" s="7"/>
    </row>
    <row r="525" spans="7:7" ht="13.2" x14ac:dyDescent="0.25">
      <c r="G525" s="7"/>
    </row>
    <row r="526" spans="7:7" ht="13.2" x14ac:dyDescent="0.25">
      <c r="G526" s="7"/>
    </row>
    <row r="527" spans="7:7" ht="13.2" x14ac:dyDescent="0.25">
      <c r="G527" s="7"/>
    </row>
    <row r="528" spans="7:7" ht="13.2" x14ac:dyDescent="0.25">
      <c r="G528" s="7"/>
    </row>
    <row r="529" spans="7:7" ht="13.2" x14ac:dyDescent="0.25">
      <c r="G529" s="7"/>
    </row>
    <row r="530" spans="7:7" ht="13.2" x14ac:dyDescent="0.25">
      <c r="G530" s="7"/>
    </row>
    <row r="531" spans="7:7" ht="13.2" x14ac:dyDescent="0.25">
      <c r="G531" s="7"/>
    </row>
    <row r="532" spans="7:7" ht="13.2" x14ac:dyDescent="0.25">
      <c r="G532" s="7"/>
    </row>
    <row r="533" spans="7:7" ht="13.2" x14ac:dyDescent="0.25">
      <c r="G533" s="7"/>
    </row>
    <row r="534" spans="7:7" ht="13.2" x14ac:dyDescent="0.25">
      <c r="G534" s="7"/>
    </row>
    <row r="535" spans="7:7" ht="13.2" x14ac:dyDescent="0.25">
      <c r="G535" s="7"/>
    </row>
    <row r="536" spans="7:7" ht="13.2" x14ac:dyDescent="0.25">
      <c r="G536" s="7"/>
    </row>
    <row r="537" spans="7:7" ht="13.2" x14ac:dyDescent="0.25">
      <c r="G537" s="7"/>
    </row>
    <row r="538" spans="7:7" ht="13.2" x14ac:dyDescent="0.25">
      <c r="G538" s="7"/>
    </row>
    <row r="539" spans="7:7" ht="13.2" x14ac:dyDescent="0.25">
      <c r="G539" s="7"/>
    </row>
    <row r="540" spans="7:7" ht="13.2" x14ac:dyDescent="0.25">
      <c r="G540" s="7"/>
    </row>
    <row r="541" spans="7:7" ht="13.2" x14ac:dyDescent="0.25">
      <c r="G541" s="7"/>
    </row>
    <row r="542" spans="7:7" ht="13.2" x14ac:dyDescent="0.25">
      <c r="G542" s="7"/>
    </row>
    <row r="543" spans="7:7" ht="13.2" x14ac:dyDescent="0.25">
      <c r="G543" s="7"/>
    </row>
    <row r="544" spans="7:7" ht="13.2" x14ac:dyDescent="0.25">
      <c r="G544" s="7"/>
    </row>
    <row r="545" spans="7:7" ht="13.2" x14ac:dyDescent="0.25">
      <c r="G545" s="7"/>
    </row>
    <row r="546" spans="7:7" ht="13.2" x14ac:dyDescent="0.25">
      <c r="G546" s="7"/>
    </row>
    <row r="547" spans="7:7" ht="13.2" x14ac:dyDescent="0.25">
      <c r="G547" s="7"/>
    </row>
    <row r="548" spans="7:7" ht="13.2" x14ac:dyDescent="0.25">
      <c r="G548" s="7"/>
    </row>
    <row r="549" spans="7:7" ht="13.2" x14ac:dyDescent="0.25">
      <c r="G549" s="7"/>
    </row>
    <row r="550" spans="7:7" ht="13.2" x14ac:dyDescent="0.25">
      <c r="G550" s="7"/>
    </row>
    <row r="551" spans="7:7" ht="13.2" x14ac:dyDescent="0.25">
      <c r="G551" s="7"/>
    </row>
    <row r="552" spans="7:7" ht="13.2" x14ac:dyDescent="0.25">
      <c r="G552" s="7"/>
    </row>
    <row r="553" spans="7:7" ht="13.2" x14ac:dyDescent="0.25">
      <c r="G553" s="7"/>
    </row>
    <row r="554" spans="7:7" ht="13.2" x14ac:dyDescent="0.25">
      <c r="G554" s="7"/>
    </row>
    <row r="555" spans="7:7" ht="13.2" x14ac:dyDescent="0.25">
      <c r="G555" s="7"/>
    </row>
    <row r="556" spans="7:7" ht="13.2" x14ac:dyDescent="0.25">
      <c r="G556" s="7"/>
    </row>
    <row r="557" spans="7:7" ht="13.2" x14ac:dyDescent="0.25">
      <c r="G557" s="7"/>
    </row>
    <row r="558" spans="7:7" ht="13.2" x14ac:dyDescent="0.25">
      <c r="G558" s="7"/>
    </row>
    <row r="559" spans="7:7" ht="13.2" x14ac:dyDescent="0.25">
      <c r="G559" s="7"/>
    </row>
    <row r="560" spans="7:7" ht="13.2" x14ac:dyDescent="0.25">
      <c r="G560" s="7"/>
    </row>
    <row r="561" spans="7:7" ht="13.2" x14ac:dyDescent="0.25">
      <c r="G561" s="7"/>
    </row>
    <row r="562" spans="7:7" ht="13.2" x14ac:dyDescent="0.25">
      <c r="G562" s="7"/>
    </row>
    <row r="563" spans="7:7" ht="13.2" x14ac:dyDescent="0.25">
      <c r="G563" s="7"/>
    </row>
    <row r="564" spans="7:7" ht="13.2" x14ac:dyDescent="0.25">
      <c r="G564" s="7"/>
    </row>
    <row r="565" spans="7:7" ht="13.2" x14ac:dyDescent="0.25">
      <c r="G565" s="7"/>
    </row>
    <row r="566" spans="7:7" ht="13.2" x14ac:dyDescent="0.25">
      <c r="G566" s="7"/>
    </row>
    <row r="567" spans="7:7" ht="13.2" x14ac:dyDescent="0.25">
      <c r="G567" s="7"/>
    </row>
    <row r="568" spans="7:7" ht="13.2" x14ac:dyDescent="0.25">
      <c r="G568" s="7"/>
    </row>
    <row r="569" spans="7:7" ht="13.2" x14ac:dyDescent="0.25">
      <c r="G569" s="7"/>
    </row>
    <row r="570" spans="7:7" ht="13.2" x14ac:dyDescent="0.25">
      <c r="G570" s="7"/>
    </row>
    <row r="571" spans="7:7" ht="13.2" x14ac:dyDescent="0.25">
      <c r="G571" s="7"/>
    </row>
    <row r="572" spans="7:7" ht="13.2" x14ac:dyDescent="0.25">
      <c r="G572" s="7"/>
    </row>
    <row r="573" spans="7:7" ht="13.2" x14ac:dyDescent="0.25">
      <c r="G573" s="7"/>
    </row>
    <row r="574" spans="7:7" ht="13.2" x14ac:dyDescent="0.25">
      <c r="G574" s="7"/>
    </row>
    <row r="575" spans="7:7" ht="13.2" x14ac:dyDescent="0.25">
      <c r="G575" s="7"/>
    </row>
    <row r="576" spans="7:7" ht="13.2" x14ac:dyDescent="0.25">
      <c r="G576" s="7"/>
    </row>
    <row r="577" spans="7:7" ht="13.2" x14ac:dyDescent="0.25">
      <c r="G577" s="7"/>
    </row>
    <row r="578" spans="7:7" ht="13.2" x14ac:dyDescent="0.25">
      <c r="G578" s="7"/>
    </row>
    <row r="579" spans="7:7" ht="13.2" x14ac:dyDescent="0.25">
      <c r="G579" s="7"/>
    </row>
    <row r="580" spans="7:7" ht="13.2" x14ac:dyDescent="0.25">
      <c r="G580" s="7"/>
    </row>
    <row r="581" spans="7:7" ht="13.2" x14ac:dyDescent="0.25">
      <c r="G581" s="7"/>
    </row>
    <row r="582" spans="7:7" ht="13.2" x14ac:dyDescent="0.25">
      <c r="G582" s="7"/>
    </row>
    <row r="583" spans="7:7" ht="13.2" x14ac:dyDescent="0.25">
      <c r="G583" s="7"/>
    </row>
    <row r="584" spans="7:7" ht="13.2" x14ac:dyDescent="0.25">
      <c r="G584" s="7"/>
    </row>
    <row r="585" spans="7:7" ht="13.2" x14ac:dyDescent="0.25">
      <c r="G585" s="7"/>
    </row>
    <row r="586" spans="7:7" ht="13.2" x14ac:dyDescent="0.25">
      <c r="G586" s="7"/>
    </row>
    <row r="587" spans="7:7" ht="13.2" x14ac:dyDescent="0.25">
      <c r="G587" s="7"/>
    </row>
    <row r="588" spans="7:7" ht="13.2" x14ac:dyDescent="0.25">
      <c r="G588" s="7"/>
    </row>
    <row r="589" spans="7:7" ht="13.2" x14ac:dyDescent="0.25">
      <c r="G589" s="7"/>
    </row>
    <row r="590" spans="7:7" ht="13.2" x14ac:dyDescent="0.25">
      <c r="G590" s="7"/>
    </row>
    <row r="591" spans="7:7" ht="13.2" x14ac:dyDescent="0.25">
      <c r="G591" s="7"/>
    </row>
    <row r="592" spans="7:7" ht="13.2" x14ac:dyDescent="0.25">
      <c r="G592" s="7"/>
    </row>
    <row r="593" spans="7:7" ht="13.2" x14ac:dyDescent="0.25">
      <c r="G593" s="7"/>
    </row>
    <row r="594" spans="7:7" ht="13.2" x14ac:dyDescent="0.25">
      <c r="G594" s="7"/>
    </row>
    <row r="595" spans="7:7" ht="13.2" x14ac:dyDescent="0.25">
      <c r="G595" s="7"/>
    </row>
    <row r="596" spans="7:7" ht="13.2" x14ac:dyDescent="0.25">
      <c r="G596" s="7"/>
    </row>
    <row r="597" spans="7:7" ht="13.2" x14ac:dyDescent="0.25">
      <c r="G597" s="7"/>
    </row>
    <row r="598" spans="7:7" ht="13.2" x14ac:dyDescent="0.25">
      <c r="G598" s="7"/>
    </row>
    <row r="599" spans="7:7" ht="13.2" x14ac:dyDescent="0.25">
      <c r="G599" s="7"/>
    </row>
    <row r="600" spans="7:7" ht="13.2" x14ac:dyDescent="0.25">
      <c r="G600" s="7"/>
    </row>
    <row r="601" spans="7:7" ht="13.2" x14ac:dyDescent="0.25">
      <c r="G601" s="7"/>
    </row>
    <row r="602" spans="7:7" ht="13.2" x14ac:dyDescent="0.25">
      <c r="G602" s="7"/>
    </row>
    <row r="603" spans="7:7" ht="13.2" x14ac:dyDescent="0.25">
      <c r="G603" s="7"/>
    </row>
    <row r="604" spans="7:7" ht="13.2" x14ac:dyDescent="0.25">
      <c r="G604" s="7"/>
    </row>
    <row r="605" spans="7:7" ht="13.2" x14ac:dyDescent="0.25">
      <c r="G605" s="7"/>
    </row>
    <row r="606" spans="7:7" ht="13.2" x14ac:dyDescent="0.25">
      <c r="G606" s="7"/>
    </row>
    <row r="607" spans="7:7" ht="13.2" x14ac:dyDescent="0.25">
      <c r="G607" s="7"/>
    </row>
    <row r="608" spans="7:7" ht="13.2" x14ac:dyDescent="0.25">
      <c r="G608" s="7"/>
    </row>
    <row r="609" spans="7:7" ht="13.2" x14ac:dyDescent="0.25">
      <c r="G609" s="7"/>
    </row>
    <row r="610" spans="7:7" ht="13.2" x14ac:dyDescent="0.25">
      <c r="G610" s="7"/>
    </row>
    <row r="611" spans="7:7" ht="13.2" x14ac:dyDescent="0.25">
      <c r="G611" s="7"/>
    </row>
    <row r="612" spans="7:7" ht="13.2" x14ac:dyDescent="0.25">
      <c r="G612" s="7"/>
    </row>
    <row r="613" spans="7:7" ht="13.2" x14ac:dyDescent="0.25">
      <c r="G613" s="7"/>
    </row>
    <row r="614" spans="7:7" ht="13.2" x14ac:dyDescent="0.25">
      <c r="G614" s="7"/>
    </row>
    <row r="615" spans="7:7" ht="13.2" x14ac:dyDescent="0.25">
      <c r="G615" s="7"/>
    </row>
    <row r="616" spans="7:7" ht="13.2" x14ac:dyDescent="0.25">
      <c r="G616" s="7"/>
    </row>
    <row r="617" spans="7:7" ht="13.2" x14ac:dyDescent="0.25">
      <c r="G617" s="7"/>
    </row>
    <row r="618" spans="7:7" ht="13.2" x14ac:dyDescent="0.25">
      <c r="G618" s="7"/>
    </row>
    <row r="619" spans="7:7" ht="13.2" x14ac:dyDescent="0.25">
      <c r="G619" s="7"/>
    </row>
    <row r="620" spans="7:7" ht="13.2" x14ac:dyDescent="0.25">
      <c r="G620" s="7"/>
    </row>
    <row r="621" spans="7:7" ht="13.2" x14ac:dyDescent="0.25">
      <c r="G621" s="7"/>
    </row>
    <row r="622" spans="7:7" ht="13.2" x14ac:dyDescent="0.25">
      <c r="G622" s="7"/>
    </row>
    <row r="623" spans="7:7" ht="13.2" x14ac:dyDescent="0.25">
      <c r="G623" s="7"/>
    </row>
    <row r="624" spans="7:7" ht="13.2" x14ac:dyDescent="0.25">
      <c r="G624" s="7"/>
    </row>
    <row r="625" spans="7:7" ht="13.2" x14ac:dyDescent="0.25">
      <c r="G625" s="7"/>
    </row>
    <row r="626" spans="7:7" ht="13.2" x14ac:dyDescent="0.25">
      <c r="G626" s="7"/>
    </row>
    <row r="627" spans="7:7" ht="13.2" x14ac:dyDescent="0.25">
      <c r="G627" s="7"/>
    </row>
    <row r="628" spans="7:7" ht="13.2" x14ac:dyDescent="0.25">
      <c r="G628" s="7"/>
    </row>
    <row r="629" spans="7:7" ht="13.2" x14ac:dyDescent="0.25">
      <c r="G629" s="7"/>
    </row>
    <row r="630" spans="7:7" ht="13.2" x14ac:dyDescent="0.25">
      <c r="G630" s="7"/>
    </row>
    <row r="631" spans="7:7" ht="13.2" x14ac:dyDescent="0.25">
      <c r="G631" s="7"/>
    </row>
    <row r="632" spans="7:7" ht="13.2" x14ac:dyDescent="0.25">
      <c r="G632" s="7"/>
    </row>
    <row r="633" spans="7:7" ht="13.2" x14ac:dyDescent="0.25">
      <c r="G633" s="7"/>
    </row>
    <row r="634" spans="7:7" ht="13.2" x14ac:dyDescent="0.25">
      <c r="G634" s="7"/>
    </row>
    <row r="635" spans="7:7" ht="13.2" x14ac:dyDescent="0.25">
      <c r="G635" s="7"/>
    </row>
    <row r="636" spans="7:7" ht="13.2" x14ac:dyDescent="0.25">
      <c r="G636" s="7"/>
    </row>
    <row r="637" spans="7:7" ht="13.2" x14ac:dyDescent="0.25">
      <c r="G637" s="7"/>
    </row>
    <row r="638" spans="7:7" ht="13.2" x14ac:dyDescent="0.25">
      <c r="G638" s="7"/>
    </row>
    <row r="639" spans="7:7" ht="13.2" x14ac:dyDescent="0.25">
      <c r="G639" s="7"/>
    </row>
    <row r="640" spans="7:7" ht="13.2" x14ac:dyDescent="0.25">
      <c r="G640" s="7"/>
    </row>
    <row r="641" spans="7:7" ht="13.2" x14ac:dyDescent="0.25">
      <c r="G641" s="7"/>
    </row>
    <row r="642" spans="7:7" ht="13.2" x14ac:dyDescent="0.25">
      <c r="G642" s="7"/>
    </row>
    <row r="643" spans="7:7" ht="13.2" x14ac:dyDescent="0.25">
      <c r="G643" s="7"/>
    </row>
    <row r="644" spans="7:7" ht="13.2" x14ac:dyDescent="0.25">
      <c r="G644" s="7"/>
    </row>
    <row r="645" spans="7:7" ht="13.2" x14ac:dyDescent="0.25">
      <c r="G645" s="7"/>
    </row>
    <row r="646" spans="7:7" ht="13.2" x14ac:dyDescent="0.25">
      <c r="G646" s="7"/>
    </row>
    <row r="647" spans="7:7" ht="13.2" x14ac:dyDescent="0.25">
      <c r="G647" s="7"/>
    </row>
    <row r="648" spans="7:7" ht="13.2" x14ac:dyDescent="0.25">
      <c r="G648" s="7"/>
    </row>
    <row r="649" spans="7:7" ht="13.2" x14ac:dyDescent="0.25">
      <c r="G649" s="7"/>
    </row>
    <row r="650" spans="7:7" ht="13.2" x14ac:dyDescent="0.25">
      <c r="G650" s="7"/>
    </row>
    <row r="651" spans="7:7" ht="13.2" x14ac:dyDescent="0.25">
      <c r="G651" s="7"/>
    </row>
    <row r="652" spans="7:7" ht="13.2" x14ac:dyDescent="0.25">
      <c r="G652" s="7"/>
    </row>
    <row r="653" spans="7:7" ht="13.2" x14ac:dyDescent="0.25">
      <c r="G653" s="7"/>
    </row>
    <row r="654" spans="7:7" ht="13.2" x14ac:dyDescent="0.25">
      <c r="G654" s="7"/>
    </row>
    <row r="655" spans="7:7" ht="13.2" x14ac:dyDescent="0.25">
      <c r="G655" s="7"/>
    </row>
    <row r="656" spans="7:7" ht="13.2" x14ac:dyDescent="0.25">
      <c r="G656" s="7"/>
    </row>
    <row r="657" spans="7:7" ht="13.2" x14ac:dyDescent="0.25">
      <c r="G657" s="7"/>
    </row>
    <row r="658" spans="7:7" ht="13.2" x14ac:dyDescent="0.25">
      <c r="G658" s="7"/>
    </row>
    <row r="659" spans="7:7" ht="13.2" x14ac:dyDescent="0.25">
      <c r="G659" s="7"/>
    </row>
    <row r="660" spans="7:7" ht="13.2" x14ac:dyDescent="0.25">
      <c r="G660" s="7"/>
    </row>
    <row r="661" spans="7:7" ht="13.2" x14ac:dyDescent="0.25">
      <c r="G661" s="7"/>
    </row>
    <row r="662" spans="7:7" ht="13.2" x14ac:dyDescent="0.25">
      <c r="G662" s="7"/>
    </row>
    <row r="663" spans="7:7" ht="13.2" x14ac:dyDescent="0.25">
      <c r="G663" s="7"/>
    </row>
    <row r="664" spans="7:7" ht="13.2" x14ac:dyDescent="0.25">
      <c r="G664" s="7"/>
    </row>
    <row r="665" spans="7:7" ht="13.2" x14ac:dyDescent="0.25">
      <c r="G665" s="7"/>
    </row>
    <row r="666" spans="7:7" ht="13.2" x14ac:dyDescent="0.25">
      <c r="G666" s="7"/>
    </row>
    <row r="667" spans="7:7" ht="13.2" x14ac:dyDescent="0.25">
      <c r="G667" s="7"/>
    </row>
    <row r="668" spans="7:7" ht="13.2" x14ac:dyDescent="0.25">
      <c r="G668" s="7"/>
    </row>
    <row r="669" spans="7:7" ht="13.2" x14ac:dyDescent="0.25">
      <c r="G669" s="7"/>
    </row>
    <row r="670" spans="7:7" ht="13.2" x14ac:dyDescent="0.25">
      <c r="G670" s="7"/>
    </row>
    <row r="671" spans="7:7" ht="13.2" x14ac:dyDescent="0.25">
      <c r="G671" s="7"/>
    </row>
    <row r="672" spans="7:7" ht="13.2" x14ac:dyDescent="0.25">
      <c r="G672" s="7"/>
    </row>
    <row r="673" spans="7:7" ht="13.2" x14ac:dyDescent="0.25">
      <c r="G673" s="7"/>
    </row>
    <row r="674" spans="7:7" ht="13.2" x14ac:dyDescent="0.25">
      <c r="G674" s="7"/>
    </row>
    <row r="675" spans="7:7" ht="13.2" x14ac:dyDescent="0.25">
      <c r="G675" s="7"/>
    </row>
    <row r="676" spans="7:7" ht="13.2" x14ac:dyDescent="0.25">
      <c r="G676" s="7"/>
    </row>
    <row r="677" spans="7:7" ht="13.2" x14ac:dyDescent="0.25">
      <c r="G677" s="7"/>
    </row>
    <row r="678" spans="7:7" ht="13.2" x14ac:dyDescent="0.25">
      <c r="G678" s="7"/>
    </row>
    <row r="679" spans="7:7" ht="13.2" x14ac:dyDescent="0.25">
      <c r="G679" s="7"/>
    </row>
    <row r="680" spans="7:7" ht="13.2" x14ac:dyDescent="0.25">
      <c r="G680" s="7"/>
    </row>
    <row r="681" spans="7:7" ht="13.2" x14ac:dyDescent="0.25">
      <c r="G681" s="7"/>
    </row>
    <row r="682" spans="7:7" ht="13.2" x14ac:dyDescent="0.25">
      <c r="G682" s="7"/>
    </row>
    <row r="683" spans="7:7" ht="13.2" x14ac:dyDescent="0.25">
      <c r="G683" s="7"/>
    </row>
    <row r="684" spans="7:7" ht="13.2" x14ac:dyDescent="0.25">
      <c r="G684" s="7"/>
    </row>
    <row r="685" spans="7:7" ht="13.2" x14ac:dyDescent="0.25">
      <c r="G685" s="7"/>
    </row>
    <row r="686" spans="7:7" ht="13.2" x14ac:dyDescent="0.25">
      <c r="G686" s="7"/>
    </row>
    <row r="687" spans="7:7" ht="13.2" x14ac:dyDescent="0.25">
      <c r="G687" s="7"/>
    </row>
    <row r="688" spans="7:7" ht="13.2" x14ac:dyDescent="0.25">
      <c r="G688" s="7"/>
    </row>
    <row r="689" spans="7:7" ht="13.2" x14ac:dyDescent="0.25">
      <c r="G689" s="7"/>
    </row>
    <row r="690" spans="7:7" ht="13.2" x14ac:dyDescent="0.25">
      <c r="G690" s="7"/>
    </row>
    <row r="691" spans="7:7" ht="13.2" x14ac:dyDescent="0.25">
      <c r="G691" s="7"/>
    </row>
    <row r="692" spans="7:7" ht="13.2" x14ac:dyDescent="0.25">
      <c r="G692" s="7"/>
    </row>
    <row r="693" spans="7:7" ht="13.2" x14ac:dyDescent="0.25">
      <c r="G693" s="7"/>
    </row>
    <row r="694" spans="7:7" ht="13.2" x14ac:dyDescent="0.25">
      <c r="G694" s="7"/>
    </row>
    <row r="695" spans="7:7" ht="13.2" x14ac:dyDescent="0.25">
      <c r="G695" s="7"/>
    </row>
    <row r="696" spans="7:7" ht="13.2" x14ac:dyDescent="0.25">
      <c r="G696" s="7"/>
    </row>
    <row r="697" spans="7:7" ht="13.2" x14ac:dyDescent="0.25">
      <c r="G697" s="7"/>
    </row>
    <row r="698" spans="7:7" ht="13.2" x14ac:dyDescent="0.25">
      <c r="G698" s="7"/>
    </row>
    <row r="699" spans="7:7" ht="13.2" x14ac:dyDescent="0.25">
      <c r="G699" s="7"/>
    </row>
    <row r="700" spans="7:7" ht="13.2" x14ac:dyDescent="0.25">
      <c r="G700" s="7"/>
    </row>
    <row r="701" spans="7:7" ht="13.2" x14ac:dyDescent="0.25">
      <c r="G701" s="7"/>
    </row>
    <row r="702" spans="7:7" ht="13.2" x14ac:dyDescent="0.25">
      <c r="G702" s="7"/>
    </row>
    <row r="703" spans="7:7" ht="13.2" x14ac:dyDescent="0.25">
      <c r="G703" s="7"/>
    </row>
    <row r="704" spans="7:7" ht="13.2" x14ac:dyDescent="0.25">
      <c r="G704" s="7"/>
    </row>
    <row r="705" spans="7:7" ht="13.2" x14ac:dyDescent="0.25">
      <c r="G705" s="7"/>
    </row>
    <row r="706" spans="7:7" ht="13.2" x14ac:dyDescent="0.25">
      <c r="G706" s="7"/>
    </row>
    <row r="707" spans="7:7" ht="13.2" x14ac:dyDescent="0.25">
      <c r="G707" s="7"/>
    </row>
    <row r="708" spans="7:7" ht="13.2" x14ac:dyDescent="0.25">
      <c r="G708" s="7"/>
    </row>
    <row r="709" spans="7:7" ht="13.2" x14ac:dyDescent="0.25">
      <c r="G709" s="7"/>
    </row>
    <row r="710" spans="7:7" ht="13.2" x14ac:dyDescent="0.25">
      <c r="G710" s="7"/>
    </row>
    <row r="711" spans="7:7" ht="13.2" x14ac:dyDescent="0.25">
      <c r="G711" s="7"/>
    </row>
    <row r="712" spans="7:7" ht="13.2" x14ac:dyDescent="0.25">
      <c r="G712" s="7"/>
    </row>
    <row r="713" spans="7:7" ht="13.2" x14ac:dyDescent="0.25">
      <c r="G713" s="7"/>
    </row>
    <row r="714" spans="7:7" ht="13.2" x14ac:dyDescent="0.25">
      <c r="G714" s="7"/>
    </row>
    <row r="715" spans="7:7" ht="13.2" x14ac:dyDescent="0.25">
      <c r="G715" s="7"/>
    </row>
    <row r="716" spans="7:7" ht="13.2" x14ac:dyDescent="0.25">
      <c r="G716" s="7"/>
    </row>
    <row r="717" spans="7:7" ht="13.2" x14ac:dyDescent="0.25">
      <c r="G717" s="7"/>
    </row>
    <row r="718" spans="7:7" ht="13.2" x14ac:dyDescent="0.25">
      <c r="G718" s="7"/>
    </row>
    <row r="719" spans="7:7" ht="13.2" x14ac:dyDescent="0.25">
      <c r="G719" s="7"/>
    </row>
    <row r="720" spans="7:7" ht="13.2" x14ac:dyDescent="0.25">
      <c r="G720" s="7"/>
    </row>
    <row r="721" spans="7:7" ht="13.2" x14ac:dyDescent="0.25">
      <c r="G721" s="7"/>
    </row>
    <row r="722" spans="7:7" ht="13.2" x14ac:dyDescent="0.25">
      <c r="G722" s="7"/>
    </row>
    <row r="723" spans="7:7" ht="13.2" x14ac:dyDescent="0.25">
      <c r="G723" s="7"/>
    </row>
    <row r="724" spans="7:7" ht="13.2" x14ac:dyDescent="0.25">
      <c r="G724" s="7"/>
    </row>
    <row r="725" spans="7:7" ht="13.2" x14ac:dyDescent="0.25">
      <c r="G725" s="7"/>
    </row>
    <row r="726" spans="7:7" ht="13.2" x14ac:dyDescent="0.25">
      <c r="G726" s="7"/>
    </row>
    <row r="727" spans="7:7" ht="13.2" x14ac:dyDescent="0.25">
      <c r="G727" s="7"/>
    </row>
    <row r="728" spans="7:7" ht="13.2" x14ac:dyDescent="0.25">
      <c r="G728" s="7"/>
    </row>
    <row r="729" spans="7:7" ht="13.2" x14ac:dyDescent="0.25">
      <c r="G729" s="7"/>
    </row>
    <row r="730" spans="7:7" ht="13.2" x14ac:dyDescent="0.25">
      <c r="G730" s="7"/>
    </row>
    <row r="731" spans="7:7" ht="13.2" x14ac:dyDescent="0.25">
      <c r="G731" s="7"/>
    </row>
    <row r="732" spans="7:7" ht="13.2" x14ac:dyDescent="0.25">
      <c r="G732" s="7"/>
    </row>
    <row r="733" spans="7:7" ht="13.2" x14ac:dyDescent="0.25">
      <c r="G733" s="7"/>
    </row>
    <row r="734" spans="7:7" ht="13.2" x14ac:dyDescent="0.25">
      <c r="G734" s="7"/>
    </row>
    <row r="735" spans="7:7" ht="13.2" x14ac:dyDescent="0.25">
      <c r="G735" s="7"/>
    </row>
    <row r="736" spans="7:7" ht="13.2" x14ac:dyDescent="0.25">
      <c r="G736" s="7"/>
    </row>
    <row r="737" spans="7:7" ht="13.2" x14ac:dyDescent="0.25">
      <c r="G737" s="7"/>
    </row>
    <row r="738" spans="7:7" ht="13.2" x14ac:dyDescent="0.25">
      <c r="G738" s="7"/>
    </row>
    <row r="739" spans="7:7" ht="13.2" x14ac:dyDescent="0.25">
      <c r="G739" s="7"/>
    </row>
    <row r="740" spans="7:7" ht="13.2" x14ac:dyDescent="0.25">
      <c r="G740" s="7"/>
    </row>
    <row r="741" spans="7:7" ht="13.2" x14ac:dyDescent="0.25">
      <c r="G741" s="7"/>
    </row>
    <row r="742" spans="7:7" ht="13.2" x14ac:dyDescent="0.25">
      <c r="G742" s="7"/>
    </row>
    <row r="743" spans="7:7" ht="13.2" x14ac:dyDescent="0.25">
      <c r="G743" s="7"/>
    </row>
    <row r="744" spans="7:7" ht="13.2" x14ac:dyDescent="0.25">
      <c r="G744" s="7"/>
    </row>
    <row r="745" spans="7:7" ht="13.2" x14ac:dyDescent="0.25">
      <c r="G745" s="7"/>
    </row>
    <row r="746" spans="7:7" ht="13.2" x14ac:dyDescent="0.25">
      <c r="G746" s="7"/>
    </row>
    <row r="747" spans="7:7" ht="13.2" x14ac:dyDescent="0.25">
      <c r="G747" s="7"/>
    </row>
    <row r="748" spans="7:7" ht="13.2" x14ac:dyDescent="0.25">
      <c r="G748" s="7"/>
    </row>
    <row r="749" spans="7:7" ht="13.2" x14ac:dyDescent="0.25">
      <c r="G749" s="7"/>
    </row>
    <row r="750" spans="7:7" ht="13.2" x14ac:dyDescent="0.25">
      <c r="G750" s="7"/>
    </row>
    <row r="751" spans="7:7" ht="13.2" x14ac:dyDescent="0.25">
      <c r="G751" s="7"/>
    </row>
    <row r="752" spans="7:7" ht="13.2" x14ac:dyDescent="0.25">
      <c r="G752" s="7"/>
    </row>
    <row r="753" spans="7:7" ht="13.2" x14ac:dyDescent="0.25">
      <c r="G753" s="7"/>
    </row>
    <row r="754" spans="7:7" ht="13.2" x14ac:dyDescent="0.25">
      <c r="G754" s="7"/>
    </row>
    <row r="755" spans="7:7" ht="13.2" x14ac:dyDescent="0.25">
      <c r="G755" s="7"/>
    </row>
    <row r="756" spans="7:7" ht="13.2" x14ac:dyDescent="0.25">
      <c r="G756" s="7"/>
    </row>
    <row r="757" spans="7:7" ht="13.2" x14ac:dyDescent="0.25">
      <c r="G757" s="7"/>
    </row>
    <row r="758" spans="7:7" ht="13.2" x14ac:dyDescent="0.25">
      <c r="G758" s="7"/>
    </row>
    <row r="759" spans="7:7" ht="13.2" x14ac:dyDescent="0.25">
      <c r="G759" s="7"/>
    </row>
    <row r="760" spans="7:7" ht="13.2" x14ac:dyDescent="0.25">
      <c r="G760" s="7"/>
    </row>
    <row r="761" spans="7:7" ht="13.2" x14ac:dyDescent="0.25">
      <c r="G761" s="7"/>
    </row>
    <row r="762" spans="7:7" ht="13.2" x14ac:dyDescent="0.25">
      <c r="G762" s="7"/>
    </row>
    <row r="763" spans="7:7" ht="13.2" x14ac:dyDescent="0.25">
      <c r="G763" s="7"/>
    </row>
    <row r="764" spans="7:7" ht="13.2" x14ac:dyDescent="0.25">
      <c r="G764" s="7"/>
    </row>
    <row r="765" spans="7:7" ht="13.2" x14ac:dyDescent="0.25">
      <c r="G765" s="7"/>
    </row>
    <row r="766" spans="7:7" ht="13.2" x14ac:dyDescent="0.25">
      <c r="G766" s="7"/>
    </row>
    <row r="767" spans="7:7" ht="13.2" x14ac:dyDescent="0.25">
      <c r="G767" s="7"/>
    </row>
    <row r="768" spans="7:7" ht="13.2" x14ac:dyDescent="0.25">
      <c r="G768" s="7"/>
    </row>
    <row r="769" spans="7:7" ht="13.2" x14ac:dyDescent="0.25">
      <c r="G769" s="7"/>
    </row>
    <row r="770" spans="7:7" ht="13.2" x14ac:dyDescent="0.25">
      <c r="G770" s="7"/>
    </row>
    <row r="771" spans="7:7" ht="13.2" x14ac:dyDescent="0.25">
      <c r="G771" s="7"/>
    </row>
    <row r="772" spans="7:7" ht="13.2" x14ac:dyDescent="0.25">
      <c r="G772" s="7"/>
    </row>
    <row r="773" spans="7:7" ht="13.2" x14ac:dyDescent="0.25">
      <c r="G773" s="7"/>
    </row>
    <row r="774" spans="7:7" ht="13.2" x14ac:dyDescent="0.25">
      <c r="G774" s="7"/>
    </row>
    <row r="775" spans="7:7" ht="13.2" x14ac:dyDescent="0.25">
      <c r="G775" s="7"/>
    </row>
    <row r="776" spans="7:7" ht="13.2" x14ac:dyDescent="0.25">
      <c r="G776" s="7"/>
    </row>
    <row r="777" spans="7:7" ht="13.2" x14ac:dyDescent="0.25">
      <c r="G777" s="7"/>
    </row>
    <row r="778" spans="7:7" ht="13.2" x14ac:dyDescent="0.25">
      <c r="G778" s="7"/>
    </row>
    <row r="779" spans="7:7" ht="13.2" x14ac:dyDescent="0.25">
      <c r="G779" s="7"/>
    </row>
    <row r="780" spans="7:7" ht="13.2" x14ac:dyDescent="0.25">
      <c r="G780" s="7"/>
    </row>
    <row r="781" spans="7:7" ht="13.2" x14ac:dyDescent="0.25">
      <c r="G781" s="7"/>
    </row>
    <row r="782" spans="7:7" ht="13.2" x14ac:dyDescent="0.25">
      <c r="G782" s="7"/>
    </row>
    <row r="783" spans="7:7" ht="13.2" x14ac:dyDescent="0.25">
      <c r="G783" s="7"/>
    </row>
    <row r="784" spans="7:7" ht="13.2" x14ac:dyDescent="0.25">
      <c r="G784" s="7"/>
    </row>
    <row r="785" spans="7:7" ht="13.2" x14ac:dyDescent="0.25">
      <c r="G785" s="7"/>
    </row>
    <row r="786" spans="7:7" ht="13.2" x14ac:dyDescent="0.25">
      <c r="G786" s="7"/>
    </row>
    <row r="787" spans="7:7" ht="13.2" x14ac:dyDescent="0.25">
      <c r="G787" s="7"/>
    </row>
    <row r="788" spans="7:7" ht="13.2" x14ac:dyDescent="0.25">
      <c r="G788" s="7"/>
    </row>
    <row r="789" spans="7:7" ht="13.2" x14ac:dyDescent="0.25">
      <c r="G789" s="7"/>
    </row>
    <row r="790" spans="7:7" ht="13.2" x14ac:dyDescent="0.25">
      <c r="G790" s="7"/>
    </row>
    <row r="791" spans="7:7" ht="13.2" x14ac:dyDescent="0.25">
      <c r="G791" s="7"/>
    </row>
    <row r="792" spans="7:7" ht="13.2" x14ac:dyDescent="0.25">
      <c r="G792" s="7"/>
    </row>
    <row r="793" spans="7:7" ht="13.2" x14ac:dyDescent="0.25">
      <c r="G793" s="7"/>
    </row>
    <row r="794" spans="7:7" ht="13.2" x14ac:dyDescent="0.25">
      <c r="G794" s="7"/>
    </row>
    <row r="795" spans="7:7" ht="13.2" x14ac:dyDescent="0.25">
      <c r="G795" s="7"/>
    </row>
    <row r="796" spans="7:7" ht="13.2" x14ac:dyDescent="0.25">
      <c r="G796" s="7"/>
    </row>
    <row r="797" spans="7:7" ht="13.2" x14ac:dyDescent="0.25">
      <c r="G797" s="7"/>
    </row>
    <row r="798" spans="7:7" ht="13.2" x14ac:dyDescent="0.25">
      <c r="G798" s="7"/>
    </row>
    <row r="799" spans="7:7" ht="13.2" x14ac:dyDescent="0.25">
      <c r="G799" s="7"/>
    </row>
    <row r="800" spans="7:7" ht="13.2" x14ac:dyDescent="0.25">
      <c r="G800" s="7"/>
    </row>
    <row r="801" spans="7:7" ht="13.2" x14ac:dyDescent="0.25">
      <c r="G801" s="7"/>
    </row>
    <row r="802" spans="7:7" ht="13.2" x14ac:dyDescent="0.25">
      <c r="G802" s="7"/>
    </row>
    <row r="803" spans="7:7" ht="13.2" x14ac:dyDescent="0.25">
      <c r="G803" s="7"/>
    </row>
    <row r="804" spans="7:7" ht="13.2" x14ac:dyDescent="0.25">
      <c r="G804" s="7"/>
    </row>
    <row r="805" spans="7:7" ht="13.2" x14ac:dyDescent="0.25">
      <c r="G805" s="7"/>
    </row>
    <row r="806" spans="7:7" ht="13.2" x14ac:dyDescent="0.25">
      <c r="G806" s="7"/>
    </row>
    <row r="807" spans="7:7" ht="13.2" x14ac:dyDescent="0.25">
      <c r="G807" s="7"/>
    </row>
    <row r="808" spans="7:7" ht="13.2" x14ac:dyDescent="0.25">
      <c r="G808" s="7"/>
    </row>
    <row r="809" spans="7:7" ht="13.2" x14ac:dyDescent="0.25">
      <c r="G809" s="7"/>
    </row>
    <row r="810" spans="7:7" ht="13.2" x14ac:dyDescent="0.25">
      <c r="G810" s="7"/>
    </row>
    <row r="811" spans="7:7" ht="13.2" x14ac:dyDescent="0.25">
      <c r="G811" s="7"/>
    </row>
    <row r="812" spans="7:7" ht="13.2" x14ac:dyDescent="0.25">
      <c r="G812" s="7"/>
    </row>
    <row r="813" spans="7:7" ht="13.2" x14ac:dyDescent="0.25">
      <c r="G813" s="7"/>
    </row>
    <row r="814" spans="7:7" ht="13.2" x14ac:dyDescent="0.25">
      <c r="G814" s="7"/>
    </row>
    <row r="815" spans="7:7" ht="13.2" x14ac:dyDescent="0.25">
      <c r="G815" s="7"/>
    </row>
    <row r="816" spans="7:7" ht="13.2" x14ac:dyDescent="0.25">
      <c r="G816" s="7"/>
    </row>
    <row r="817" spans="7:7" ht="13.2" x14ac:dyDescent="0.25">
      <c r="G817" s="7"/>
    </row>
    <row r="818" spans="7:7" ht="13.2" x14ac:dyDescent="0.25">
      <c r="G818" s="7"/>
    </row>
    <row r="819" spans="7:7" ht="13.2" x14ac:dyDescent="0.25">
      <c r="G819" s="7"/>
    </row>
    <row r="820" spans="7:7" ht="13.2" x14ac:dyDescent="0.25">
      <c r="G820" s="7"/>
    </row>
    <row r="821" spans="7:7" ht="13.2" x14ac:dyDescent="0.25">
      <c r="G821" s="7"/>
    </row>
    <row r="822" spans="7:7" ht="13.2" x14ac:dyDescent="0.25">
      <c r="G822" s="7"/>
    </row>
    <row r="823" spans="7:7" ht="13.2" x14ac:dyDescent="0.25">
      <c r="G823" s="7"/>
    </row>
    <row r="824" spans="7:7" ht="13.2" x14ac:dyDescent="0.25">
      <c r="G824" s="7"/>
    </row>
    <row r="825" spans="7:7" ht="13.2" x14ac:dyDescent="0.25">
      <c r="G825" s="7"/>
    </row>
    <row r="826" spans="7:7" ht="13.2" x14ac:dyDescent="0.25">
      <c r="G826" s="7"/>
    </row>
    <row r="827" spans="7:7" ht="13.2" x14ac:dyDescent="0.25">
      <c r="G827" s="7"/>
    </row>
    <row r="828" spans="7:7" ht="13.2" x14ac:dyDescent="0.25">
      <c r="G828" s="7"/>
    </row>
    <row r="829" spans="7:7" ht="13.2" x14ac:dyDescent="0.25">
      <c r="G829" s="7"/>
    </row>
    <row r="830" spans="7:7" ht="13.2" x14ac:dyDescent="0.25">
      <c r="G830" s="7"/>
    </row>
    <row r="831" spans="7:7" ht="13.2" x14ac:dyDescent="0.25">
      <c r="G831" s="7"/>
    </row>
    <row r="832" spans="7:7" ht="13.2" x14ac:dyDescent="0.25">
      <c r="G832" s="7"/>
    </row>
    <row r="833" spans="7:7" ht="13.2" x14ac:dyDescent="0.25">
      <c r="G833" s="7"/>
    </row>
    <row r="834" spans="7:7" ht="13.2" x14ac:dyDescent="0.25">
      <c r="G834" s="7"/>
    </row>
    <row r="835" spans="7:7" ht="13.2" x14ac:dyDescent="0.25">
      <c r="G835" s="7"/>
    </row>
    <row r="836" spans="7:7" ht="13.2" x14ac:dyDescent="0.25">
      <c r="G836" s="7"/>
    </row>
    <row r="837" spans="7:7" ht="13.2" x14ac:dyDescent="0.25">
      <c r="G837" s="7"/>
    </row>
    <row r="838" spans="7:7" ht="13.2" x14ac:dyDescent="0.25">
      <c r="G838" s="7"/>
    </row>
    <row r="839" spans="7:7" ht="13.2" x14ac:dyDescent="0.25">
      <c r="G839" s="7"/>
    </row>
    <row r="840" spans="7:7" ht="13.2" x14ac:dyDescent="0.25">
      <c r="G840" s="7"/>
    </row>
    <row r="841" spans="7:7" ht="13.2" x14ac:dyDescent="0.25">
      <c r="G841" s="7"/>
    </row>
    <row r="842" spans="7:7" ht="13.2" x14ac:dyDescent="0.25">
      <c r="G842" s="7"/>
    </row>
    <row r="843" spans="7:7" ht="13.2" x14ac:dyDescent="0.25">
      <c r="G843" s="7"/>
    </row>
    <row r="844" spans="7:7" ht="13.2" x14ac:dyDescent="0.25">
      <c r="G844" s="7"/>
    </row>
    <row r="845" spans="7:7" ht="13.2" x14ac:dyDescent="0.25">
      <c r="G845" s="7"/>
    </row>
    <row r="846" spans="7:7" ht="13.2" x14ac:dyDescent="0.25">
      <c r="G846" s="7"/>
    </row>
    <row r="847" spans="7:7" ht="13.2" x14ac:dyDescent="0.25">
      <c r="G847" s="7"/>
    </row>
    <row r="848" spans="7:7" ht="13.2" x14ac:dyDescent="0.25">
      <c r="G848" s="7"/>
    </row>
    <row r="849" spans="7:7" ht="13.2" x14ac:dyDescent="0.25">
      <c r="G849" s="7"/>
    </row>
    <row r="850" spans="7:7" ht="13.2" x14ac:dyDescent="0.25">
      <c r="G850" s="7"/>
    </row>
    <row r="851" spans="7:7" ht="13.2" x14ac:dyDescent="0.25">
      <c r="G851" s="7"/>
    </row>
    <row r="852" spans="7:7" ht="13.2" x14ac:dyDescent="0.25">
      <c r="G852" s="7"/>
    </row>
    <row r="853" spans="7:7" ht="13.2" x14ac:dyDescent="0.25">
      <c r="G853" s="7"/>
    </row>
    <row r="854" spans="7:7" ht="13.2" x14ac:dyDescent="0.25">
      <c r="G854" s="7"/>
    </row>
    <row r="855" spans="7:7" ht="13.2" x14ac:dyDescent="0.25">
      <c r="G855" s="7"/>
    </row>
    <row r="856" spans="7:7" ht="13.2" x14ac:dyDescent="0.25">
      <c r="G856" s="7"/>
    </row>
    <row r="857" spans="7:7" ht="13.2" x14ac:dyDescent="0.25">
      <c r="G857" s="7"/>
    </row>
    <row r="858" spans="7:7" ht="13.2" x14ac:dyDescent="0.25">
      <c r="G858" s="7"/>
    </row>
    <row r="859" spans="7:7" ht="13.2" x14ac:dyDescent="0.25">
      <c r="G859" s="7"/>
    </row>
    <row r="860" spans="7:7" ht="13.2" x14ac:dyDescent="0.25">
      <c r="G860" s="7"/>
    </row>
    <row r="861" spans="7:7" ht="13.2" x14ac:dyDescent="0.25">
      <c r="G861" s="7"/>
    </row>
    <row r="862" spans="7:7" ht="13.2" x14ac:dyDescent="0.25">
      <c r="G862" s="7"/>
    </row>
    <row r="863" spans="7:7" ht="13.2" x14ac:dyDescent="0.25">
      <c r="G863" s="7"/>
    </row>
    <row r="864" spans="7:7" ht="13.2" x14ac:dyDescent="0.25">
      <c r="G864" s="7"/>
    </row>
    <row r="865" spans="7:7" ht="13.2" x14ac:dyDescent="0.25">
      <c r="G865" s="7"/>
    </row>
    <row r="866" spans="7:7" ht="13.2" x14ac:dyDescent="0.25">
      <c r="G866" s="7"/>
    </row>
    <row r="867" spans="7:7" ht="13.2" x14ac:dyDescent="0.25">
      <c r="G867" s="7"/>
    </row>
    <row r="868" spans="7:7" ht="13.2" x14ac:dyDescent="0.25">
      <c r="G868" s="7"/>
    </row>
    <row r="869" spans="7:7" ht="13.2" x14ac:dyDescent="0.25">
      <c r="G869" s="7"/>
    </row>
    <row r="870" spans="7:7" ht="13.2" x14ac:dyDescent="0.25">
      <c r="G870" s="7"/>
    </row>
    <row r="871" spans="7:7" ht="13.2" x14ac:dyDescent="0.25">
      <c r="G871" s="7"/>
    </row>
    <row r="872" spans="7:7" ht="13.2" x14ac:dyDescent="0.25">
      <c r="G872" s="7"/>
    </row>
    <row r="873" spans="7:7" ht="13.2" x14ac:dyDescent="0.25">
      <c r="G873" s="7"/>
    </row>
    <row r="874" spans="7:7" ht="13.2" x14ac:dyDescent="0.25">
      <c r="G874" s="7"/>
    </row>
    <row r="875" spans="7:7" ht="13.2" x14ac:dyDescent="0.25">
      <c r="G875" s="7"/>
    </row>
    <row r="876" spans="7:7" ht="13.2" x14ac:dyDescent="0.25">
      <c r="G876" s="7"/>
    </row>
    <row r="877" spans="7:7" ht="13.2" x14ac:dyDescent="0.25">
      <c r="G877" s="7"/>
    </row>
    <row r="878" spans="7:7" ht="13.2" x14ac:dyDescent="0.25">
      <c r="G878" s="7"/>
    </row>
    <row r="879" spans="7:7" ht="13.2" x14ac:dyDescent="0.25">
      <c r="G879" s="7"/>
    </row>
    <row r="880" spans="7:7" ht="13.2" x14ac:dyDescent="0.25">
      <c r="G880" s="7"/>
    </row>
    <row r="881" spans="7:7" ht="13.2" x14ac:dyDescent="0.25">
      <c r="G881" s="7"/>
    </row>
    <row r="882" spans="7:7" ht="13.2" x14ac:dyDescent="0.25">
      <c r="G882" s="7"/>
    </row>
    <row r="883" spans="7:7" ht="13.2" x14ac:dyDescent="0.25">
      <c r="G883" s="7"/>
    </row>
    <row r="884" spans="7:7" ht="13.2" x14ac:dyDescent="0.25">
      <c r="G884" s="7"/>
    </row>
    <row r="885" spans="7:7" ht="13.2" x14ac:dyDescent="0.25">
      <c r="G885" s="7"/>
    </row>
    <row r="886" spans="7:7" ht="13.2" x14ac:dyDescent="0.25">
      <c r="G886" s="7"/>
    </row>
    <row r="887" spans="7:7" ht="13.2" x14ac:dyDescent="0.25">
      <c r="G887" s="7"/>
    </row>
    <row r="888" spans="7:7" ht="13.2" x14ac:dyDescent="0.25">
      <c r="G888" s="7"/>
    </row>
    <row r="889" spans="7:7" ht="13.2" x14ac:dyDescent="0.25">
      <c r="G889" s="7"/>
    </row>
    <row r="890" spans="7:7" ht="13.2" x14ac:dyDescent="0.25">
      <c r="G890" s="7"/>
    </row>
    <row r="891" spans="7:7" ht="13.2" x14ac:dyDescent="0.25">
      <c r="G891" s="7"/>
    </row>
    <row r="892" spans="7:7" ht="13.2" x14ac:dyDescent="0.25">
      <c r="G892" s="7"/>
    </row>
    <row r="893" spans="7:7" ht="13.2" x14ac:dyDescent="0.25">
      <c r="G893" s="7"/>
    </row>
    <row r="894" spans="7:7" ht="13.2" x14ac:dyDescent="0.25">
      <c r="G894" s="7"/>
    </row>
    <row r="895" spans="7:7" ht="13.2" x14ac:dyDescent="0.25">
      <c r="G895" s="7"/>
    </row>
    <row r="896" spans="7:7" ht="13.2" x14ac:dyDescent="0.25">
      <c r="G896" s="7"/>
    </row>
    <row r="897" spans="7:7" ht="13.2" x14ac:dyDescent="0.25">
      <c r="G897" s="7"/>
    </row>
    <row r="898" spans="7:7" ht="13.2" x14ac:dyDescent="0.25">
      <c r="G898" s="7"/>
    </row>
    <row r="899" spans="7:7" ht="13.2" x14ac:dyDescent="0.25">
      <c r="G899" s="7"/>
    </row>
    <row r="900" spans="7:7" ht="13.2" x14ac:dyDescent="0.25">
      <c r="G900" s="7"/>
    </row>
    <row r="901" spans="7:7" ht="13.2" x14ac:dyDescent="0.25">
      <c r="G901" s="7"/>
    </row>
    <row r="902" spans="7:7" ht="13.2" x14ac:dyDescent="0.25">
      <c r="G902" s="7"/>
    </row>
    <row r="903" spans="7:7" ht="13.2" x14ac:dyDescent="0.25">
      <c r="G903" s="7"/>
    </row>
    <row r="904" spans="7:7" ht="13.2" x14ac:dyDescent="0.25">
      <c r="G904" s="7"/>
    </row>
    <row r="905" spans="7:7" ht="13.2" x14ac:dyDescent="0.25">
      <c r="G905" s="7"/>
    </row>
    <row r="906" spans="7:7" ht="13.2" x14ac:dyDescent="0.25">
      <c r="G906" s="7"/>
    </row>
    <row r="907" spans="7:7" ht="13.2" x14ac:dyDescent="0.25">
      <c r="G907" s="7"/>
    </row>
    <row r="908" spans="7:7" ht="13.2" x14ac:dyDescent="0.25">
      <c r="G908" s="7"/>
    </row>
    <row r="909" spans="7:7" ht="13.2" x14ac:dyDescent="0.25">
      <c r="G909" s="7"/>
    </row>
    <row r="910" spans="7:7" ht="13.2" x14ac:dyDescent="0.25">
      <c r="G910" s="7"/>
    </row>
    <row r="911" spans="7:7" ht="13.2" x14ac:dyDescent="0.25">
      <c r="G911" s="7"/>
    </row>
    <row r="912" spans="7:7" ht="13.2" x14ac:dyDescent="0.25">
      <c r="G912" s="7"/>
    </row>
    <row r="913" spans="7:7" ht="13.2" x14ac:dyDescent="0.25">
      <c r="G913" s="7"/>
    </row>
    <row r="914" spans="7:7" ht="13.2" x14ac:dyDescent="0.25">
      <c r="G914" s="7"/>
    </row>
    <row r="915" spans="7:7" ht="13.2" x14ac:dyDescent="0.25">
      <c r="G915" s="7"/>
    </row>
    <row r="916" spans="7:7" ht="13.2" x14ac:dyDescent="0.25">
      <c r="G916" s="7"/>
    </row>
    <row r="917" spans="7:7" ht="13.2" x14ac:dyDescent="0.25">
      <c r="G917" s="7"/>
    </row>
    <row r="918" spans="7:7" ht="13.2" x14ac:dyDescent="0.25">
      <c r="G918" s="7"/>
    </row>
    <row r="919" spans="7:7" ht="13.2" x14ac:dyDescent="0.25">
      <c r="G919" s="7"/>
    </row>
    <row r="920" spans="7:7" ht="13.2" x14ac:dyDescent="0.25">
      <c r="G920" s="7"/>
    </row>
    <row r="921" spans="7:7" ht="13.2" x14ac:dyDescent="0.25">
      <c r="G921" s="7"/>
    </row>
    <row r="922" spans="7:7" ht="13.2" x14ac:dyDescent="0.25">
      <c r="G922" s="7"/>
    </row>
    <row r="923" spans="7:7" ht="13.2" x14ac:dyDescent="0.25">
      <c r="G923" s="7"/>
    </row>
    <row r="924" spans="7:7" ht="13.2" x14ac:dyDescent="0.25">
      <c r="G924" s="7"/>
    </row>
    <row r="925" spans="7:7" ht="13.2" x14ac:dyDescent="0.25">
      <c r="G925" s="7"/>
    </row>
    <row r="926" spans="7:7" ht="13.2" x14ac:dyDescent="0.25">
      <c r="G926" s="7"/>
    </row>
    <row r="927" spans="7:7" ht="13.2" x14ac:dyDescent="0.25">
      <c r="G927" s="7"/>
    </row>
    <row r="928" spans="7:7" ht="13.2" x14ac:dyDescent="0.25">
      <c r="G928" s="7"/>
    </row>
    <row r="929" spans="7:7" ht="13.2" x14ac:dyDescent="0.25">
      <c r="G929" s="7"/>
    </row>
    <row r="930" spans="7:7" ht="13.2" x14ac:dyDescent="0.25">
      <c r="G930" s="7"/>
    </row>
    <row r="931" spans="7:7" ht="13.2" x14ac:dyDescent="0.25">
      <c r="G931" s="7"/>
    </row>
    <row r="932" spans="7:7" ht="13.2" x14ac:dyDescent="0.25">
      <c r="G932" s="7"/>
    </row>
    <row r="933" spans="7:7" ht="13.2" x14ac:dyDescent="0.25">
      <c r="G933" s="7"/>
    </row>
    <row r="934" spans="7:7" ht="13.2" x14ac:dyDescent="0.25">
      <c r="G934" s="7"/>
    </row>
    <row r="935" spans="7:7" ht="13.2" x14ac:dyDescent="0.25">
      <c r="G935" s="7"/>
    </row>
    <row r="936" spans="7:7" ht="13.2" x14ac:dyDescent="0.25">
      <c r="G936" s="7"/>
    </row>
    <row r="937" spans="7:7" ht="13.2" x14ac:dyDescent="0.25">
      <c r="G937" s="7"/>
    </row>
    <row r="938" spans="7:7" ht="13.2" x14ac:dyDescent="0.25">
      <c r="G938" s="7"/>
    </row>
    <row r="939" spans="7:7" ht="13.2" x14ac:dyDescent="0.25">
      <c r="G939" s="7"/>
    </row>
    <row r="940" spans="7:7" ht="13.2" x14ac:dyDescent="0.25">
      <c r="G940" s="7"/>
    </row>
    <row r="941" spans="7:7" ht="13.2" x14ac:dyDescent="0.25">
      <c r="G941" s="7"/>
    </row>
    <row r="942" spans="7:7" ht="13.2" x14ac:dyDescent="0.25">
      <c r="G942" s="7"/>
    </row>
    <row r="943" spans="7:7" ht="13.2" x14ac:dyDescent="0.25">
      <c r="G943" s="7"/>
    </row>
    <row r="944" spans="7:7" ht="13.2" x14ac:dyDescent="0.25">
      <c r="G944" s="7"/>
    </row>
    <row r="945" spans="7:7" ht="13.2" x14ac:dyDescent="0.25">
      <c r="G945" s="7"/>
    </row>
    <row r="946" spans="7:7" ht="13.2" x14ac:dyDescent="0.25">
      <c r="G946" s="7"/>
    </row>
    <row r="947" spans="7:7" ht="13.2" x14ac:dyDescent="0.25">
      <c r="G947" s="7"/>
    </row>
    <row r="948" spans="7:7" ht="13.2" x14ac:dyDescent="0.25">
      <c r="G948" s="7"/>
    </row>
    <row r="949" spans="7:7" ht="13.2" x14ac:dyDescent="0.25">
      <c r="G949" s="7"/>
    </row>
    <row r="950" spans="7:7" ht="13.2" x14ac:dyDescent="0.25">
      <c r="G950" s="7"/>
    </row>
    <row r="951" spans="7:7" ht="13.2" x14ac:dyDescent="0.25">
      <c r="G951" s="7"/>
    </row>
    <row r="952" spans="7:7" ht="13.2" x14ac:dyDescent="0.25">
      <c r="G952" s="7"/>
    </row>
    <row r="953" spans="7:7" ht="13.2" x14ac:dyDescent="0.25">
      <c r="G953" s="7"/>
    </row>
    <row r="954" spans="7:7" ht="13.2" x14ac:dyDescent="0.25">
      <c r="G954" s="7"/>
    </row>
    <row r="955" spans="7:7" ht="13.2" x14ac:dyDescent="0.25">
      <c r="G955" s="7"/>
    </row>
    <row r="956" spans="7:7" ht="13.2" x14ac:dyDescent="0.25">
      <c r="G956" s="7"/>
    </row>
    <row r="957" spans="7:7" ht="13.2" x14ac:dyDescent="0.25">
      <c r="G957" s="7"/>
    </row>
    <row r="958" spans="7:7" ht="13.2" x14ac:dyDescent="0.25">
      <c r="G958" s="7"/>
    </row>
    <row r="959" spans="7:7" ht="13.2" x14ac:dyDescent="0.25">
      <c r="G959" s="7"/>
    </row>
    <row r="960" spans="7:7" ht="13.2" x14ac:dyDescent="0.25">
      <c r="G960" s="7"/>
    </row>
    <row r="961" spans="7:7" ht="13.2" x14ac:dyDescent="0.25">
      <c r="G961" s="7"/>
    </row>
    <row r="962" spans="7:7" ht="13.2" x14ac:dyDescent="0.25">
      <c r="G962" s="7"/>
    </row>
    <row r="963" spans="7:7" ht="13.2" x14ac:dyDescent="0.25">
      <c r="G963" s="7"/>
    </row>
    <row r="964" spans="7:7" ht="13.2" x14ac:dyDescent="0.25">
      <c r="G964" s="7"/>
    </row>
    <row r="965" spans="7:7" ht="13.2" x14ac:dyDescent="0.25">
      <c r="G965" s="7"/>
    </row>
    <row r="966" spans="7:7" ht="13.2" x14ac:dyDescent="0.25">
      <c r="G966" s="7"/>
    </row>
    <row r="967" spans="7:7" ht="13.2" x14ac:dyDescent="0.25">
      <c r="G967" s="7"/>
    </row>
    <row r="968" spans="7:7" ht="13.2" x14ac:dyDescent="0.25">
      <c r="G968" s="7"/>
    </row>
    <row r="969" spans="7:7" ht="13.2" x14ac:dyDescent="0.25">
      <c r="G969" s="7"/>
    </row>
    <row r="970" spans="7:7" ht="13.2" x14ac:dyDescent="0.25">
      <c r="G970" s="7"/>
    </row>
    <row r="971" spans="7:7" ht="13.2" x14ac:dyDescent="0.25">
      <c r="G971" s="7"/>
    </row>
    <row r="972" spans="7:7" ht="13.2" x14ac:dyDescent="0.25">
      <c r="G972" s="7"/>
    </row>
    <row r="973" spans="7:7" ht="13.2" x14ac:dyDescent="0.25">
      <c r="G973" s="7"/>
    </row>
    <row r="974" spans="7:7" ht="13.2" x14ac:dyDescent="0.25">
      <c r="G974" s="7"/>
    </row>
    <row r="975" spans="7:7" ht="13.2" x14ac:dyDescent="0.25">
      <c r="G975" s="7"/>
    </row>
    <row r="976" spans="7:7" ht="13.2" x14ac:dyDescent="0.25">
      <c r="G976" s="7"/>
    </row>
    <row r="977" spans="7:7" ht="13.2" x14ac:dyDescent="0.25">
      <c r="G977" s="7"/>
    </row>
    <row r="978" spans="7:7" ht="13.2" x14ac:dyDescent="0.25">
      <c r="G978" s="7"/>
    </row>
    <row r="979" spans="7:7" ht="13.2" x14ac:dyDescent="0.25">
      <c r="G979" s="7"/>
    </row>
    <row r="980" spans="7:7" ht="13.2" x14ac:dyDescent="0.25">
      <c r="G980" s="7"/>
    </row>
    <row r="981" spans="7:7" ht="13.2" x14ac:dyDescent="0.25">
      <c r="G981" s="7"/>
    </row>
    <row r="982" spans="7:7" ht="13.2" x14ac:dyDescent="0.25">
      <c r="G982" s="7"/>
    </row>
    <row r="983" spans="7:7" ht="13.2" x14ac:dyDescent="0.25">
      <c r="G983" s="7"/>
    </row>
    <row r="984" spans="7:7" ht="13.2" x14ac:dyDescent="0.25">
      <c r="G984" s="7"/>
    </row>
    <row r="985" spans="7:7" ht="13.2" x14ac:dyDescent="0.25">
      <c r="G985" s="7"/>
    </row>
    <row r="986" spans="7:7" ht="13.2" x14ac:dyDescent="0.25">
      <c r="G986" s="7"/>
    </row>
    <row r="987" spans="7:7" ht="13.2" x14ac:dyDescent="0.25">
      <c r="G987" s="7"/>
    </row>
    <row r="988" spans="7:7" ht="13.2" x14ac:dyDescent="0.25">
      <c r="G988" s="7"/>
    </row>
    <row r="989" spans="7:7" ht="13.2" x14ac:dyDescent="0.25">
      <c r="G989" s="7"/>
    </row>
    <row r="990" spans="7:7" ht="13.2" x14ac:dyDescent="0.25">
      <c r="G990" s="7"/>
    </row>
    <row r="991" spans="7:7" ht="13.2" x14ac:dyDescent="0.25">
      <c r="G991" s="7"/>
    </row>
    <row r="992" spans="7:7" ht="13.2" x14ac:dyDescent="0.25">
      <c r="G992" s="7"/>
    </row>
    <row r="993" spans="7:7" ht="13.2" x14ac:dyDescent="0.25">
      <c r="G993" s="7"/>
    </row>
    <row r="994" spans="7:7" ht="13.2" x14ac:dyDescent="0.25">
      <c r="G994" s="7"/>
    </row>
    <row r="995" spans="7:7" ht="13.2" x14ac:dyDescent="0.25">
      <c r="G995" s="7"/>
    </row>
    <row r="996" spans="7:7" ht="13.2" x14ac:dyDescent="0.25">
      <c r="G996" s="7"/>
    </row>
    <row r="997" spans="7:7" ht="13.2" x14ac:dyDescent="0.25">
      <c r="G997" s="7"/>
    </row>
    <row r="998" spans="7:7" ht="13.2" x14ac:dyDescent="0.25">
      <c r="G998" s="7"/>
    </row>
    <row r="999" spans="7:7" ht="13.2" x14ac:dyDescent="0.25">
      <c r="G999" s="7"/>
    </row>
    <row r="1000" spans="7:7" ht="13.2" x14ac:dyDescent="0.25">
      <c r="G1000" s="7"/>
    </row>
  </sheetData>
  <autoFilter ref="H1:H100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FBBE-AE74-452F-98EE-E8F0F5E7D244}">
  <dimension ref="A1:E17"/>
  <sheetViews>
    <sheetView workbookViewId="0">
      <selection activeCell="K22" sqref="K22"/>
    </sheetView>
  </sheetViews>
  <sheetFormatPr defaultRowHeight="13.2" x14ac:dyDescent="0.25"/>
  <cols>
    <col min="1" max="1" width="10.33203125" bestFit="1" customWidth="1"/>
    <col min="2" max="2" width="19.77734375" bestFit="1" customWidth="1"/>
    <col min="3" max="3" width="11.5546875" bestFit="1" customWidth="1"/>
    <col min="4" max="4" width="10.21875" bestFit="1" customWidth="1"/>
    <col min="5" max="5" width="7.109375" bestFit="1" customWidth="1"/>
  </cols>
  <sheetData>
    <row r="1" spans="1:5" ht="14.4" x14ac:dyDescent="0.3">
      <c r="A1" s="1" t="s">
        <v>7</v>
      </c>
      <c r="B1" s="1" t="s">
        <v>317</v>
      </c>
      <c r="C1" s="1" t="s">
        <v>318</v>
      </c>
      <c r="D1" s="1" t="s">
        <v>319</v>
      </c>
      <c r="E1" s="1" t="s">
        <v>320</v>
      </c>
    </row>
    <row r="2" spans="1:5" ht="14.4" x14ac:dyDescent="0.3">
      <c r="A2" s="3">
        <v>101</v>
      </c>
      <c r="B2" s="4" t="s">
        <v>321</v>
      </c>
      <c r="C2" s="4" t="s">
        <v>322</v>
      </c>
      <c r="D2" s="3" t="s">
        <v>323</v>
      </c>
      <c r="E2" s="3">
        <v>16.11</v>
      </c>
    </row>
    <row r="3" spans="1:5" ht="14.4" x14ac:dyDescent="0.3">
      <c r="A3" s="3">
        <v>102</v>
      </c>
      <c r="B3" s="4" t="s">
        <v>324</v>
      </c>
      <c r="C3" s="4" t="s">
        <v>322</v>
      </c>
      <c r="D3" s="3" t="s">
        <v>325</v>
      </c>
      <c r="E3" s="3">
        <v>343.09</v>
      </c>
    </row>
    <row r="4" spans="1:5" ht="14.4" x14ac:dyDescent="0.3">
      <c r="A4" s="3">
        <v>103</v>
      </c>
      <c r="B4" s="4" t="s">
        <v>326</v>
      </c>
      <c r="C4" s="4" t="s">
        <v>322</v>
      </c>
      <c r="D4" s="3" t="s">
        <v>327</v>
      </c>
      <c r="E4" s="3">
        <v>21.5</v>
      </c>
    </row>
    <row r="5" spans="1:5" ht="14.4" x14ac:dyDescent="0.3">
      <c r="A5" s="3">
        <v>104</v>
      </c>
      <c r="B5" s="4" t="s">
        <v>328</v>
      </c>
      <c r="C5" s="4" t="s">
        <v>322</v>
      </c>
      <c r="D5" s="3" t="s">
        <v>329</v>
      </c>
      <c r="E5" s="3">
        <v>28.8</v>
      </c>
    </row>
    <row r="6" spans="1:5" ht="14.4" x14ac:dyDescent="0.3">
      <c r="A6" s="3">
        <v>105</v>
      </c>
      <c r="B6" s="4" t="s">
        <v>330</v>
      </c>
      <c r="C6" s="4" t="s">
        <v>322</v>
      </c>
      <c r="D6" s="8">
        <v>52100</v>
      </c>
      <c r="E6" s="3">
        <v>6.21</v>
      </c>
    </row>
    <row r="7" spans="1:5" ht="14.4" x14ac:dyDescent="0.3">
      <c r="A7" s="3">
        <v>106</v>
      </c>
      <c r="B7" s="4" t="s">
        <v>331</v>
      </c>
      <c r="C7" s="4" t="s">
        <v>322</v>
      </c>
      <c r="D7" s="3" t="s">
        <v>332</v>
      </c>
      <c r="E7" s="3">
        <v>12.92</v>
      </c>
    </row>
    <row r="8" spans="1:5" ht="14.4" x14ac:dyDescent="0.3">
      <c r="A8" s="3">
        <v>107</v>
      </c>
      <c r="B8" s="4" t="s">
        <v>333</v>
      </c>
      <c r="C8" s="4" t="s">
        <v>322</v>
      </c>
      <c r="D8" s="3" t="s">
        <v>334</v>
      </c>
      <c r="E8" s="3">
        <v>17.55</v>
      </c>
    </row>
    <row r="9" spans="1:5" ht="14.4" x14ac:dyDescent="0.3">
      <c r="A9" s="3">
        <v>108</v>
      </c>
      <c r="B9" s="4" t="s">
        <v>335</v>
      </c>
      <c r="C9" s="4" t="s">
        <v>322</v>
      </c>
      <c r="D9" s="3" t="s">
        <v>336</v>
      </c>
      <c r="E9" s="3">
        <v>11.62</v>
      </c>
    </row>
    <row r="10" spans="1:5" ht="14.4" x14ac:dyDescent="0.3">
      <c r="A10" s="3">
        <v>109</v>
      </c>
      <c r="B10" s="4" t="s">
        <v>337</v>
      </c>
      <c r="C10" s="4" t="s">
        <v>322</v>
      </c>
      <c r="D10" s="3" t="s">
        <v>338</v>
      </c>
      <c r="E10" s="3">
        <v>67.52</v>
      </c>
    </row>
    <row r="11" spans="1:5" ht="14.4" x14ac:dyDescent="0.3">
      <c r="A11" s="3">
        <v>110</v>
      </c>
      <c r="B11" s="4" t="s">
        <v>339</v>
      </c>
      <c r="C11" s="4" t="s">
        <v>322</v>
      </c>
      <c r="D11" s="8">
        <v>58700</v>
      </c>
      <c r="E11" s="3">
        <v>6.1</v>
      </c>
    </row>
    <row r="12" spans="1:5" ht="14.4" x14ac:dyDescent="0.3">
      <c r="A12" s="3">
        <v>111</v>
      </c>
      <c r="B12" s="4" t="s">
        <v>340</v>
      </c>
      <c r="C12" s="4" t="s">
        <v>322</v>
      </c>
      <c r="D12" s="8">
        <v>54500</v>
      </c>
      <c r="E12" s="3">
        <v>129.15</v>
      </c>
    </row>
    <row r="13" spans="1:5" ht="14.4" x14ac:dyDescent="0.3">
      <c r="A13" s="3">
        <v>112</v>
      </c>
      <c r="B13" s="4" t="s">
        <v>341</v>
      </c>
      <c r="C13" s="4" t="s">
        <v>322</v>
      </c>
      <c r="D13" s="8">
        <v>51900</v>
      </c>
      <c r="E13" s="3">
        <v>4.9400000000000004</v>
      </c>
    </row>
    <row r="14" spans="1:5" ht="14.4" x14ac:dyDescent="0.3">
      <c r="A14" s="3">
        <v>113</v>
      </c>
      <c r="B14" s="4" t="s">
        <v>342</v>
      </c>
      <c r="C14" s="4" t="s">
        <v>322</v>
      </c>
      <c r="D14" s="8">
        <v>32700</v>
      </c>
      <c r="E14" s="3">
        <v>1.41</v>
      </c>
    </row>
    <row r="15" spans="1:5" ht="14.4" x14ac:dyDescent="0.3">
      <c r="A15" s="3">
        <v>114</v>
      </c>
      <c r="B15" s="4" t="s">
        <v>343</v>
      </c>
      <c r="C15" s="4" t="s">
        <v>322</v>
      </c>
      <c r="D15" s="3" t="s">
        <v>344</v>
      </c>
      <c r="E15" s="3">
        <v>14.72</v>
      </c>
    </row>
    <row r="16" spans="1:5" ht="14.4" x14ac:dyDescent="0.3">
      <c r="A16" s="3">
        <v>115</v>
      </c>
      <c r="B16" s="4" t="s">
        <v>345</v>
      </c>
      <c r="C16" s="4" t="s">
        <v>322</v>
      </c>
      <c r="D16" s="3" t="s">
        <v>346</v>
      </c>
      <c r="E16" s="3">
        <v>7.89</v>
      </c>
    </row>
    <row r="17" spans="1:5" ht="14.4" x14ac:dyDescent="0.3">
      <c r="A17" s="3">
        <v>116</v>
      </c>
      <c r="B17" s="4" t="s">
        <v>347</v>
      </c>
      <c r="C17" s="4" t="s">
        <v>322</v>
      </c>
      <c r="D17" s="3" t="s">
        <v>348</v>
      </c>
      <c r="E17" s="3">
        <v>3.28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6707-FE48-4BC4-AE9E-C1D315B7927A}">
  <dimension ref="A1:C139"/>
  <sheetViews>
    <sheetView topLeftCell="A112" workbookViewId="0">
      <selection activeCell="J22" sqref="J22"/>
    </sheetView>
  </sheetViews>
  <sheetFormatPr defaultRowHeight="13.2" x14ac:dyDescent="0.25"/>
  <cols>
    <col min="1" max="1" width="8.21875" bestFit="1" customWidth="1"/>
    <col min="2" max="2" width="14.6640625" bestFit="1" customWidth="1"/>
    <col min="3" max="3" width="10.44140625" bestFit="1" customWidth="1"/>
  </cols>
  <sheetData>
    <row r="1" spans="1:3" ht="14.4" x14ac:dyDescent="0.3">
      <c r="A1" s="1" t="s">
        <v>2</v>
      </c>
      <c r="B1" s="1" t="s">
        <v>349</v>
      </c>
      <c r="C1" s="1" t="s">
        <v>350</v>
      </c>
    </row>
    <row r="2" spans="1:3" ht="14.4" x14ac:dyDescent="0.3">
      <c r="A2" s="3">
        <v>501</v>
      </c>
      <c r="B2" s="4" t="s">
        <v>351</v>
      </c>
      <c r="C2" s="4" t="s">
        <v>352</v>
      </c>
    </row>
    <row r="3" spans="1:3" ht="14.4" x14ac:dyDescent="0.3">
      <c r="A3" s="3">
        <v>502</v>
      </c>
      <c r="B3" s="4" t="s">
        <v>353</v>
      </c>
      <c r="C3" s="4" t="s">
        <v>352</v>
      </c>
    </row>
    <row r="4" spans="1:3" ht="14.4" x14ac:dyDescent="0.3">
      <c r="A4" s="3">
        <v>503</v>
      </c>
      <c r="B4" s="4" t="s">
        <v>354</v>
      </c>
      <c r="C4" s="4" t="s">
        <v>352</v>
      </c>
    </row>
    <row r="5" spans="1:3" ht="14.4" x14ac:dyDescent="0.3">
      <c r="A5" s="3">
        <v>504</v>
      </c>
      <c r="B5" s="4" t="s">
        <v>355</v>
      </c>
      <c r="C5" s="4" t="s">
        <v>352</v>
      </c>
    </row>
    <row r="6" spans="1:3" ht="14.4" x14ac:dyDescent="0.3">
      <c r="A6" s="3">
        <v>505</v>
      </c>
      <c r="B6" s="4" t="s">
        <v>356</v>
      </c>
      <c r="C6" s="4" t="s">
        <v>352</v>
      </c>
    </row>
    <row r="7" spans="1:3" ht="14.4" x14ac:dyDescent="0.3">
      <c r="A7" s="3">
        <v>506</v>
      </c>
      <c r="B7" s="4" t="s">
        <v>357</v>
      </c>
      <c r="C7" s="4" t="s">
        <v>352</v>
      </c>
    </row>
    <row r="8" spans="1:3" ht="14.4" x14ac:dyDescent="0.3">
      <c r="A8" s="3">
        <v>507</v>
      </c>
      <c r="B8" s="4" t="s">
        <v>358</v>
      </c>
      <c r="C8" s="4" t="s">
        <v>352</v>
      </c>
    </row>
    <row r="9" spans="1:3" ht="14.4" x14ac:dyDescent="0.3">
      <c r="A9" s="3">
        <v>508</v>
      </c>
      <c r="B9" s="4" t="s">
        <v>359</v>
      </c>
      <c r="C9" s="4" t="s">
        <v>352</v>
      </c>
    </row>
    <row r="10" spans="1:3" ht="14.4" x14ac:dyDescent="0.3">
      <c r="A10" s="3">
        <v>509</v>
      </c>
      <c r="B10" s="4" t="s">
        <v>360</v>
      </c>
      <c r="C10" s="4" t="s">
        <v>352</v>
      </c>
    </row>
    <row r="11" spans="1:3" ht="14.4" x14ac:dyDescent="0.3">
      <c r="A11" s="3">
        <v>510</v>
      </c>
      <c r="B11" s="4" t="s">
        <v>361</v>
      </c>
      <c r="C11" s="4" t="s">
        <v>352</v>
      </c>
    </row>
    <row r="12" spans="1:3" ht="14.4" x14ac:dyDescent="0.3">
      <c r="A12" s="3">
        <v>511</v>
      </c>
      <c r="B12" s="4" t="s">
        <v>362</v>
      </c>
      <c r="C12" s="4" t="s">
        <v>363</v>
      </c>
    </row>
    <row r="13" spans="1:3" ht="14.4" x14ac:dyDescent="0.3">
      <c r="A13" s="3">
        <v>512</v>
      </c>
      <c r="B13" s="4" t="s">
        <v>364</v>
      </c>
      <c r="C13" s="4" t="s">
        <v>363</v>
      </c>
    </row>
    <row r="14" spans="1:3" ht="14.4" x14ac:dyDescent="0.3">
      <c r="A14" s="3">
        <v>513</v>
      </c>
      <c r="B14" s="4" t="s">
        <v>365</v>
      </c>
      <c r="C14" s="4" t="s">
        <v>352</v>
      </c>
    </row>
    <row r="15" spans="1:3" ht="14.4" x14ac:dyDescent="0.3">
      <c r="A15" s="3">
        <v>514</v>
      </c>
      <c r="B15" s="4" t="s">
        <v>366</v>
      </c>
      <c r="C15" s="4" t="s">
        <v>352</v>
      </c>
    </row>
    <row r="16" spans="1:3" ht="14.4" x14ac:dyDescent="0.3">
      <c r="A16" s="3">
        <v>515</v>
      </c>
      <c r="B16" s="4" t="s">
        <v>367</v>
      </c>
      <c r="C16" s="4" t="s">
        <v>352</v>
      </c>
    </row>
    <row r="17" spans="1:3" ht="14.4" x14ac:dyDescent="0.3">
      <c r="A17" s="3">
        <v>516</v>
      </c>
      <c r="B17" s="4" t="s">
        <v>368</v>
      </c>
      <c r="C17" s="4" t="s">
        <v>352</v>
      </c>
    </row>
    <row r="18" spans="1:3" ht="14.4" x14ac:dyDescent="0.3">
      <c r="A18" s="3">
        <v>517</v>
      </c>
      <c r="B18" s="4" t="s">
        <v>369</v>
      </c>
      <c r="C18" s="4" t="s">
        <v>363</v>
      </c>
    </row>
    <row r="19" spans="1:3" ht="14.4" x14ac:dyDescent="0.3">
      <c r="A19" s="3">
        <v>518</v>
      </c>
      <c r="B19" s="4" t="s">
        <v>370</v>
      </c>
      <c r="C19" s="4" t="s">
        <v>352</v>
      </c>
    </row>
    <row r="20" spans="1:3" ht="14.4" x14ac:dyDescent="0.3">
      <c r="A20" s="3">
        <v>519</v>
      </c>
      <c r="B20" s="4" t="s">
        <v>61</v>
      </c>
      <c r="C20" s="4" t="s">
        <v>352</v>
      </c>
    </row>
    <row r="21" spans="1:3" ht="14.4" x14ac:dyDescent="0.3">
      <c r="A21" s="3">
        <v>520</v>
      </c>
      <c r="B21" s="4" t="s">
        <v>371</v>
      </c>
      <c r="C21" s="4" t="s">
        <v>352</v>
      </c>
    </row>
    <row r="22" spans="1:3" ht="14.4" x14ac:dyDescent="0.3">
      <c r="A22" s="3">
        <v>521</v>
      </c>
      <c r="B22" s="4" t="s">
        <v>372</v>
      </c>
      <c r="C22" s="4" t="s">
        <v>352</v>
      </c>
    </row>
    <row r="23" spans="1:3" ht="14.4" x14ac:dyDescent="0.3">
      <c r="A23" s="3">
        <v>522</v>
      </c>
      <c r="B23" s="4" t="s">
        <v>373</v>
      </c>
      <c r="C23" s="4" t="s">
        <v>352</v>
      </c>
    </row>
    <row r="24" spans="1:3" ht="14.4" x14ac:dyDescent="0.3">
      <c r="A24" s="3">
        <v>523</v>
      </c>
      <c r="B24" s="4" t="s">
        <v>374</v>
      </c>
      <c r="C24" s="4" t="s">
        <v>352</v>
      </c>
    </row>
    <row r="25" spans="1:3" ht="14.4" x14ac:dyDescent="0.3">
      <c r="A25" s="3">
        <v>524</v>
      </c>
      <c r="B25" s="4" t="s">
        <v>375</v>
      </c>
      <c r="C25" s="4" t="s">
        <v>352</v>
      </c>
    </row>
    <row r="26" spans="1:3" ht="14.4" x14ac:dyDescent="0.3">
      <c r="A26" s="3">
        <v>525</v>
      </c>
      <c r="B26" s="4" t="s">
        <v>376</v>
      </c>
      <c r="C26" s="4" t="s">
        <v>352</v>
      </c>
    </row>
    <row r="27" spans="1:3" ht="14.4" x14ac:dyDescent="0.3">
      <c r="A27" s="3">
        <v>526</v>
      </c>
      <c r="B27" s="4" t="s">
        <v>377</v>
      </c>
      <c r="C27" s="4" t="s">
        <v>352</v>
      </c>
    </row>
    <row r="28" spans="1:3" ht="14.4" x14ac:dyDescent="0.3">
      <c r="A28" s="3">
        <v>527</v>
      </c>
      <c r="B28" s="4" t="s">
        <v>378</v>
      </c>
      <c r="C28" s="4" t="s">
        <v>352</v>
      </c>
    </row>
    <row r="29" spans="1:3" ht="14.4" x14ac:dyDescent="0.3">
      <c r="A29" s="3">
        <v>528</v>
      </c>
      <c r="B29" s="4" t="s">
        <v>379</v>
      </c>
      <c r="C29" s="4" t="s">
        <v>352</v>
      </c>
    </row>
    <row r="30" spans="1:3" ht="14.4" x14ac:dyDescent="0.3">
      <c r="A30" s="3">
        <v>529</v>
      </c>
      <c r="B30" s="4" t="s">
        <v>380</v>
      </c>
      <c r="C30" s="4" t="s">
        <v>352</v>
      </c>
    </row>
    <row r="31" spans="1:3" ht="14.4" x14ac:dyDescent="0.3">
      <c r="A31" s="3">
        <v>530</v>
      </c>
      <c r="B31" s="4" t="s">
        <v>381</v>
      </c>
      <c r="C31" s="4" t="s">
        <v>352</v>
      </c>
    </row>
    <row r="32" spans="1:3" ht="14.4" x14ac:dyDescent="0.3">
      <c r="A32" s="3">
        <v>531</v>
      </c>
      <c r="B32" s="4" t="s">
        <v>382</v>
      </c>
      <c r="C32" s="4" t="s">
        <v>352</v>
      </c>
    </row>
    <row r="33" spans="1:3" ht="14.4" x14ac:dyDescent="0.3">
      <c r="A33" s="3">
        <v>532</v>
      </c>
      <c r="B33" s="4" t="s">
        <v>383</v>
      </c>
      <c r="C33" s="4" t="s">
        <v>352</v>
      </c>
    </row>
    <row r="34" spans="1:3" ht="14.4" x14ac:dyDescent="0.3">
      <c r="A34" s="3">
        <v>533</v>
      </c>
      <c r="B34" s="4" t="s">
        <v>163</v>
      </c>
      <c r="C34" s="4" t="s">
        <v>352</v>
      </c>
    </row>
    <row r="35" spans="1:3" ht="14.4" x14ac:dyDescent="0.3">
      <c r="A35" s="3">
        <v>534</v>
      </c>
      <c r="B35" s="4" t="s">
        <v>384</v>
      </c>
      <c r="C35" s="4" t="s">
        <v>352</v>
      </c>
    </row>
    <row r="36" spans="1:3" ht="14.4" x14ac:dyDescent="0.3">
      <c r="A36" s="3">
        <v>535</v>
      </c>
      <c r="B36" s="4" t="s">
        <v>385</v>
      </c>
      <c r="C36" s="4" t="s">
        <v>352</v>
      </c>
    </row>
    <row r="37" spans="1:3" ht="14.4" x14ac:dyDescent="0.3">
      <c r="A37" s="3">
        <v>536</v>
      </c>
      <c r="B37" s="4" t="s">
        <v>386</v>
      </c>
      <c r="C37" s="4" t="s">
        <v>352</v>
      </c>
    </row>
    <row r="38" spans="1:3" ht="14.4" x14ac:dyDescent="0.3">
      <c r="A38" s="3">
        <v>537</v>
      </c>
      <c r="B38" s="4" t="s">
        <v>387</v>
      </c>
      <c r="C38" s="4" t="s">
        <v>352</v>
      </c>
    </row>
    <row r="39" spans="1:3" ht="14.4" x14ac:dyDescent="0.3">
      <c r="A39" s="3">
        <v>538</v>
      </c>
      <c r="B39" s="4" t="s">
        <v>388</v>
      </c>
      <c r="C39" s="4" t="s">
        <v>352</v>
      </c>
    </row>
    <row r="40" spans="1:3" ht="14.4" x14ac:dyDescent="0.3">
      <c r="A40" s="3">
        <v>539</v>
      </c>
      <c r="B40" s="4" t="s">
        <v>389</v>
      </c>
      <c r="C40" s="4" t="s">
        <v>363</v>
      </c>
    </row>
    <row r="41" spans="1:3" ht="14.4" x14ac:dyDescent="0.3">
      <c r="A41" s="3">
        <v>540</v>
      </c>
      <c r="B41" s="4" t="s">
        <v>390</v>
      </c>
      <c r="C41" s="4" t="s">
        <v>352</v>
      </c>
    </row>
    <row r="42" spans="1:3" ht="14.4" x14ac:dyDescent="0.3">
      <c r="A42" s="3">
        <v>541</v>
      </c>
      <c r="B42" s="4" t="s">
        <v>391</v>
      </c>
      <c r="C42" s="4" t="s">
        <v>352</v>
      </c>
    </row>
    <row r="43" spans="1:3" ht="14.4" x14ac:dyDescent="0.3">
      <c r="A43" s="3">
        <v>542</v>
      </c>
      <c r="B43" s="4" t="s">
        <v>392</v>
      </c>
      <c r="C43" s="4" t="s">
        <v>352</v>
      </c>
    </row>
    <row r="44" spans="1:3" ht="14.4" x14ac:dyDescent="0.3">
      <c r="A44" s="3">
        <v>543</v>
      </c>
      <c r="B44" s="4" t="s">
        <v>393</v>
      </c>
      <c r="C44" s="4" t="s">
        <v>352</v>
      </c>
    </row>
    <row r="45" spans="1:3" ht="14.4" x14ac:dyDescent="0.3">
      <c r="A45" s="3">
        <v>544</v>
      </c>
      <c r="B45" s="4" t="s">
        <v>394</v>
      </c>
      <c r="C45" s="4" t="s">
        <v>352</v>
      </c>
    </row>
    <row r="46" spans="1:3" ht="14.4" x14ac:dyDescent="0.3">
      <c r="A46" s="3">
        <v>545</v>
      </c>
      <c r="B46" s="4" t="s">
        <v>395</v>
      </c>
      <c r="C46" s="4" t="s">
        <v>352</v>
      </c>
    </row>
    <row r="47" spans="1:3" ht="14.4" x14ac:dyDescent="0.3">
      <c r="A47" s="3">
        <v>546</v>
      </c>
      <c r="B47" s="4" t="s">
        <v>396</v>
      </c>
      <c r="C47" s="4" t="s">
        <v>352</v>
      </c>
    </row>
    <row r="48" spans="1:3" ht="14.4" x14ac:dyDescent="0.3">
      <c r="A48" s="3">
        <v>547</v>
      </c>
      <c r="B48" s="4" t="s">
        <v>397</v>
      </c>
      <c r="C48" s="4" t="s">
        <v>352</v>
      </c>
    </row>
    <row r="49" spans="1:3" ht="14.4" x14ac:dyDescent="0.3">
      <c r="A49" s="3">
        <v>548</v>
      </c>
      <c r="B49" s="4" t="s">
        <v>398</v>
      </c>
      <c r="C49" s="4" t="s">
        <v>352</v>
      </c>
    </row>
    <row r="50" spans="1:3" ht="14.4" x14ac:dyDescent="0.3">
      <c r="A50" s="3">
        <v>549</v>
      </c>
      <c r="B50" s="4" t="s">
        <v>399</v>
      </c>
      <c r="C50" s="4" t="s">
        <v>352</v>
      </c>
    </row>
    <row r="51" spans="1:3" ht="14.4" x14ac:dyDescent="0.3">
      <c r="A51" s="3">
        <v>550</v>
      </c>
      <c r="B51" s="4" t="s">
        <v>400</v>
      </c>
      <c r="C51" s="4" t="s">
        <v>352</v>
      </c>
    </row>
    <row r="52" spans="1:3" ht="14.4" x14ac:dyDescent="0.3">
      <c r="A52" s="3">
        <v>551</v>
      </c>
      <c r="B52" s="4" t="s">
        <v>401</v>
      </c>
      <c r="C52" s="4" t="s">
        <v>352</v>
      </c>
    </row>
    <row r="53" spans="1:3" ht="14.4" x14ac:dyDescent="0.3">
      <c r="A53" s="3">
        <v>552</v>
      </c>
      <c r="B53" s="4" t="s">
        <v>402</v>
      </c>
      <c r="C53" s="4" t="s">
        <v>352</v>
      </c>
    </row>
    <row r="54" spans="1:3" ht="14.4" x14ac:dyDescent="0.3">
      <c r="A54" s="3">
        <v>553</v>
      </c>
      <c r="B54" s="4" t="s">
        <v>403</v>
      </c>
      <c r="C54" s="4" t="s">
        <v>352</v>
      </c>
    </row>
    <row r="55" spans="1:3" ht="14.4" x14ac:dyDescent="0.3">
      <c r="A55" s="3">
        <v>554</v>
      </c>
      <c r="B55" s="4" t="s">
        <v>404</v>
      </c>
      <c r="C55" s="4" t="s">
        <v>352</v>
      </c>
    </row>
    <row r="56" spans="1:3" ht="14.4" x14ac:dyDescent="0.3">
      <c r="A56" s="3">
        <v>555</v>
      </c>
      <c r="B56" s="4" t="s">
        <v>405</v>
      </c>
      <c r="C56" s="4" t="s">
        <v>352</v>
      </c>
    </row>
    <row r="57" spans="1:3" ht="14.4" x14ac:dyDescent="0.3">
      <c r="A57" s="3">
        <v>556</v>
      </c>
      <c r="B57" s="4" t="s">
        <v>406</v>
      </c>
      <c r="C57" s="4" t="s">
        <v>352</v>
      </c>
    </row>
    <row r="58" spans="1:3" ht="14.4" x14ac:dyDescent="0.3">
      <c r="A58" s="3">
        <v>557</v>
      </c>
      <c r="B58" s="4" t="s">
        <v>407</v>
      </c>
      <c r="C58" s="4" t="s">
        <v>363</v>
      </c>
    </row>
    <row r="59" spans="1:3" ht="14.4" x14ac:dyDescent="0.3">
      <c r="A59" s="3">
        <v>558</v>
      </c>
      <c r="B59" s="4" t="s">
        <v>408</v>
      </c>
      <c r="C59" s="4" t="s">
        <v>352</v>
      </c>
    </row>
    <row r="60" spans="1:3" ht="14.4" x14ac:dyDescent="0.3">
      <c r="A60" s="3">
        <v>559</v>
      </c>
      <c r="B60" s="4" t="s">
        <v>409</v>
      </c>
      <c r="C60" s="4" t="s">
        <v>352</v>
      </c>
    </row>
    <row r="61" spans="1:3" ht="14.4" x14ac:dyDescent="0.3">
      <c r="A61" s="3">
        <v>560</v>
      </c>
      <c r="B61" s="4" t="s">
        <v>410</v>
      </c>
      <c r="C61" s="4" t="s">
        <v>352</v>
      </c>
    </row>
    <row r="62" spans="1:3" ht="14.4" x14ac:dyDescent="0.3">
      <c r="A62" s="3">
        <v>561</v>
      </c>
      <c r="B62" s="4" t="s">
        <v>411</v>
      </c>
      <c r="C62" s="4" t="s">
        <v>352</v>
      </c>
    </row>
    <row r="63" spans="1:3" ht="14.4" x14ac:dyDescent="0.3">
      <c r="A63" s="3">
        <v>562</v>
      </c>
      <c r="B63" s="4" t="s">
        <v>412</v>
      </c>
      <c r="C63" s="4" t="s">
        <v>352</v>
      </c>
    </row>
    <row r="64" spans="1:3" ht="14.4" x14ac:dyDescent="0.3">
      <c r="A64" s="3">
        <v>563</v>
      </c>
      <c r="B64" s="4" t="s">
        <v>413</v>
      </c>
      <c r="C64" s="4" t="s">
        <v>352</v>
      </c>
    </row>
    <row r="65" spans="1:3" ht="14.4" x14ac:dyDescent="0.3">
      <c r="A65" s="3">
        <v>564</v>
      </c>
      <c r="B65" s="4" t="s">
        <v>414</v>
      </c>
      <c r="C65" s="4" t="s">
        <v>352</v>
      </c>
    </row>
    <row r="66" spans="1:3" ht="14.4" x14ac:dyDescent="0.3">
      <c r="A66" s="3">
        <v>565</v>
      </c>
      <c r="B66" s="4" t="s">
        <v>415</v>
      </c>
      <c r="C66" s="4" t="s">
        <v>352</v>
      </c>
    </row>
    <row r="67" spans="1:3" ht="14.4" x14ac:dyDescent="0.3">
      <c r="A67" s="3">
        <v>566</v>
      </c>
      <c r="B67" s="4" t="s">
        <v>416</v>
      </c>
      <c r="C67" s="4" t="s">
        <v>352</v>
      </c>
    </row>
    <row r="68" spans="1:3" ht="14.4" x14ac:dyDescent="0.3">
      <c r="A68" s="3">
        <v>567</v>
      </c>
      <c r="B68" s="4" t="s">
        <v>417</v>
      </c>
      <c r="C68" s="4" t="s">
        <v>352</v>
      </c>
    </row>
    <row r="69" spans="1:3" ht="14.4" x14ac:dyDescent="0.3">
      <c r="A69" s="3">
        <v>568</v>
      </c>
      <c r="B69" s="4" t="s">
        <v>418</v>
      </c>
      <c r="C69" s="4" t="s">
        <v>363</v>
      </c>
    </row>
    <row r="70" spans="1:3" ht="14.4" x14ac:dyDescent="0.3">
      <c r="A70" s="3">
        <v>569</v>
      </c>
      <c r="B70" s="4" t="s">
        <v>419</v>
      </c>
      <c r="C70" s="4" t="s">
        <v>363</v>
      </c>
    </row>
    <row r="71" spans="1:3" ht="14.4" x14ac:dyDescent="0.3">
      <c r="A71" s="3">
        <v>570</v>
      </c>
      <c r="B71" s="4" t="s">
        <v>420</v>
      </c>
      <c r="C71" s="4" t="s">
        <v>363</v>
      </c>
    </row>
    <row r="72" spans="1:3" ht="14.4" x14ac:dyDescent="0.3">
      <c r="A72" s="3">
        <v>571</v>
      </c>
      <c r="B72" s="4" t="s">
        <v>421</v>
      </c>
      <c r="C72" s="4" t="s">
        <v>352</v>
      </c>
    </row>
    <row r="73" spans="1:3" ht="14.4" x14ac:dyDescent="0.3">
      <c r="A73" s="3">
        <v>572</v>
      </c>
      <c r="B73" s="4" t="s">
        <v>422</v>
      </c>
      <c r="C73" s="4" t="s">
        <v>352</v>
      </c>
    </row>
    <row r="74" spans="1:3" ht="14.4" x14ac:dyDescent="0.3">
      <c r="A74" s="3">
        <v>573</v>
      </c>
      <c r="B74" s="4" t="s">
        <v>423</v>
      </c>
      <c r="C74" s="4" t="s">
        <v>352</v>
      </c>
    </row>
    <row r="75" spans="1:3" ht="14.4" x14ac:dyDescent="0.3">
      <c r="A75" s="3">
        <v>574</v>
      </c>
      <c r="B75" s="4" t="s">
        <v>424</v>
      </c>
      <c r="C75" s="4" t="s">
        <v>363</v>
      </c>
    </row>
    <row r="76" spans="1:3" ht="14.4" x14ac:dyDescent="0.3">
      <c r="A76" s="3">
        <v>575</v>
      </c>
      <c r="B76" s="4" t="s">
        <v>425</v>
      </c>
      <c r="C76" s="4" t="s">
        <v>352</v>
      </c>
    </row>
    <row r="77" spans="1:3" ht="14.4" x14ac:dyDescent="0.3">
      <c r="A77" s="3">
        <v>576</v>
      </c>
      <c r="B77" s="4" t="s">
        <v>426</v>
      </c>
      <c r="C77" s="4" t="s">
        <v>352</v>
      </c>
    </row>
    <row r="78" spans="1:3" ht="14.4" x14ac:dyDescent="0.3">
      <c r="A78" s="3">
        <v>577</v>
      </c>
      <c r="B78" s="4" t="s">
        <v>427</v>
      </c>
      <c r="C78" s="4" t="s">
        <v>363</v>
      </c>
    </row>
    <row r="79" spans="1:3" ht="14.4" x14ac:dyDescent="0.3">
      <c r="A79" s="3">
        <v>578</v>
      </c>
      <c r="B79" s="4" t="s">
        <v>428</v>
      </c>
      <c r="C79" s="4" t="s">
        <v>352</v>
      </c>
    </row>
    <row r="80" spans="1:3" ht="14.4" x14ac:dyDescent="0.3">
      <c r="A80" s="3">
        <v>579</v>
      </c>
      <c r="B80" s="4" t="s">
        <v>429</v>
      </c>
      <c r="C80" s="4" t="s">
        <v>363</v>
      </c>
    </row>
    <row r="81" spans="1:3" ht="14.4" x14ac:dyDescent="0.3">
      <c r="A81" s="3">
        <v>580</v>
      </c>
      <c r="B81" s="4" t="s">
        <v>430</v>
      </c>
      <c r="C81" s="4" t="s">
        <v>352</v>
      </c>
    </row>
    <row r="82" spans="1:3" ht="14.4" x14ac:dyDescent="0.3">
      <c r="A82" s="3">
        <v>581</v>
      </c>
      <c r="B82" s="4" t="s">
        <v>431</v>
      </c>
      <c r="C82" s="4" t="s">
        <v>352</v>
      </c>
    </row>
    <row r="83" spans="1:3" ht="14.4" x14ac:dyDescent="0.3">
      <c r="A83" s="3">
        <v>582</v>
      </c>
      <c r="B83" s="4" t="s">
        <v>432</v>
      </c>
      <c r="C83" s="4" t="s">
        <v>352</v>
      </c>
    </row>
    <row r="84" spans="1:3" ht="14.4" x14ac:dyDescent="0.3">
      <c r="A84" s="3">
        <v>583</v>
      </c>
      <c r="B84" s="4" t="s">
        <v>433</v>
      </c>
      <c r="C84" s="4" t="s">
        <v>352</v>
      </c>
    </row>
    <row r="85" spans="1:3" ht="14.4" x14ac:dyDescent="0.3">
      <c r="A85" s="3">
        <v>584</v>
      </c>
      <c r="B85" s="4" t="s">
        <v>434</v>
      </c>
      <c r="C85" s="4" t="s">
        <v>352</v>
      </c>
    </row>
    <row r="86" spans="1:3" ht="14.4" x14ac:dyDescent="0.3">
      <c r="A86" s="3">
        <v>585</v>
      </c>
      <c r="B86" s="4" t="s">
        <v>25</v>
      </c>
      <c r="C86" s="4" t="s">
        <v>352</v>
      </c>
    </row>
    <row r="87" spans="1:3" ht="14.4" x14ac:dyDescent="0.3">
      <c r="A87" s="3">
        <v>586</v>
      </c>
      <c r="B87" s="4" t="s">
        <v>435</v>
      </c>
      <c r="C87" s="4" t="s">
        <v>352</v>
      </c>
    </row>
    <row r="88" spans="1:3" ht="14.4" x14ac:dyDescent="0.3">
      <c r="A88" s="3">
        <v>587</v>
      </c>
      <c r="B88" s="4" t="s">
        <v>436</v>
      </c>
      <c r="C88" s="4" t="s">
        <v>352</v>
      </c>
    </row>
    <row r="89" spans="1:3" ht="14.4" x14ac:dyDescent="0.3">
      <c r="A89" s="3">
        <v>588</v>
      </c>
      <c r="B89" s="4" t="s">
        <v>437</v>
      </c>
      <c r="C89" s="4" t="s">
        <v>352</v>
      </c>
    </row>
    <row r="90" spans="1:3" ht="14.4" x14ac:dyDescent="0.3">
      <c r="A90" s="3">
        <v>589</v>
      </c>
      <c r="B90" s="4" t="s">
        <v>438</v>
      </c>
      <c r="C90" s="4" t="s">
        <v>352</v>
      </c>
    </row>
    <row r="91" spans="1:3" ht="14.4" x14ac:dyDescent="0.3">
      <c r="A91" s="3">
        <v>590</v>
      </c>
      <c r="B91" s="4" t="s">
        <v>439</v>
      </c>
      <c r="C91" s="4" t="s">
        <v>352</v>
      </c>
    </row>
    <row r="92" spans="1:3" ht="14.4" x14ac:dyDescent="0.3">
      <c r="A92" s="3">
        <v>591</v>
      </c>
      <c r="B92" s="4" t="s">
        <v>440</v>
      </c>
      <c r="C92" s="4" t="s">
        <v>352</v>
      </c>
    </row>
    <row r="93" spans="1:3" ht="14.4" x14ac:dyDescent="0.3">
      <c r="A93" s="3">
        <v>592</v>
      </c>
      <c r="B93" s="4" t="s">
        <v>441</v>
      </c>
      <c r="C93" s="4" t="s">
        <v>352</v>
      </c>
    </row>
    <row r="94" spans="1:3" ht="14.4" x14ac:dyDescent="0.3">
      <c r="A94" s="3">
        <v>593</v>
      </c>
      <c r="B94" s="4" t="s">
        <v>442</v>
      </c>
      <c r="C94" s="4" t="s">
        <v>352</v>
      </c>
    </row>
    <row r="95" spans="1:3" ht="14.4" x14ac:dyDescent="0.3">
      <c r="A95" s="3">
        <v>594</v>
      </c>
      <c r="B95" s="4" t="s">
        <v>443</v>
      </c>
      <c r="C95" s="4" t="s">
        <v>352</v>
      </c>
    </row>
    <row r="96" spans="1:3" ht="14.4" x14ac:dyDescent="0.3">
      <c r="A96" s="3">
        <v>595</v>
      </c>
      <c r="B96" s="4" t="s">
        <v>444</v>
      </c>
      <c r="C96" s="4" t="s">
        <v>352</v>
      </c>
    </row>
    <row r="97" spans="1:3" ht="14.4" x14ac:dyDescent="0.3">
      <c r="A97" s="3">
        <v>596</v>
      </c>
      <c r="B97" s="4" t="s">
        <v>445</v>
      </c>
      <c r="C97" s="4" t="s">
        <v>363</v>
      </c>
    </row>
    <row r="98" spans="1:3" ht="14.4" x14ac:dyDescent="0.3">
      <c r="A98" s="3">
        <v>597</v>
      </c>
      <c r="B98" s="4" t="s">
        <v>446</v>
      </c>
      <c r="C98" s="4" t="s">
        <v>352</v>
      </c>
    </row>
    <row r="99" spans="1:3" ht="14.4" x14ac:dyDescent="0.3">
      <c r="A99" s="3">
        <v>598</v>
      </c>
      <c r="B99" s="4" t="s">
        <v>447</v>
      </c>
      <c r="C99" s="4" t="s">
        <v>352</v>
      </c>
    </row>
    <row r="100" spans="1:3" ht="14.4" x14ac:dyDescent="0.3">
      <c r="A100" s="3">
        <v>599</v>
      </c>
      <c r="B100" s="4" t="s">
        <v>448</v>
      </c>
      <c r="C100" s="4" t="s">
        <v>352</v>
      </c>
    </row>
    <row r="101" spans="1:3" ht="14.4" x14ac:dyDescent="0.3">
      <c r="A101" s="3">
        <v>600</v>
      </c>
      <c r="B101" s="4" t="s">
        <v>449</v>
      </c>
      <c r="C101" s="4" t="s">
        <v>363</v>
      </c>
    </row>
    <row r="102" spans="1:3" ht="14.4" x14ac:dyDescent="0.3">
      <c r="A102" s="3">
        <v>601</v>
      </c>
      <c r="B102" s="4" t="s">
        <v>450</v>
      </c>
      <c r="C102" s="4" t="s">
        <v>352</v>
      </c>
    </row>
    <row r="103" spans="1:3" ht="14.4" x14ac:dyDescent="0.3">
      <c r="A103" s="3">
        <v>602</v>
      </c>
      <c r="B103" s="4" t="s">
        <v>451</v>
      </c>
      <c r="C103" s="4" t="s">
        <v>352</v>
      </c>
    </row>
    <row r="104" spans="1:3" ht="14.4" x14ac:dyDescent="0.3">
      <c r="A104" s="3">
        <v>603</v>
      </c>
      <c r="B104" s="4" t="s">
        <v>452</v>
      </c>
      <c r="C104" s="4" t="s">
        <v>352</v>
      </c>
    </row>
    <row r="105" spans="1:3" ht="14.4" x14ac:dyDescent="0.3">
      <c r="A105" s="3">
        <v>604</v>
      </c>
      <c r="B105" s="4" t="s">
        <v>453</v>
      </c>
      <c r="C105" s="4" t="s">
        <v>352</v>
      </c>
    </row>
    <row r="106" spans="1:3" ht="14.4" x14ac:dyDescent="0.3">
      <c r="A106" s="3">
        <v>605</v>
      </c>
      <c r="B106" s="4" t="s">
        <v>454</v>
      </c>
      <c r="C106" s="4" t="s">
        <v>352</v>
      </c>
    </row>
    <row r="107" spans="1:3" ht="14.4" x14ac:dyDescent="0.3">
      <c r="A107" s="3">
        <v>606</v>
      </c>
      <c r="B107" s="4" t="s">
        <v>455</v>
      </c>
      <c r="C107" s="4" t="s">
        <v>352</v>
      </c>
    </row>
    <row r="108" spans="1:3" ht="14.4" x14ac:dyDescent="0.3">
      <c r="A108" s="3">
        <v>607</v>
      </c>
      <c r="B108" s="4" t="s">
        <v>456</v>
      </c>
      <c r="C108" s="4" t="s">
        <v>352</v>
      </c>
    </row>
    <row r="109" spans="1:3" ht="14.4" x14ac:dyDescent="0.3">
      <c r="A109" s="3">
        <v>608</v>
      </c>
      <c r="B109" s="4" t="s">
        <v>457</v>
      </c>
      <c r="C109" s="4" t="s">
        <v>352</v>
      </c>
    </row>
    <row r="110" spans="1:3" ht="14.4" x14ac:dyDescent="0.3">
      <c r="A110" s="3">
        <v>609</v>
      </c>
      <c r="B110" s="4" t="s">
        <v>458</v>
      </c>
      <c r="C110" s="4" t="s">
        <v>352</v>
      </c>
    </row>
    <row r="111" spans="1:3" ht="14.4" x14ac:dyDescent="0.3">
      <c r="A111" s="3">
        <v>610</v>
      </c>
      <c r="B111" s="4" t="s">
        <v>459</v>
      </c>
      <c r="C111" s="4" t="s">
        <v>352</v>
      </c>
    </row>
    <row r="112" spans="1:3" ht="14.4" x14ac:dyDescent="0.3">
      <c r="A112" s="3">
        <v>611</v>
      </c>
      <c r="B112" s="4" t="s">
        <v>460</v>
      </c>
      <c r="C112" s="4" t="s">
        <v>352</v>
      </c>
    </row>
    <row r="113" spans="1:3" ht="14.4" x14ac:dyDescent="0.3">
      <c r="A113" s="3">
        <v>612</v>
      </c>
      <c r="B113" s="4" t="s">
        <v>461</v>
      </c>
      <c r="C113" s="4" t="s">
        <v>352</v>
      </c>
    </row>
    <row r="114" spans="1:3" ht="14.4" x14ac:dyDescent="0.3">
      <c r="A114" s="3">
        <v>613</v>
      </c>
      <c r="B114" s="4" t="s">
        <v>462</v>
      </c>
      <c r="C114" s="4" t="s">
        <v>352</v>
      </c>
    </row>
    <row r="115" spans="1:3" ht="14.4" x14ac:dyDescent="0.3">
      <c r="A115" s="3">
        <v>614</v>
      </c>
      <c r="B115" s="4" t="s">
        <v>463</v>
      </c>
      <c r="C115" s="4" t="s">
        <v>352</v>
      </c>
    </row>
    <row r="116" spans="1:3" ht="14.4" x14ac:dyDescent="0.3">
      <c r="A116" s="3">
        <v>615</v>
      </c>
      <c r="B116" s="4" t="s">
        <v>464</v>
      </c>
      <c r="C116" s="4" t="s">
        <v>352</v>
      </c>
    </row>
    <row r="117" spans="1:3" ht="14.4" x14ac:dyDescent="0.3">
      <c r="A117" s="3">
        <v>616</v>
      </c>
      <c r="B117" s="4" t="s">
        <v>465</v>
      </c>
      <c r="C117" s="4" t="s">
        <v>352</v>
      </c>
    </row>
    <row r="118" spans="1:3" ht="14.4" x14ac:dyDescent="0.3">
      <c r="A118" s="3">
        <v>617</v>
      </c>
      <c r="B118" s="4" t="s">
        <v>466</v>
      </c>
      <c r="C118" s="4" t="s">
        <v>352</v>
      </c>
    </row>
    <row r="119" spans="1:3" ht="14.4" x14ac:dyDescent="0.3">
      <c r="A119" s="3">
        <v>618</v>
      </c>
      <c r="B119" s="4" t="s">
        <v>467</v>
      </c>
      <c r="C119" s="4" t="s">
        <v>352</v>
      </c>
    </row>
    <row r="120" spans="1:3" ht="14.4" x14ac:dyDescent="0.3">
      <c r="A120" s="3">
        <v>619</v>
      </c>
      <c r="B120" s="4" t="s">
        <v>468</v>
      </c>
      <c r="C120" s="4" t="s">
        <v>352</v>
      </c>
    </row>
    <row r="121" spans="1:3" ht="14.4" x14ac:dyDescent="0.3">
      <c r="A121" s="3">
        <v>620</v>
      </c>
      <c r="B121" s="4" t="s">
        <v>469</v>
      </c>
      <c r="C121" s="4" t="s">
        <v>363</v>
      </c>
    </row>
    <row r="122" spans="1:3" ht="14.4" x14ac:dyDescent="0.3">
      <c r="A122" s="3">
        <v>621</v>
      </c>
      <c r="B122" s="4" t="s">
        <v>107</v>
      </c>
      <c r="C122" s="4" t="s">
        <v>352</v>
      </c>
    </row>
    <row r="123" spans="1:3" ht="14.4" x14ac:dyDescent="0.3">
      <c r="A123" s="3">
        <v>622</v>
      </c>
      <c r="B123" s="4" t="s">
        <v>470</v>
      </c>
      <c r="C123" s="4" t="s">
        <v>352</v>
      </c>
    </row>
    <row r="124" spans="1:3" ht="14.4" x14ac:dyDescent="0.3">
      <c r="A124" s="3">
        <v>623</v>
      </c>
      <c r="B124" s="4" t="s">
        <v>8</v>
      </c>
      <c r="C124" s="4" t="s">
        <v>352</v>
      </c>
    </row>
    <row r="125" spans="1:3" ht="14.4" x14ac:dyDescent="0.3">
      <c r="A125" s="3">
        <v>624</v>
      </c>
      <c r="B125" s="4" t="s">
        <v>471</v>
      </c>
      <c r="C125" s="4" t="s">
        <v>352</v>
      </c>
    </row>
    <row r="126" spans="1:3" ht="14.4" x14ac:dyDescent="0.3">
      <c r="A126" s="3">
        <v>625</v>
      </c>
      <c r="B126" s="4" t="s">
        <v>472</v>
      </c>
      <c r="C126" s="4" t="s">
        <v>352</v>
      </c>
    </row>
    <row r="127" spans="1:3" ht="14.4" x14ac:dyDescent="0.3">
      <c r="A127" s="3">
        <v>626</v>
      </c>
      <c r="B127" s="4" t="s">
        <v>473</v>
      </c>
      <c r="C127" s="4" t="s">
        <v>352</v>
      </c>
    </row>
    <row r="128" spans="1:3" ht="14.4" x14ac:dyDescent="0.3">
      <c r="A128" s="3">
        <v>627</v>
      </c>
      <c r="B128" s="4" t="s">
        <v>474</v>
      </c>
      <c r="C128" s="4" t="s">
        <v>352</v>
      </c>
    </row>
    <row r="129" spans="1:3" ht="14.4" x14ac:dyDescent="0.3">
      <c r="A129" s="3">
        <v>628</v>
      </c>
      <c r="B129" s="4" t="s">
        <v>475</v>
      </c>
      <c r="C129" s="4" t="s">
        <v>352</v>
      </c>
    </row>
    <row r="130" spans="1:3" ht="14.4" x14ac:dyDescent="0.3">
      <c r="A130" s="3">
        <v>629</v>
      </c>
      <c r="B130" s="4" t="s">
        <v>476</v>
      </c>
      <c r="C130" s="4" t="s">
        <v>352</v>
      </c>
    </row>
    <row r="131" spans="1:3" ht="14.4" x14ac:dyDescent="0.3">
      <c r="A131" s="3">
        <v>630</v>
      </c>
      <c r="B131" s="4" t="s">
        <v>477</v>
      </c>
      <c r="C131" s="4" t="s">
        <v>352</v>
      </c>
    </row>
    <row r="132" spans="1:3" ht="14.4" x14ac:dyDescent="0.3">
      <c r="A132" s="3">
        <v>631</v>
      </c>
      <c r="B132" s="4" t="s">
        <v>478</v>
      </c>
      <c r="C132" s="4" t="s">
        <v>352</v>
      </c>
    </row>
    <row r="133" spans="1:3" ht="14.4" x14ac:dyDescent="0.3">
      <c r="A133" s="3">
        <v>632</v>
      </c>
      <c r="B133" s="4" t="s">
        <v>479</v>
      </c>
      <c r="C133" s="4" t="s">
        <v>352</v>
      </c>
    </row>
    <row r="134" spans="1:3" ht="14.4" x14ac:dyDescent="0.3">
      <c r="A134" s="3">
        <v>633</v>
      </c>
      <c r="B134" s="4" t="s">
        <v>480</v>
      </c>
      <c r="C134" s="4" t="s">
        <v>352</v>
      </c>
    </row>
    <row r="135" spans="1:3" ht="14.4" x14ac:dyDescent="0.3">
      <c r="A135" s="3">
        <v>634</v>
      </c>
      <c r="B135" s="4" t="s">
        <v>481</v>
      </c>
      <c r="C135" s="4" t="s">
        <v>363</v>
      </c>
    </row>
    <row r="136" spans="1:3" ht="14.4" x14ac:dyDescent="0.3">
      <c r="A136" s="3">
        <v>635</v>
      </c>
      <c r="B136" s="4" t="s">
        <v>482</v>
      </c>
      <c r="C136" s="4" t="s">
        <v>352</v>
      </c>
    </row>
    <row r="137" spans="1:3" ht="14.4" x14ac:dyDescent="0.3">
      <c r="A137" s="3">
        <v>636</v>
      </c>
      <c r="B137" s="4" t="s">
        <v>483</v>
      </c>
      <c r="C137" s="4" t="s">
        <v>352</v>
      </c>
    </row>
    <row r="138" spans="1:3" ht="14.4" x14ac:dyDescent="0.3">
      <c r="A138" s="3">
        <v>637</v>
      </c>
      <c r="B138" s="4" t="s">
        <v>484</v>
      </c>
      <c r="C138" s="4" t="s">
        <v>352</v>
      </c>
    </row>
    <row r="139" spans="1:3" ht="14.4" x14ac:dyDescent="0.3">
      <c r="A139" s="3">
        <v>638</v>
      </c>
      <c r="B139" s="4" t="s">
        <v>485</v>
      </c>
      <c r="C139" s="4" t="s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E2D6-C1D4-4464-B86C-5DECB7946E51}">
  <dimension ref="A1:J501"/>
  <sheetViews>
    <sheetView topLeftCell="A474" workbookViewId="0">
      <selection sqref="A1:J501"/>
    </sheetView>
  </sheetViews>
  <sheetFormatPr defaultRowHeight="13.2" x14ac:dyDescent="0.25"/>
  <cols>
    <col min="1" max="1" width="9.44140625" bestFit="1" customWidth="1"/>
    <col min="2" max="2" width="12.77734375" bestFit="1" customWidth="1"/>
    <col min="3" max="3" width="8.21875" bestFit="1" customWidth="1"/>
    <col min="4" max="4" width="11" bestFit="1" customWidth="1"/>
    <col min="5" max="5" width="22.6640625" bestFit="1" customWidth="1"/>
    <col min="6" max="6" width="6.88671875" bestFit="1" customWidth="1"/>
    <col min="7" max="7" width="10.88671875" bestFit="1" customWidth="1"/>
    <col min="8" max="8" width="10.33203125" bestFit="1" customWidth="1"/>
    <col min="9" max="9" width="19.33203125" bestFit="1" customWidth="1"/>
    <col min="10" max="10" width="11.33203125" bestFit="1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486</v>
      </c>
      <c r="J1" s="1" t="s">
        <v>487</v>
      </c>
    </row>
    <row r="2" spans="1:10" ht="14.4" x14ac:dyDescent="0.3">
      <c r="A2" s="3">
        <v>1</v>
      </c>
      <c r="B2" s="4" t="s">
        <v>8</v>
      </c>
      <c r="C2" s="3">
        <v>623</v>
      </c>
      <c r="D2" s="3">
        <v>2021</v>
      </c>
      <c r="E2" s="4" t="s">
        <v>9</v>
      </c>
      <c r="F2" s="4" t="s">
        <v>10</v>
      </c>
      <c r="G2" s="5">
        <v>44207</v>
      </c>
      <c r="H2" s="3">
        <v>102</v>
      </c>
      <c r="I2" t="str">
        <f>VLOOKUP(H2,Location!$A$1:$E$17,2,0)</f>
        <v>Auckland</v>
      </c>
      <c r="J2" t="str">
        <f>VLOOKUP(H2,Location!$A$1:$E$17,3,0)</f>
        <v>New Zealand</v>
      </c>
    </row>
    <row r="3" spans="1:10" ht="14.4" x14ac:dyDescent="0.3">
      <c r="A3" s="3">
        <v>2</v>
      </c>
      <c r="B3" s="4" t="s">
        <v>11</v>
      </c>
      <c r="C3" s="3">
        <v>623</v>
      </c>
      <c r="D3" s="3">
        <v>2021</v>
      </c>
      <c r="E3" s="4" t="s">
        <v>12</v>
      </c>
      <c r="F3" s="4" t="s">
        <v>10</v>
      </c>
      <c r="G3" s="5">
        <v>44207</v>
      </c>
      <c r="H3" s="3">
        <v>105</v>
      </c>
      <c r="I3" t="str">
        <f>VLOOKUP(H3,Location!$A$1:$E$17,2,0)</f>
        <v>Gisborne</v>
      </c>
      <c r="J3" t="str">
        <f>VLOOKUP(H3,Location!$A$1:$E$17,3,0)</f>
        <v>New Zealand</v>
      </c>
    </row>
    <row r="4" spans="1:10" ht="14.4" x14ac:dyDescent="0.3">
      <c r="A4" s="3">
        <v>3</v>
      </c>
      <c r="B4" s="4" t="s">
        <v>11</v>
      </c>
      <c r="C4" s="3">
        <v>623</v>
      </c>
      <c r="D4" s="3">
        <v>2021</v>
      </c>
      <c r="E4" s="4" t="s">
        <v>13</v>
      </c>
      <c r="F4" s="4" t="s">
        <v>10</v>
      </c>
      <c r="G4" s="5">
        <v>44207</v>
      </c>
      <c r="H4" s="3">
        <v>102</v>
      </c>
      <c r="I4" t="str">
        <f>VLOOKUP(H4,Location!$A$1:$E$17,2,0)</f>
        <v>Auckland</v>
      </c>
      <c r="J4" t="str">
        <f>VLOOKUP(H4,Location!$A$1:$E$17,3,0)</f>
        <v>New Zealand</v>
      </c>
    </row>
    <row r="5" spans="1:10" ht="14.4" x14ac:dyDescent="0.3">
      <c r="A5" s="3">
        <v>4</v>
      </c>
      <c r="B5" s="4" t="s">
        <v>8</v>
      </c>
      <c r="C5" s="3">
        <v>623</v>
      </c>
      <c r="D5" s="3">
        <v>2021</v>
      </c>
      <c r="E5" s="4" t="s">
        <v>14</v>
      </c>
      <c r="F5" s="4" t="s">
        <v>10</v>
      </c>
      <c r="G5" s="5">
        <v>44207</v>
      </c>
      <c r="H5" s="3">
        <v>106</v>
      </c>
      <c r="I5" t="str">
        <f>VLOOKUP(H5,Location!$A$1:$E$17,2,0)</f>
        <v>Hawke's Bay</v>
      </c>
      <c r="J5" t="str">
        <f>VLOOKUP(H5,Location!$A$1:$E$17,3,0)</f>
        <v>New Zealand</v>
      </c>
    </row>
    <row r="6" spans="1:10" ht="14.4" x14ac:dyDescent="0.3">
      <c r="A6" s="3">
        <v>5</v>
      </c>
      <c r="B6" s="4" t="s">
        <v>8</v>
      </c>
      <c r="C6" s="3">
        <v>623</v>
      </c>
      <c r="D6" s="3">
        <v>2018</v>
      </c>
      <c r="E6" s="4" t="s">
        <v>15</v>
      </c>
      <c r="F6" s="4" t="s">
        <v>10</v>
      </c>
      <c r="G6" s="5">
        <v>44207</v>
      </c>
      <c r="H6" s="3">
        <v>102</v>
      </c>
      <c r="I6" t="str">
        <f>VLOOKUP(H6,Location!$A$1:$E$17,2,0)</f>
        <v>Auckland</v>
      </c>
      <c r="J6" t="str">
        <f>VLOOKUP(H6,Location!$A$1:$E$17,3,0)</f>
        <v>New Zealand</v>
      </c>
    </row>
    <row r="7" spans="1:10" ht="14.4" x14ac:dyDescent="0.3">
      <c r="A7" s="3">
        <v>6</v>
      </c>
      <c r="B7" s="4" t="s">
        <v>16</v>
      </c>
      <c r="C7" s="3">
        <v>636</v>
      </c>
      <c r="D7" s="3">
        <v>2005</v>
      </c>
      <c r="E7" s="4" t="s">
        <v>17</v>
      </c>
      <c r="F7" s="4" t="s">
        <v>18</v>
      </c>
      <c r="G7" s="5">
        <v>44207</v>
      </c>
      <c r="H7" s="3">
        <v>102</v>
      </c>
      <c r="I7" t="str">
        <f>VLOOKUP(H7,Location!$A$1:$E$17,2,0)</f>
        <v>Auckland</v>
      </c>
      <c r="J7" t="str">
        <f>VLOOKUP(H7,Location!$A$1:$E$17,3,0)</f>
        <v>New Zealand</v>
      </c>
    </row>
    <row r="8" spans="1:10" ht="14.4" x14ac:dyDescent="0.3">
      <c r="A8" s="3">
        <v>7</v>
      </c>
      <c r="B8" s="4" t="s">
        <v>8</v>
      </c>
      <c r="C8" s="3">
        <v>623</v>
      </c>
      <c r="D8" s="3">
        <v>2021</v>
      </c>
      <c r="E8" s="4" t="s">
        <v>19</v>
      </c>
      <c r="F8" s="4" t="s">
        <v>10</v>
      </c>
      <c r="G8" s="5">
        <v>44208</v>
      </c>
      <c r="H8" s="3">
        <v>114</v>
      </c>
      <c r="I8" t="str">
        <f>VLOOKUP(H8,Location!$A$1:$E$17,2,0)</f>
        <v>Canterbury</v>
      </c>
      <c r="J8" t="str">
        <f>VLOOKUP(H8,Location!$A$1:$E$17,3,0)</f>
        <v>New Zealand</v>
      </c>
    </row>
    <row r="9" spans="1:10" ht="14.4" x14ac:dyDescent="0.3">
      <c r="A9" s="3">
        <v>8</v>
      </c>
      <c r="B9" s="4" t="s">
        <v>11</v>
      </c>
      <c r="C9" s="3">
        <v>623</v>
      </c>
      <c r="D9" s="3">
        <v>2001</v>
      </c>
      <c r="E9" s="4" t="s">
        <v>20</v>
      </c>
      <c r="F9" s="4" t="s">
        <v>10</v>
      </c>
      <c r="G9" s="5">
        <v>44208</v>
      </c>
      <c r="H9" s="3">
        <v>109</v>
      </c>
      <c r="I9" t="str">
        <f>VLOOKUP(H9,Location!$A$1:$E$17,2,0)</f>
        <v>Wellington</v>
      </c>
      <c r="J9" t="str">
        <f>VLOOKUP(H9,Location!$A$1:$E$17,3,0)</f>
        <v>New Zealand</v>
      </c>
    </row>
    <row r="10" spans="1:10" ht="14.4" x14ac:dyDescent="0.3">
      <c r="A10" s="3">
        <v>9</v>
      </c>
      <c r="B10" s="4" t="s">
        <v>8</v>
      </c>
      <c r="C10" s="3">
        <v>514</v>
      </c>
      <c r="D10" s="3">
        <v>2021</v>
      </c>
      <c r="E10" s="4" t="s">
        <v>21</v>
      </c>
      <c r="F10" s="4" t="s">
        <v>10</v>
      </c>
      <c r="G10" s="5">
        <v>44238</v>
      </c>
      <c r="H10" s="3">
        <v>115</v>
      </c>
      <c r="I10" t="str">
        <f>VLOOKUP(H10,Location!$A$1:$E$17,2,0)</f>
        <v>Otago</v>
      </c>
      <c r="J10" t="str">
        <f>VLOOKUP(H10,Location!$A$1:$E$17,3,0)</f>
        <v>New Zealand</v>
      </c>
    </row>
    <row r="11" spans="1:10" ht="14.4" x14ac:dyDescent="0.3">
      <c r="A11" s="3">
        <v>10</v>
      </c>
      <c r="B11" s="4" t="s">
        <v>8</v>
      </c>
      <c r="C11" s="3">
        <v>514</v>
      </c>
      <c r="D11" s="3">
        <v>2020</v>
      </c>
      <c r="E11" s="4" t="s">
        <v>22</v>
      </c>
      <c r="F11" s="4" t="s">
        <v>10</v>
      </c>
      <c r="G11" s="5">
        <v>44239</v>
      </c>
      <c r="H11" s="3">
        <v>114</v>
      </c>
      <c r="I11" t="str">
        <f>VLOOKUP(H11,Location!$A$1:$E$17,2,0)</f>
        <v>Canterbury</v>
      </c>
      <c r="J11" t="str">
        <f>VLOOKUP(H11,Location!$A$1:$E$17,3,0)</f>
        <v>New Zealand</v>
      </c>
    </row>
    <row r="12" spans="1:10" ht="14.4" x14ac:dyDescent="0.3">
      <c r="A12" s="3">
        <v>11</v>
      </c>
      <c r="B12" s="4" t="s">
        <v>8</v>
      </c>
      <c r="C12" s="3">
        <v>623</v>
      </c>
      <c r="D12" s="3">
        <v>2018</v>
      </c>
      <c r="E12" s="4" t="s">
        <v>23</v>
      </c>
      <c r="F12" s="4" t="s">
        <v>10</v>
      </c>
      <c r="G12" s="5">
        <v>44239</v>
      </c>
      <c r="H12" s="3">
        <v>108</v>
      </c>
      <c r="I12" t="str">
        <f>VLOOKUP(H12,Location!$A$1:$E$17,2,0)</f>
        <v>Manawatū-Whanganui</v>
      </c>
      <c r="J12" t="str">
        <f>VLOOKUP(H12,Location!$A$1:$E$17,3,0)</f>
        <v>New Zealand</v>
      </c>
    </row>
    <row r="13" spans="1:10" ht="14.4" x14ac:dyDescent="0.3">
      <c r="A13" s="3">
        <v>12</v>
      </c>
      <c r="B13" s="4" t="s">
        <v>8</v>
      </c>
      <c r="C13" s="3">
        <v>538</v>
      </c>
      <c r="D13" s="3">
        <v>2018</v>
      </c>
      <c r="E13" s="4" t="s">
        <v>24</v>
      </c>
      <c r="F13" s="4" t="s">
        <v>10</v>
      </c>
      <c r="G13" s="5">
        <v>44266</v>
      </c>
      <c r="H13" s="3">
        <v>102</v>
      </c>
      <c r="I13" t="str">
        <f>VLOOKUP(H13,Location!$A$1:$E$17,2,0)</f>
        <v>Auckland</v>
      </c>
      <c r="J13" t="str">
        <f>VLOOKUP(H13,Location!$A$1:$E$17,3,0)</f>
        <v>New Zealand</v>
      </c>
    </row>
    <row r="14" spans="1:10" ht="14.4" x14ac:dyDescent="0.3">
      <c r="A14" s="3">
        <v>13</v>
      </c>
      <c r="B14" s="4" t="s">
        <v>25</v>
      </c>
      <c r="C14" s="3">
        <v>629</v>
      </c>
      <c r="D14" s="3">
        <v>2004</v>
      </c>
      <c r="E14" s="4" t="s">
        <v>26</v>
      </c>
      <c r="F14" s="4" t="s">
        <v>18</v>
      </c>
      <c r="G14" s="5">
        <v>44267</v>
      </c>
      <c r="H14" s="3">
        <v>102</v>
      </c>
      <c r="I14" t="str">
        <f>VLOOKUP(H14,Location!$A$1:$E$17,2,0)</f>
        <v>Auckland</v>
      </c>
      <c r="J14" t="str">
        <f>VLOOKUP(H14,Location!$A$1:$E$17,3,0)</f>
        <v>New Zealand</v>
      </c>
    </row>
    <row r="15" spans="1:10" ht="14.4" x14ac:dyDescent="0.3">
      <c r="A15" s="3">
        <v>14</v>
      </c>
      <c r="B15" s="4" t="s">
        <v>25</v>
      </c>
      <c r="C15" s="3">
        <v>550</v>
      </c>
      <c r="D15" s="3">
        <v>2007</v>
      </c>
      <c r="E15" s="4" t="s">
        <v>27</v>
      </c>
      <c r="F15" s="4" t="s">
        <v>28</v>
      </c>
      <c r="G15" s="5">
        <v>44267</v>
      </c>
      <c r="H15" s="3">
        <v>102</v>
      </c>
      <c r="I15" t="str">
        <f>VLOOKUP(H15,Location!$A$1:$E$17,2,0)</f>
        <v>Auckland</v>
      </c>
      <c r="J15" t="str">
        <f>VLOOKUP(H15,Location!$A$1:$E$17,3,0)</f>
        <v>New Zealand</v>
      </c>
    </row>
    <row r="16" spans="1:10" ht="14.4" x14ac:dyDescent="0.3">
      <c r="A16" s="3">
        <v>15</v>
      </c>
      <c r="B16" s="4" t="s">
        <v>16</v>
      </c>
      <c r="C16" s="3">
        <v>611</v>
      </c>
      <c r="D16" s="3">
        <v>2007</v>
      </c>
      <c r="E16" s="4" t="s">
        <v>29</v>
      </c>
      <c r="F16" s="4" t="s">
        <v>18</v>
      </c>
      <c r="G16" s="5">
        <v>44267</v>
      </c>
      <c r="H16" s="3">
        <v>101</v>
      </c>
      <c r="I16" t="str">
        <f>VLOOKUP(H16,Location!$A$1:$E$17,2,0)</f>
        <v>Northland</v>
      </c>
      <c r="J16" t="str">
        <f>VLOOKUP(H16,Location!$A$1:$E$17,3,0)</f>
        <v>New Zealand</v>
      </c>
    </row>
    <row r="17" spans="1:10" ht="14.4" x14ac:dyDescent="0.3">
      <c r="A17" s="3">
        <v>16</v>
      </c>
      <c r="B17" s="4" t="s">
        <v>8</v>
      </c>
      <c r="C17" s="3">
        <v>623</v>
      </c>
      <c r="D17" s="3">
        <v>2021</v>
      </c>
      <c r="E17" s="4" t="s">
        <v>30</v>
      </c>
      <c r="F17" s="4" t="s">
        <v>10</v>
      </c>
      <c r="G17" s="5">
        <v>44267</v>
      </c>
      <c r="H17" s="3">
        <v>109</v>
      </c>
      <c r="I17" t="str">
        <f>VLOOKUP(H17,Location!$A$1:$E$17,2,0)</f>
        <v>Wellington</v>
      </c>
      <c r="J17" t="str">
        <f>VLOOKUP(H17,Location!$A$1:$E$17,3,0)</f>
        <v>New Zealand</v>
      </c>
    </row>
    <row r="18" spans="1:10" ht="14.4" x14ac:dyDescent="0.3">
      <c r="A18" s="3">
        <v>17</v>
      </c>
      <c r="B18" s="4" t="s">
        <v>8</v>
      </c>
      <c r="C18" s="3">
        <v>623</v>
      </c>
      <c r="D18" s="3">
        <v>2021</v>
      </c>
      <c r="E18" s="4" t="s">
        <v>31</v>
      </c>
      <c r="F18" s="4" t="s">
        <v>10</v>
      </c>
      <c r="G18" s="5">
        <v>44297</v>
      </c>
      <c r="H18" s="3">
        <v>102</v>
      </c>
      <c r="I18" t="str">
        <f>VLOOKUP(H18,Location!$A$1:$E$17,2,0)</f>
        <v>Auckland</v>
      </c>
      <c r="J18" t="str">
        <f>VLOOKUP(H18,Location!$A$1:$E$17,3,0)</f>
        <v>New Zealand</v>
      </c>
    </row>
    <row r="19" spans="1:10" ht="14.4" x14ac:dyDescent="0.3">
      <c r="A19" s="3">
        <v>18</v>
      </c>
      <c r="B19" s="4" t="s">
        <v>11</v>
      </c>
      <c r="C19" s="3">
        <v>623</v>
      </c>
      <c r="D19" s="3">
        <v>2004</v>
      </c>
      <c r="E19" s="4" t="s">
        <v>20</v>
      </c>
      <c r="F19" s="4" t="s">
        <v>32</v>
      </c>
      <c r="G19" s="5">
        <v>44297</v>
      </c>
      <c r="H19" s="3">
        <v>104</v>
      </c>
      <c r="I19" t="str">
        <f>VLOOKUP(H19,Location!$A$1:$E$17,2,0)</f>
        <v>Bay of Plenty</v>
      </c>
      <c r="J19" t="str">
        <f>VLOOKUP(H19,Location!$A$1:$E$17,3,0)</f>
        <v>New Zealand</v>
      </c>
    </row>
    <row r="20" spans="1:10" ht="14.4" x14ac:dyDescent="0.3">
      <c r="A20" s="3">
        <v>19</v>
      </c>
      <c r="B20" s="4" t="s">
        <v>8</v>
      </c>
      <c r="C20" s="3">
        <v>623</v>
      </c>
      <c r="D20" s="3">
        <v>2014</v>
      </c>
      <c r="E20" s="4" t="s">
        <v>33</v>
      </c>
      <c r="F20" s="4" t="s">
        <v>32</v>
      </c>
      <c r="G20" s="5">
        <v>44327</v>
      </c>
      <c r="H20" s="3">
        <v>104</v>
      </c>
      <c r="I20" t="str">
        <f>VLOOKUP(H20,Location!$A$1:$E$17,2,0)</f>
        <v>Bay of Plenty</v>
      </c>
      <c r="J20" t="str">
        <f>VLOOKUP(H20,Location!$A$1:$E$17,3,0)</f>
        <v>New Zealand</v>
      </c>
    </row>
    <row r="21" spans="1:10" ht="14.4" x14ac:dyDescent="0.3">
      <c r="A21" s="3">
        <v>20</v>
      </c>
      <c r="B21" s="4" t="s">
        <v>11</v>
      </c>
      <c r="C21" s="3">
        <v>623</v>
      </c>
      <c r="D21" s="3">
        <v>2018</v>
      </c>
      <c r="E21" s="4" t="s">
        <v>34</v>
      </c>
      <c r="F21" s="4" t="s">
        <v>10</v>
      </c>
      <c r="G21" s="5">
        <v>44327</v>
      </c>
      <c r="H21" s="3">
        <v>114</v>
      </c>
      <c r="I21" t="str">
        <f>VLOOKUP(H21,Location!$A$1:$E$17,2,0)</f>
        <v>Canterbury</v>
      </c>
      <c r="J21" t="str">
        <f>VLOOKUP(H21,Location!$A$1:$E$17,3,0)</f>
        <v>New Zealand</v>
      </c>
    </row>
    <row r="22" spans="1:10" ht="14.4" x14ac:dyDescent="0.3">
      <c r="A22" s="3">
        <v>21</v>
      </c>
      <c r="B22" s="4" t="s">
        <v>16</v>
      </c>
      <c r="C22" s="3">
        <v>625</v>
      </c>
      <c r="D22" s="3">
        <v>2002</v>
      </c>
      <c r="E22" s="4" t="s">
        <v>35</v>
      </c>
      <c r="F22" s="4" t="s">
        <v>10</v>
      </c>
      <c r="G22" s="5">
        <v>44327</v>
      </c>
      <c r="H22" s="3">
        <v>101</v>
      </c>
      <c r="I22" t="str">
        <f>VLOOKUP(H22,Location!$A$1:$E$17,2,0)</f>
        <v>Northland</v>
      </c>
      <c r="J22" t="str">
        <f>VLOOKUP(H22,Location!$A$1:$E$17,3,0)</f>
        <v>New Zealand</v>
      </c>
    </row>
    <row r="23" spans="1:10" ht="14.4" x14ac:dyDescent="0.3">
      <c r="A23" s="3">
        <v>22</v>
      </c>
      <c r="B23" s="4" t="s">
        <v>8</v>
      </c>
      <c r="C23" s="3">
        <v>538</v>
      </c>
      <c r="D23" s="3">
        <v>2000</v>
      </c>
      <c r="E23" s="4" t="s">
        <v>24</v>
      </c>
      <c r="F23" s="4" t="s">
        <v>10</v>
      </c>
      <c r="G23" s="5">
        <v>44328</v>
      </c>
      <c r="H23" s="3">
        <v>104</v>
      </c>
      <c r="I23" t="str">
        <f>VLOOKUP(H23,Location!$A$1:$E$17,2,0)</f>
        <v>Bay of Plenty</v>
      </c>
      <c r="J23" t="str">
        <f>VLOOKUP(H23,Location!$A$1:$E$17,3,0)</f>
        <v>New Zealand</v>
      </c>
    </row>
    <row r="24" spans="1:10" ht="14.4" x14ac:dyDescent="0.3">
      <c r="A24" s="3">
        <v>23</v>
      </c>
      <c r="B24" s="4" t="s">
        <v>8</v>
      </c>
      <c r="C24" s="3">
        <v>623</v>
      </c>
      <c r="D24" s="3">
        <v>2015</v>
      </c>
      <c r="E24" s="4" t="s">
        <v>36</v>
      </c>
      <c r="F24" s="4" t="s">
        <v>10</v>
      </c>
      <c r="G24" s="5">
        <v>44358</v>
      </c>
      <c r="H24" s="3">
        <v>114</v>
      </c>
      <c r="I24" t="str">
        <f>VLOOKUP(H24,Location!$A$1:$E$17,2,0)</f>
        <v>Canterbury</v>
      </c>
      <c r="J24" t="str">
        <f>VLOOKUP(H24,Location!$A$1:$E$17,3,0)</f>
        <v>New Zealand</v>
      </c>
    </row>
    <row r="25" spans="1:10" ht="14.4" x14ac:dyDescent="0.3">
      <c r="A25" s="3">
        <v>24</v>
      </c>
      <c r="B25" s="4" t="s">
        <v>37</v>
      </c>
      <c r="C25" s="3">
        <v>623</v>
      </c>
      <c r="D25" s="3">
        <v>2021</v>
      </c>
      <c r="E25" s="4" t="s">
        <v>38</v>
      </c>
      <c r="F25" s="4" t="s">
        <v>10</v>
      </c>
      <c r="G25" s="5">
        <v>44358</v>
      </c>
      <c r="H25" s="3">
        <v>102</v>
      </c>
      <c r="I25" t="str">
        <f>VLOOKUP(H25,Location!$A$1:$E$17,2,0)</f>
        <v>Auckland</v>
      </c>
      <c r="J25" t="str">
        <f>VLOOKUP(H25,Location!$A$1:$E$17,3,0)</f>
        <v>New Zealand</v>
      </c>
    </row>
    <row r="26" spans="1:10" ht="14.4" x14ac:dyDescent="0.3">
      <c r="A26" s="3">
        <v>25</v>
      </c>
      <c r="B26" s="4" t="s">
        <v>8</v>
      </c>
      <c r="C26" s="3">
        <v>623</v>
      </c>
      <c r="D26" s="3">
        <v>2018</v>
      </c>
      <c r="E26" s="4" t="s">
        <v>39</v>
      </c>
      <c r="F26" s="4" t="s">
        <v>10</v>
      </c>
      <c r="G26" s="5">
        <v>44358</v>
      </c>
      <c r="H26" s="3">
        <v>106</v>
      </c>
      <c r="I26" t="str">
        <f>VLOOKUP(H26,Location!$A$1:$E$17,2,0)</f>
        <v>Hawke's Bay</v>
      </c>
      <c r="J26" t="str">
        <f>VLOOKUP(H26,Location!$A$1:$E$17,3,0)</f>
        <v>New Zealand</v>
      </c>
    </row>
    <row r="27" spans="1:10" ht="14.4" x14ac:dyDescent="0.3">
      <c r="A27" s="3">
        <v>26</v>
      </c>
      <c r="B27" s="4" t="s">
        <v>8</v>
      </c>
      <c r="C27" s="3">
        <v>623</v>
      </c>
      <c r="D27" s="3">
        <v>2017</v>
      </c>
      <c r="E27" s="4" t="s">
        <v>40</v>
      </c>
      <c r="F27" s="4" t="s">
        <v>10</v>
      </c>
      <c r="G27" s="5">
        <v>44359</v>
      </c>
      <c r="H27" s="3">
        <v>108</v>
      </c>
      <c r="I27" t="str">
        <f>VLOOKUP(H27,Location!$A$1:$E$17,2,0)</f>
        <v>Manawatū-Whanganui</v>
      </c>
      <c r="J27" t="str">
        <f>VLOOKUP(H27,Location!$A$1:$E$17,3,0)</f>
        <v>New Zealand</v>
      </c>
    </row>
    <row r="28" spans="1:10" ht="14.4" x14ac:dyDescent="0.3">
      <c r="A28" s="3">
        <v>27</v>
      </c>
      <c r="B28" s="4" t="s">
        <v>8</v>
      </c>
      <c r="C28" s="3">
        <v>623</v>
      </c>
      <c r="D28" s="3">
        <v>2018</v>
      </c>
      <c r="E28" s="4" t="s">
        <v>41</v>
      </c>
      <c r="F28" s="4" t="s">
        <v>10</v>
      </c>
      <c r="G28" s="5">
        <v>44359</v>
      </c>
      <c r="H28" s="3">
        <v>103</v>
      </c>
      <c r="I28" t="str">
        <f>VLOOKUP(H28,Location!$A$1:$E$17,2,0)</f>
        <v>Waikato</v>
      </c>
      <c r="J28" t="str">
        <f>VLOOKUP(H28,Location!$A$1:$E$17,3,0)</f>
        <v>New Zealand</v>
      </c>
    </row>
    <row r="29" spans="1:10" ht="14.4" x14ac:dyDescent="0.3">
      <c r="A29" s="3">
        <v>28</v>
      </c>
      <c r="B29" s="4" t="s">
        <v>8</v>
      </c>
      <c r="C29" s="3">
        <v>623</v>
      </c>
      <c r="D29" s="3">
        <v>2018</v>
      </c>
      <c r="E29" s="4" t="s">
        <v>42</v>
      </c>
      <c r="F29" s="4" t="s">
        <v>10</v>
      </c>
      <c r="G29" s="5">
        <v>44359</v>
      </c>
      <c r="H29" s="3">
        <v>109</v>
      </c>
      <c r="I29" t="str">
        <f>VLOOKUP(H29,Location!$A$1:$E$17,2,0)</f>
        <v>Wellington</v>
      </c>
      <c r="J29" t="str">
        <f>VLOOKUP(H29,Location!$A$1:$E$17,3,0)</f>
        <v>New Zealand</v>
      </c>
    </row>
    <row r="30" spans="1:10" ht="14.4" x14ac:dyDescent="0.3">
      <c r="A30" s="3">
        <v>29</v>
      </c>
      <c r="B30" s="4" t="s">
        <v>8</v>
      </c>
      <c r="C30" s="3">
        <v>623</v>
      </c>
      <c r="D30" s="3">
        <v>2018</v>
      </c>
      <c r="E30" s="4" t="s">
        <v>23</v>
      </c>
      <c r="F30" s="4" t="s">
        <v>10</v>
      </c>
      <c r="G30" s="5">
        <v>44359</v>
      </c>
      <c r="H30" s="3">
        <v>104</v>
      </c>
      <c r="I30" t="str">
        <f>VLOOKUP(H30,Location!$A$1:$E$17,2,0)</f>
        <v>Bay of Plenty</v>
      </c>
      <c r="J30" t="str">
        <f>VLOOKUP(H30,Location!$A$1:$E$17,3,0)</f>
        <v>New Zealand</v>
      </c>
    </row>
    <row r="31" spans="1:10" ht="14.4" x14ac:dyDescent="0.3">
      <c r="A31" s="3">
        <v>30</v>
      </c>
      <c r="B31" s="4" t="s">
        <v>8</v>
      </c>
      <c r="C31" s="3">
        <v>623</v>
      </c>
      <c r="D31" s="3">
        <v>2018</v>
      </c>
      <c r="E31" s="4" t="s">
        <v>43</v>
      </c>
      <c r="F31" s="4" t="s">
        <v>10</v>
      </c>
      <c r="G31" s="5">
        <v>44359</v>
      </c>
      <c r="H31" s="3">
        <v>102</v>
      </c>
      <c r="I31" t="str">
        <f>VLOOKUP(H31,Location!$A$1:$E$17,2,0)</f>
        <v>Auckland</v>
      </c>
      <c r="J31" t="str">
        <f>VLOOKUP(H31,Location!$A$1:$E$17,3,0)</f>
        <v>New Zealand</v>
      </c>
    </row>
    <row r="32" spans="1:10" ht="14.4" x14ac:dyDescent="0.3">
      <c r="A32" s="3">
        <v>31</v>
      </c>
      <c r="B32" s="4" t="s">
        <v>8</v>
      </c>
      <c r="C32" s="3">
        <v>623</v>
      </c>
      <c r="D32" s="3">
        <v>2018</v>
      </c>
      <c r="E32" s="4" t="s">
        <v>44</v>
      </c>
      <c r="F32" s="4" t="s">
        <v>45</v>
      </c>
      <c r="G32" s="5">
        <v>44387</v>
      </c>
      <c r="H32" s="3">
        <v>102</v>
      </c>
      <c r="I32" t="str">
        <f>VLOOKUP(H32,Location!$A$1:$E$17,2,0)</f>
        <v>Auckland</v>
      </c>
      <c r="J32" t="str">
        <f>VLOOKUP(H32,Location!$A$1:$E$17,3,0)</f>
        <v>New Zealand</v>
      </c>
    </row>
    <row r="33" spans="1:10" ht="14.4" x14ac:dyDescent="0.3">
      <c r="A33" s="3">
        <v>32</v>
      </c>
      <c r="B33" s="4" t="s">
        <v>8</v>
      </c>
      <c r="C33" s="3">
        <v>549</v>
      </c>
      <c r="D33" s="3">
        <v>1998</v>
      </c>
      <c r="E33" s="4" t="s">
        <v>46</v>
      </c>
      <c r="F33" s="4" t="s">
        <v>47</v>
      </c>
      <c r="G33" s="5">
        <v>44387</v>
      </c>
      <c r="H33" s="3">
        <v>114</v>
      </c>
      <c r="I33" t="str">
        <f>VLOOKUP(H33,Location!$A$1:$E$17,2,0)</f>
        <v>Canterbury</v>
      </c>
      <c r="J33" t="str">
        <f>VLOOKUP(H33,Location!$A$1:$E$17,3,0)</f>
        <v>New Zealand</v>
      </c>
    </row>
    <row r="34" spans="1:10" ht="14.4" x14ac:dyDescent="0.3">
      <c r="A34" s="3">
        <v>33</v>
      </c>
      <c r="B34" s="4" t="s">
        <v>11</v>
      </c>
      <c r="C34" s="3">
        <v>623</v>
      </c>
      <c r="D34" s="3">
        <v>2017</v>
      </c>
      <c r="E34" s="4" t="s">
        <v>48</v>
      </c>
      <c r="F34" s="4" t="s">
        <v>45</v>
      </c>
      <c r="G34" s="5">
        <v>44389</v>
      </c>
      <c r="H34" s="3">
        <v>104</v>
      </c>
      <c r="I34" t="str">
        <f>VLOOKUP(H34,Location!$A$1:$E$17,2,0)</f>
        <v>Bay of Plenty</v>
      </c>
      <c r="J34" t="str">
        <f>VLOOKUP(H34,Location!$A$1:$E$17,3,0)</f>
        <v>New Zealand</v>
      </c>
    </row>
    <row r="35" spans="1:10" ht="14.4" x14ac:dyDescent="0.3">
      <c r="A35" s="3">
        <v>34</v>
      </c>
      <c r="B35" s="4" t="s">
        <v>8</v>
      </c>
      <c r="C35" s="3">
        <v>623</v>
      </c>
      <c r="D35" s="3">
        <v>2021</v>
      </c>
      <c r="E35" s="4" t="s">
        <v>49</v>
      </c>
      <c r="F35" s="4" t="s">
        <v>10</v>
      </c>
      <c r="G35" s="5">
        <v>44389</v>
      </c>
      <c r="H35" s="3">
        <v>102</v>
      </c>
      <c r="I35" t="str">
        <f>VLOOKUP(H35,Location!$A$1:$E$17,2,0)</f>
        <v>Auckland</v>
      </c>
      <c r="J35" t="str">
        <f>VLOOKUP(H35,Location!$A$1:$E$17,3,0)</f>
        <v>New Zealand</v>
      </c>
    </row>
    <row r="36" spans="1:10" ht="14.4" x14ac:dyDescent="0.3">
      <c r="A36" s="3">
        <v>35</v>
      </c>
      <c r="B36" s="4" t="s">
        <v>8</v>
      </c>
      <c r="C36" s="3">
        <v>514</v>
      </c>
      <c r="D36" s="3">
        <v>2021</v>
      </c>
      <c r="E36" s="4" t="s">
        <v>50</v>
      </c>
      <c r="F36" s="4" t="s">
        <v>10</v>
      </c>
      <c r="G36" s="5">
        <v>44389</v>
      </c>
      <c r="H36" s="3">
        <v>114</v>
      </c>
      <c r="I36" t="str">
        <f>VLOOKUP(H36,Location!$A$1:$E$17,2,0)</f>
        <v>Canterbury</v>
      </c>
      <c r="J36" t="str">
        <f>VLOOKUP(H36,Location!$A$1:$E$17,3,0)</f>
        <v>New Zealand</v>
      </c>
    </row>
    <row r="37" spans="1:10" ht="14.4" x14ac:dyDescent="0.3">
      <c r="A37" s="3">
        <v>36</v>
      </c>
      <c r="B37" s="4" t="s">
        <v>8</v>
      </c>
      <c r="C37" s="3">
        <v>623</v>
      </c>
      <c r="D37" s="3">
        <v>2018</v>
      </c>
      <c r="E37" s="4" t="s">
        <v>51</v>
      </c>
      <c r="F37" s="4" t="s">
        <v>45</v>
      </c>
      <c r="G37" s="5">
        <v>44389</v>
      </c>
      <c r="H37" s="3">
        <v>103</v>
      </c>
      <c r="I37" t="str">
        <f>VLOOKUP(H37,Location!$A$1:$E$17,2,0)</f>
        <v>Waikato</v>
      </c>
      <c r="J37" t="str">
        <f>VLOOKUP(H37,Location!$A$1:$E$17,3,0)</f>
        <v>New Zealand</v>
      </c>
    </row>
    <row r="38" spans="1:10" ht="14.4" x14ac:dyDescent="0.3">
      <c r="A38" s="3">
        <v>37</v>
      </c>
      <c r="B38" s="4" t="s">
        <v>8</v>
      </c>
      <c r="C38" s="3">
        <v>623</v>
      </c>
      <c r="D38" s="3">
        <v>2018</v>
      </c>
      <c r="E38" s="4" t="s">
        <v>52</v>
      </c>
      <c r="F38" s="4" t="s">
        <v>10</v>
      </c>
      <c r="G38" s="5">
        <v>44389</v>
      </c>
      <c r="H38" s="3">
        <v>102</v>
      </c>
      <c r="I38" t="str">
        <f>VLOOKUP(H38,Location!$A$1:$E$17,2,0)</f>
        <v>Auckland</v>
      </c>
      <c r="J38" t="str">
        <f>VLOOKUP(H38,Location!$A$1:$E$17,3,0)</f>
        <v>New Zealand</v>
      </c>
    </row>
    <row r="39" spans="1:10" ht="14.4" x14ac:dyDescent="0.3">
      <c r="A39" s="3">
        <v>38</v>
      </c>
      <c r="B39" s="4" t="s">
        <v>8</v>
      </c>
      <c r="C39" s="3">
        <v>623</v>
      </c>
      <c r="D39" s="3">
        <v>2018</v>
      </c>
      <c r="E39" s="4" t="s">
        <v>53</v>
      </c>
      <c r="F39" s="4" t="s">
        <v>10</v>
      </c>
      <c r="G39" s="5">
        <v>44389</v>
      </c>
      <c r="H39" s="3">
        <v>109</v>
      </c>
      <c r="I39" t="str">
        <f>VLOOKUP(H39,Location!$A$1:$E$17,2,0)</f>
        <v>Wellington</v>
      </c>
      <c r="J39" t="str">
        <f>VLOOKUP(H39,Location!$A$1:$E$17,3,0)</f>
        <v>New Zealand</v>
      </c>
    </row>
    <row r="40" spans="1:10" ht="14.4" x14ac:dyDescent="0.3">
      <c r="A40" s="3">
        <v>39</v>
      </c>
      <c r="B40" s="4" t="s">
        <v>37</v>
      </c>
      <c r="C40" s="3">
        <v>623</v>
      </c>
      <c r="D40" s="3">
        <v>2021</v>
      </c>
      <c r="E40" s="4" t="s">
        <v>54</v>
      </c>
      <c r="F40" s="4" t="s">
        <v>10</v>
      </c>
      <c r="G40" s="5">
        <v>44389</v>
      </c>
      <c r="H40" s="3">
        <v>104</v>
      </c>
      <c r="I40" t="str">
        <f>VLOOKUP(H40,Location!$A$1:$E$17,2,0)</f>
        <v>Bay of Plenty</v>
      </c>
      <c r="J40" t="str">
        <f>VLOOKUP(H40,Location!$A$1:$E$17,3,0)</f>
        <v>New Zealand</v>
      </c>
    </row>
    <row r="41" spans="1:10" ht="14.4" x14ac:dyDescent="0.3">
      <c r="A41" s="3">
        <v>40</v>
      </c>
      <c r="B41" s="4" t="s">
        <v>8</v>
      </c>
      <c r="C41" s="3">
        <v>549</v>
      </c>
      <c r="D41" s="3">
        <v>2021</v>
      </c>
      <c r="E41" s="4" t="s">
        <v>46</v>
      </c>
      <c r="F41" s="4" t="s">
        <v>18</v>
      </c>
      <c r="G41" s="5">
        <v>44418</v>
      </c>
      <c r="H41" s="3">
        <v>109</v>
      </c>
      <c r="I41" t="str">
        <f>VLOOKUP(H41,Location!$A$1:$E$17,2,0)</f>
        <v>Wellington</v>
      </c>
      <c r="J41" t="str">
        <f>VLOOKUP(H41,Location!$A$1:$E$17,3,0)</f>
        <v>New Zealand</v>
      </c>
    </row>
    <row r="42" spans="1:10" ht="14.4" x14ac:dyDescent="0.3">
      <c r="A42" s="3">
        <v>41</v>
      </c>
      <c r="B42" s="4" t="s">
        <v>8</v>
      </c>
      <c r="C42" s="3">
        <v>623</v>
      </c>
      <c r="D42" s="3">
        <v>2021</v>
      </c>
      <c r="E42" s="4" t="s">
        <v>53</v>
      </c>
      <c r="F42" s="4" t="s">
        <v>10</v>
      </c>
      <c r="G42" s="5">
        <v>44418</v>
      </c>
      <c r="H42" s="3">
        <v>106</v>
      </c>
      <c r="I42" t="str">
        <f>VLOOKUP(H42,Location!$A$1:$E$17,2,0)</f>
        <v>Hawke's Bay</v>
      </c>
      <c r="J42" t="str">
        <f>VLOOKUP(H42,Location!$A$1:$E$17,3,0)</f>
        <v>New Zealand</v>
      </c>
    </row>
    <row r="43" spans="1:10" ht="14.4" x14ac:dyDescent="0.3">
      <c r="A43" s="3">
        <v>42</v>
      </c>
      <c r="B43" s="4" t="s">
        <v>8</v>
      </c>
      <c r="C43" s="3">
        <v>623</v>
      </c>
      <c r="D43" s="3">
        <v>2002</v>
      </c>
      <c r="E43" s="4" t="s">
        <v>51</v>
      </c>
      <c r="F43" s="4" t="s">
        <v>10</v>
      </c>
      <c r="G43" s="5">
        <v>44419</v>
      </c>
      <c r="H43" s="3">
        <v>102</v>
      </c>
      <c r="I43" t="str">
        <f>VLOOKUP(H43,Location!$A$1:$E$17,2,0)</f>
        <v>Auckland</v>
      </c>
      <c r="J43" t="str">
        <f>VLOOKUP(H43,Location!$A$1:$E$17,3,0)</f>
        <v>New Zealand</v>
      </c>
    </row>
    <row r="44" spans="1:10" ht="14.4" x14ac:dyDescent="0.3">
      <c r="A44" s="3">
        <v>43</v>
      </c>
      <c r="B44" s="4" t="s">
        <v>11</v>
      </c>
      <c r="C44" s="3">
        <v>623</v>
      </c>
      <c r="D44" s="3">
        <v>2018</v>
      </c>
      <c r="E44" s="4" t="s">
        <v>55</v>
      </c>
      <c r="F44" s="4" t="s">
        <v>10</v>
      </c>
      <c r="G44" s="5">
        <v>44419</v>
      </c>
      <c r="H44" s="3">
        <v>102</v>
      </c>
      <c r="I44" t="str">
        <f>VLOOKUP(H44,Location!$A$1:$E$17,2,0)</f>
        <v>Auckland</v>
      </c>
      <c r="J44" t="str">
        <f>VLOOKUP(H44,Location!$A$1:$E$17,3,0)</f>
        <v>New Zealand</v>
      </c>
    </row>
    <row r="45" spans="1:10" ht="14.4" x14ac:dyDescent="0.3">
      <c r="A45" s="3">
        <v>44</v>
      </c>
      <c r="B45" s="4" t="s">
        <v>8</v>
      </c>
      <c r="C45" s="3">
        <v>549</v>
      </c>
      <c r="D45" s="3">
        <v>2018</v>
      </c>
      <c r="E45" s="4" t="s">
        <v>46</v>
      </c>
      <c r="F45" s="4" t="s">
        <v>10</v>
      </c>
      <c r="G45" s="5">
        <v>44419</v>
      </c>
      <c r="H45" s="3">
        <v>114</v>
      </c>
      <c r="I45" t="str">
        <f>VLOOKUP(H45,Location!$A$1:$E$17,2,0)</f>
        <v>Canterbury</v>
      </c>
      <c r="J45" t="str">
        <f>VLOOKUP(H45,Location!$A$1:$E$17,3,0)</f>
        <v>New Zealand</v>
      </c>
    </row>
    <row r="46" spans="1:10" ht="14.4" x14ac:dyDescent="0.3">
      <c r="A46" s="3">
        <v>45</v>
      </c>
      <c r="B46" s="4" t="s">
        <v>8</v>
      </c>
      <c r="C46" s="3">
        <v>623</v>
      </c>
      <c r="D46" s="3">
        <v>2014</v>
      </c>
      <c r="E46" s="4" t="s">
        <v>33</v>
      </c>
      <c r="F46" s="4" t="s">
        <v>10</v>
      </c>
      <c r="G46" s="5">
        <v>44419</v>
      </c>
      <c r="H46" s="3">
        <v>104</v>
      </c>
      <c r="I46" t="str">
        <f>VLOOKUP(H46,Location!$A$1:$E$17,2,0)</f>
        <v>Bay of Plenty</v>
      </c>
      <c r="J46" t="str">
        <f>VLOOKUP(H46,Location!$A$1:$E$17,3,0)</f>
        <v>New Zealand</v>
      </c>
    </row>
    <row r="47" spans="1:10" ht="14.4" x14ac:dyDescent="0.3">
      <c r="A47" s="3">
        <v>46</v>
      </c>
      <c r="B47" s="4" t="s">
        <v>25</v>
      </c>
      <c r="C47" s="3">
        <v>538</v>
      </c>
      <c r="D47" s="3">
        <v>2005</v>
      </c>
      <c r="E47" s="4" t="s">
        <v>56</v>
      </c>
      <c r="F47" s="4" t="s">
        <v>10</v>
      </c>
      <c r="G47" s="5">
        <v>44419</v>
      </c>
      <c r="H47" s="3">
        <v>106</v>
      </c>
      <c r="I47" t="str">
        <f>VLOOKUP(H47,Location!$A$1:$E$17,2,0)</f>
        <v>Hawke's Bay</v>
      </c>
      <c r="J47" t="str">
        <f>VLOOKUP(H47,Location!$A$1:$E$17,3,0)</f>
        <v>New Zealand</v>
      </c>
    </row>
    <row r="48" spans="1:10" ht="14.4" x14ac:dyDescent="0.3">
      <c r="A48" s="3">
        <v>47</v>
      </c>
      <c r="B48" s="4" t="s">
        <v>37</v>
      </c>
      <c r="C48" s="3">
        <v>623</v>
      </c>
      <c r="D48" s="3">
        <v>2004</v>
      </c>
      <c r="E48" s="4" t="s">
        <v>57</v>
      </c>
      <c r="F48" s="4" t="s">
        <v>45</v>
      </c>
      <c r="G48" s="5">
        <v>44419</v>
      </c>
      <c r="H48" s="3">
        <v>102</v>
      </c>
      <c r="I48" t="str">
        <f>VLOOKUP(H48,Location!$A$1:$E$17,2,0)</f>
        <v>Auckland</v>
      </c>
      <c r="J48" t="str">
        <f>VLOOKUP(H48,Location!$A$1:$E$17,3,0)</f>
        <v>New Zealand</v>
      </c>
    </row>
    <row r="49" spans="1:10" ht="14.4" x14ac:dyDescent="0.3">
      <c r="A49" s="3">
        <v>48</v>
      </c>
      <c r="B49" s="4" t="s">
        <v>8</v>
      </c>
      <c r="C49" s="3">
        <v>527</v>
      </c>
      <c r="D49" s="3">
        <v>2021</v>
      </c>
      <c r="E49" s="4" t="s">
        <v>46</v>
      </c>
      <c r="F49" s="4" t="s">
        <v>10</v>
      </c>
      <c r="G49" s="5">
        <v>44419</v>
      </c>
      <c r="H49" s="3">
        <v>102</v>
      </c>
      <c r="I49" t="str">
        <f>VLOOKUP(H49,Location!$A$1:$E$17,2,0)</f>
        <v>Auckland</v>
      </c>
      <c r="J49" t="str">
        <f>VLOOKUP(H49,Location!$A$1:$E$17,3,0)</f>
        <v>New Zealand</v>
      </c>
    </row>
    <row r="50" spans="1:10" ht="14.4" x14ac:dyDescent="0.3">
      <c r="A50" s="3">
        <v>49</v>
      </c>
      <c r="B50" s="4" t="s">
        <v>8</v>
      </c>
      <c r="C50" s="3">
        <v>623</v>
      </c>
      <c r="D50" s="3">
        <v>2021</v>
      </c>
      <c r="E50" s="4" t="s">
        <v>58</v>
      </c>
      <c r="F50" s="4" t="s">
        <v>45</v>
      </c>
      <c r="G50" s="5">
        <v>44420</v>
      </c>
      <c r="H50" s="3">
        <v>102</v>
      </c>
      <c r="I50" t="str">
        <f>VLOOKUP(H50,Location!$A$1:$E$17,2,0)</f>
        <v>Auckland</v>
      </c>
      <c r="J50" t="str">
        <f>VLOOKUP(H50,Location!$A$1:$E$17,3,0)</f>
        <v>New Zealand</v>
      </c>
    </row>
    <row r="51" spans="1:10" ht="14.4" x14ac:dyDescent="0.3">
      <c r="A51" s="3">
        <v>50</v>
      </c>
      <c r="B51" s="4" t="s">
        <v>8</v>
      </c>
      <c r="C51" s="3">
        <v>623</v>
      </c>
      <c r="D51" s="3">
        <v>2021</v>
      </c>
      <c r="E51" s="4" t="s">
        <v>59</v>
      </c>
      <c r="F51" s="4" t="s">
        <v>10</v>
      </c>
      <c r="G51" s="5">
        <v>44420</v>
      </c>
      <c r="H51" s="3">
        <v>114</v>
      </c>
      <c r="I51" t="str">
        <f>VLOOKUP(H51,Location!$A$1:$E$17,2,0)</f>
        <v>Canterbury</v>
      </c>
      <c r="J51" t="str">
        <f>VLOOKUP(H51,Location!$A$1:$E$17,3,0)</f>
        <v>New Zealand</v>
      </c>
    </row>
    <row r="52" spans="1:10" ht="14.4" x14ac:dyDescent="0.3">
      <c r="A52" s="3">
        <v>51</v>
      </c>
      <c r="B52" s="4" t="s">
        <v>8</v>
      </c>
      <c r="C52" s="3">
        <v>514</v>
      </c>
      <c r="D52" s="3">
        <v>2021</v>
      </c>
      <c r="E52" s="4" t="s">
        <v>60</v>
      </c>
      <c r="F52" s="4" t="s">
        <v>10</v>
      </c>
      <c r="G52" s="5">
        <v>44449</v>
      </c>
      <c r="H52" s="3">
        <v>102</v>
      </c>
      <c r="I52" t="str">
        <f>VLOOKUP(H52,Location!$A$1:$E$17,2,0)</f>
        <v>Auckland</v>
      </c>
      <c r="J52" t="str">
        <f>VLOOKUP(H52,Location!$A$1:$E$17,3,0)</f>
        <v>New Zealand</v>
      </c>
    </row>
    <row r="53" spans="1:10" ht="14.4" x14ac:dyDescent="0.3">
      <c r="A53" s="3">
        <v>52</v>
      </c>
      <c r="B53" s="4" t="s">
        <v>61</v>
      </c>
      <c r="C53" s="3">
        <v>537</v>
      </c>
      <c r="D53" s="3">
        <v>2003</v>
      </c>
      <c r="E53" s="4" t="s">
        <v>62</v>
      </c>
      <c r="F53" s="4" t="s">
        <v>32</v>
      </c>
      <c r="G53" s="5">
        <v>44449</v>
      </c>
      <c r="H53" s="3">
        <v>114</v>
      </c>
      <c r="I53" t="str">
        <f>VLOOKUP(H53,Location!$A$1:$E$17,2,0)</f>
        <v>Canterbury</v>
      </c>
      <c r="J53" t="str">
        <f>VLOOKUP(H53,Location!$A$1:$E$17,3,0)</f>
        <v>New Zealand</v>
      </c>
    </row>
    <row r="54" spans="1:10" ht="14.4" x14ac:dyDescent="0.3">
      <c r="A54" s="3">
        <v>53</v>
      </c>
      <c r="B54" s="4" t="s">
        <v>16</v>
      </c>
      <c r="C54" s="3">
        <v>636</v>
      </c>
      <c r="D54" s="3">
        <v>1995</v>
      </c>
      <c r="E54" s="4" t="s">
        <v>63</v>
      </c>
      <c r="F54" s="4" t="s">
        <v>28</v>
      </c>
      <c r="G54" s="5">
        <v>44450</v>
      </c>
      <c r="H54" s="3">
        <v>111</v>
      </c>
      <c r="I54" t="str">
        <f>VLOOKUP(H54,Location!$A$1:$E$17,2,0)</f>
        <v>Nelson</v>
      </c>
      <c r="J54" t="str">
        <f>VLOOKUP(H54,Location!$A$1:$E$17,3,0)</f>
        <v>New Zealand</v>
      </c>
    </row>
    <row r="55" spans="1:10" ht="14.4" x14ac:dyDescent="0.3">
      <c r="A55" s="3">
        <v>54</v>
      </c>
      <c r="B55" s="4" t="s">
        <v>16</v>
      </c>
      <c r="C55" s="3">
        <v>561</v>
      </c>
      <c r="D55" s="3">
        <v>1999</v>
      </c>
      <c r="E55" s="4" t="s">
        <v>64</v>
      </c>
      <c r="F55" s="4" t="s">
        <v>47</v>
      </c>
      <c r="G55" s="5">
        <v>44450</v>
      </c>
      <c r="H55" s="3">
        <v>104</v>
      </c>
      <c r="I55" t="str">
        <f>VLOOKUP(H55,Location!$A$1:$E$17,2,0)</f>
        <v>Bay of Plenty</v>
      </c>
      <c r="J55" t="str">
        <f>VLOOKUP(H55,Location!$A$1:$E$17,3,0)</f>
        <v>New Zealand</v>
      </c>
    </row>
    <row r="56" spans="1:10" ht="14.4" x14ac:dyDescent="0.3">
      <c r="A56" s="3">
        <v>55</v>
      </c>
      <c r="B56" s="4" t="s">
        <v>37</v>
      </c>
      <c r="C56" s="3">
        <v>623</v>
      </c>
      <c r="D56" s="3">
        <v>2021</v>
      </c>
      <c r="E56" s="4" t="s">
        <v>54</v>
      </c>
      <c r="F56" s="4" t="s">
        <v>10</v>
      </c>
      <c r="G56" s="5">
        <v>44450</v>
      </c>
      <c r="H56" s="3">
        <v>104</v>
      </c>
      <c r="I56" t="str">
        <f>VLOOKUP(H56,Location!$A$1:$E$17,2,0)</f>
        <v>Bay of Plenty</v>
      </c>
      <c r="J56" t="str">
        <f>VLOOKUP(H56,Location!$A$1:$E$17,3,0)</f>
        <v>New Zealand</v>
      </c>
    </row>
    <row r="57" spans="1:10" ht="14.4" x14ac:dyDescent="0.3">
      <c r="A57" s="3">
        <v>56</v>
      </c>
      <c r="B57" s="4" t="s">
        <v>37</v>
      </c>
      <c r="C57" s="3">
        <v>623</v>
      </c>
      <c r="D57" s="3">
        <v>2000</v>
      </c>
      <c r="E57" s="4" t="s">
        <v>65</v>
      </c>
      <c r="F57" s="4" t="s">
        <v>66</v>
      </c>
      <c r="G57" s="5">
        <v>44479</v>
      </c>
      <c r="H57" s="3">
        <v>102</v>
      </c>
      <c r="I57" t="str">
        <f>VLOOKUP(H57,Location!$A$1:$E$17,2,0)</f>
        <v>Auckland</v>
      </c>
      <c r="J57" t="str">
        <f>VLOOKUP(H57,Location!$A$1:$E$17,3,0)</f>
        <v>New Zealand</v>
      </c>
    </row>
    <row r="58" spans="1:10" ht="14.4" x14ac:dyDescent="0.3">
      <c r="A58" s="3">
        <v>57</v>
      </c>
      <c r="B58" s="4" t="s">
        <v>11</v>
      </c>
      <c r="C58" s="3">
        <v>623</v>
      </c>
      <c r="D58" s="3">
        <v>2021</v>
      </c>
      <c r="E58" s="4" t="s">
        <v>13</v>
      </c>
      <c r="F58" s="4" t="s">
        <v>10</v>
      </c>
      <c r="G58" s="5">
        <v>44479</v>
      </c>
      <c r="H58" s="3">
        <v>102</v>
      </c>
      <c r="I58" t="str">
        <f>VLOOKUP(H58,Location!$A$1:$E$17,2,0)</f>
        <v>Auckland</v>
      </c>
      <c r="J58" t="str">
        <f>VLOOKUP(H58,Location!$A$1:$E$17,3,0)</f>
        <v>New Zealand</v>
      </c>
    </row>
    <row r="59" spans="1:10" ht="14.4" x14ac:dyDescent="0.3">
      <c r="A59" s="3">
        <v>58</v>
      </c>
      <c r="B59" s="4" t="s">
        <v>8</v>
      </c>
      <c r="C59" s="3">
        <v>623</v>
      </c>
      <c r="D59" s="3">
        <v>1997</v>
      </c>
      <c r="E59" s="4" t="s">
        <v>67</v>
      </c>
      <c r="F59" s="4" t="s">
        <v>66</v>
      </c>
      <c r="G59" s="5">
        <v>44479</v>
      </c>
      <c r="H59" s="3">
        <v>105</v>
      </c>
      <c r="I59" t="str">
        <f>VLOOKUP(H59,Location!$A$1:$E$17,2,0)</f>
        <v>Gisborne</v>
      </c>
      <c r="J59" t="str">
        <f>VLOOKUP(H59,Location!$A$1:$E$17,3,0)</f>
        <v>New Zealand</v>
      </c>
    </row>
    <row r="60" spans="1:10" ht="14.4" x14ac:dyDescent="0.3">
      <c r="A60" s="3">
        <v>59</v>
      </c>
      <c r="B60" s="4" t="s">
        <v>8</v>
      </c>
      <c r="C60" s="3">
        <v>623</v>
      </c>
      <c r="D60" s="3">
        <v>2021</v>
      </c>
      <c r="E60" s="4" t="s">
        <v>23</v>
      </c>
      <c r="F60" s="4" t="s">
        <v>18</v>
      </c>
      <c r="G60" s="5">
        <v>44479</v>
      </c>
      <c r="H60" s="3">
        <v>102</v>
      </c>
      <c r="I60" t="str">
        <f>VLOOKUP(H60,Location!$A$1:$E$17,2,0)</f>
        <v>Auckland</v>
      </c>
      <c r="J60" t="str">
        <f>VLOOKUP(H60,Location!$A$1:$E$17,3,0)</f>
        <v>New Zealand</v>
      </c>
    </row>
    <row r="61" spans="1:10" ht="14.4" x14ac:dyDescent="0.3">
      <c r="A61" s="3">
        <v>60</v>
      </c>
      <c r="B61" s="4" t="s">
        <v>8</v>
      </c>
      <c r="C61" s="3">
        <v>623</v>
      </c>
      <c r="D61" s="3">
        <v>1983</v>
      </c>
      <c r="E61" s="4" t="s">
        <v>68</v>
      </c>
      <c r="F61" s="4" t="s">
        <v>69</v>
      </c>
      <c r="G61" s="5">
        <v>44480</v>
      </c>
      <c r="H61" s="3">
        <v>108</v>
      </c>
      <c r="I61" t="str">
        <f>VLOOKUP(H61,Location!$A$1:$E$17,2,0)</f>
        <v>Manawatū-Whanganui</v>
      </c>
      <c r="J61" t="str">
        <f>VLOOKUP(H61,Location!$A$1:$E$17,3,0)</f>
        <v>New Zealand</v>
      </c>
    </row>
    <row r="62" spans="1:10" ht="14.4" x14ac:dyDescent="0.3">
      <c r="A62" s="3">
        <v>61</v>
      </c>
      <c r="B62" s="4" t="s">
        <v>8</v>
      </c>
      <c r="C62" s="3">
        <v>623</v>
      </c>
      <c r="D62" s="3">
        <v>2021</v>
      </c>
      <c r="E62" s="4" t="s">
        <v>70</v>
      </c>
      <c r="F62" s="4" t="s">
        <v>10</v>
      </c>
      <c r="G62" s="6">
        <v>44482</v>
      </c>
      <c r="H62" s="3">
        <v>102</v>
      </c>
      <c r="I62" t="str">
        <f>VLOOKUP(H62,Location!$A$1:$E$17,2,0)</f>
        <v>Auckland</v>
      </c>
      <c r="J62" t="str">
        <f>VLOOKUP(H62,Location!$A$1:$E$17,3,0)</f>
        <v>New Zealand</v>
      </c>
    </row>
    <row r="63" spans="1:10" ht="14.4" x14ac:dyDescent="0.3">
      <c r="A63" s="3">
        <v>62</v>
      </c>
      <c r="B63" s="4" t="s">
        <v>8</v>
      </c>
      <c r="C63" s="3">
        <v>623</v>
      </c>
      <c r="D63" s="3">
        <v>2018</v>
      </c>
      <c r="E63" s="4" t="s">
        <v>71</v>
      </c>
      <c r="F63" s="4" t="s">
        <v>10</v>
      </c>
      <c r="G63" s="6">
        <v>44483</v>
      </c>
      <c r="H63" s="3">
        <v>102</v>
      </c>
      <c r="I63" t="str">
        <f>VLOOKUP(H63,Location!$A$1:$E$17,2,0)</f>
        <v>Auckland</v>
      </c>
      <c r="J63" t="str">
        <f>VLOOKUP(H63,Location!$A$1:$E$17,3,0)</f>
        <v>New Zealand</v>
      </c>
    </row>
    <row r="64" spans="1:10" ht="14.4" x14ac:dyDescent="0.3">
      <c r="A64" s="3">
        <v>63</v>
      </c>
      <c r="B64" s="4" t="s">
        <v>25</v>
      </c>
      <c r="C64" s="3">
        <v>550</v>
      </c>
      <c r="D64" s="3">
        <v>2008</v>
      </c>
      <c r="E64" s="4" t="s">
        <v>72</v>
      </c>
      <c r="F64" s="4" t="s">
        <v>66</v>
      </c>
      <c r="G64" s="6">
        <v>44483</v>
      </c>
      <c r="H64" s="3">
        <v>104</v>
      </c>
      <c r="I64" t="str">
        <f>VLOOKUP(H64,Location!$A$1:$E$17,2,0)</f>
        <v>Bay of Plenty</v>
      </c>
      <c r="J64" t="str">
        <f>VLOOKUP(H64,Location!$A$1:$E$17,3,0)</f>
        <v>New Zealand</v>
      </c>
    </row>
    <row r="65" spans="1:10" ht="14.4" x14ac:dyDescent="0.3">
      <c r="A65" s="3">
        <v>64</v>
      </c>
      <c r="B65" s="4" t="s">
        <v>8</v>
      </c>
      <c r="C65" s="3">
        <v>623</v>
      </c>
      <c r="D65" s="3">
        <v>2018</v>
      </c>
      <c r="E65" s="4" t="s">
        <v>73</v>
      </c>
      <c r="F65" s="4" t="s">
        <v>18</v>
      </c>
      <c r="G65" s="6">
        <v>44483</v>
      </c>
      <c r="H65" s="3">
        <v>104</v>
      </c>
      <c r="I65" t="str">
        <f>VLOOKUP(H65,Location!$A$1:$E$17,2,0)</f>
        <v>Bay of Plenty</v>
      </c>
      <c r="J65" t="str">
        <f>VLOOKUP(H65,Location!$A$1:$E$17,3,0)</f>
        <v>New Zealand</v>
      </c>
    </row>
    <row r="66" spans="1:10" ht="14.4" x14ac:dyDescent="0.3">
      <c r="A66" s="3">
        <v>65</v>
      </c>
      <c r="B66" s="4" t="s">
        <v>8</v>
      </c>
      <c r="C66" s="3">
        <v>623</v>
      </c>
      <c r="D66" s="3">
        <v>2014</v>
      </c>
      <c r="E66" s="4" t="s">
        <v>54</v>
      </c>
      <c r="F66" s="4" t="s">
        <v>10</v>
      </c>
      <c r="G66" s="6">
        <v>44483</v>
      </c>
      <c r="H66" s="3">
        <v>104</v>
      </c>
      <c r="I66" t="str">
        <f>VLOOKUP(H66,Location!$A$1:$E$17,2,0)</f>
        <v>Bay of Plenty</v>
      </c>
      <c r="J66" t="str">
        <f>VLOOKUP(H66,Location!$A$1:$E$17,3,0)</f>
        <v>New Zealand</v>
      </c>
    </row>
    <row r="67" spans="1:10" ht="14.4" x14ac:dyDescent="0.3">
      <c r="A67" s="3">
        <v>66</v>
      </c>
      <c r="B67" s="4" t="s">
        <v>11</v>
      </c>
      <c r="C67" s="3">
        <v>623</v>
      </c>
      <c r="D67" s="3">
        <v>2014</v>
      </c>
      <c r="E67" s="4" t="s">
        <v>74</v>
      </c>
      <c r="F67" s="4" t="s">
        <v>10</v>
      </c>
      <c r="G67" s="6">
        <v>44484</v>
      </c>
      <c r="H67" s="3">
        <v>105</v>
      </c>
      <c r="I67" t="str">
        <f>VLOOKUP(H67,Location!$A$1:$E$17,2,0)</f>
        <v>Gisborne</v>
      </c>
      <c r="J67" t="str">
        <f>VLOOKUP(H67,Location!$A$1:$E$17,3,0)</f>
        <v>New Zealand</v>
      </c>
    </row>
    <row r="68" spans="1:10" ht="14.4" x14ac:dyDescent="0.3">
      <c r="A68" s="3">
        <v>67</v>
      </c>
      <c r="B68" s="4" t="s">
        <v>75</v>
      </c>
      <c r="C68" s="3">
        <v>540</v>
      </c>
      <c r="D68" s="3">
        <v>2006</v>
      </c>
      <c r="E68" s="4" t="s">
        <v>76</v>
      </c>
      <c r="F68" s="4" t="s">
        <v>28</v>
      </c>
      <c r="G68" s="6">
        <v>44485</v>
      </c>
      <c r="H68" s="3">
        <v>105</v>
      </c>
      <c r="I68" t="str">
        <f>VLOOKUP(H68,Location!$A$1:$E$17,2,0)</f>
        <v>Gisborne</v>
      </c>
      <c r="J68" t="str">
        <f>VLOOKUP(H68,Location!$A$1:$E$17,3,0)</f>
        <v>New Zealand</v>
      </c>
    </row>
    <row r="69" spans="1:10" ht="14.4" x14ac:dyDescent="0.3">
      <c r="A69" s="3">
        <v>68</v>
      </c>
      <c r="B69" s="4" t="s">
        <v>37</v>
      </c>
      <c r="C69" s="3">
        <v>623</v>
      </c>
      <c r="D69" s="3">
        <v>2014</v>
      </c>
      <c r="E69" s="4" t="s">
        <v>77</v>
      </c>
      <c r="F69" s="4" t="s">
        <v>10</v>
      </c>
      <c r="G69" s="6">
        <v>44486</v>
      </c>
      <c r="H69" s="3">
        <v>105</v>
      </c>
      <c r="I69" t="str">
        <f>VLOOKUP(H69,Location!$A$1:$E$17,2,0)</f>
        <v>Gisborne</v>
      </c>
      <c r="J69" t="str">
        <f>VLOOKUP(H69,Location!$A$1:$E$17,3,0)</f>
        <v>New Zealand</v>
      </c>
    </row>
    <row r="70" spans="1:10" ht="14.4" x14ac:dyDescent="0.3">
      <c r="A70" s="3">
        <v>69</v>
      </c>
      <c r="B70" s="4" t="s">
        <v>8</v>
      </c>
      <c r="C70" s="3">
        <v>623</v>
      </c>
      <c r="D70" s="3">
        <v>2014</v>
      </c>
      <c r="E70" s="4" t="s">
        <v>78</v>
      </c>
      <c r="F70" s="4" t="s">
        <v>10</v>
      </c>
      <c r="G70" s="6">
        <v>44487</v>
      </c>
      <c r="H70" s="3">
        <v>114</v>
      </c>
      <c r="I70" t="str">
        <f>VLOOKUP(H70,Location!$A$1:$E$17,2,0)</f>
        <v>Canterbury</v>
      </c>
      <c r="J70" t="str">
        <f>VLOOKUP(H70,Location!$A$1:$E$17,3,0)</f>
        <v>New Zealand</v>
      </c>
    </row>
    <row r="71" spans="1:10" ht="14.4" x14ac:dyDescent="0.3">
      <c r="A71" s="3">
        <v>70</v>
      </c>
      <c r="B71" s="4" t="s">
        <v>11</v>
      </c>
      <c r="C71" s="3">
        <v>551</v>
      </c>
      <c r="D71" s="3">
        <v>2014</v>
      </c>
      <c r="E71" s="4" t="s">
        <v>79</v>
      </c>
      <c r="F71" s="4" t="s">
        <v>10</v>
      </c>
      <c r="G71" s="6">
        <v>44487</v>
      </c>
      <c r="H71" s="3">
        <v>103</v>
      </c>
      <c r="I71" t="str">
        <f>VLOOKUP(H71,Location!$A$1:$E$17,2,0)</f>
        <v>Waikato</v>
      </c>
      <c r="J71" t="str">
        <f>VLOOKUP(H71,Location!$A$1:$E$17,3,0)</f>
        <v>New Zealand</v>
      </c>
    </row>
    <row r="72" spans="1:10" ht="14.4" x14ac:dyDescent="0.3">
      <c r="A72" s="3">
        <v>71</v>
      </c>
      <c r="B72" s="4" t="s">
        <v>8</v>
      </c>
      <c r="C72" s="3">
        <v>623</v>
      </c>
      <c r="D72" s="3">
        <v>2014</v>
      </c>
      <c r="E72" s="4" t="s">
        <v>53</v>
      </c>
      <c r="F72" s="4" t="s">
        <v>10</v>
      </c>
      <c r="G72" s="6">
        <v>44487</v>
      </c>
      <c r="H72" s="3">
        <v>107</v>
      </c>
      <c r="I72" t="str">
        <f>VLOOKUP(H72,Location!$A$1:$E$17,2,0)</f>
        <v>Taranaki</v>
      </c>
      <c r="J72" t="str">
        <f>VLOOKUP(H72,Location!$A$1:$E$17,3,0)</f>
        <v>New Zealand</v>
      </c>
    </row>
    <row r="73" spans="1:10" ht="14.4" x14ac:dyDescent="0.3">
      <c r="A73" s="3">
        <v>72</v>
      </c>
      <c r="B73" s="4" t="s">
        <v>8</v>
      </c>
      <c r="C73" s="3">
        <v>623</v>
      </c>
      <c r="D73" s="3">
        <v>2014</v>
      </c>
      <c r="E73" s="4" t="s">
        <v>80</v>
      </c>
      <c r="F73" s="4" t="s">
        <v>10</v>
      </c>
      <c r="G73" s="6">
        <v>44488</v>
      </c>
      <c r="H73" s="3">
        <v>102</v>
      </c>
      <c r="I73" t="str">
        <f>VLOOKUP(H73,Location!$A$1:$E$17,2,0)</f>
        <v>Auckland</v>
      </c>
      <c r="J73" t="str">
        <f>VLOOKUP(H73,Location!$A$1:$E$17,3,0)</f>
        <v>New Zealand</v>
      </c>
    </row>
    <row r="74" spans="1:10" ht="14.4" x14ac:dyDescent="0.3">
      <c r="A74" s="3">
        <v>73</v>
      </c>
      <c r="B74" s="4" t="s">
        <v>8</v>
      </c>
      <c r="C74" s="3">
        <v>623</v>
      </c>
      <c r="D74" s="3">
        <v>2014</v>
      </c>
      <c r="E74" s="4" t="s">
        <v>81</v>
      </c>
      <c r="F74" s="4" t="s">
        <v>10</v>
      </c>
      <c r="G74" s="6">
        <v>44488</v>
      </c>
      <c r="H74" s="3">
        <v>114</v>
      </c>
      <c r="I74" t="str">
        <f>VLOOKUP(H74,Location!$A$1:$E$17,2,0)</f>
        <v>Canterbury</v>
      </c>
      <c r="J74" t="str">
        <f>VLOOKUP(H74,Location!$A$1:$E$17,3,0)</f>
        <v>New Zealand</v>
      </c>
    </row>
    <row r="75" spans="1:10" ht="14.4" x14ac:dyDescent="0.3">
      <c r="A75" s="3">
        <v>74</v>
      </c>
      <c r="B75" s="4" t="s">
        <v>61</v>
      </c>
      <c r="C75" s="3">
        <v>591</v>
      </c>
      <c r="D75" s="3">
        <v>1969</v>
      </c>
      <c r="E75" s="4" t="s">
        <v>82</v>
      </c>
      <c r="F75" s="4" t="s">
        <v>32</v>
      </c>
      <c r="G75" s="6">
        <v>44488</v>
      </c>
      <c r="H75" s="3">
        <v>104</v>
      </c>
      <c r="I75" t="str">
        <f>VLOOKUP(H75,Location!$A$1:$E$17,2,0)</f>
        <v>Bay of Plenty</v>
      </c>
      <c r="J75" t="str">
        <f>VLOOKUP(H75,Location!$A$1:$E$17,3,0)</f>
        <v>New Zealand</v>
      </c>
    </row>
    <row r="76" spans="1:10" ht="14.4" x14ac:dyDescent="0.3">
      <c r="A76" s="3">
        <v>75</v>
      </c>
      <c r="B76" s="4" t="s">
        <v>83</v>
      </c>
      <c r="C76" s="3">
        <v>512</v>
      </c>
      <c r="D76" s="3">
        <v>2007</v>
      </c>
      <c r="E76" s="4" t="s">
        <v>84</v>
      </c>
      <c r="F76" s="4" t="s">
        <v>32</v>
      </c>
      <c r="G76" s="6">
        <v>44488</v>
      </c>
      <c r="H76" s="3">
        <v>102</v>
      </c>
      <c r="I76" t="str">
        <f>VLOOKUP(H76,Location!$A$1:$E$17,2,0)</f>
        <v>Auckland</v>
      </c>
      <c r="J76" t="str">
        <f>VLOOKUP(H76,Location!$A$1:$E$17,3,0)</f>
        <v>New Zealand</v>
      </c>
    </row>
    <row r="77" spans="1:10" ht="14.4" x14ac:dyDescent="0.3">
      <c r="A77" s="3">
        <v>76</v>
      </c>
      <c r="B77" s="4" t="s">
        <v>8</v>
      </c>
      <c r="C77" s="3">
        <v>623</v>
      </c>
      <c r="D77" s="3">
        <v>2015</v>
      </c>
      <c r="E77" s="4" t="s">
        <v>85</v>
      </c>
      <c r="F77" s="4" t="s">
        <v>10</v>
      </c>
      <c r="G77" s="6">
        <v>44488</v>
      </c>
      <c r="H77" s="3">
        <v>102</v>
      </c>
      <c r="I77" t="str">
        <f>VLOOKUP(H77,Location!$A$1:$E$17,2,0)</f>
        <v>Auckland</v>
      </c>
      <c r="J77" t="str">
        <f>VLOOKUP(H77,Location!$A$1:$E$17,3,0)</f>
        <v>New Zealand</v>
      </c>
    </row>
    <row r="78" spans="1:10" ht="14.4" x14ac:dyDescent="0.3">
      <c r="A78" s="3">
        <v>77</v>
      </c>
      <c r="B78" s="4" t="s">
        <v>8</v>
      </c>
      <c r="C78" s="3">
        <v>623</v>
      </c>
      <c r="D78" s="3">
        <v>2011</v>
      </c>
      <c r="E78" s="4" t="s">
        <v>23</v>
      </c>
      <c r="F78" s="4" t="s">
        <v>45</v>
      </c>
      <c r="G78" s="6">
        <v>44488</v>
      </c>
      <c r="H78" s="3">
        <v>102</v>
      </c>
      <c r="I78" t="str">
        <f>VLOOKUP(H78,Location!$A$1:$E$17,2,0)</f>
        <v>Auckland</v>
      </c>
      <c r="J78" t="str">
        <f>VLOOKUP(H78,Location!$A$1:$E$17,3,0)</f>
        <v>New Zealand</v>
      </c>
    </row>
    <row r="79" spans="1:10" ht="14.4" x14ac:dyDescent="0.3">
      <c r="A79" s="3">
        <v>78</v>
      </c>
      <c r="B79" s="4" t="s">
        <v>11</v>
      </c>
      <c r="C79" s="3">
        <v>623</v>
      </c>
      <c r="D79" s="3">
        <v>2015</v>
      </c>
      <c r="E79" s="4" t="s">
        <v>86</v>
      </c>
      <c r="F79" s="4" t="s">
        <v>10</v>
      </c>
      <c r="G79" s="6">
        <v>44490</v>
      </c>
      <c r="H79" s="3">
        <v>104</v>
      </c>
      <c r="I79" t="str">
        <f>VLOOKUP(H79,Location!$A$1:$E$17,2,0)</f>
        <v>Bay of Plenty</v>
      </c>
      <c r="J79" t="str">
        <f>VLOOKUP(H79,Location!$A$1:$E$17,3,0)</f>
        <v>New Zealand</v>
      </c>
    </row>
    <row r="80" spans="1:10" ht="14.4" x14ac:dyDescent="0.3">
      <c r="A80" s="3">
        <v>79</v>
      </c>
      <c r="B80" s="4" t="s">
        <v>8</v>
      </c>
      <c r="C80" s="3">
        <v>623</v>
      </c>
      <c r="D80" s="3">
        <v>2015</v>
      </c>
      <c r="E80" s="4" t="s">
        <v>53</v>
      </c>
      <c r="F80" s="4" t="s">
        <v>10</v>
      </c>
      <c r="G80" s="6">
        <v>44490</v>
      </c>
      <c r="H80" s="3">
        <v>106</v>
      </c>
      <c r="I80" t="str">
        <f>VLOOKUP(H80,Location!$A$1:$E$17,2,0)</f>
        <v>Hawke's Bay</v>
      </c>
      <c r="J80" t="str">
        <f>VLOOKUP(H80,Location!$A$1:$E$17,3,0)</f>
        <v>New Zealand</v>
      </c>
    </row>
    <row r="81" spans="1:10" ht="14.4" x14ac:dyDescent="0.3">
      <c r="A81" s="3">
        <v>80</v>
      </c>
      <c r="B81" s="4" t="s">
        <v>8</v>
      </c>
      <c r="C81" s="3">
        <v>623</v>
      </c>
      <c r="D81" s="3">
        <v>2015</v>
      </c>
      <c r="E81" s="4" t="s">
        <v>87</v>
      </c>
      <c r="F81" s="4" t="s">
        <v>10</v>
      </c>
      <c r="G81" s="6">
        <v>44490</v>
      </c>
      <c r="H81" s="3">
        <v>114</v>
      </c>
      <c r="I81" t="str">
        <f>VLOOKUP(H81,Location!$A$1:$E$17,2,0)</f>
        <v>Canterbury</v>
      </c>
      <c r="J81" t="str">
        <f>VLOOKUP(H81,Location!$A$1:$E$17,3,0)</f>
        <v>New Zealand</v>
      </c>
    </row>
    <row r="82" spans="1:10" ht="14.4" x14ac:dyDescent="0.3">
      <c r="A82" s="3">
        <v>81</v>
      </c>
      <c r="B82" s="4" t="s">
        <v>8</v>
      </c>
      <c r="C82" s="3">
        <v>623</v>
      </c>
      <c r="D82" s="3">
        <v>2015</v>
      </c>
      <c r="E82" s="4" t="s">
        <v>88</v>
      </c>
      <c r="F82" s="4" t="s">
        <v>10</v>
      </c>
      <c r="G82" s="6">
        <v>44490</v>
      </c>
      <c r="H82" s="3">
        <v>102</v>
      </c>
      <c r="I82" t="str">
        <f>VLOOKUP(H82,Location!$A$1:$E$17,2,0)</f>
        <v>Auckland</v>
      </c>
      <c r="J82" t="str">
        <f>VLOOKUP(H82,Location!$A$1:$E$17,3,0)</f>
        <v>New Zealand</v>
      </c>
    </row>
    <row r="83" spans="1:10" ht="14.4" x14ac:dyDescent="0.3">
      <c r="A83" s="3">
        <v>82</v>
      </c>
      <c r="B83" s="4" t="s">
        <v>8</v>
      </c>
      <c r="C83" s="3">
        <v>623</v>
      </c>
      <c r="D83" s="3">
        <v>2015</v>
      </c>
      <c r="E83" s="4" t="s">
        <v>33</v>
      </c>
      <c r="F83" s="4" t="s">
        <v>10</v>
      </c>
      <c r="G83" s="6">
        <v>44491</v>
      </c>
      <c r="H83" s="3">
        <v>103</v>
      </c>
      <c r="I83" t="str">
        <f>VLOOKUP(H83,Location!$A$1:$E$17,2,0)</f>
        <v>Waikato</v>
      </c>
      <c r="J83" t="str">
        <f>VLOOKUP(H83,Location!$A$1:$E$17,3,0)</f>
        <v>New Zealand</v>
      </c>
    </row>
    <row r="84" spans="1:10" ht="14.4" x14ac:dyDescent="0.3">
      <c r="A84" s="3">
        <v>83</v>
      </c>
      <c r="B84" s="4" t="s">
        <v>37</v>
      </c>
      <c r="C84" s="3">
        <v>623</v>
      </c>
      <c r="D84" s="3">
        <v>1998</v>
      </c>
      <c r="E84" s="4" t="s">
        <v>89</v>
      </c>
      <c r="F84" s="4" t="s">
        <v>32</v>
      </c>
      <c r="G84" s="6">
        <v>44491</v>
      </c>
      <c r="H84" s="3">
        <v>104</v>
      </c>
      <c r="I84" t="str">
        <f>VLOOKUP(H84,Location!$A$1:$E$17,2,0)</f>
        <v>Bay of Plenty</v>
      </c>
      <c r="J84" t="str">
        <f>VLOOKUP(H84,Location!$A$1:$E$17,3,0)</f>
        <v>New Zealand</v>
      </c>
    </row>
    <row r="85" spans="1:10" ht="14.4" x14ac:dyDescent="0.3">
      <c r="A85" s="3">
        <v>84</v>
      </c>
      <c r="B85" s="4" t="s">
        <v>90</v>
      </c>
      <c r="C85" s="3">
        <v>507</v>
      </c>
      <c r="D85" s="3">
        <v>2015</v>
      </c>
      <c r="E85" s="4" t="s">
        <v>91</v>
      </c>
      <c r="F85" s="4" t="s">
        <v>10</v>
      </c>
      <c r="G85" s="6">
        <v>44493</v>
      </c>
      <c r="H85" s="3">
        <v>109</v>
      </c>
      <c r="I85" t="str">
        <f>VLOOKUP(H85,Location!$A$1:$E$17,2,0)</f>
        <v>Wellington</v>
      </c>
      <c r="J85" t="str">
        <f>VLOOKUP(H85,Location!$A$1:$E$17,3,0)</f>
        <v>New Zealand</v>
      </c>
    </row>
    <row r="86" spans="1:10" ht="14.4" x14ac:dyDescent="0.3">
      <c r="A86" s="3">
        <v>85</v>
      </c>
      <c r="B86" s="4" t="s">
        <v>8</v>
      </c>
      <c r="C86" s="3">
        <v>623</v>
      </c>
      <c r="D86" s="3">
        <v>2015</v>
      </c>
      <c r="E86" s="4" t="s">
        <v>92</v>
      </c>
      <c r="F86" s="4" t="s">
        <v>10</v>
      </c>
      <c r="G86" s="6">
        <v>44493</v>
      </c>
      <c r="H86" s="3">
        <v>114</v>
      </c>
      <c r="I86" t="str">
        <f>VLOOKUP(H86,Location!$A$1:$E$17,2,0)</f>
        <v>Canterbury</v>
      </c>
      <c r="J86" t="str">
        <f>VLOOKUP(H86,Location!$A$1:$E$17,3,0)</f>
        <v>New Zealand</v>
      </c>
    </row>
    <row r="87" spans="1:10" ht="14.4" x14ac:dyDescent="0.3">
      <c r="A87" s="3">
        <v>86</v>
      </c>
      <c r="B87" s="4" t="s">
        <v>16</v>
      </c>
      <c r="C87" s="3">
        <v>629</v>
      </c>
      <c r="D87" s="3">
        <v>2001</v>
      </c>
      <c r="E87" s="4" t="s">
        <v>93</v>
      </c>
      <c r="F87" s="4" t="s">
        <v>10</v>
      </c>
      <c r="G87" s="6">
        <v>44493</v>
      </c>
      <c r="H87" s="3">
        <v>102</v>
      </c>
      <c r="I87" t="str">
        <f>VLOOKUP(H87,Location!$A$1:$E$17,2,0)</f>
        <v>Auckland</v>
      </c>
      <c r="J87" t="str">
        <f>VLOOKUP(H87,Location!$A$1:$E$17,3,0)</f>
        <v>New Zealand</v>
      </c>
    </row>
    <row r="88" spans="1:10" ht="14.4" x14ac:dyDescent="0.3">
      <c r="A88" s="3">
        <v>87</v>
      </c>
      <c r="B88" s="4" t="s">
        <v>8</v>
      </c>
      <c r="C88" s="3">
        <v>623</v>
      </c>
      <c r="D88" s="3">
        <v>2015</v>
      </c>
      <c r="E88" s="4" t="s">
        <v>94</v>
      </c>
      <c r="F88" s="4" t="s">
        <v>10</v>
      </c>
      <c r="G88" s="6">
        <v>44494</v>
      </c>
      <c r="H88" s="3">
        <v>114</v>
      </c>
      <c r="I88" t="str">
        <f>VLOOKUP(H88,Location!$A$1:$E$17,2,0)</f>
        <v>Canterbury</v>
      </c>
      <c r="J88" t="str">
        <f>VLOOKUP(H88,Location!$A$1:$E$17,3,0)</f>
        <v>New Zealand</v>
      </c>
    </row>
    <row r="89" spans="1:10" ht="14.4" x14ac:dyDescent="0.3">
      <c r="A89" s="3">
        <v>88</v>
      </c>
      <c r="B89" s="4" t="s">
        <v>8</v>
      </c>
      <c r="C89" s="3">
        <v>623</v>
      </c>
      <c r="D89" s="3">
        <v>1984</v>
      </c>
      <c r="E89" s="4" t="s">
        <v>36</v>
      </c>
      <c r="F89" s="4" t="s">
        <v>66</v>
      </c>
      <c r="G89" s="6">
        <v>44494</v>
      </c>
      <c r="H89" s="3">
        <v>102</v>
      </c>
      <c r="I89" t="str">
        <f>VLOOKUP(H89,Location!$A$1:$E$17,2,0)</f>
        <v>Auckland</v>
      </c>
      <c r="J89" t="str">
        <f>VLOOKUP(H89,Location!$A$1:$E$17,3,0)</f>
        <v>New Zealand</v>
      </c>
    </row>
    <row r="90" spans="1:10" ht="14.4" x14ac:dyDescent="0.3">
      <c r="A90" s="3">
        <v>89</v>
      </c>
      <c r="B90" s="4" t="s">
        <v>8</v>
      </c>
      <c r="C90" s="3">
        <v>623</v>
      </c>
      <c r="D90" s="3">
        <v>2015</v>
      </c>
      <c r="E90" s="4" t="s">
        <v>71</v>
      </c>
      <c r="F90" s="4" t="s">
        <v>10</v>
      </c>
      <c r="G90" s="6">
        <v>44495</v>
      </c>
      <c r="H90" s="3">
        <v>103</v>
      </c>
      <c r="I90" t="str">
        <f>VLOOKUP(H90,Location!$A$1:$E$17,2,0)</f>
        <v>Waikato</v>
      </c>
      <c r="J90" t="str">
        <f>VLOOKUP(H90,Location!$A$1:$E$17,3,0)</f>
        <v>New Zealand</v>
      </c>
    </row>
    <row r="91" spans="1:10" ht="14.4" x14ac:dyDescent="0.3">
      <c r="A91" s="3">
        <v>90</v>
      </c>
      <c r="B91" s="4" t="s">
        <v>11</v>
      </c>
      <c r="C91" s="3">
        <v>623</v>
      </c>
      <c r="D91" s="3">
        <v>2008</v>
      </c>
      <c r="E91" s="4" t="s">
        <v>20</v>
      </c>
      <c r="F91" s="4" t="s">
        <v>10</v>
      </c>
      <c r="G91" s="6">
        <v>44496</v>
      </c>
      <c r="H91" s="3">
        <v>104</v>
      </c>
      <c r="I91" t="str">
        <f>VLOOKUP(H91,Location!$A$1:$E$17,2,0)</f>
        <v>Bay of Plenty</v>
      </c>
      <c r="J91" t="str">
        <f>VLOOKUP(H91,Location!$A$1:$E$17,3,0)</f>
        <v>New Zealand</v>
      </c>
    </row>
    <row r="92" spans="1:10" ht="14.4" x14ac:dyDescent="0.3">
      <c r="A92" s="3">
        <v>91</v>
      </c>
      <c r="B92" s="4" t="s">
        <v>8</v>
      </c>
      <c r="C92" s="3">
        <v>623</v>
      </c>
      <c r="D92" s="3">
        <v>1990</v>
      </c>
      <c r="E92" s="4" t="s">
        <v>23</v>
      </c>
      <c r="F92" s="4" t="s">
        <v>28</v>
      </c>
      <c r="G92" s="6">
        <v>44496</v>
      </c>
      <c r="H92" s="3">
        <v>104</v>
      </c>
      <c r="I92" t="str">
        <f>VLOOKUP(H92,Location!$A$1:$E$17,2,0)</f>
        <v>Bay of Plenty</v>
      </c>
      <c r="J92" t="str">
        <f>VLOOKUP(H92,Location!$A$1:$E$17,3,0)</f>
        <v>New Zealand</v>
      </c>
    </row>
    <row r="93" spans="1:10" ht="14.4" x14ac:dyDescent="0.3">
      <c r="A93" s="3">
        <v>92</v>
      </c>
      <c r="B93" s="4" t="s">
        <v>8</v>
      </c>
      <c r="C93" s="3">
        <v>623</v>
      </c>
      <c r="D93" s="3">
        <v>2000</v>
      </c>
      <c r="E93" s="4" t="s">
        <v>54</v>
      </c>
      <c r="F93" s="4" t="s">
        <v>10</v>
      </c>
      <c r="G93" s="6">
        <v>44497</v>
      </c>
      <c r="H93" s="3">
        <v>104</v>
      </c>
      <c r="I93" t="str">
        <f>VLOOKUP(H93,Location!$A$1:$E$17,2,0)</f>
        <v>Bay of Plenty</v>
      </c>
      <c r="J93" t="str">
        <f>VLOOKUP(H93,Location!$A$1:$E$17,3,0)</f>
        <v>New Zealand</v>
      </c>
    </row>
    <row r="94" spans="1:10" ht="14.4" x14ac:dyDescent="0.3">
      <c r="A94" s="3">
        <v>93</v>
      </c>
      <c r="B94" s="4" t="s">
        <v>8</v>
      </c>
      <c r="C94" s="3">
        <v>549</v>
      </c>
      <c r="D94" s="3">
        <v>1996</v>
      </c>
      <c r="E94" s="4" t="s">
        <v>46</v>
      </c>
      <c r="F94" s="4" t="s">
        <v>10</v>
      </c>
      <c r="G94" s="6">
        <v>44497</v>
      </c>
      <c r="H94" s="3">
        <v>102</v>
      </c>
      <c r="I94" t="str">
        <f>VLOOKUP(H94,Location!$A$1:$E$17,2,0)</f>
        <v>Auckland</v>
      </c>
      <c r="J94" t="str">
        <f>VLOOKUP(H94,Location!$A$1:$E$17,3,0)</f>
        <v>New Zealand</v>
      </c>
    </row>
    <row r="95" spans="1:10" ht="14.4" x14ac:dyDescent="0.3">
      <c r="A95" s="3">
        <v>94</v>
      </c>
      <c r="B95" s="4" t="s">
        <v>8</v>
      </c>
      <c r="C95" s="3">
        <v>623</v>
      </c>
      <c r="D95" s="3">
        <v>2018</v>
      </c>
      <c r="E95" s="4" t="s">
        <v>95</v>
      </c>
      <c r="F95" s="4" t="s">
        <v>10</v>
      </c>
      <c r="G95" s="6">
        <v>44497</v>
      </c>
      <c r="H95" s="3">
        <v>102</v>
      </c>
      <c r="I95" t="str">
        <f>VLOOKUP(H95,Location!$A$1:$E$17,2,0)</f>
        <v>Auckland</v>
      </c>
      <c r="J95" t="str">
        <f>VLOOKUP(H95,Location!$A$1:$E$17,3,0)</f>
        <v>New Zealand</v>
      </c>
    </row>
    <row r="96" spans="1:10" ht="14.4" x14ac:dyDescent="0.3">
      <c r="A96" s="3">
        <v>95</v>
      </c>
      <c r="B96" s="4" t="s">
        <v>8</v>
      </c>
      <c r="C96" s="3">
        <v>616</v>
      </c>
      <c r="D96" s="3">
        <v>2018</v>
      </c>
      <c r="E96" s="4" t="s">
        <v>33</v>
      </c>
      <c r="F96" s="4" t="s">
        <v>10</v>
      </c>
      <c r="G96" s="6">
        <v>44498</v>
      </c>
      <c r="H96" s="3">
        <v>102</v>
      </c>
      <c r="I96" t="str">
        <f>VLOOKUP(H96,Location!$A$1:$E$17,2,0)</f>
        <v>Auckland</v>
      </c>
      <c r="J96" t="str">
        <f>VLOOKUP(H96,Location!$A$1:$E$17,3,0)</f>
        <v>New Zealand</v>
      </c>
    </row>
    <row r="97" spans="1:10" ht="14.4" x14ac:dyDescent="0.3">
      <c r="A97" s="3">
        <v>96</v>
      </c>
      <c r="B97" s="4" t="s">
        <v>8</v>
      </c>
      <c r="C97" s="3">
        <v>527</v>
      </c>
      <c r="D97" s="3">
        <v>1985</v>
      </c>
      <c r="E97" s="4" t="s">
        <v>57</v>
      </c>
      <c r="F97" s="4" t="s">
        <v>10</v>
      </c>
      <c r="G97" s="6">
        <v>44498</v>
      </c>
      <c r="H97" s="3">
        <v>102</v>
      </c>
      <c r="I97" t="str">
        <f>VLOOKUP(H97,Location!$A$1:$E$17,2,0)</f>
        <v>Auckland</v>
      </c>
      <c r="J97" t="str">
        <f>VLOOKUP(H97,Location!$A$1:$E$17,3,0)</f>
        <v>New Zealand</v>
      </c>
    </row>
    <row r="98" spans="1:10" ht="14.4" x14ac:dyDescent="0.3">
      <c r="A98" s="3">
        <v>97</v>
      </c>
      <c r="B98" s="4" t="s">
        <v>16</v>
      </c>
      <c r="C98" s="3">
        <v>550</v>
      </c>
      <c r="D98" s="3">
        <v>2005</v>
      </c>
      <c r="E98" s="4" t="s">
        <v>96</v>
      </c>
      <c r="F98" s="4" t="s">
        <v>69</v>
      </c>
      <c r="G98" s="6">
        <v>44498</v>
      </c>
      <c r="H98" s="3">
        <v>102</v>
      </c>
      <c r="I98" t="str">
        <f>VLOOKUP(H98,Location!$A$1:$E$17,2,0)</f>
        <v>Auckland</v>
      </c>
      <c r="J98" t="str">
        <f>VLOOKUP(H98,Location!$A$1:$E$17,3,0)</f>
        <v>New Zealand</v>
      </c>
    </row>
    <row r="99" spans="1:10" ht="14.4" x14ac:dyDescent="0.3">
      <c r="A99" s="3">
        <v>98</v>
      </c>
      <c r="B99" s="4" t="s">
        <v>16</v>
      </c>
      <c r="C99" s="3">
        <v>550</v>
      </c>
      <c r="D99" s="3">
        <v>2000</v>
      </c>
      <c r="E99" s="4" t="s">
        <v>97</v>
      </c>
      <c r="F99" s="4" t="s">
        <v>28</v>
      </c>
      <c r="G99" s="6">
        <v>44498</v>
      </c>
      <c r="H99" s="3">
        <v>114</v>
      </c>
      <c r="I99" t="str">
        <f>VLOOKUP(H99,Location!$A$1:$E$17,2,0)</f>
        <v>Canterbury</v>
      </c>
      <c r="J99" t="str">
        <f>VLOOKUP(H99,Location!$A$1:$E$17,3,0)</f>
        <v>New Zealand</v>
      </c>
    </row>
    <row r="100" spans="1:10" ht="14.4" x14ac:dyDescent="0.3">
      <c r="A100" s="3">
        <v>99</v>
      </c>
      <c r="B100" s="4" t="s">
        <v>8</v>
      </c>
      <c r="C100" s="3">
        <v>623</v>
      </c>
      <c r="D100" s="3">
        <v>2022</v>
      </c>
      <c r="E100" s="4" t="s">
        <v>23</v>
      </c>
      <c r="F100" s="4" t="s">
        <v>18</v>
      </c>
      <c r="G100" s="6">
        <v>44498</v>
      </c>
      <c r="H100" s="3">
        <v>102</v>
      </c>
      <c r="I100" t="str">
        <f>VLOOKUP(H100,Location!$A$1:$E$17,2,0)</f>
        <v>Auckland</v>
      </c>
      <c r="J100" t="str">
        <f>VLOOKUP(H100,Location!$A$1:$E$17,3,0)</f>
        <v>New Zealand</v>
      </c>
    </row>
    <row r="101" spans="1:10" ht="14.4" x14ac:dyDescent="0.3">
      <c r="A101" s="3">
        <v>100</v>
      </c>
      <c r="B101" s="4" t="s">
        <v>11</v>
      </c>
      <c r="C101" s="3">
        <v>623</v>
      </c>
      <c r="D101" s="3">
        <v>2021</v>
      </c>
      <c r="E101" s="4" t="s">
        <v>98</v>
      </c>
      <c r="F101" s="4" t="s">
        <v>45</v>
      </c>
      <c r="G101" s="6">
        <v>44499</v>
      </c>
      <c r="H101" s="3">
        <v>103</v>
      </c>
      <c r="I101" t="str">
        <f>VLOOKUP(H101,Location!$A$1:$E$17,2,0)</f>
        <v>Waikato</v>
      </c>
      <c r="J101" t="str">
        <f>VLOOKUP(H101,Location!$A$1:$E$17,3,0)</f>
        <v>New Zealand</v>
      </c>
    </row>
    <row r="102" spans="1:10" ht="14.4" x14ac:dyDescent="0.3">
      <c r="A102" s="3">
        <v>101</v>
      </c>
      <c r="B102" s="4" t="s">
        <v>8</v>
      </c>
      <c r="C102" s="3">
        <v>623</v>
      </c>
      <c r="D102" s="3">
        <v>2000</v>
      </c>
      <c r="E102" s="4" t="s">
        <v>23</v>
      </c>
      <c r="F102" s="4" t="s">
        <v>10</v>
      </c>
      <c r="G102" s="6">
        <v>44499</v>
      </c>
      <c r="H102" s="3">
        <v>106</v>
      </c>
      <c r="I102" t="str">
        <f>VLOOKUP(H102,Location!$A$1:$E$17,2,0)</f>
        <v>Hawke's Bay</v>
      </c>
      <c r="J102" t="str">
        <f>VLOOKUP(H102,Location!$A$1:$E$17,3,0)</f>
        <v>New Zealand</v>
      </c>
    </row>
    <row r="103" spans="1:10" ht="14.4" x14ac:dyDescent="0.3">
      <c r="A103" s="3">
        <v>102</v>
      </c>
      <c r="B103" s="4" t="s">
        <v>8</v>
      </c>
      <c r="C103" s="3">
        <v>549</v>
      </c>
      <c r="D103" s="3">
        <v>2022</v>
      </c>
      <c r="E103" s="4" t="s">
        <v>46</v>
      </c>
      <c r="F103" s="4" t="s">
        <v>18</v>
      </c>
      <c r="G103" s="6">
        <v>44500</v>
      </c>
      <c r="H103" s="3">
        <v>104</v>
      </c>
      <c r="I103" t="str">
        <f>VLOOKUP(H103,Location!$A$1:$E$17,2,0)</f>
        <v>Bay of Plenty</v>
      </c>
      <c r="J103" t="str">
        <f>VLOOKUP(H103,Location!$A$1:$E$17,3,0)</f>
        <v>New Zealand</v>
      </c>
    </row>
    <row r="104" spans="1:10" ht="14.4" x14ac:dyDescent="0.3">
      <c r="A104" s="3">
        <v>103</v>
      </c>
      <c r="B104" s="4" t="s">
        <v>8</v>
      </c>
      <c r="C104" s="3">
        <v>623</v>
      </c>
      <c r="D104" s="3">
        <v>1998</v>
      </c>
      <c r="E104" s="4" t="s">
        <v>99</v>
      </c>
      <c r="F104" s="4" t="s">
        <v>32</v>
      </c>
      <c r="G104" s="6">
        <v>44500</v>
      </c>
      <c r="H104" s="3">
        <v>102</v>
      </c>
      <c r="I104" t="str">
        <f>VLOOKUP(H104,Location!$A$1:$E$17,2,0)</f>
        <v>Auckland</v>
      </c>
      <c r="J104" t="str">
        <f>VLOOKUP(H104,Location!$A$1:$E$17,3,0)</f>
        <v>New Zealand</v>
      </c>
    </row>
    <row r="105" spans="1:10" ht="14.4" x14ac:dyDescent="0.3">
      <c r="A105" s="3">
        <v>104</v>
      </c>
      <c r="B105" s="4" t="s">
        <v>8</v>
      </c>
      <c r="C105" s="3">
        <v>623</v>
      </c>
      <c r="D105" s="3">
        <v>2018</v>
      </c>
      <c r="E105" s="4" t="s">
        <v>100</v>
      </c>
      <c r="F105" s="4" t="s">
        <v>10</v>
      </c>
      <c r="G105" s="6">
        <v>44500</v>
      </c>
      <c r="H105" s="3">
        <v>104</v>
      </c>
      <c r="I105" t="str">
        <f>VLOOKUP(H105,Location!$A$1:$E$17,2,0)</f>
        <v>Bay of Plenty</v>
      </c>
      <c r="J105" t="str">
        <f>VLOOKUP(H105,Location!$A$1:$E$17,3,0)</f>
        <v>New Zealand</v>
      </c>
    </row>
    <row r="106" spans="1:10" ht="14.4" x14ac:dyDescent="0.3">
      <c r="A106" s="3">
        <v>105</v>
      </c>
      <c r="B106" s="4" t="s">
        <v>8</v>
      </c>
      <c r="C106" s="3">
        <v>623</v>
      </c>
      <c r="D106" s="3">
        <v>1977</v>
      </c>
      <c r="E106" s="4" t="s">
        <v>36</v>
      </c>
      <c r="F106" s="4" t="s">
        <v>101</v>
      </c>
      <c r="G106" s="5">
        <v>44510</v>
      </c>
      <c r="H106" s="3">
        <v>104</v>
      </c>
      <c r="I106" t="str">
        <f>VLOOKUP(H106,Location!$A$1:$E$17,2,0)</f>
        <v>Bay of Plenty</v>
      </c>
      <c r="J106" t="str">
        <f>VLOOKUP(H106,Location!$A$1:$E$17,3,0)</f>
        <v>New Zealand</v>
      </c>
    </row>
    <row r="107" spans="1:10" ht="14.4" x14ac:dyDescent="0.3">
      <c r="A107" s="3">
        <v>106</v>
      </c>
      <c r="B107" s="4" t="s">
        <v>37</v>
      </c>
      <c r="C107" s="3">
        <v>623</v>
      </c>
      <c r="D107" s="3">
        <v>2018</v>
      </c>
      <c r="E107" s="4" t="s">
        <v>102</v>
      </c>
      <c r="F107" s="4" t="s">
        <v>10</v>
      </c>
      <c r="G107" s="5">
        <v>44510</v>
      </c>
      <c r="H107" s="3">
        <v>106</v>
      </c>
      <c r="I107" t="str">
        <f>VLOOKUP(H107,Location!$A$1:$E$17,2,0)</f>
        <v>Hawke's Bay</v>
      </c>
      <c r="J107" t="str">
        <f>VLOOKUP(H107,Location!$A$1:$E$17,3,0)</f>
        <v>New Zealand</v>
      </c>
    </row>
    <row r="108" spans="1:10" ht="14.4" x14ac:dyDescent="0.3">
      <c r="A108" s="3">
        <v>107</v>
      </c>
      <c r="B108" s="4" t="s">
        <v>8</v>
      </c>
      <c r="C108" s="3">
        <v>623</v>
      </c>
      <c r="D108" s="3">
        <v>1980</v>
      </c>
      <c r="E108" s="4" t="s">
        <v>51</v>
      </c>
      <c r="F108" s="4" t="s">
        <v>28</v>
      </c>
      <c r="G108" s="5">
        <v>44510</v>
      </c>
      <c r="H108" s="3">
        <v>111</v>
      </c>
      <c r="I108" t="str">
        <f>VLOOKUP(H108,Location!$A$1:$E$17,2,0)</f>
        <v>Nelson</v>
      </c>
      <c r="J108" t="str">
        <f>VLOOKUP(H108,Location!$A$1:$E$17,3,0)</f>
        <v>New Zealand</v>
      </c>
    </row>
    <row r="109" spans="1:10" ht="14.4" x14ac:dyDescent="0.3">
      <c r="A109" s="3">
        <v>108</v>
      </c>
      <c r="B109" s="4" t="s">
        <v>37</v>
      </c>
      <c r="C109" s="3">
        <v>623</v>
      </c>
      <c r="D109" s="3">
        <v>2018</v>
      </c>
      <c r="E109" s="4" t="s">
        <v>103</v>
      </c>
      <c r="F109" s="4" t="s">
        <v>32</v>
      </c>
      <c r="G109" s="5">
        <v>44511</v>
      </c>
      <c r="H109" s="3">
        <v>114</v>
      </c>
      <c r="I109" t="str">
        <f>VLOOKUP(H109,Location!$A$1:$E$17,2,0)</f>
        <v>Canterbury</v>
      </c>
      <c r="J109" t="str">
        <f>VLOOKUP(H109,Location!$A$1:$E$17,3,0)</f>
        <v>New Zealand</v>
      </c>
    </row>
    <row r="110" spans="1:10" ht="14.4" x14ac:dyDescent="0.3">
      <c r="A110" s="3">
        <v>109</v>
      </c>
      <c r="B110" s="4" t="s">
        <v>8</v>
      </c>
      <c r="C110" s="3">
        <v>623</v>
      </c>
      <c r="D110" s="3">
        <v>2022</v>
      </c>
      <c r="E110" s="4" t="s">
        <v>46</v>
      </c>
      <c r="F110" s="4" t="s">
        <v>10</v>
      </c>
      <c r="G110" s="5">
        <v>44512</v>
      </c>
      <c r="H110" s="3">
        <v>102</v>
      </c>
      <c r="I110" t="str">
        <f>VLOOKUP(H110,Location!$A$1:$E$17,2,0)</f>
        <v>Auckland</v>
      </c>
      <c r="J110" t="str">
        <f>VLOOKUP(H110,Location!$A$1:$E$17,3,0)</f>
        <v>New Zealand</v>
      </c>
    </row>
    <row r="111" spans="1:10" ht="14.4" x14ac:dyDescent="0.3">
      <c r="A111" s="3">
        <v>110</v>
      </c>
      <c r="B111" s="4" t="s">
        <v>8</v>
      </c>
      <c r="C111" s="3">
        <v>623</v>
      </c>
      <c r="D111" s="3">
        <v>2019</v>
      </c>
      <c r="E111" s="4" t="s">
        <v>57</v>
      </c>
      <c r="F111" s="4" t="s">
        <v>45</v>
      </c>
      <c r="G111" s="5">
        <v>44512</v>
      </c>
      <c r="H111" s="3">
        <v>109</v>
      </c>
      <c r="I111" t="str">
        <f>VLOOKUP(H111,Location!$A$1:$E$17,2,0)</f>
        <v>Wellington</v>
      </c>
      <c r="J111" t="str">
        <f>VLOOKUP(H111,Location!$A$1:$E$17,3,0)</f>
        <v>New Zealand</v>
      </c>
    </row>
    <row r="112" spans="1:10" ht="14.4" x14ac:dyDescent="0.3">
      <c r="A112" s="3">
        <v>111</v>
      </c>
      <c r="B112" s="4" t="s">
        <v>8</v>
      </c>
      <c r="C112" s="3">
        <v>623</v>
      </c>
      <c r="D112" s="3">
        <v>2022</v>
      </c>
      <c r="E112" s="4" t="s">
        <v>104</v>
      </c>
      <c r="F112" s="4" t="s">
        <v>10</v>
      </c>
      <c r="G112" s="6">
        <v>44513</v>
      </c>
      <c r="H112" s="3">
        <v>106</v>
      </c>
      <c r="I112" t="str">
        <f>VLOOKUP(H112,Location!$A$1:$E$17,2,0)</f>
        <v>Hawke's Bay</v>
      </c>
      <c r="J112" t="str">
        <f>VLOOKUP(H112,Location!$A$1:$E$17,3,0)</f>
        <v>New Zealand</v>
      </c>
    </row>
    <row r="113" spans="1:10" ht="14.4" x14ac:dyDescent="0.3">
      <c r="A113" s="3">
        <v>112</v>
      </c>
      <c r="B113" s="4" t="s">
        <v>16</v>
      </c>
      <c r="C113" s="3">
        <v>545</v>
      </c>
      <c r="D113" s="3">
        <v>2004</v>
      </c>
      <c r="E113" s="4" t="s">
        <v>105</v>
      </c>
      <c r="F113" s="4" t="s">
        <v>69</v>
      </c>
      <c r="G113" s="6">
        <v>44513</v>
      </c>
      <c r="H113" s="3">
        <v>102</v>
      </c>
      <c r="I113" t="str">
        <f>VLOOKUP(H113,Location!$A$1:$E$17,2,0)</f>
        <v>Auckland</v>
      </c>
      <c r="J113" t="str">
        <f>VLOOKUP(H113,Location!$A$1:$E$17,3,0)</f>
        <v>New Zealand</v>
      </c>
    </row>
    <row r="114" spans="1:10" ht="14.4" x14ac:dyDescent="0.3">
      <c r="A114" s="3">
        <v>113</v>
      </c>
      <c r="B114" s="4" t="s">
        <v>8</v>
      </c>
      <c r="C114" s="3">
        <v>623</v>
      </c>
      <c r="D114" s="3">
        <v>1967</v>
      </c>
      <c r="E114" s="4" t="s">
        <v>36</v>
      </c>
      <c r="F114" s="4" t="s">
        <v>45</v>
      </c>
      <c r="G114" s="6">
        <v>44513</v>
      </c>
      <c r="H114" s="3">
        <v>114</v>
      </c>
      <c r="I114" t="str">
        <f>VLOOKUP(H114,Location!$A$1:$E$17,2,0)</f>
        <v>Canterbury</v>
      </c>
      <c r="J114" t="str">
        <f>VLOOKUP(H114,Location!$A$1:$E$17,3,0)</f>
        <v>New Zealand</v>
      </c>
    </row>
    <row r="115" spans="1:10" ht="14.4" x14ac:dyDescent="0.3">
      <c r="A115" s="3">
        <v>114</v>
      </c>
      <c r="B115" s="4" t="s">
        <v>61</v>
      </c>
      <c r="C115" s="3">
        <v>519</v>
      </c>
      <c r="D115" s="3">
        <v>2006</v>
      </c>
      <c r="E115" s="4" t="s">
        <v>106</v>
      </c>
      <c r="F115" s="4" t="s">
        <v>32</v>
      </c>
      <c r="G115" s="6">
        <v>44514</v>
      </c>
      <c r="H115" s="3">
        <v>102</v>
      </c>
      <c r="I115" t="str">
        <f>VLOOKUP(H115,Location!$A$1:$E$17,2,0)</f>
        <v>Auckland</v>
      </c>
      <c r="J115" t="str">
        <f>VLOOKUP(H115,Location!$A$1:$E$17,3,0)</f>
        <v>New Zealand</v>
      </c>
    </row>
    <row r="116" spans="1:10" ht="14.4" x14ac:dyDescent="0.3">
      <c r="A116" s="3">
        <v>115</v>
      </c>
      <c r="B116" s="4" t="s">
        <v>8</v>
      </c>
      <c r="C116" s="3">
        <v>623</v>
      </c>
      <c r="D116" s="3">
        <v>2018</v>
      </c>
      <c r="E116" s="4" t="s">
        <v>89</v>
      </c>
      <c r="F116" s="4" t="s">
        <v>10</v>
      </c>
      <c r="G116" s="6">
        <v>44515</v>
      </c>
      <c r="H116" s="3">
        <v>114</v>
      </c>
      <c r="I116" t="str">
        <f>VLOOKUP(H116,Location!$A$1:$E$17,2,0)</f>
        <v>Canterbury</v>
      </c>
      <c r="J116" t="str">
        <f>VLOOKUP(H116,Location!$A$1:$E$17,3,0)</f>
        <v>New Zealand</v>
      </c>
    </row>
    <row r="117" spans="1:10" ht="14.4" x14ac:dyDescent="0.3">
      <c r="A117" s="3">
        <v>116</v>
      </c>
      <c r="B117" s="4" t="s">
        <v>107</v>
      </c>
      <c r="C117" s="3">
        <v>575</v>
      </c>
      <c r="D117" s="3">
        <v>2007</v>
      </c>
      <c r="E117" s="4" t="s">
        <v>108</v>
      </c>
      <c r="F117" s="4" t="s">
        <v>69</v>
      </c>
      <c r="G117" s="6">
        <v>44515</v>
      </c>
      <c r="H117" s="3">
        <v>103</v>
      </c>
      <c r="I117" t="str">
        <f>VLOOKUP(H117,Location!$A$1:$E$17,2,0)</f>
        <v>Waikato</v>
      </c>
      <c r="J117" t="str">
        <f>VLOOKUP(H117,Location!$A$1:$E$17,3,0)</f>
        <v>New Zealand</v>
      </c>
    </row>
    <row r="118" spans="1:10" ht="14.4" x14ac:dyDescent="0.3">
      <c r="A118" s="3">
        <v>117</v>
      </c>
      <c r="B118" s="4" t="s">
        <v>8</v>
      </c>
      <c r="C118" s="3">
        <v>623</v>
      </c>
      <c r="D118" s="3">
        <v>2022</v>
      </c>
      <c r="E118" s="4" t="s">
        <v>109</v>
      </c>
      <c r="F118" s="4" t="s">
        <v>10</v>
      </c>
      <c r="G118" s="6">
        <v>44515</v>
      </c>
      <c r="H118" s="3">
        <v>109</v>
      </c>
      <c r="I118" t="str">
        <f>VLOOKUP(H118,Location!$A$1:$E$17,2,0)</f>
        <v>Wellington</v>
      </c>
      <c r="J118" t="str">
        <f>VLOOKUP(H118,Location!$A$1:$E$17,3,0)</f>
        <v>New Zealand</v>
      </c>
    </row>
    <row r="119" spans="1:10" ht="14.4" x14ac:dyDescent="0.3">
      <c r="A119" s="3">
        <v>118</v>
      </c>
      <c r="B119" s="4" t="s">
        <v>16</v>
      </c>
      <c r="C119" s="3">
        <v>611</v>
      </c>
      <c r="D119" s="3">
        <v>2003</v>
      </c>
      <c r="E119" s="4" t="s">
        <v>110</v>
      </c>
      <c r="F119" s="4" t="s">
        <v>18</v>
      </c>
      <c r="G119" s="6">
        <v>44515</v>
      </c>
      <c r="H119" s="3">
        <v>101</v>
      </c>
      <c r="I119" t="str">
        <f>VLOOKUP(H119,Location!$A$1:$E$17,2,0)</f>
        <v>Northland</v>
      </c>
      <c r="J119" t="str">
        <f>VLOOKUP(H119,Location!$A$1:$E$17,3,0)</f>
        <v>New Zealand</v>
      </c>
    </row>
    <row r="120" spans="1:10" ht="14.4" x14ac:dyDescent="0.3">
      <c r="A120" s="3">
        <v>119</v>
      </c>
      <c r="B120" s="4" t="s">
        <v>11</v>
      </c>
      <c r="C120" s="3">
        <v>626</v>
      </c>
      <c r="D120" s="3">
        <v>2022</v>
      </c>
      <c r="E120" s="4" t="s">
        <v>111</v>
      </c>
      <c r="F120" s="4" t="s">
        <v>18</v>
      </c>
      <c r="G120" s="6">
        <v>44515</v>
      </c>
      <c r="H120" s="3">
        <v>102</v>
      </c>
      <c r="I120" t="str">
        <f>VLOOKUP(H120,Location!$A$1:$E$17,2,0)</f>
        <v>Auckland</v>
      </c>
      <c r="J120" t="str">
        <f>VLOOKUP(H120,Location!$A$1:$E$17,3,0)</f>
        <v>New Zealand</v>
      </c>
    </row>
    <row r="121" spans="1:10" ht="14.4" x14ac:dyDescent="0.3">
      <c r="A121" s="3">
        <v>120</v>
      </c>
      <c r="B121" s="4" t="s">
        <v>8</v>
      </c>
      <c r="C121" s="3">
        <v>623</v>
      </c>
      <c r="D121" s="3">
        <v>2022</v>
      </c>
      <c r="E121" s="4" t="s">
        <v>112</v>
      </c>
      <c r="F121" s="4" t="s">
        <v>10</v>
      </c>
      <c r="G121" s="6">
        <v>44516</v>
      </c>
      <c r="H121" s="3">
        <v>102</v>
      </c>
      <c r="I121" t="str">
        <f>VLOOKUP(H121,Location!$A$1:$E$17,2,0)</f>
        <v>Auckland</v>
      </c>
      <c r="J121" t="str">
        <f>VLOOKUP(H121,Location!$A$1:$E$17,3,0)</f>
        <v>New Zealand</v>
      </c>
    </row>
    <row r="122" spans="1:10" ht="14.4" x14ac:dyDescent="0.3">
      <c r="A122" s="3">
        <v>121</v>
      </c>
      <c r="B122" s="4" t="s">
        <v>11</v>
      </c>
      <c r="C122" s="3">
        <v>549</v>
      </c>
      <c r="D122" s="3">
        <v>1989</v>
      </c>
      <c r="E122" s="4" t="s">
        <v>113</v>
      </c>
      <c r="F122" s="4" t="s">
        <v>45</v>
      </c>
      <c r="G122" s="6">
        <v>44516</v>
      </c>
      <c r="H122" s="3">
        <v>114</v>
      </c>
      <c r="I122" t="str">
        <f>VLOOKUP(H122,Location!$A$1:$E$17,2,0)</f>
        <v>Canterbury</v>
      </c>
      <c r="J122" t="str">
        <f>VLOOKUP(H122,Location!$A$1:$E$17,3,0)</f>
        <v>New Zealand</v>
      </c>
    </row>
    <row r="123" spans="1:10" ht="14.4" x14ac:dyDescent="0.3">
      <c r="A123" s="3">
        <v>122</v>
      </c>
      <c r="B123" s="4" t="s">
        <v>11</v>
      </c>
      <c r="C123" s="3">
        <v>623</v>
      </c>
      <c r="D123" s="3">
        <v>2017</v>
      </c>
      <c r="E123" s="4" t="s">
        <v>114</v>
      </c>
      <c r="F123" s="4" t="s">
        <v>10</v>
      </c>
      <c r="G123" s="6">
        <v>44517</v>
      </c>
      <c r="H123" s="3">
        <v>105</v>
      </c>
      <c r="I123" t="str">
        <f>VLOOKUP(H123,Location!$A$1:$E$17,2,0)</f>
        <v>Gisborne</v>
      </c>
      <c r="J123" t="str">
        <f>VLOOKUP(H123,Location!$A$1:$E$17,3,0)</f>
        <v>New Zealand</v>
      </c>
    </row>
    <row r="124" spans="1:10" ht="14.4" x14ac:dyDescent="0.3">
      <c r="A124" s="3">
        <v>123</v>
      </c>
      <c r="B124" s="4" t="s">
        <v>8</v>
      </c>
      <c r="C124" s="3">
        <v>623</v>
      </c>
      <c r="D124" s="3">
        <v>2019</v>
      </c>
      <c r="E124" s="4" t="s">
        <v>115</v>
      </c>
      <c r="F124" s="4" t="s">
        <v>10</v>
      </c>
      <c r="G124" s="6">
        <v>44518</v>
      </c>
      <c r="H124" s="3">
        <v>108</v>
      </c>
      <c r="I124" t="str">
        <f>VLOOKUP(H124,Location!$A$1:$E$17,2,0)</f>
        <v>Manawatū-Whanganui</v>
      </c>
      <c r="J124" t="str">
        <f>VLOOKUP(H124,Location!$A$1:$E$17,3,0)</f>
        <v>New Zealand</v>
      </c>
    </row>
    <row r="125" spans="1:10" ht="14.4" x14ac:dyDescent="0.3">
      <c r="A125" s="3">
        <v>124</v>
      </c>
      <c r="B125" s="4" t="s">
        <v>16</v>
      </c>
      <c r="C125" s="3">
        <v>561</v>
      </c>
      <c r="D125" s="3">
        <v>2008</v>
      </c>
      <c r="E125" s="4" t="s">
        <v>116</v>
      </c>
      <c r="F125" s="4" t="s">
        <v>69</v>
      </c>
      <c r="G125" s="6">
        <v>44521</v>
      </c>
      <c r="H125" s="3">
        <v>102</v>
      </c>
      <c r="I125" t="str">
        <f>VLOOKUP(H125,Location!$A$1:$E$17,2,0)</f>
        <v>Auckland</v>
      </c>
      <c r="J125" t="str">
        <f>VLOOKUP(H125,Location!$A$1:$E$17,3,0)</f>
        <v>New Zealand</v>
      </c>
    </row>
    <row r="126" spans="1:10" ht="14.4" x14ac:dyDescent="0.3">
      <c r="A126" s="3">
        <v>125</v>
      </c>
      <c r="B126" s="4" t="s">
        <v>25</v>
      </c>
      <c r="C126" s="3">
        <v>585</v>
      </c>
      <c r="D126" s="3">
        <v>2008</v>
      </c>
      <c r="E126" s="4" t="s">
        <v>117</v>
      </c>
      <c r="F126" s="4" t="s">
        <v>69</v>
      </c>
      <c r="G126" s="6">
        <v>44521</v>
      </c>
      <c r="H126" s="3">
        <v>102</v>
      </c>
      <c r="I126" t="str">
        <f>VLOOKUP(H126,Location!$A$1:$E$17,2,0)</f>
        <v>Auckland</v>
      </c>
      <c r="J126" t="str">
        <f>VLOOKUP(H126,Location!$A$1:$E$17,3,0)</f>
        <v>New Zealand</v>
      </c>
    </row>
    <row r="127" spans="1:10" ht="14.4" x14ac:dyDescent="0.3">
      <c r="A127" s="3">
        <v>126</v>
      </c>
      <c r="B127" s="4" t="s">
        <v>8</v>
      </c>
      <c r="C127" s="3">
        <v>623</v>
      </c>
      <c r="D127" s="3">
        <v>1996</v>
      </c>
      <c r="E127" s="4" t="s">
        <v>65</v>
      </c>
      <c r="F127" s="4" t="s">
        <v>45</v>
      </c>
      <c r="G127" s="6">
        <v>44522</v>
      </c>
      <c r="H127" s="3">
        <v>114</v>
      </c>
      <c r="I127" t="str">
        <f>VLOOKUP(H127,Location!$A$1:$E$17,2,0)</f>
        <v>Canterbury</v>
      </c>
      <c r="J127" t="str">
        <f>VLOOKUP(H127,Location!$A$1:$E$17,3,0)</f>
        <v>New Zealand</v>
      </c>
    </row>
    <row r="128" spans="1:10" ht="14.4" x14ac:dyDescent="0.3">
      <c r="A128" s="3">
        <v>127</v>
      </c>
      <c r="B128" s="4" t="s">
        <v>11</v>
      </c>
      <c r="C128" s="3">
        <v>623</v>
      </c>
      <c r="D128" s="3">
        <v>2000</v>
      </c>
      <c r="E128" s="4" t="s">
        <v>118</v>
      </c>
      <c r="F128" s="4" t="s">
        <v>10</v>
      </c>
      <c r="G128" s="6">
        <v>44522</v>
      </c>
      <c r="H128" s="3">
        <v>102</v>
      </c>
      <c r="I128" t="str">
        <f>VLOOKUP(H128,Location!$A$1:$E$17,2,0)</f>
        <v>Auckland</v>
      </c>
      <c r="J128" t="str">
        <f>VLOOKUP(H128,Location!$A$1:$E$17,3,0)</f>
        <v>New Zealand</v>
      </c>
    </row>
    <row r="129" spans="1:10" ht="14.4" x14ac:dyDescent="0.3">
      <c r="A129" s="3">
        <v>128</v>
      </c>
      <c r="B129" s="4" t="s">
        <v>11</v>
      </c>
      <c r="C129" s="3">
        <v>549</v>
      </c>
      <c r="D129" s="3">
        <v>1994</v>
      </c>
      <c r="E129" s="4" t="s">
        <v>119</v>
      </c>
      <c r="F129" s="4" t="s">
        <v>32</v>
      </c>
      <c r="G129" s="6">
        <v>44522</v>
      </c>
      <c r="H129" s="3">
        <v>114</v>
      </c>
      <c r="I129" t="str">
        <f>VLOOKUP(H129,Location!$A$1:$E$17,2,0)</f>
        <v>Canterbury</v>
      </c>
      <c r="J129" t="str">
        <f>VLOOKUP(H129,Location!$A$1:$E$17,3,0)</f>
        <v>New Zealand</v>
      </c>
    </row>
    <row r="130" spans="1:10" ht="14.4" x14ac:dyDescent="0.3">
      <c r="A130" s="3">
        <v>129</v>
      </c>
      <c r="B130" s="4" t="s">
        <v>8</v>
      </c>
      <c r="C130" s="3">
        <v>623</v>
      </c>
      <c r="D130" s="3">
        <v>1998</v>
      </c>
      <c r="E130" s="4" t="s">
        <v>120</v>
      </c>
      <c r="F130" s="4" t="s">
        <v>45</v>
      </c>
      <c r="G130" s="6">
        <v>44522</v>
      </c>
      <c r="H130" s="3">
        <v>111</v>
      </c>
      <c r="I130" t="str">
        <f>VLOOKUP(H130,Location!$A$1:$E$17,2,0)</f>
        <v>Nelson</v>
      </c>
      <c r="J130" t="str">
        <f>VLOOKUP(H130,Location!$A$1:$E$17,3,0)</f>
        <v>New Zealand</v>
      </c>
    </row>
    <row r="131" spans="1:10" ht="14.4" x14ac:dyDescent="0.3">
      <c r="A131" s="3">
        <v>130</v>
      </c>
      <c r="B131" s="4" t="s">
        <v>8</v>
      </c>
      <c r="C131" s="3">
        <v>623</v>
      </c>
      <c r="D131" s="3">
        <v>2019</v>
      </c>
      <c r="E131" s="4" t="s">
        <v>121</v>
      </c>
      <c r="F131" s="4" t="s">
        <v>45</v>
      </c>
      <c r="G131" s="6">
        <v>44522</v>
      </c>
      <c r="H131" s="3">
        <v>101</v>
      </c>
      <c r="I131" t="str">
        <f>VLOOKUP(H131,Location!$A$1:$E$17,2,0)</f>
        <v>Northland</v>
      </c>
      <c r="J131" t="str">
        <f>VLOOKUP(H131,Location!$A$1:$E$17,3,0)</f>
        <v>New Zealand</v>
      </c>
    </row>
    <row r="132" spans="1:10" ht="14.4" x14ac:dyDescent="0.3">
      <c r="A132" s="3">
        <v>131</v>
      </c>
      <c r="B132" s="4" t="s">
        <v>16</v>
      </c>
      <c r="C132" s="3">
        <v>565</v>
      </c>
      <c r="D132" s="3">
        <v>2002</v>
      </c>
      <c r="E132" s="4" t="s">
        <v>122</v>
      </c>
      <c r="F132" s="4" t="s">
        <v>123</v>
      </c>
      <c r="G132" s="6">
        <v>44524</v>
      </c>
      <c r="H132" s="3">
        <v>101</v>
      </c>
      <c r="I132" t="str">
        <f>VLOOKUP(H132,Location!$A$1:$E$17,2,0)</f>
        <v>Northland</v>
      </c>
      <c r="J132" t="str">
        <f>VLOOKUP(H132,Location!$A$1:$E$17,3,0)</f>
        <v>New Zealand</v>
      </c>
    </row>
    <row r="133" spans="1:10" ht="14.4" x14ac:dyDescent="0.3">
      <c r="A133" s="3">
        <v>132</v>
      </c>
      <c r="B133" s="4" t="s">
        <v>8</v>
      </c>
      <c r="C133" s="3">
        <v>623</v>
      </c>
      <c r="D133" s="3">
        <v>2019</v>
      </c>
      <c r="E133" s="4" t="s">
        <v>30</v>
      </c>
      <c r="F133" s="4" t="s">
        <v>10</v>
      </c>
      <c r="G133" s="6">
        <v>44524</v>
      </c>
      <c r="H133" s="3">
        <v>104</v>
      </c>
      <c r="I133" t="str">
        <f>VLOOKUP(H133,Location!$A$1:$E$17,2,0)</f>
        <v>Bay of Plenty</v>
      </c>
      <c r="J133" t="str">
        <f>VLOOKUP(H133,Location!$A$1:$E$17,3,0)</f>
        <v>New Zealand</v>
      </c>
    </row>
    <row r="134" spans="1:10" ht="14.4" x14ac:dyDescent="0.3">
      <c r="A134" s="3">
        <v>133</v>
      </c>
      <c r="B134" s="4" t="s">
        <v>8</v>
      </c>
      <c r="C134" s="3">
        <v>623</v>
      </c>
      <c r="D134" s="3">
        <v>2022</v>
      </c>
      <c r="E134" s="4" t="s">
        <v>115</v>
      </c>
      <c r="F134" s="4" t="s">
        <v>10</v>
      </c>
      <c r="G134" s="6">
        <v>44525</v>
      </c>
      <c r="H134" s="3">
        <v>108</v>
      </c>
      <c r="I134" t="str">
        <f>VLOOKUP(H134,Location!$A$1:$E$17,2,0)</f>
        <v>Manawatū-Whanganui</v>
      </c>
      <c r="J134" t="str">
        <f>VLOOKUP(H134,Location!$A$1:$E$17,3,0)</f>
        <v>New Zealand</v>
      </c>
    </row>
    <row r="135" spans="1:10" ht="14.4" x14ac:dyDescent="0.3">
      <c r="A135" s="3">
        <v>134</v>
      </c>
      <c r="B135" s="4" t="s">
        <v>8</v>
      </c>
      <c r="C135" s="3">
        <v>623</v>
      </c>
      <c r="D135" s="3">
        <v>2019</v>
      </c>
      <c r="E135" s="4" t="s">
        <v>124</v>
      </c>
      <c r="F135" s="4" t="s">
        <v>10</v>
      </c>
      <c r="G135" s="6">
        <v>44525</v>
      </c>
      <c r="H135" s="3">
        <v>104</v>
      </c>
      <c r="I135" t="str">
        <f>VLOOKUP(H135,Location!$A$1:$E$17,2,0)</f>
        <v>Bay of Plenty</v>
      </c>
      <c r="J135" t="str">
        <f>VLOOKUP(H135,Location!$A$1:$E$17,3,0)</f>
        <v>New Zealand</v>
      </c>
    </row>
    <row r="136" spans="1:10" ht="14.4" x14ac:dyDescent="0.3">
      <c r="A136" s="3">
        <v>135</v>
      </c>
      <c r="B136" s="4" t="s">
        <v>8</v>
      </c>
      <c r="C136" s="3">
        <v>623</v>
      </c>
      <c r="D136" s="3">
        <v>1980</v>
      </c>
      <c r="E136" s="4" t="s">
        <v>125</v>
      </c>
      <c r="F136" s="4" t="s">
        <v>45</v>
      </c>
      <c r="G136" s="6">
        <v>44525</v>
      </c>
      <c r="H136" s="3">
        <v>103</v>
      </c>
      <c r="I136" t="str">
        <f>VLOOKUP(H136,Location!$A$1:$E$17,2,0)</f>
        <v>Waikato</v>
      </c>
      <c r="J136" t="str">
        <f>VLOOKUP(H136,Location!$A$1:$E$17,3,0)</f>
        <v>New Zealand</v>
      </c>
    </row>
    <row r="137" spans="1:10" ht="14.4" x14ac:dyDescent="0.3">
      <c r="A137" s="3">
        <v>136</v>
      </c>
      <c r="B137" s="4" t="s">
        <v>8</v>
      </c>
      <c r="C137" s="3">
        <v>623</v>
      </c>
      <c r="D137" s="3">
        <v>2019</v>
      </c>
      <c r="E137" s="4" t="s">
        <v>23</v>
      </c>
      <c r="F137" s="4" t="s">
        <v>10</v>
      </c>
      <c r="G137" s="6">
        <v>44525</v>
      </c>
      <c r="H137" s="3">
        <v>115</v>
      </c>
      <c r="I137" t="str">
        <f>VLOOKUP(H137,Location!$A$1:$E$17,2,0)</f>
        <v>Otago</v>
      </c>
      <c r="J137" t="str">
        <f>VLOOKUP(H137,Location!$A$1:$E$17,3,0)</f>
        <v>New Zealand</v>
      </c>
    </row>
    <row r="138" spans="1:10" ht="14.4" x14ac:dyDescent="0.3">
      <c r="A138" s="3">
        <v>137</v>
      </c>
      <c r="B138" s="4" t="s">
        <v>8</v>
      </c>
      <c r="C138" s="3">
        <v>616</v>
      </c>
      <c r="D138" s="3">
        <v>2019</v>
      </c>
      <c r="E138" s="4" t="s">
        <v>33</v>
      </c>
      <c r="F138" s="4" t="s">
        <v>10</v>
      </c>
      <c r="G138" s="6">
        <v>44526</v>
      </c>
      <c r="H138" s="3">
        <v>102</v>
      </c>
      <c r="I138" t="str">
        <f>VLOOKUP(H138,Location!$A$1:$E$17,2,0)</f>
        <v>Auckland</v>
      </c>
      <c r="J138" t="str">
        <f>VLOOKUP(H138,Location!$A$1:$E$17,3,0)</f>
        <v>New Zealand</v>
      </c>
    </row>
    <row r="139" spans="1:10" ht="14.4" x14ac:dyDescent="0.3">
      <c r="A139" s="3">
        <v>138</v>
      </c>
      <c r="B139" s="4" t="s">
        <v>8</v>
      </c>
      <c r="C139" s="3">
        <v>623</v>
      </c>
      <c r="D139" s="3">
        <v>1962</v>
      </c>
      <c r="E139" s="4" t="s">
        <v>51</v>
      </c>
      <c r="F139" s="4" t="s">
        <v>47</v>
      </c>
      <c r="G139" s="6">
        <v>44526</v>
      </c>
      <c r="H139" s="3">
        <v>114</v>
      </c>
      <c r="I139" t="str">
        <f>VLOOKUP(H139,Location!$A$1:$E$17,2,0)</f>
        <v>Canterbury</v>
      </c>
      <c r="J139" t="str">
        <f>VLOOKUP(H139,Location!$A$1:$E$17,3,0)</f>
        <v>New Zealand</v>
      </c>
    </row>
    <row r="140" spans="1:10" ht="14.4" x14ac:dyDescent="0.3">
      <c r="A140" s="3">
        <v>139</v>
      </c>
      <c r="B140" s="4" t="s">
        <v>8</v>
      </c>
      <c r="C140" s="3">
        <v>623</v>
      </c>
      <c r="D140" s="3">
        <v>1997</v>
      </c>
      <c r="E140" s="4" t="s">
        <v>126</v>
      </c>
      <c r="F140" s="4" t="s">
        <v>32</v>
      </c>
      <c r="G140" s="6">
        <v>44527</v>
      </c>
      <c r="H140" s="3">
        <v>107</v>
      </c>
      <c r="I140" t="str">
        <f>VLOOKUP(H140,Location!$A$1:$E$17,2,0)</f>
        <v>Taranaki</v>
      </c>
      <c r="J140" t="str">
        <f>VLOOKUP(H140,Location!$A$1:$E$17,3,0)</f>
        <v>New Zealand</v>
      </c>
    </row>
    <row r="141" spans="1:10" ht="14.4" x14ac:dyDescent="0.3">
      <c r="A141" s="3">
        <v>140</v>
      </c>
      <c r="B141" s="4" t="s">
        <v>8</v>
      </c>
      <c r="C141" s="3">
        <v>514</v>
      </c>
      <c r="D141" s="3">
        <v>2018</v>
      </c>
      <c r="E141" s="4" t="s">
        <v>127</v>
      </c>
      <c r="F141" s="4" t="s">
        <v>10</v>
      </c>
      <c r="G141" s="6">
        <v>44527</v>
      </c>
      <c r="H141" s="3">
        <v>114</v>
      </c>
      <c r="I141" t="str">
        <f>VLOOKUP(H141,Location!$A$1:$E$17,2,0)</f>
        <v>Canterbury</v>
      </c>
      <c r="J141" t="str">
        <f>VLOOKUP(H141,Location!$A$1:$E$17,3,0)</f>
        <v>New Zealand</v>
      </c>
    </row>
    <row r="142" spans="1:10" ht="14.4" x14ac:dyDescent="0.3">
      <c r="A142" s="3">
        <v>141</v>
      </c>
      <c r="B142" s="4" t="s">
        <v>8</v>
      </c>
      <c r="C142" s="3">
        <v>538</v>
      </c>
      <c r="D142" s="3">
        <v>2019</v>
      </c>
      <c r="E142" s="4" t="s">
        <v>24</v>
      </c>
      <c r="F142" s="4" t="s">
        <v>10</v>
      </c>
      <c r="G142" s="6">
        <v>44529</v>
      </c>
      <c r="H142" s="3">
        <v>109</v>
      </c>
      <c r="I142" t="str">
        <f>VLOOKUP(H142,Location!$A$1:$E$17,2,0)</f>
        <v>Wellington</v>
      </c>
      <c r="J142" t="str">
        <f>VLOOKUP(H142,Location!$A$1:$E$17,3,0)</f>
        <v>New Zealand</v>
      </c>
    </row>
    <row r="143" spans="1:10" ht="14.4" x14ac:dyDescent="0.3">
      <c r="A143" s="3">
        <v>142</v>
      </c>
      <c r="B143" s="4" t="s">
        <v>8</v>
      </c>
      <c r="C143" s="3">
        <v>623</v>
      </c>
      <c r="D143" s="3">
        <v>2019</v>
      </c>
      <c r="E143" s="4" t="s">
        <v>128</v>
      </c>
      <c r="F143" s="4" t="s">
        <v>10</v>
      </c>
      <c r="G143" s="6">
        <v>44530</v>
      </c>
      <c r="H143" s="3">
        <v>111</v>
      </c>
      <c r="I143" t="str">
        <f>VLOOKUP(H143,Location!$A$1:$E$17,2,0)</f>
        <v>Nelson</v>
      </c>
      <c r="J143" t="str">
        <f>VLOOKUP(H143,Location!$A$1:$E$17,3,0)</f>
        <v>New Zealand</v>
      </c>
    </row>
    <row r="144" spans="1:10" ht="14.4" x14ac:dyDescent="0.3">
      <c r="A144" s="3">
        <v>143</v>
      </c>
      <c r="B144" s="4" t="s">
        <v>11</v>
      </c>
      <c r="C144" s="3">
        <v>623</v>
      </c>
      <c r="D144" s="3">
        <v>2019</v>
      </c>
      <c r="E144" s="4" t="s">
        <v>129</v>
      </c>
      <c r="F144" s="4" t="s">
        <v>10</v>
      </c>
      <c r="G144" s="6">
        <v>44530</v>
      </c>
      <c r="H144" s="3">
        <v>109</v>
      </c>
      <c r="I144" t="str">
        <f>VLOOKUP(H144,Location!$A$1:$E$17,2,0)</f>
        <v>Wellington</v>
      </c>
      <c r="J144" t="str">
        <f>VLOOKUP(H144,Location!$A$1:$E$17,3,0)</f>
        <v>New Zealand</v>
      </c>
    </row>
    <row r="145" spans="1:10" ht="14.4" x14ac:dyDescent="0.3">
      <c r="A145" s="3">
        <v>144</v>
      </c>
      <c r="B145" s="4" t="s">
        <v>8</v>
      </c>
      <c r="C145" s="3">
        <v>595</v>
      </c>
      <c r="D145" s="3">
        <v>2019</v>
      </c>
      <c r="E145" s="4" t="s">
        <v>130</v>
      </c>
      <c r="F145" s="4" t="s">
        <v>10</v>
      </c>
      <c r="G145" s="6">
        <v>44530</v>
      </c>
      <c r="H145" s="3">
        <v>102</v>
      </c>
      <c r="I145" t="str">
        <f>VLOOKUP(H145,Location!$A$1:$E$17,2,0)</f>
        <v>Auckland</v>
      </c>
      <c r="J145" t="str">
        <f>VLOOKUP(H145,Location!$A$1:$E$17,3,0)</f>
        <v>New Zealand</v>
      </c>
    </row>
    <row r="146" spans="1:10" ht="14.4" x14ac:dyDescent="0.3">
      <c r="A146" s="3">
        <v>145</v>
      </c>
      <c r="B146" s="4" t="s">
        <v>8</v>
      </c>
      <c r="C146" s="3">
        <v>623</v>
      </c>
      <c r="D146" s="3">
        <v>2019</v>
      </c>
      <c r="E146" s="4" t="s">
        <v>92</v>
      </c>
      <c r="F146" s="4" t="s">
        <v>10</v>
      </c>
      <c r="G146" s="5">
        <v>44540</v>
      </c>
      <c r="H146" s="3">
        <v>114</v>
      </c>
      <c r="I146" t="str">
        <f>VLOOKUP(H146,Location!$A$1:$E$17,2,0)</f>
        <v>Canterbury</v>
      </c>
      <c r="J146" t="str">
        <f>VLOOKUP(H146,Location!$A$1:$E$17,3,0)</f>
        <v>New Zealand</v>
      </c>
    </row>
    <row r="147" spans="1:10" ht="14.4" x14ac:dyDescent="0.3">
      <c r="A147" s="3">
        <v>146</v>
      </c>
      <c r="B147" s="4" t="s">
        <v>37</v>
      </c>
      <c r="C147" s="3">
        <v>623</v>
      </c>
      <c r="D147" s="3">
        <v>2019</v>
      </c>
      <c r="E147" s="4" t="s">
        <v>131</v>
      </c>
      <c r="F147" s="4" t="s">
        <v>10</v>
      </c>
      <c r="G147" s="5">
        <v>44540</v>
      </c>
      <c r="H147" s="3">
        <v>105</v>
      </c>
      <c r="I147" t="str">
        <f>VLOOKUP(H147,Location!$A$1:$E$17,2,0)</f>
        <v>Gisborne</v>
      </c>
      <c r="J147" t="str">
        <f>VLOOKUP(H147,Location!$A$1:$E$17,3,0)</f>
        <v>New Zealand</v>
      </c>
    </row>
    <row r="148" spans="1:10" ht="14.4" x14ac:dyDescent="0.3">
      <c r="A148" s="3">
        <v>147</v>
      </c>
      <c r="B148" s="4" t="s">
        <v>8</v>
      </c>
      <c r="C148" s="3">
        <v>623</v>
      </c>
      <c r="D148" s="3">
        <v>2019</v>
      </c>
      <c r="E148" s="4" t="s">
        <v>58</v>
      </c>
      <c r="F148" s="4" t="s">
        <v>45</v>
      </c>
      <c r="G148" s="5">
        <v>44540</v>
      </c>
      <c r="H148" s="3">
        <v>102</v>
      </c>
      <c r="I148" t="str">
        <f>VLOOKUP(H148,Location!$A$1:$E$17,2,0)</f>
        <v>Auckland</v>
      </c>
      <c r="J148" t="str">
        <f>VLOOKUP(H148,Location!$A$1:$E$17,3,0)</f>
        <v>New Zealand</v>
      </c>
    </row>
    <row r="149" spans="1:10" ht="14.4" x14ac:dyDescent="0.3">
      <c r="A149" s="3">
        <v>148</v>
      </c>
      <c r="B149" s="4" t="s">
        <v>8</v>
      </c>
      <c r="C149" s="3">
        <v>538</v>
      </c>
      <c r="D149" s="3">
        <v>2015</v>
      </c>
      <c r="E149" s="4" t="s">
        <v>33</v>
      </c>
      <c r="F149" s="4" t="s">
        <v>10</v>
      </c>
      <c r="G149" s="5">
        <v>44540</v>
      </c>
      <c r="H149" s="3">
        <v>101</v>
      </c>
      <c r="I149" t="str">
        <f>VLOOKUP(H149,Location!$A$1:$E$17,2,0)</f>
        <v>Northland</v>
      </c>
      <c r="J149" t="str">
        <f>VLOOKUP(H149,Location!$A$1:$E$17,3,0)</f>
        <v>New Zealand</v>
      </c>
    </row>
    <row r="150" spans="1:10" ht="14.4" x14ac:dyDescent="0.3">
      <c r="A150" s="3">
        <v>149</v>
      </c>
      <c r="B150" s="4" t="s">
        <v>37</v>
      </c>
      <c r="C150" s="3">
        <v>514</v>
      </c>
      <c r="D150" s="3">
        <v>2015</v>
      </c>
      <c r="E150" s="4" t="s">
        <v>132</v>
      </c>
      <c r="F150" s="4" t="s">
        <v>10</v>
      </c>
      <c r="G150" s="5">
        <v>44540</v>
      </c>
      <c r="H150" s="3">
        <v>102</v>
      </c>
      <c r="I150" t="str">
        <f>VLOOKUP(H150,Location!$A$1:$E$17,2,0)</f>
        <v>Auckland</v>
      </c>
      <c r="J150" t="str">
        <f>VLOOKUP(H150,Location!$A$1:$E$17,3,0)</f>
        <v>New Zealand</v>
      </c>
    </row>
    <row r="151" spans="1:10" ht="14.4" x14ac:dyDescent="0.3">
      <c r="A151" s="3">
        <v>150</v>
      </c>
      <c r="B151" s="4" t="s">
        <v>61</v>
      </c>
      <c r="C151" s="3">
        <v>519</v>
      </c>
      <c r="D151" s="3">
        <v>2008</v>
      </c>
      <c r="E151" s="4" t="s">
        <v>133</v>
      </c>
      <c r="F151" s="4" t="s">
        <v>32</v>
      </c>
      <c r="G151" s="5">
        <v>44541</v>
      </c>
      <c r="H151" s="3">
        <v>104</v>
      </c>
      <c r="I151" t="str">
        <f>VLOOKUP(H151,Location!$A$1:$E$17,2,0)</f>
        <v>Bay of Plenty</v>
      </c>
      <c r="J151" t="str">
        <f>VLOOKUP(H151,Location!$A$1:$E$17,3,0)</f>
        <v>New Zealand</v>
      </c>
    </row>
    <row r="152" spans="1:10" ht="14.4" x14ac:dyDescent="0.3">
      <c r="A152" s="3">
        <v>151</v>
      </c>
      <c r="B152" s="4" t="s">
        <v>8</v>
      </c>
      <c r="C152" s="3">
        <v>595</v>
      </c>
      <c r="D152" s="3">
        <v>2015</v>
      </c>
      <c r="E152" s="4" t="s">
        <v>124</v>
      </c>
      <c r="F152" s="4" t="s">
        <v>10</v>
      </c>
      <c r="G152" s="5">
        <v>44541</v>
      </c>
      <c r="H152" s="3">
        <v>103</v>
      </c>
      <c r="I152" t="str">
        <f>VLOOKUP(H152,Location!$A$1:$E$17,2,0)</f>
        <v>Waikato</v>
      </c>
      <c r="J152" t="str">
        <f>VLOOKUP(H152,Location!$A$1:$E$17,3,0)</f>
        <v>New Zealand</v>
      </c>
    </row>
    <row r="153" spans="1:10" ht="14.4" x14ac:dyDescent="0.3">
      <c r="A153" s="3">
        <v>152</v>
      </c>
      <c r="B153" s="4" t="s">
        <v>8</v>
      </c>
      <c r="C153" s="3">
        <v>623</v>
      </c>
      <c r="D153" s="3">
        <v>2015</v>
      </c>
      <c r="E153" s="4" t="s">
        <v>134</v>
      </c>
      <c r="F153" s="4" t="s">
        <v>10</v>
      </c>
      <c r="G153" s="5">
        <v>44541</v>
      </c>
      <c r="H153" s="3">
        <v>105</v>
      </c>
      <c r="I153" t="str">
        <f>VLOOKUP(H153,Location!$A$1:$E$17,2,0)</f>
        <v>Gisborne</v>
      </c>
      <c r="J153" t="str">
        <f>VLOOKUP(H153,Location!$A$1:$E$17,3,0)</f>
        <v>New Zealand</v>
      </c>
    </row>
    <row r="154" spans="1:10" ht="14.4" x14ac:dyDescent="0.3">
      <c r="A154" s="3">
        <v>153</v>
      </c>
      <c r="B154" s="4" t="s">
        <v>8</v>
      </c>
      <c r="C154" s="3">
        <v>623</v>
      </c>
      <c r="D154" s="3">
        <v>2015</v>
      </c>
      <c r="E154" s="4" t="s">
        <v>135</v>
      </c>
      <c r="F154" s="4" t="s">
        <v>10</v>
      </c>
      <c r="G154" s="5">
        <v>44541</v>
      </c>
      <c r="H154" s="3">
        <v>104</v>
      </c>
      <c r="I154" t="str">
        <f>VLOOKUP(H154,Location!$A$1:$E$17,2,0)</f>
        <v>Bay of Plenty</v>
      </c>
      <c r="J154" t="str">
        <f>VLOOKUP(H154,Location!$A$1:$E$17,3,0)</f>
        <v>New Zealand</v>
      </c>
    </row>
    <row r="155" spans="1:10" ht="14.4" x14ac:dyDescent="0.3">
      <c r="A155" s="3">
        <v>154</v>
      </c>
      <c r="B155" s="4" t="s">
        <v>37</v>
      </c>
      <c r="C155" s="3">
        <v>514</v>
      </c>
      <c r="D155" s="3">
        <v>2015</v>
      </c>
      <c r="E155" s="4" t="s">
        <v>46</v>
      </c>
      <c r="F155" s="4" t="s">
        <v>10</v>
      </c>
      <c r="G155" s="6">
        <v>44543</v>
      </c>
      <c r="H155" s="3">
        <v>102</v>
      </c>
      <c r="I155" t="str">
        <f>VLOOKUP(H155,Location!$A$1:$E$17,2,0)</f>
        <v>Auckland</v>
      </c>
      <c r="J155" t="str">
        <f>VLOOKUP(H155,Location!$A$1:$E$17,3,0)</f>
        <v>New Zealand</v>
      </c>
    </row>
    <row r="156" spans="1:10" ht="14.4" x14ac:dyDescent="0.3">
      <c r="A156" s="3">
        <v>155</v>
      </c>
      <c r="B156" s="4" t="s">
        <v>37</v>
      </c>
      <c r="C156" s="3">
        <v>514</v>
      </c>
      <c r="D156" s="3">
        <v>2015</v>
      </c>
      <c r="E156" s="4" t="s">
        <v>46</v>
      </c>
      <c r="F156" s="4" t="s">
        <v>10</v>
      </c>
      <c r="G156" s="6">
        <v>44543</v>
      </c>
      <c r="H156" s="3">
        <v>102</v>
      </c>
      <c r="I156" t="str">
        <f>VLOOKUP(H156,Location!$A$1:$E$17,2,0)</f>
        <v>Auckland</v>
      </c>
      <c r="J156" t="str">
        <f>VLOOKUP(H156,Location!$A$1:$E$17,3,0)</f>
        <v>New Zealand</v>
      </c>
    </row>
    <row r="157" spans="1:10" ht="14.4" x14ac:dyDescent="0.3">
      <c r="A157" s="3">
        <v>156</v>
      </c>
      <c r="B157" s="4" t="s">
        <v>37</v>
      </c>
      <c r="C157" s="3">
        <v>514</v>
      </c>
      <c r="D157" s="3">
        <v>2015</v>
      </c>
      <c r="E157" s="4" t="s">
        <v>136</v>
      </c>
      <c r="F157" s="4" t="s">
        <v>10</v>
      </c>
      <c r="G157" s="6">
        <v>44543</v>
      </c>
      <c r="H157" s="3">
        <v>114</v>
      </c>
      <c r="I157" t="str">
        <f>VLOOKUP(H157,Location!$A$1:$E$17,2,0)</f>
        <v>Canterbury</v>
      </c>
      <c r="J157" t="str">
        <f>VLOOKUP(H157,Location!$A$1:$E$17,3,0)</f>
        <v>New Zealand</v>
      </c>
    </row>
    <row r="158" spans="1:10" ht="14.4" x14ac:dyDescent="0.3">
      <c r="A158" s="3">
        <v>157</v>
      </c>
      <c r="B158" s="4" t="s">
        <v>8</v>
      </c>
      <c r="C158" s="3">
        <v>623</v>
      </c>
      <c r="D158" s="3">
        <v>2015</v>
      </c>
      <c r="E158" s="4" t="s">
        <v>137</v>
      </c>
      <c r="F158" s="4" t="s">
        <v>10</v>
      </c>
      <c r="G158" s="6">
        <v>44543</v>
      </c>
      <c r="H158" s="3">
        <v>114</v>
      </c>
      <c r="I158" t="str">
        <f>VLOOKUP(H158,Location!$A$1:$E$17,2,0)</f>
        <v>Canterbury</v>
      </c>
      <c r="J158" t="str">
        <f>VLOOKUP(H158,Location!$A$1:$E$17,3,0)</f>
        <v>New Zealand</v>
      </c>
    </row>
    <row r="159" spans="1:10" ht="14.4" x14ac:dyDescent="0.3">
      <c r="A159" s="3">
        <v>158</v>
      </c>
      <c r="B159" s="4" t="s">
        <v>61</v>
      </c>
      <c r="C159" s="3">
        <v>606</v>
      </c>
      <c r="D159" s="3">
        <v>2007</v>
      </c>
      <c r="E159" s="4" t="s">
        <v>138</v>
      </c>
      <c r="F159" s="4" t="s">
        <v>32</v>
      </c>
      <c r="G159" s="6">
        <v>44544</v>
      </c>
      <c r="H159" s="3">
        <v>109</v>
      </c>
      <c r="I159" t="str">
        <f>VLOOKUP(H159,Location!$A$1:$E$17,2,0)</f>
        <v>Wellington</v>
      </c>
      <c r="J159" t="str">
        <f>VLOOKUP(H159,Location!$A$1:$E$17,3,0)</f>
        <v>New Zealand</v>
      </c>
    </row>
    <row r="160" spans="1:10" ht="14.4" x14ac:dyDescent="0.3">
      <c r="A160" s="3">
        <v>159</v>
      </c>
      <c r="B160" s="4" t="s">
        <v>8</v>
      </c>
      <c r="C160" s="3">
        <v>623</v>
      </c>
      <c r="D160" s="3">
        <v>2015</v>
      </c>
      <c r="E160" s="4" t="s">
        <v>139</v>
      </c>
      <c r="F160" s="4" t="s">
        <v>10</v>
      </c>
      <c r="G160" s="6">
        <v>44544</v>
      </c>
      <c r="H160" s="3">
        <v>106</v>
      </c>
      <c r="I160" t="str">
        <f>VLOOKUP(H160,Location!$A$1:$E$17,2,0)</f>
        <v>Hawke's Bay</v>
      </c>
      <c r="J160" t="str">
        <f>VLOOKUP(H160,Location!$A$1:$E$17,3,0)</f>
        <v>New Zealand</v>
      </c>
    </row>
    <row r="161" spans="1:10" ht="14.4" x14ac:dyDescent="0.3">
      <c r="A161" s="3">
        <v>160</v>
      </c>
      <c r="B161" s="4" t="s">
        <v>83</v>
      </c>
      <c r="C161" s="3">
        <v>587</v>
      </c>
      <c r="D161" s="3">
        <v>1989</v>
      </c>
      <c r="E161" s="4" t="s">
        <v>140</v>
      </c>
      <c r="F161" s="4" t="s">
        <v>28</v>
      </c>
      <c r="G161" s="6">
        <v>44544</v>
      </c>
      <c r="H161" s="3">
        <v>109</v>
      </c>
      <c r="I161" t="str">
        <f>VLOOKUP(H161,Location!$A$1:$E$17,2,0)</f>
        <v>Wellington</v>
      </c>
      <c r="J161" t="str">
        <f>VLOOKUP(H161,Location!$A$1:$E$17,3,0)</f>
        <v>New Zealand</v>
      </c>
    </row>
    <row r="162" spans="1:10" ht="14.4" x14ac:dyDescent="0.3">
      <c r="A162" s="3">
        <v>161</v>
      </c>
      <c r="B162" s="4" t="s">
        <v>11</v>
      </c>
      <c r="C162" s="3">
        <v>623</v>
      </c>
      <c r="D162" s="3">
        <v>2015</v>
      </c>
      <c r="E162" s="4" t="s">
        <v>141</v>
      </c>
      <c r="F162" s="4" t="s">
        <v>10</v>
      </c>
      <c r="G162" s="6">
        <v>44544</v>
      </c>
      <c r="H162" s="3">
        <v>114</v>
      </c>
      <c r="I162" t="str">
        <f>VLOOKUP(H162,Location!$A$1:$E$17,2,0)</f>
        <v>Canterbury</v>
      </c>
      <c r="J162" t="str">
        <f>VLOOKUP(H162,Location!$A$1:$E$17,3,0)</f>
        <v>New Zealand</v>
      </c>
    </row>
    <row r="163" spans="1:10" ht="14.4" x14ac:dyDescent="0.3">
      <c r="A163" s="3">
        <v>162</v>
      </c>
      <c r="B163" s="4" t="s">
        <v>37</v>
      </c>
      <c r="C163" s="3">
        <v>514</v>
      </c>
      <c r="D163" s="3">
        <v>2015</v>
      </c>
      <c r="E163" s="4" t="s">
        <v>46</v>
      </c>
      <c r="F163" s="4" t="s">
        <v>10</v>
      </c>
      <c r="G163" s="6">
        <v>44545</v>
      </c>
      <c r="H163" s="3">
        <v>109</v>
      </c>
      <c r="I163" t="str">
        <f>VLOOKUP(H163,Location!$A$1:$E$17,2,0)</f>
        <v>Wellington</v>
      </c>
      <c r="J163" t="str">
        <f>VLOOKUP(H163,Location!$A$1:$E$17,3,0)</f>
        <v>New Zealand</v>
      </c>
    </row>
    <row r="164" spans="1:10" ht="14.4" x14ac:dyDescent="0.3">
      <c r="A164" s="3">
        <v>163</v>
      </c>
      <c r="B164" s="4" t="s">
        <v>8</v>
      </c>
      <c r="C164" s="3">
        <v>623</v>
      </c>
      <c r="D164" s="3">
        <v>2015</v>
      </c>
      <c r="E164" s="4" t="s">
        <v>142</v>
      </c>
      <c r="F164" s="4" t="s">
        <v>10</v>
      </c>
      <c r="G164" s="6">
        <v>44545</v>
      </c>
      <c r="H164" s="3">
        <v>101</v>
      </c>
      <c r="I164" t="str">
        <f>VLOOKUP(H164,Location!$A$1:$E$17,2,0)</f>
        <v>Northland</v>
      </c>
      <c r="J164" t="str">
        <f>VLOOKUP(H164,Location!$A$1:$E$17,3,0)</f>
        <v>New Zealand</v>
      </c>
    </row>
    <row r="165" spans="1:10" ht="14.4" x14ac:dyDescent="0.3">
      <c r="A165" s="3">
        <v>164</v>
      </c>
      <c r="B165" s="4" t="s">
        <v>8</v>
      </c>
      <c r="C165" s="3">
        <v>623</v>
      </c>
      <c r="D165" s="3">
        <v>2015</v>
      </c>
      <c r="E165" s="4" t="s">
        <v>53</v>
      </c>
      <c r="F165" s="4" t="s">
        <v>10</v>
      </c>
      <c r="G165" s="6">
        <v>44545</v>
      </c>
      <c r="H165" s="3">
        <v>109</v>
      </c>
      <c r="I165" t="str">
        <f>VLOOKUP(H165,Location!$A$1:$E$17,2,0)</f>
        <v>Wellington</v>
      </c>
      <c r="J165" t="str">
        <f>VLOOKUP(H165,Location!$A$1:$E$17,3,0)</f>
        <v>New Zealand</v>
      </c>
    </row>
    <row r="166" spans="1:10" ht="14.4" x14ac:dyDescent="0.3">
      <c r="A166" s="3">
        <v>165</v>
      </c>
      <c r="B166" s="4" t="s">
        <v>37</v>
      </c>
      <c r="C166" s="3">
        <v>514</v>
      </c>
      <c r="D166" s="3">
        <v>2015</v>
      </c>
      <c r="E166" s="4" t="s">
        <v>46</v>
      </c>
      <c r="F166" s="4" t="s">
        <v>10</v>
      </c>
      <c r="G166" s="6">
        <v>44546</v>
      </c>
      <c r="H166" s="3">
        <v>103</v>
      </c>
      <c r="I166" t="str">
        <f>VLOOKUP(H166,Location!$A$1:$E$17,2,0)</f>
        <v>Waikato</v>
      </c>
      <c r="J166" t="str">
        <f>VLOOKUP(H166,Location!$A$1:$E$17,3,0)</f>
        <v>New Zealand</v>
      </c>
    </row>
    <row r="167" spans="1:10" ht="14.4" x14ac:dyDescent="0.3">
      <c r="A167" s="3">
        <v>166</v>
      </c>
      <c r="B167" s="4" t="s">
        <v>37</v>
      </c>
      <c r="C167" s="3">
        <v>514</v>
      </c>
      <c r="D167" s="3">
        <v>2015</v>
      </c>
      <c r="E167" s="4" t="s">
        <v>46</v>
      </c>
      <c r="F167" s="4" t="s">
        <v>10</v>
      </c>
      <c r="G167" s="6">
        <v>44547</v>
      </c>
      <c r="H167" s="3">
        <v>102</v>
      </c>
      <c r="I167" t="str">
        <f>VLOOKUP(H167,Location!$A$1:$E$17,2,0)</f>
        <v>Auckland</v>
      </c>
      <c r="J167" t="str">
        <f>VLOOKUP(H167,Location!$A$1:$E$17,3,0)</f>
        <v>New Zealand</v>
      </c>
    </row>
    <row r="168" spans="1:10" ht="14.4" x14ac:dyDescent="0.3">
      <c r="A168" s="3">
        <v>167</v>
      </c>
      <c r="B168" s="4" t="s">
        <v>61</v>
      </c>
      <c r="C168" s="3">
        <v>525</v>
      </c>
      <c r="D168" s="3">
        <v>1972</v>
      </c>
      <c r="E168" s="4" t="s">
        <v>143</v>
      </c>
      <c r="F168" s="4" t="s">
        <v>69</v>
      </c>
      <c r="G168" s="6">
        <v>44547</v>
      </c>
      <c r="H168" s="3">
        <v>104</v>
      </c>
      <c r="I168" t="str">
        <f>VLOOKUP(H168,Location!$A$1:$E$17,2,0)</f>
        <v>Bay of Plenty</v>
      </c>
      <c r="J168" t="str">
        <f>VLOOKUP(H168,Location!$A$1:$E$17,3,0)</f>
        <v>New Zealand</v>
      </c>
    </row>
    <row r="169" spans="1:10" ht="14.4" x14ac:dyDescent="0.3">
      <c r="A169" s="3">
        <v>168</v>
      </c>
      <c r="B169" s="4" t="s">
        <v>37</v>
      </c>
      <c r="C169" s="3">
        <v>623</v>
      </c>
      <c r="D169" s="3">
        <v>2015</v>
      </c>
      <c r="E169" s="4" t="s">
        <v>144</v>
      </c>
      <c r="F169" s="4" t="s">
        <v>32</v>
      </c>
      <c r="G169" s="6">
        <v>44547</v>
      </c>
      <c r="H169" s="3">
        <v>107</v>
      </c>
      <c r="I169" t="str">
        <f>VLOOKUP(H169,Location!$A$1:$E$17,2,0)</f>
        <v>Taranaki</v>
      </c>
      <c r="J169" t="str">
        <f>VLOOKUP(H169,Location!$A$1:$E$17,3,0)</f>
        <v>New Zealand</v>
      </c>
    </row>
    <row r="170" spans="1:10" ht="14.4" x14ac:dyDescent="0.3">
      <c r="A170" s="3">
        <v>169</v>
      </c>
      <c r="B170" s="4" t="s">
        <v>8</v>
      </c>
      <c r="C170" s="3">
        <v>623</v>
      </c>
      <c r="D170" s="3">
        <v>2015</v>
      </c>
      <c r="E170" s="4" t="s">
        <v>145</v>
      </c>
      <c r="F170" s="4" t="s">
        <v>10</v>
      </c>
      <c r="G170" s="6">
        <v>44547</v>
      </c>
      <c r="H170" s="3">
        <v>103</v>
      </c>
      <c r="I170" t="str">
        <f>VLOOKUP(H170,Location!$A$1:$E$17,2,0)</f>
        <v>Waikato</v>
      </c>
      <c r="J170" t="str">
        <f>VLOOKUP(H170,Location!$A$1:$E$17,3,0)</f>
        <v>New Zealand</v>
      </c>
    </row>
    <row r="171" spans="1:10" ht="14.4" x14ac:dyDescent="0.3">
      <c r="A171" s="3">
        <v>170</v>
      </c>
      <c r="B171" s="4" t="s">
        <v>146</v>
      </c>
      <c r="C171" s="3">
        <v>565</v>
      </c>
      <c r="D171" s="3">
        <v>2020</v>
      </c>
      <c r="E171" s="4" t="s">
        <v>147</v>
      </c>
      <c r="F171" s="4" t="s">
        <v>123</v>
      </c>
      <c r="G171" s="6">
        <v>44548</v>
      </c>
      <c r="H171" s="3">
        <v>114</v>
      </c>
      <c r="I171" t="str">
        <f>VLOOKUP(H171,Location!$A$1:$E$17,2,0)</f>
        <v>Canterbury</v>
      </c>
      <c r="J171" t="str">
        <f>VLOOKUP(H171,Location!$A$1:$E$17,3,0)</f>
        <v>New Zealand</v>
      </c>
    </row>
    <row r="172" spans="1:10" ht="14.4" x14ac:dyDescent="0.3">
      <c r="A172" s="3">
        <v>171</v>
      </c>
      <c r="B172" s="4" t="s">
        <v>8</v>
      </c>
      <c r="C172" s="3">
        <v>623</v>
      </c>
      <c r="D172" s="3">
        <v>2016</v>
      </c>
      <c r="E172" s="4" t="s">
        <v>92</v>
      </c>
      <c r="F172" s="4" t="s">
        <v>10</v>
      </c>
      <c r="G172" s="6">
        <v>44549</v>
      </c>
      <c r="H172" s="3">
        <v>114</v>
      </c>
      <c r="I172" t="str">
        <f>VLOOKUP(H172,Location!$A$1:$E$17,2,0)</f>
        <v>Canterbury</v>
      </c>
      <c r="J172" t="str">
        <f>VLOOKUP(H172,Location!$A$1:$E$17,3,0)</f>
        <v>New Zealand</v>
      </c>
    </row>
    <row r="173" spans="1:10" ht="14.4" x14ac:dyDescent="0.3">
      <c r="A173" s="3">
        <v>172</v>
      </c>
      <c r="B173" s="4" t="s">
        <v>8</v>
      </c>
      <c r="C173" s="3">
        <v>623</v>
      </c>
      <c r="D173" s="3">
        <v>2019</v>
      </c>
      <c r="E173" s="4" t="s">
        <v>148</v>
      </c>
      <c r="F173" s="4" t="s">
        <v>10</v>
      </c>
      <c r="G173" s="6">
        <v>44549</v>
      </c>
      <c r="H173" s="3">
        <v>115</v>
      </c>
      <c r="I173" t="str">
        <f>VLOOKUP(H173,Location!$A$1:$E$17,2,0)</f>
        <v>Otago</v>
      </c>
      <c r="J173" t="str">
        <f>VLOOKUP(H173,Location!$A$1:$E$17,3,0)</f>
        <v>New Zealand</v>
      </c>
    </row>
    <row r="174" spans="1:10" ht="14.4" x14ac:dyDescent="0.3">
      <c r="A174" s="3">
        <v>173</v>
      </c>
      <c r="B174" s="4" t="s">
        <v>8</v>
      </c>
      <c r="C174" s="3">
        <v>623</v>
      </c>
      <c r="D174" s="3">
        <v>1998</v>
      </c>
      <c r="E174" s="4" t="s">
        <v>36</v>
      </c>
      <c r="F174" s="4" t="s">
        <v>10</v>
      </c>
      <c r="G174" s="6">
        <v>44549</v>
      </c>
      <c r="H174" s="3">
        <v>107</v>
      </c>
      <c r="I174" t="str">
        <f>VLOOKUP(H174,Location!$A$1:$E$17,2,0)</f>
        <v>Taranaki</v>
      </c>
      <c r="J174" t="str">
        <f>VLOOKUP(H174,Location!$A$1:$E$17,3,0)</f>
        <v>New Zealand</v>
      </c>
    </row>
    <row r="175" spans="1:10" ht="14.4" x14ac:dyDescent="0.3">
      <c r="A175" s="3">
        <v>174</v>
      </c>
      <c r="B175" s="4" t="s">
        <v>11</v>
      </c>
      <c r="C175" s="3">
        <v>623</v>
      </c>
      <c r="D175" s="3">
        <v>2012</v>
      </c>
      <c r="E175" s="4" t="s">
        <v>20</v>
      </c>
      <c r="F175" s="4" t="s">
        <v>10</v>
      </c>
      <c r="G175" s="6">
        <v>44549</v>
      </c>
      <c r="H175" s="3">
        <v>102</v>
      </c>
      <c r="I175" t="str">
        <f>VLOOKUP(H175,Location!$A$1:$E$17,2,0)</f>
        <v>Auckland</v>
      </c>
      <c r="J175" t="str">
        <f>VLOOKUP(H175,Location!$A$1:$E$17,3,0)</f>
        <v>New Zealand</v>
      </c>
    </row>
    <row r="176" spans="1:10" ht="14.4" x14ac:dyDescent="0.3">
      <c r="A176" s="3">
        <v>175</v>
      </c>
      <c r="B176" s="4" t="s">
        <v>37</v>
      </c>
      <c r="C176" s="3">
        <v>623</v>
      </c>
      <c r="D176" s="3">
        <v>2019</v>
      </c>
      <c r="E176" s="4" t="s">
        <v>149</v>
      </c>
      <c r="F176" s="4" t="s">
        <v>10</v>
      </c>
      <c r="G176" s="6">
        <v>44550</v>
      </c>
      <c r="H176" s="3">
        <v>102</v>
      </c>
      <c r="I176" t="str">
        <f>VLOOKUP(H176,Location!$A$1:$E$17,2,0)</f>
        <v>Auckland</v>
      </c>
      <c r="J176" t="str">
        <f>VLOOKUP(H176,Location!$A$1:$E$17,3,0)</f>
        <v>New Zealand</v>
      </c>
    </row>
    <row r="177" spans="1:10" ht="14.4" x14ac:dyDescent="0.3">
      <c r="A177" s="3">
        <v>176</v>
      </c>
      <c r="B177" s="4" t="s">
        <v>8</v>
      </c>
      <c r="C177" s="3">
        <v>562</v>
      </c>
      <c r="D177" s="3">
        <v>2019</v>
      </c>
      <c r="E177" s="4" t="s">
        <v>150</v>
      </c>
      <c r="F177" s="4" t="s">
        <v>10</v>
      </c>
      <c r="G177" s="6">
        <v>44551</v>
      </c>
      <c r="H177" s="3">
        <v>104</v>
      </c>
      <c r="I177" t="str">
        <f>VLOOKUP(H177,Location!$A$1:$E$17,2,0)</f>
        <v>Bay of Plenty</v>
      </c>
      <c r="J177" t="str">
        <f>VLOOKUP(H177,Location!$A$1:$E$17,3,0)</f>
        <v>New Zealand</v>
      </c>
    </row>
    <row r="178" spans="1:10" ht="14.4" x14ac:dyDescent="0.3">
      <c r="A178" s="3">
        <v>177</v>
      </c>
      <c r="B178" s="4" t="s">
        <v>8</v>
      </c>
      <c r="C178" s="3">
        <v>562</v>
      </c>
      <c r="D178" s="3">
        <v>2019</v>
      </c>
      <c r="E178" s="4" t="s">
        <v>151</v>
      </c>
      <c r="F178" s="4" t="s">
        <v>10</v>
      </c>
      <c r="G178" s="6">
        <v>44551</v>
      </c>
      <c r="H178" s="3">
        <v>103</v>
      </c>
      <c r="I178" t="str">
        <f>VLOOKUP(H178,Location!$A$1:$E$17,2,0)</f>
        <v>Waikato</v>
      </c>
      <c r="J178" t="str">
        <f>VLOOKUP(H178,Location!$A$1:$E$17,3,0)</f>
        <v>New Zealand</v>
      </c>
    </row>
    <row r="179" spans="1:10" ht="14.4" x14ac:dyDescent="0.3">
      <c r="A179" s="3">
        <v>178</v>
      </c>
      <c r="B179" s="4" t="s">
        <v>11</v>
      </c>
      <c r="C179" s="3">
        <v>623</v>
      </c>
      <c r="D179" s="3">
        <v>2019</v>
      </c>
      <c r="E179" s="4" t="s">
        <v>79</v>
      </c>
      <c r="F179" s="4" t="s">
        <v>10</v>
      </c>
      <c r="G179" s="6">
        <v>44551</v>
      </c>
      <c r="H179" s="3">
        <v>102</v>
      </c>
      <c r="I179" t="str">
        <f>VLOOKUP(H179,Location!$A$1:$E$17,2,0)</f>
        <v>Auckland</v>
      </c>
      <c r="J179" t="str">
        <f>VLOOKUP(H179,Location!$A$1:$E$17,3,0)</f>
        <v>New Zealand</v>
      </c>
    </row>
    <row r="180" spans="1:10" ht="14.4" x14ac:dyDescent="0.3">
      <c r="A180" s="3">
        <v>179</v>
      </c>
      <c r="B180" s="4" t="s">
        <v>37</v>
      </c>
      <c r="C180" s="3">
        <v>562</v>
      </c>
      <c r="D180" s="3">
        <v>2019</v>
      </c>
      <c r="E180" s="4" t="s">
        <v>152</v>
      </c>
      <c r="F180" s="4" t="s">
        <v>10</v>
      </c>
      <c r="G180" s="6">
        <v>44552</v>
      </c>
      <c r="H180" s="3">
        <v>103</v>
      </c>
      <c r="I180" t="str">
        <f>VLOOKUP(H180,Location!$A$1:$E$17,2,0)</f>
        <v>Waikato</v>
      </c>
      <c r="J180" t="str">
        <f>VLOOKUP(H180,Location!$A$1:$E$17,3,0)</f>
        <v>New Zealand</v>
      </c>
    </row>
    <row r="181" spans="1:10" ht="14.4" x14ac:dyDescent="0.3">
      <c r="A181" s="3">
        <v>180</v>
      </c>
      <c r="B181" s="4" t="s">
        <v>25</v>
      </c>
      <c r="C181" s="3">
        <v>629</v>
      </c>
      <c r="D181" s="3">
        <v>1963</v>
      </c>
      <c r="E181" s="4" t="s">
        <v>153</v>
      </c>
      <c r="F181" s="4" t="s">
        <v>154</v>
      </c>
      <c r="G181" s="6">
        <v>44553</v>
      </c>
      <c r="H181" s="3">
        <v>115</v>
      </c>
      <c r="I181" t="str">
        <f>VLOOKUP(H181,Location!$A$1:$E$17,2,0)</f>
        <v>Otago</v>
      </c>
      <c r="J181" t="str">
        <f>VLOOKUP(H181,Location!$A$1:$E$17,3,0)</f>
        <v>New Zealand</v>
      </c>
    </row>
    <row r="182" spans="1:10" ht="14.4" x14ac:dyDescent="0.3">
      <c r="A182" s="3">
        <v>181</v>
      </c>
      <c r="B182" s="4" t="s">
        <v>8</v>
      </c>
      <c r="C182" s="3">
        <v>514</v>
      </c>
      <c r="D182" s="3">
        <v>2019</v>
      </c>
      <c r="E182" s="4" t="s">
        <v>155</v>
      </c>
      <c r="F182" s="4" t="s">
        <v>10</v>
      </c>
      <c r="G182" s="6">
        <v>44553</v>
      </c>
      <c r="H182" s="3">
        <v>114</v>
      </c>
      <c r="I182" t="str">
        <f>VLOOKUP(H182,Location!$A$1:$E$17,2,0)</f>
        <v>Canterbury</v>
      </c>
      <c r="J182" t="str">
        <f>VLOOKUP(H182,Location!$A$1:$E$17,3,0)</f>
        <v>New Zealand</v>
      </c>
    </row>
    <row r="183" spans="1:10" ht="14.4" x14ac:dyDescent="0.3">
      <c r="A183" s="3">
        <v>182</v>
      </c>
      <c r="B183" s="4" t="s">
        <v>8</v>
      </c>
      <c r="C183" s="3">
        <v>623</v>
      </c>
      <c r="D183" s="3">
        <v>2019</v>
      </c>
      <c r="E183" s="4" t="s">
        <v>156</v>
      </c>
      <c r="F183" s="4" t="s">
        <v>10</v>
      </c>
      <c r="G183" s="6">
        <v>44555</v>
      </c>
      <c r="H183" s="3">
        <v>104</v>
      </c>
      <c r="I183" t="str">
        <f>VLOOKUP(H183,Location!$A$1:$E$17,2,0)</f>
        <v>Bay of Plenty</v>
      </c>
      <c r="J183" t="str">
        <f>VLOOKUP(H183,Location!$A$1:$E$17,3,0)</f>
        <v>New Zealand</v>
      </c>
    </row>
    <row r="184" spans="1:10" ht="14.4" x14ac:dyDescent="0.3">
      <c r="A184" s="3">
        <v>183</v>
      </c>
      <c r="B184" s="4" t="s">
        <v>16</v>
      </c>
      <c r="C184" s="3">
        <v>611</v>
      </c>
      <c r="D184" s="3">
        <v>2005</v>
      </c>
      <c r="E184" s="4" t="s">
        <v>157</v>
      </c>
      <c r="F184" s="4" t="s">
        <v>66</v>
      </c>
      <c r="G184" s="6">
        <v>44555</v>
      </c>
      <c r="H184" s="3">
        <v>114</v>
      </c>
      <c r="I184" t="str">
        <f>VLOOKUP(H184,Location!$A$1:$E$17,2,0)</f>
        <v>Canterbury</v>
      </c>
      <c r="J184" t="str">
        <f>VLOOKUP(H184,Location!$A$1:$E$17,3,0)</f>
        <v>New Zealand</v>
      </c>
    </row>
    <row r="185" spans="1:10" ht="14.4" x14ac:dyDescent="0.3">
      <c r="A185" s="3">
        <v>184</v>
      </c>
      <c r="B185" s="4" t="s">
        <v>8</v>
      </c>
      <c r="C185" s="3">
        <v>599</v>
      </c>
      <c r="D185" s="3">
        <v>2019</v>
      </c>
      <c r="E185" s="4" t="s">
        <v>33</v>
      </c>
      <c r="F185" s="4" t="s">
        <v>45</v>
      </c>
      <c r="G185" s="6">
        <v>44555</v>
      </c>
      <c r="H185" s="3">
        <v>101</v>
      </c>
      <c r="I185" t="str">
        <f>VLOOKUP(H185,Location!$A$1:$E$17,2,0)</f>
        <v>Northland</v>
      </c>
      <c r="J185" t="str">
        <f>VLOOKUP(H185,Location!$A$1:$E$17,3,0)</f>
        <v>New Zealand</v>
      </c>
    </row>
    <row r="186" spans="1:10" ht="14.4" x14ac:dyDescent="0.3">
      <c r="A186" s="3">
        <v>185</v>
      </c>
      <c r="B186" s="4" t="s">
        <v>8</v>
      </c>
      <c r="C186" s="3">
        <v>549</v>
      </c>
      <c r="D186" s="3">
        <v>1990</v>
      </c>
      <c r="E186" s="4" t="s">
        <v>46</v>
      </c>
      <c r="F186" s="4" t="s">
        <v>28</v>
      </c>
      <c r="G186" s="6">
        <v>44556</v>
      </c>
      <c r="H186" s="3">
        <v>109</v>
      </c>
      <c r="I186" t="str">
        <f>VLOOKUP(H186,Location!$A$1:$E$17,2,0)</f>
        <v>Wellington</v>
      </c>
      <c r="J186" t="str">
        <f>VLOOKUP(H186,Location!$A$1:$E$17,3,0)</f>
        <v>New Zealand</v>
      </c>
    </row>
    <row r="187" spans="1:10" ht="14.4" x14ac:dyDescent="0.3">
      <c r="A187" s="3">
        <v>186</v>
      </c>
      <c r="B187" s="4" t="s">
        <v>8</v>
      </c>
      <c r="C187" s="3">
        <v>623</v>
      </c>
      <c r="D187" s="3">
        <v>1981</v>
      </c>
      <c r="E187" s="4" t="s">
        <v>51</v>
      </c>
      <c r="F187" s="4" t="s">
        <v>45</v>
      </c>
      <c r="G187" s="6">
        <v>44556</v>
      </c>
      <c r="H187" s="3">
        <v>102</v>
      </c>
      <c r="I187" t="str">
        <f>VLOOKUP(H187,Location!$A$1:$E$17,2,0)</f>
        <v>Auckland</v>
      </c>
      <c r="J187" t="str">
        <f>VLOOKUP(H187,Location!$A$1:$E$17,3,0)</f>
        <v>New Zealand</v>
      </c>
    </row>
    <row r="188" spans="1:10" ht="14.4" x14ac:dyDescent="0.3">
      <c r="A188" s="3">
        <v>187</v>
      </c>
      <c r="B188" s="4" t="s">
        <v>8</v>
      </c>
      <c r="C188" s="3">
        <v>623</v>
      </c>
      <c r="D188" s="3">
        <v>2019</v>
      </c>
      <c r="E188" s="4" t="s">
        <v>53</v>
      </c>
      <c r="F188" s="4" t="s">
        <v>10</v>
      </c>
      <c r="G188" s="6">
        <v>44557</v>
      </c>
      <c r="H188" s="3">
        <v>106</v>
      </c>
      <c r="I188" t="str">
        <f>VLOOKUP(H188,Location!$A$1:$E$17,2,0)</f>
        <v>Hawke's Bay</v>
      </c>
      <c r="J188" t="str">
        <f>VLOOKUP(H188,Location!$A$1:$E$17,3,0)</f>
        <v>New Zealand</v>
      </c>
    </row>
    <row r="189" spans="1:10" ht="14.4" x14ac:dyDescent="0.3">
      <c r="A189" s="3">
        <v>188</v>
      </c>
      <c r="B189" s="4" t="s">
        <v>11</v>
      </c>
      <c r="C189" s="3">
        <v>513</v>
      </c>
      <c r="D189" s="3">
        <v>2019</v>
      </c>
      <c r="E189" s="4" t="s">
        <v>158</v>
      </c>
      <c r="F189" s="4" t="s">
        <v>10</v>
      </c>
      <c r="G189" s="6">
        <v>44557</v>
      </c>
      <c r="H189" s="3">
        <v>102</v>
      </c>
      <c r="I189" t="str">
        <f>VLOOKUP(H189,Location!$A$1:$E$17,2,0)</f>
        <v>Auckland</v>
      </c>
      <c r="J189" t="str">
        <f>VLOOKUP(H189,Location!$A$1:$E$17,3,0)</f>
        <v>New Zealand</v>
      </c>
    </row>
    <row r="190" spans="1:10" ht="14.4" x14ac:dyDescent="0.3">
      <c r="A190" s="3">
        <v>189</v>
      </c>
      <c r="B190" s="4" t="s">
        <v>8</v>
      </c>
      <c r="C190" s="3">
        <v>623</v>
      </c>
      <c r="D190" s="3">
        <v>2019</v>
      </c>
      <c r="E190" s="4" t="s">
        <v>159</v>
      </c>
      <c r="F190" s="4" t="s">
        <v>10</v>
      </c>
      <c r="G190" s="6">
        <v>44558</v>
      </c>
      <c r="H190" s="3">
        <v>114</v>
      </c>
      <c r="I190" t="str">
        <f>VLOOKUP(H190,Location!$A$1:$E$17,2,0)</f>
        <v>Canterbury</v>
      </c>
      <c r="J190" t="str">
        <f>VLOOKUP(H190,Location!$A$1:$E$17,3,0)</f>
        <v>New Zealand</v>
      </c>
    </row>
    <row r="191" spans="1:10" ht="14.4" x14ac:dyDescent="0.3">
      <c r="A191" s="3">
        <v>190</v>
      </c>
      <c r="B191" s="4" t="s">
        <v>8</v>
      </c>
      <c r="C191" s="3">
        <v>623</v>
      </c>
      <c r="D191" s="3">
        <v>1996</v>
      </c>
      <c r="E191" s="4" t="s">
        <v>160</v>
      </c>
      <c r="F191" s="4" t="s">
        <v>32</v>
      </c>
      <c r="G191" s="6">
        <v>44558</v>
      </c>
      <c r="H191" s="3">
        <v>114</v>
      </c>
      <c r="I191" t="str">
        <f>VLOOKUP(H191,Location!$A$1:$E$17,2,0)</f>
        <v>Canterbury</v>
      </c>
      <c r="J191" t="str">
        <f>VLOOKUP(H191,Location!$A$1:$E$17,3,0)</f>
        <v>New Zealand</v>
      </c>
    </row>
    <row r="192" spans="1:10" ht="14.4" x14ac:dyDescent="0.3">
      <c r="A192" s="3">
        <v>191</v>
      </c>
      <c r="B192" s="4" t="s">
        <v>8</v>
      </c>
      <c r="C192" s="3">
        <v>623</v>
      </c>
      <c r="D192" s="3">
        <v>2019</v>
      </c>
      <c r="E192" s="4" t="s">
        <v>161</v>
      </c>
      <c r="F192" s="4" t="s">
        <v>10</v>
      </c>
      <c r="G192" s="6">
        <v>44559</v>
      </c>
      <c r="H192" s="3">
        <v>106</v>
      </c>
      <c r="I192" t="str">
        <f>VLOOKUP(H192,Location!$A$1:$E$17,2,0)</f>
        <v>Hawke's Bay</v>
      </c>
      <c r="J192" t="str">
        <f>VLOOKUP(H192,Location!$A$1:$E$17,3,0)</f>
        <v>New Zealand</v>
      </c>
    </row>
    <row r="193" spans="1:10" ht="14.4" x14ac:dyDescent="0.3">
      <c r="A193" s="3">
        <v>192</v>
      </c>
      <c r="B193" s="4" t="s">
        <v>8</v>
      </c>
      <c r="C193" s="3">
        <v>562</v>
      </c>
      <c r="D193" s="3">
        <v>2019</v>
      </c>
      <c r="E193" s="4" t="s">
        <v>162</v>
      </c>
      <c r="F193" s="4" t="s">
        <v>10</v>
      </c>
      <c r="G193" s="6">
        <v>44559</v>
      </c>
      <c r="H193" s="3">
        <v>103</v>
      </c>
      <c r="I193" t="str">
        <f>VLOOKUP(H193,Location!$A$1:$E$17,2,0)</f>
        <v>Waikato</v>
      </c>
      <c r="J193" t="str">
        <f>VLOOKUP(H193,Location!$A$1:$E$17,3,0)</f>
        <v>New Zealand</v>
      </c>
    </row>
    <row r="194" spans="1:10" ht="14.4" x14ac:dyDescent="0.3">
      <c r="A194" s="3">
        <v>193</v>
      </c>
      <c r="B194" s="4" t="s">
        <v>8</v>
      </c>
      <c r="C194" s="3">
        <v>623</v>
      </c>
      <c r="D194" s="3">
        <v>2019</v>
      </c>
      <c r="E194" s="4" t="s">
        <v>100</v>
      </c>
      <c r="F194" s="4" t="s">
        <v>10</v>
      </c>
      <c r="G194" s="6">
        <v>44560</v>
      </c>
      <c r="H194" s="3">
        <v>102</v>
      </c>
      <c r="I194" t="str">
        <f>VLOOKUP(H194,Location!$A$1:$E$17,2,0)</f>
        <v>Auckland</v>
      </c>
      <c r="J194" t="str">
        <f>VLOOKUP(H194,Location!$A$1:$E$17,3,0)</f>
        <v>New Zealand</v>
      </c>
    </row>
    <row r="195" spans="1:10" ht="14.4" x14ac:dyDescent="0.3">
      <c r="A195" s="3">
        <v>194</v>
      </c>
      <c r="B195" s="4" t="s">
        <v>61</v>
      </c>
      <c r="C195" s="3">
        <v>623</v>
      </c>
      <c r="D195" s="3">
        <v>2006</v>
      </c>
      <c r="E195" s="4" t="s">
        <v>163</v>
      </c>
      <c r="F195" s="4" t="s">
        <v>32</v>
      </c>
      <c r="G195" s="6">
        <v>44560</v>
      </c>
      <c r="H195" s="3">
        <v>102</v>
      </c>
      <c r="I195" t="str">
        <f>VLOOKUP(H195,Location!$A$1:$E$17,2,0)</f>
        <v>Auckland</v>
      </c>
      <c r="J195" t="str">
        <f>VLOOKUP(H195,Location!$A$1:$E$17,3,0)</f>
        <v>New Zealand</v>
      </c>
    </row>
    <row r="196" spans="1:10" ht="14.4" x14ac:dyDescent="0.3">
      <c r="A196" s="3">
        <v>195</v>
      </c>
      <c r="B196" s="4" t="s">
        <v>37</v>
      </c>
      <c r="C196" s="3">
        <v>514</v>
      </c>
      <c r="D196" s="3">
        <v>2015</v>
      </c>
      <c r="E196" s="4" t="s">
        <v>46</v>
      </c>
      <c r="F196" s="4" t="s">
        <v>10</v>
      </c>
      <c r="G196" s="6">
        <v>44560</v>
      </c>
      <c r="H196" s="3">
        <v>102</v>
      </c>
      <c r="I196" t="str">
        <f>VLOOKUP(H196,Location!$A$1:$E$17,2,0)</f>
        <v>Auckland</v>
      </c>
      <c r="J196" t="str">
        <f>VLOOKUP(H196,Location!$A$1:$E$17,3,0)</f>
        <v>New Zealand</v>
      </c>
    </row>
    <row r="197" spans="1:10" ht="14.4" x14ac:dyDescent="0.3">
      <c r="A197" s="3">
        <v>196</v>
      </c>
      <c r="B197" s="4" t="s">
        <v>8</v>
      </c>
      <c r="C197" s="3">
        <v>623</v>
      </c>
      <c r="D197" s="3">
        <v>1979</v>
      </c>
      <c r="E197" s="4" t="s">
        <v>51</v>
      </c>
      <c r="F197" s="4" t="s">
        <v>47</v>
      </c>
      <c r="G197" s="6">
        <v>44561</v>
      </c>
      <c r="H197" s="3">
        <v>114</v>
      </c>
      <c r="I197" t="str">
        <f>VLOOKUP(H197,Location!$A$1:$E$17,2,0)</f>
        <v>Canterbury</v>
      </c>
      <c r="J197" t="str">
        <f>VLOOKUP(H197,Location!$A$1:$E$17,3,0)</f>
        <v>New Zealand</v>
      </c>
    </row>
    <row r="198" spans="1:10" ht="14.4" x14ac:dyDescent="0.3">
      <c r="A198" s="3">
        <v>197</v>
      </c>
      <c r="B198" s="4" t="s">
        <v>37</v>
      </c>
      <c r="C198" s="3">
        <v>623</v>
      </c>
      <c r="D198" s="3">
        <v>2019</v>
      </c>
      <c r="E198" s="4" t="s">
        <v>164</v>
      </c>
      <c r="F198" s="4" t="s">
        <v>10</v>
      </c>
      <c r="G198" s="6">
        <v>44561</v>
      </c>
      <c r="H198" s="3">
        <v>111</v>
      </c>
      <c r="I198" t="str">
        <f>VLOOKUP(H198,Location!$A$1:$E$17,2,0)</f>
        <v>Nelson</v>
      </c>
      <c r="J198" t="str">
        <f>VLOOKUP(H198,Location!$A$1:$E$17,3,0)</f>
        <v>New Zealand</v>
      </c>
    </row>
    <row r="199" spans="1:10" ht="14.4" x14ac:dyDescent="0.3">
      <c r="A199" s="3">
        <v>198</v>
      </c>
      <c r="B199" s="4" t="s">
        <v>8</v>
      </c>
      <c r="C199" s="3">
        <v>623</v>
      </c>
      <c r="D199" s="3">
        <v>1999</v>
      </c>
      <c r="E199" s="4" t="s">
        <v>36</v>
      </c>
      <c r="F199" s="4" t="s">
        <v>10</v>
      </c>
      <c r="G199" s="6">
        <v>44561</v>
      </c>
      <c r="H199" s="3">
        <v>102</v>
      </c>
      <c r="I199" t="str">
        <f>VLOOKUP(H199,Location!$A$1:$E$17,2,0)</f>
        <v>Auckland</v>
      </c>
      <c r="J199" t="str">
        <f>VLOOKUP(H199,Location!$A$1:$E$17,3,0)</f>
        <v>New Zealand</v>
      </c>
    </row>
    <row r="200" spans="1:10" ht="14.4" x14ac:dyDescent="0.3">
      <c r="A200" s="3">
        <v>199</v>
      </c>
      <c r="B200" s="4" t="s">
        <v>8</v>
      </c>
      <c r="C200" s="3">
        <v>623</v>
      </c>
      <c r="D200" s="3">
        <v>1998</v>
      </c>
      <c r="E200" s="4" t="s">
        <v>165</v>
      </c>
      <c r="F200" s="4" t="s">
        <v>10</v>
      </c>
      <c r="G200" s="6">
        <v>44561</v>
      </c>
      <c r="H200" s="3">
        <v>106</v>
      </c>
      <c r="I200" t="str">
        <f>VLOOKUP(H200,Location!$A$1:$E$17,2,0)</f>
        <v>Hawke's Bay</v>
      </c>
      <c r="J200" t="str">
        <f>VLOOKUP(H200,Location!$A$1:$E$17,3,0)</f>
        <v>New Zealand</v>
      </c>
    </row>
    <row r="201" spans="1:10" ht="14.4" x14ac:dyDescent="0.3">
      <c r="A201" s="3">
        <v>200</v>
      </c>
      <c r="B201" s="4" t="s">
        <v>8</v>
      </c>
      <c r="C201" s="3">
        <v>623</v>
      </c>
      <c r="D201" s="3">
        <v>2001</v>
      </c>
      <c r="E201" s="4" t="s">
        <v>166</v>
      </c>
      <c r="F201" s="4" t="s">
        <v>45</v>
      </c>
      <c r="G201" s="6">
        <v>44561</v>
      </c>
      <c r="H201" s="3">
        <v>115</v>
      </c>
      <c r="I201" t="str">
        <f>VLOOKUP(H201,Location!$A$1:$E$17,2,0)</f>
        <v>Otago</v>
      </c>
      <c r="J201" t="str">
        <f>VLOOKUP(H201,Location!$A$1:$E$17,3,0)</f>
        <v>New Zealand</v>
      </c>
    </row>
    <row r="202" spans="1:10" ht="14.4" x14ac:dyDescent="0.3">
      <c r="A202" s="3">
        <v>201</v>
      </c>
      <c r="B202" s="4" t="s">
        <v>37</v>
      </c>
      <c r="C202" s="3">
        <v>623</v>
      </c>
      <c r="D202" s="3">
        <v>2019</v>
      </c>
      <c r="E202" s="4" t="s">
        <v>73</v>
      </c>
      <c r="F202" s="4" t="s">
        <v>10</v>
      </c>
      <c r="G202" s="6">
        <v>44561</v>
      </c>
      <c r="H202" s="3">
        <v>101</v>
      </c>
      <c r="I202" t="str">
        <f>VLOOKUP(H202,Location!$A$1:$E$17,2,0)</f>
        <v>Northland</v>
      </c>
      <c r="J202" t="str">
        <f>VLOOKUP(H202,Location!$A$1:$E$17,3,0)</f>
        <v>New Zealand</v>
      </c>
    </row>
    <row r="203" spans="1:10" ht="14.4" x14ac:dyDescent="0.3">
      <c r="A203" s="3">
        <v>202</v>
      </c>
      <c r="B203" s="4" t="s">
        <v>8</v>
      </c>
      <c r="C203" s="3">
        <v>623</v>
      </c>
      <c r="D203" s="3">
        <v>1977</v>
      </c>
      <c r="E203" s="4" t="s">
        <v>36</v>
      </c>
      <c r="F203" s="4" t="s">
        <v>123</v>
      </c>
      <c r="G203" s="6">
        <v>44561</v>
      </c>
      <c r="H203" s="3">
        <v>104</v>
      </c>
      <c r="I203" t="str">
        <f>VLOOKUP(H203,Location!$A$1:$E$17,2,0)</f>
        <v>Bay of Plenty</v>
      </c>
      <c r="J203" t="str">
        <f>VLOOKUP(H203,Location!$A$1:$E$17,3,0)</f>
        <v>New Zealand</v>
      </c>
    </row>
    <row r="204" spans="1:10" ht="14.4" x14ac:dyDescent="0.3">
      <c r="A204" s="3">
        <v>203</v>
      </c>
      <c r="B204" s="4" t="s">
        <v>16</v>
      </c>
      <c r="C204" s="3">
        <v>625</v>
      </c>
      <c r="D204" s="3">
        <v>2004</v>
      </c>
      <c r="E204" s="4" t="s">
        <v>167</v>
      </c>
      <c r="F204" s="4" t="s">
        <v>69</v>
      </c>
      <c r="G204" s="5">
        <v>44562</v>
      </c>
      <c r="H204" s="3">
        <v>108</v>
      </c>
      <c r="I204" t="str">
        <f>VLOOKUP(H204,Location!$A$1:$E$17,2,0)</f>
        <v>Manawatū-Whanganui</v>
      </c>
      <c r="J204" t="str">
        <f>VLOOKUP(H204,Location!$A$1:$E$17,3,0)</f>
        <v>New Zealand</v>
      </c>
    </row>
    <row r="205" spans="1:10" ht="14.4" x14ac:dyDescent="0.3">
      <c r="A205" s="3">
        <v>204</v>
      </c>
      <c r="B205" s="4" t="s">
        <v>8</v>
      </c>
      <c r="C205" s="3">
        <v>623</v>
      </c>
      <c r="D205" s="3">
        <v>2019</v>
      </c>
      <c r="E205" s="4" t="s">
        <v>168</v>
      </c>
      <c r="F205" s="4" t="s">
        <v>45</v>
      </c>
      <c r="G205" s="5">
        <v>44562</v>
      </c>
      <c r="H205" s="3">
        <v>106</v>
      </c>
      <c r="I205" t="str">
        <f>VLOOKUP(H205,Location!$A$1:$E$17,2,0)</f>
        <v>Hawke's Bay</v>
      </c>
      <c r="J205" t="str">
        <f>VLOOKUP(H205,Location!$A$1:$E$17,3,0)</f>
        <v>New Zealand</v>
      </c>
    </row>
    <row r="206" spans="1:10" ht="14.4" x14ac:dyDescent="0.3">
      <c r="A206" s="3">
        <v>205</v>
      </c>
      <c r="B206" s="4" t="s">
        <v>8</v>
      </c>
      <c r="C206" s="3">
        <v>623</v>
      </c>
      <c r="D206" s="3">
        <v>2019</v>
      </c>
      <c r="E206" s="4" t="s">
        <v>71</v>
      </c>
      <c r="F206" s="4" t="s">
        <v>45</v>
      </c>
      <c r="G206" s="5">
        <v>44562</v>
      </c>
      <c r="H206" s="3">
        <v>114</v>
      </c>
      <c r="I206" t="str">
        <f>VLOOKUP(H206,Location!$A$1:$E$17,2,0)</f>
        <v>Canterbury</v>
      </c>
      <c r="J206" t="str">
        <f>VLOOKUP(H206,Location!$A$1:$E$17,3,0)</f>
        <v>New Zealand</v>
      </c>
    </row>
    <row r="207" spans="1:10" ht="14.4" x14ac:dyDescent="0.3">
      <c r="A207" s="3">
        <v>206</v>
      </c>
      <c r="B207" s="4" t="s">
        <v>16</v>
      </c>
      <c r="C207" s="3">
        <v>611</v>
      </c>
      <c r="D207" s="3">
        <v>2005</v>
      </c>
      <c r="E207" s="4" t="s">
        <v>169</v>
      </c>
      <c r="F207" s="4" t="s">
        <v>18</v>
      </c>
      <c r="G207" s="5">
        <v>44563</v>
      </c>
      <c r="H207" s="3">
        <v>102</v>
      </c>
      <c r="I207" t="str">
        <f>VLOOKUP(H207,Location!$A$1:$E$17,2,0)</f>
        <v>Auckland</v>
      </c>
      <c r="J207" t="str">
        <f>VLOOKUP(H207,Location!$A$1:$E$17,3,0)</f>
        <v>New Zealand</v>
      </c>
    </row>
    <row r="208" spans="1:10" ht="14.4" x14ac:dyDescent="0.3">
      <c r="A208" s="3">
        <v>207</v>
      </c>
      <c r="B208" s="4" t="s">
        <v>16</v>
      </c>
      <c r="C208" s="3">
        <v>550</v>
      </c>
      <c r="D208" s="3">
        <v>1985</v>
      </c>
      <c r="E208" s="4" t="s">
        <v>170</v>
      </c>
      <c r="F208" s="4" t="s">
        <v>32</v>
      </c>
      <c r="G208" s="5">
        <v>44563</v>
      </c>
      <c r="H208" s="3">
        <v>109</v>
      </c>
      <c r="I208" t="str">
        <f>VLOOKUP(H208,Location!$A$1:$E$17,2,0)</f>
        <v>Wellington</v>
      </c>
      <c r="J208" t="str">
        <f>VLOOKUP(H208,Location!$A$1:$E$17,3,0)</f>
        <v>New Zealand</v>
      </c>
    </row>
    <row r="209" spans="1:10" ht="14.4" x14ac:dyDescent="0.3">
      <c r="A209" s="3">
        <v>208</v>
      </c>
      <c r="B209" s="4" t="s">
        <v>8</v>
      </c>
      <c r="C209" s="3">
        <v>623</v>
      </c>
      <c r="D209" s="3">
        <v>2019</v>
      </c>
      <c r="E209" s="4" t="s">
        <v>171</v>
      </c>
      <c r="F209" s="4" t="s">
        <v>45</v>
      </c>
      <c r="G209" s="5">
        <v>44563</v>
      </c>
      <c r="H209" s="3">
        <v>111</v>
      </c>
      <c r="I209" t="str">
        <f>VLOOKUP(H209,Location!$A$1:$E$17,2,0)</f>
        <v>Nelson</v>
      </c>
      <c r="J209" t="str">
        <f>VLOOKUP(H209,Location!$A$1:$E$17,3,0)</f>
        <v>New Zealand</v>
      </c>
    </row>
    <row r="210" spans="1:10" ht="14.4" x14ac:dyDescent="0.3">
      <c r="A210" s="3">
        <v>209</v>
      </c>
      <c r="B210" s="4" t="s">
        <v>8</v>
      </c>
      <c r="C210" s="3">
        <v>623</v>
      </c>
      <c r="D210" s="3">
        <v>2019</v>
      </c>
      <c r="E210" s="4" t="s">
        <v>172</v>
      </c>
      <c r="F210" s="4" t="s">
        <v>10</v>
      </c>
      <c r="G210" s="5">
        <v>44564</v>
      </c>
      <c r="H210" s="3">
        <v>107</v>
      </c>
      <c r="I210" t="str">
        <f>VLOOKUP(H210,Location!$A$1:$E$17,2,0)</f>
        <v>Taranaki</v>
      </c>
      <c r="J210" t="str">
        <f>VLOOKUP(H210,Location!$A$1:$E$17,3,0)</f>
        <v>New Zealand</v>
      </c>
    </row>
    <row r="211" spans="1:10" ht="14.4" x14ac:dyDescent="0.3">
      <c r="A211" s="3">
        <v>210</v>
      </c>
      <c r="B211" s="4" t="s">
        <v>8</v>
      </c>
      <c r="C211" s="3">
        <v>623</v>
      </c>
      <c r="D211" s="3">
        <v>2015</v>
      </c>
      <c r="E211" s="4" t="s">
        <v>173</v>
      </c>
      <c r="F211" s="4" t="s">
        <v>10</v>
      </c>
      <c r="G211" s="5">
        <v>44564</v>
      </c>
      <c r="H211" s="3">
        <v>102</v>
      </c>
      <c r="I211" t="str">
        <f>VLOOKUP(H211,Location!$A$1:$E$17,2,0)</f>
        <v>Auckland</v>
      </c>
      <c r="J211" t="str">
        <f>VLOOKUP(H211,Location!$A$1:$E$17,3,0)</f>
        <v>New Zealand</v>
      </c>
    </row>
    <row r="212" spans="1:10" ht="14.4" x14ac:dyDescent="0.3">
      <c r="A212" s="3">
        <v>211</v>
      </c>
      <c r="B212" s="4" t="s">
        <v>8</v>
      </c>
      <c r="C212" s="3">
        <v>623</v>
      </c>
      <c r="D212" s="3">
        <v>2015</v>
      </c>
      <c r="E212" s="4" t="s">
        <v>112</v>
      </c>
      <c r="F212" s="4" t="s">
        <v>10</v>
      </c>
      <c r="G212" s="5">
        <v>44564</v>
      </c>
      <c r="H212" s="3">
        <v>102</v>
      </c>
      <c r="I212" t="str">
        <f>VLOOKUP(H212,Location!$A$1:$E$17,2,0)</f>
        <v>Auckland</v>
      </c>
      <c r="J212" t="str">
        <f>VLOOKUP(H212,Location!$A$1:$E$17,3,0)</f>
        <v>New Zealand</v>
      </c>
    </row>
    <row r="213" spans="1:10" ht="14.4" x14ac:dyDescent="0.3">
      <c r="A213" s="3">
        <v>212</v>
      </c>
      <c r="B213" s="4" t="s">
        <v>8</v>
      </c>
      <c r="C213" s="3">
        <v>623</v>
      </c>
      <c r="D213" s="3">
        <v>2016</v>
      </c>
      <c r="E213" s="4" t="s">
        <v>174</v>
      </c>
      <c r="F213" s="4" t="s">
        <v>45</v>
      </c>
      <c r="G213" s="5">
        <v>44565</v>
      </c>
      <c r="H213" s="3">
        <v>109</v>
      </c>
      <c r="I213" t="str">
        <f>VLOOKUP(H213,Location!$A$1:$E$17,2,0)</f>
        <v>Wellington</v>
      </c>
      <c r="J213" t="str">
        <f>VLOOKUP(H213,Location!$A$1:$E$17,3,0)</f>
        <v>New Zealand</v>
      </c>
    </row>
    <row r="214" spans="1:10" ht="14.4" x14ac:dyDescent="0.3">
      <c r="A214" s="3">
        <v>213</v>
      </c>
      <c r="B214" s="4" t="s">
        <v>61</v>
      </c>
      <c r="C214" s="3">
        <v>504</v>
      </c>
      <c r="D214" s="3">
        <v>1976</v>
      </c>
      <c r="E214" s="4" t="s">
        <v>175</v>
      </c>
      <c r="F214" s="4" t="s">
        <v>32</v>
      </c>
      <c r="G214" s="5">
        <v>44565</v>
      </c>
      <c r="H214" s="3">
        <v>102</v>
      </c>
      <c r="I214" t="str">
        <f>VLOOKUP(H214,Location!$A$1:$E$17,2,0)</f>
        <v>Auckland</v>
      </c>
      <c r="J214" t="str">
        <f>VLOOKUP(H214,Location!$A$1:$E$17,3,0)</f>
        <v>New Zealand</v>
      </c>
    </row>
    <row r="215" spans="1:10" ht="14.4" x14ac:dyDescent="0.3">
      <c r="A215" s="3">
        <v>214</v>
      </c>
      <c r="B215" s="4" t="s">
        <v>37</v>
      </c>
      <c r="C215" s="3">
        <v>597</v>
      </c>
      <c r="D215" s="3">
        <v>2015</v>
      </c>
      <c r="E215" s="4" t="s">
        <v>46</v>
      </c>
      <c r="F215" s="4" t="s">
        <v>10</v>
      </c>
      <c r="G215" s="5">
        <v>44565</v>
      </c>
      <c r="H215" s="3">
        <v>102</v>
      </c>
      <c r="I215" t="str">
        <f>VLOOKUP(H215,Location!$A$1:$E$17,2,0)</f>
        <v>Auckland</v>
      </c>
      <c r="J215" t="str">
        <f>VLOOKUP(H215,Location!$A$1:$E$17,3,0)</f>
        <v>New Zealand</v>
      </c>
    </row>
    <row r="216" spans="1:10" ht="14.4" x14ac:dyDescent="0.3">
      <c r="A216" s="3">
        <v>215</v>
      </c>
      <c r="B216" s="4" t="s">
        <v>8</v>
      </c>
      <c r="C216" s="3">
        <v>572</v>
      </c>
      <c r="D216" s="3">
        <v>2015</v>
      </c>
      <c r="E216" s="4" t="s">
        <v>33</v>
      </c>
      <c r="F216" s="4" t="s">
        <v>10</v>
      </c>
      <c r="G216" s="6">
        <v>44574</v>
      </c>
      <c r="H216" s="3">
        <v>115</v>
      </c>
      <c r="I216" t="str">
        <f>VLOOKUP(H216,Location!$A$1:$E$17,2,0)</f>
        <v>Otago</v>
      </c>
      <c r="J216" t="str">
        <f>VLOOKUP(H216,Location!$A$1:$E$17,3,0)</f>
        <v>New Zealand</v>
      </c>
    </row>
    <row r="217" spans="1:10" ht="14.4" x14ac:dyDescent="0.3">
      <c r="A217" s="3">
        <v>216</v>
      </c>
      <c r="B217" s="4" t="s">
        <v>8</v>
      </c>
      <c r="C217" s="3">
        <v>514</v>
      </c>
      <c r="D217" s="3">
        <v>2008</v>
      </c>
      <c r="E217" s="4" t="s">
        <v>132</v>
      </c>
      <c r="F217" s="4" t="s">
        <v>10</v>
      </c>
      <c r="G217" s="6">
        <v>44574</v>
      </c>
      <c r="H217" s="3">
        <v>102</v>
      </c>
      <c r="I217" t="str">
        <f>VLOOKUP(H217,Location!$A$1:$E$17,2,0)</f>
        <v>Auckland</v>
      </c>
      <c r="J217" t="str">
        <f>VLOOKUP(H217,Location!$A$1:$E$17,3,0)</f>
        <v>New Zealand</v>
      </c>
    </row>
    <row r="218" spans="1:10" ht="14.4" x14ac:dyDescent="0.3">
      <c r="A218" s="3">
        <v>217</v>
      </c>
      <c r="B218" s="4" t="s">
        <v>37</v>
      </c>
      <c r="C218" s="3">
        <v>623</v>
      </c>
      <c r="D218" s="3">
        <v>1985</v>
      </c>
      <c r="E218" s="4" t="s">
        <v>176</v>
      </c>
      <c r="F218" s="4" t="s">
        <v>28</v>
      </c>
      <c r="G218" s="6">
        <v>44574</v>
      </c>
      <c r="H218" s="3">
        <v>103</v>
      </c>
      <c r="I218" t="str">
        <f>VLOOKUP(H218,Location!$A$1:$E$17,2,0)</f>
        <v>Waikato</v>
      </c>
      <c r="J218" t="str">
        <f>VLOOKUP(H218,Location!$A$1:$E$17,3,0)</f>
        <v>New Zealand</v>
      </c>
    </row>
    <row r="219" spans="1:10" ht="14.4" x14ac:dyDescent="0.3">
      <c r="A219" s="3">
        <v>218</v>
      </c>
      <c r="B219" s="4" t="s">
        <v>8</v>
      </c>
      <c r="C219" s="3">
        <v>616</v>
      </c>
      <c r="D219" s="3">
        <v>2015</v>
      </c>
      <c r="E219" s="4" t="s">
        <v>177</v>
      </c>
      <c r="F219" s="4" t="s">
        <v>10</v>
      </c>
      <c r="G219" s="6">
        <v>44574</v>
      </c>
      <c r="H219" s="3">
        <v>102</v>
      </c>
      <c r="I219" t="str">
        <f>VLOOKUP(H219,Location!$A$1:$E$17,2,0)</f>
        <v>Auckland</v>
      </c>
      <c r="J219" t="str">
        <f>VLOOKUP(H219,Location!$A$1:$E$17,3,0)</f>
        <v>New Zealand</v>
      </c>
    </row>
    <row r="220" spans="1:10" ht="14.4" x14ac:dyDescent="0.3">
      <c r="A220" s="3">
        <v>219</v>
      </c>
      <c r="B220" s="4" t="s">
        <v>8</v>
      </c>
      <c r="C220" s="3">
        <v>623</v>
      </c>
      <c r="D220" s="3">
        <v>2002</v>
      </c>
      <c r="E220" s="4" t="s">
        <v>23</v>
      </c>
      <c r="F220" s="4" t="s">
        <v>45</v>
      </c>
      <c r="G220" s="6">
        <v>44574</v>
      </c>
      <c r="H220" s="3">
        <v>114</v>
      </c>
      <c r="I220" t="str">
        <f>VLOOKUP(H220,Location!$A$1:$E$17,2,0)</f>
        <v>Canterbury</v>
      </c>
      <c r="J220" t="str">
        <f>VLOOKUP(H220,Location!$A$1:$E$17,3,0)</f>
        <v>New Zealand</v>
      </c>
    </row>
    <row r="221" spans="1:10" ht="14.4" x14ac:dyDescent="0.3">
      <c r="A221" s="3">
        <v>220</v>
      </c>
      <c r="B221" s="4" t="s">
        <v>8</v>
      </c>
      <c r="C221" s="3">
        <v>623</v>
      </c>
      <c r="D221" s="3">
        <v>2016</v>
      </c>
      <c r="E221" s="4" t="s">
        <v>58</v>
      </c>
      <c r="F221" s="4" t="s">
        <v>10</v>
      </c>
      <c r="G221" s="6">
        <v>44574</v>
      </c>
      <c r="H221" s="3">
        <v>101</v>
      </c>
      <c r="I221" t="str">
        <f>VLOOKUP(H221,Location!$A$1:$E$17,2,0)</f>
        <v>Northland</v>
      </c>
      <c r="J221" t="str">
        <f>VLOOKUP(H221,Location!$A$1:$E$17,3,0)</f>
        <v>New Zealand</v>
      </c>
    </row>
    <row r="222" spans="1:10" ht="14.4" x14ac:dyDescent="0.3">
      <c r="A222" s="3">
        <v>221</v>
      </c>
      <c r="B222" s="4" t="s">
        <v>11</v>
      </c>
      <c r="C222" s="3">
        <v>623</v>
      </c>
      <c r="D222" s="3">
        <v>2000</v>
      </c>
      <c r="E222" s="4" t="s">
        <v>178</v>
      </c>
      <c r="F222" s="4" t="s">
        <v>18</v>
      </c>
      <c r="G222" s="6">
        <v>44575</v>
      </c>
      <c r="H222" s="3">
        <v>103</v>
      </c>
      <c r="I222" t="str">
        <f>VLOOKUP(H222,Location!$A$1:$E$17,2,0)</f>
        <v>Waikato</v>
      </c>
      <c r="J222" t="str">
        <f>VLOOKUP(H222,Location!$A$1:$E$17,3,0)</f>
        <v>New Zealand</v>
      </c>
    </row>
    <row r="223" spans="1:10" ht="14.4" x14ac:dyDescent="0.3">
      <c r="A223" s="3">
        <v>222</v>
      </c>
      <c r="B223" s="4" t="s">
        <v>8</v>
      </c>
      <c r="C223" s="3">
        <v>623</v>
      </c>
      <c r="D223" s="3">
        <v>2016</v>
      </c>
      <c r="E223" s="4" t="s">
        <v>57</v>
      </c>
      <c r="F223" s="4" t="s">
        <v>10</v>
      </c>
      <c r="G223" s="6">
        <v>44575</v>
      </c>
      <c r="H223" s="3">
        <v>106</v>
      </c>
      <c r="I223" t="str">
        <f>VLOOKUP(H223,Location!$A$1:$E$17,2,0)</f>
        <v>Hawke's Bay</v>
      </c>
      <c r="J223" t="str">
        <f>VLOOKUP(H223,Location!$A$1:$E$17,3,0)</f>
        <v>New Zealand</v>
      </c>
    </row>
    <row r="224" spans="1:10" ht="14.4" x14ac:dyDescent="0.3">
      <c r="A224" s="3">
        <v>223</v>
      </c>
      <c r="B224" s="4" t="s">
        <v>37</v>
      </c>
      <c r="C224" s="3">
        <v>623</v>
      </c>
      <c r="D224" s="3">
        <v>2016</v>
      </c>
      <c r="E224" s="4" t="s">
        <v>179</v>
      </c>
      <c r="F224" s="4" t="s">
        <v>32</v>
      </c>
      <c r="G224" s="6">
        <v>44575</v>
      </c>
      <c r="H224" s="3">
        <v>104</v>
      </c>
      <c r="I224" t="str">
        <f>VLOOKUP(H224,Location!$A$1:$E$17,2,0)</f>
        <v>Bay of Plenty</v>
      </c>
      <c r="J224" t="str">
        <f>VLOOKUP(H224,Location!$A$1:$E$17,3,0)</f>
        <v>New Zealand</v>
      </c>
    </row>
    <row r="225" spans="1:10" ht="14.4" x14ac:dyDescent="0.3">
      <c r="A225" s="3">
        <v>224</v>
      </c>
      <c r="B225" s="4" t="s">
        <v>8</v>
      </c>
      <c r="C225" s="3">
        <v>572</v>
      </c>
      <c r="D225" s="3">
        <v>2016</v>
      </c>
      <c r="E225" s="4" t="s">
        <v>180</v>
      </c>
      <c r="F225" s="4" t="s">
        <v>10</v>
      </c>
      <c r="G225" s="6">
        <v>44575</v>
      </c>
      <c r="H225" s="3">
        <v>115</v>
      </c>
      <c r="I225" t="str">
        <f>VLOOKUP(H225,Location!$A$1:$E$17,2,0)</f>
        <v>Otago</v>
      </c>
      <c r="J225" t="str">
        <f>VLOOKUP(H225,Location!$A$1:$E$17,3,0)</f>
        <v>New Zealand</v>
      </c>
    </row>
    <row r="226" spans="1:10" ht="14.4" x14ac:dyDescent="0.3">
      <c r="A226" s="3">
        <v>225</v>
      </c>
      <c r="B226" s="4" t="s">
        <v>8</v>
      </c>
      <c r="C226" s="3">
        <v>623</v>
      </c>
      <c r="D226" s="3">
        <v>2019</v>
      </c>
      <c r="E226" s="4" t="s">
        <v>23</v>
      </c>
      <c r="F226" s="4" t="s">
        <v>10</v>
      </c>
      <c r="G226" s="6">
        <v>44575</v>
      </c>
      <c r="H226" s="3">
        <v>108</v>
      </c>
      <c r="I226" t="str">
        <f>VLOOKUP(H226,Location!$A$1:$E$17,2,0)</f>
        <v>Manawatū-Whanganui</v>
      </c>
      <c r="J226" t="str">
        <f>VLOOKUP(H226,Location!$A$1:$E$17,3,0)</f>
        <v>New Zealand</v>
      </c>
    </row>
    <row r="227" spans="1:10" ht="14.4" x14ac:dyDescent="0.3">
      <c r="A227" s="3">
        <v>226</v>
      </c>
      <c r="B227" s="4" t="s">
        <v>8</v>
      </c>
      <c r="C227" s="3">
        <v>623</v>
      </c>
      <c r="D227" s="3">
        <v>2019</v>
      </c>
      <c r="E227" s="4" t="s">
        <v>181</v>
      </c>
      <c r="F227" s="4" t="s">
        <v>10</v>
      </c>
      <c r="G227" s="6">
        <v>44577</v>
      </c>
      <c r="H227" s="3">
        <v>114</v>
      </c>
      <c r="I227" t="str">
        <f>VLOOKUP(H227,Location!$A$1:$E$17,2,0)</f>
        <v>Canterbury</v>
      </c>
      <c r="J227" t="str">
        <f>VLOOKUP(H227,Location!$A$1:$E$17,3,0)</f>
        <v>New Zealand</v>
      </c>
    </row>
    <row r="228" spans="1:10" ht="14.4" x14ac:dyDescent="0.3">
      <c r="A228" s="3">
        <v>227</v>
      </c>
      <c r="B228" s="4" t="s">
        <v>16</v>
      </c>
      <c r="C228" s="3">
        <v>611</v>
      </c>
      <c r="D228" s="3">
        <v>2007</v>
      </c>
      <c r="E228" s="4" t="s">
        <v>182</v>
      </c>
      <c r="F228" s="4" t="s">
        <v>45</v>
      </c>
      <c r="G228" s="6">
        <v>44577</v>
      </c>
      <c r="H228" s="3">
        <v>102</v>
      </c>
      <c r="I228" t="str">
        <f>VLOOKUP(H228,Location!$A$1:$E$17,2,0)</f>
        <v>Auckland</v>
      </c>
      <c r="J228" t="str">
        <f>VLOOKUP(H228,Location!$A$1:$E$17,3,0)</f>
        <v>New Zealand</v>
      </c>
    </row>
    <row r="229" spans="1:10" ht="14.4" x14ac:dyDescent="0.3">
      <c r="A229" s="3">
        <v>228</v>
      </c>
      <c r="B229" s="4" t="s">
        <v>8</v>
      </c>
      <c r="C229" s="3">
        <v>549</v>
      </c>
      <c r="D229" s="3">
        <v>1990</v>
      </c>
      <c r="E229" s="4" t="s">
        <v>46</v>
      </c>
      <c r="F229" s="4" t="s">
        <v>45</v>
      </c>
      <c r="G229" s="6">
        <v>44577</v>
      </c>
      <c r="H229" s="3">
        <v>114</v>
      </c>
      <c r="I229" t="str">
        <f>VLOOKUP(H229,Location!$A$1:$E$17,2,0)</f>
        <v>Canterbury</v>
      </c>
      <c r="J229" t="str">
        <f>VLOOKUP(H229,Location!$A$1:$E$17,3,0)</f>
        <v>New Zealand</v>
      </c>
    </row>
    <row r="230" spans="1:10" ht="14.4" x14ac:dyDescent="0.3">
      <c r="A230" s="3">
        <v>229</v>
      </c>
      <c r="B230" s="4" t="s">
        <v>61</v>
      </c>
      <c r="C230" s="3">
        <v>525</v>
      </c>
      <c r="D230" s="3">
        <v>1979</v>
      </c>
      <c r="E230" s="4" t="s">
        <v>183</v>
      </c>
      <c r="F230" s="4" t="s">
        <v>28</v>
      </c>
      <c r="G230" s="6">
        <v>44578</v>
      </c>
      <c r="H230" s="3">
        <v>108</v>
      </c>
      <c r="I230" t="str">
        <f>VLOOKUP(H230,Location!$A$1:$E$17,2,0)</f>
        <v>Manawatū-Whanganui</v>
      </c>
      <c r="J230" t="str">
        <f>VLOOKUP(H230,Location!$A$1:$E$17,3,0)</f>
        <v>New Zealand</v>
      </c>
    </row>
    <row r="231" spans="1:10" ht="14.4" x14ac:dyDescent="0.3">
      <c r="A231" s="3">
        <v>230</v>
      </c>
      <c r="B231" s="4" t="s">
        <v>37</v>
      </c>
      <c r="C231" s="3">
        <v>623</v>
      </c>
      <c r="D231" s="3">
        <v>1976</v>
      </c>
      <c r="E231" s="4" t="s">
        <v>36</v>
      </c>
      <c r="F231" s="4" t="s">
        <v>10</v>
      </c>
      <c r="G231" s="6">
        <v>44578</v>
      </c>
      <c r="H231" s="3">
        <v>108</v>
      </c>
      <c r="I231" t="str">
        <f>VLOOKUP(H231,Location!$A$1:$E$17,2,0)</f>
        <v>Manawatū-Whanganui</v>
      </c>
      <c r="J231" t="str">
        <f>VLOOKUP(H231,Location!$A$1:$E$17,3,0)</f>
        <v>New Zealand</v>
      </c>
    </row>
    <row r="232" spans="1:10" ht="14.4" x14ac:dyDescent="0.3">
      <c r="A232" s="3">
        <v>231</v>
      </c>
      <c r="B232" s="4" t="s">
        <v>8</v>
      </c>
      <c r="C232" s="3">
        <v>549</v>
      </c>
      <c r="D232" s="3">
        <v>1987</v>
      </c>
      <c r="E232" s="4" t="s">
        <v>46</v>
      </c>
      <c r="F232" s="4" t="s">
        <v>69</v>
      </c>
      <c r="G232" s="6">
        <v>44578</v>
      </c>
      <c r="H232" s="3">
        <v>115</v>
      </c>
      <c r="I232" t="str">
        <f>VLOOKUP(H232,Location!$A$1:$E$17,2,0)</f>
        <v>Otago</v>
      </c>
      <c r="J232" t="str">
        <f>VLOOKUP(H232,Location!$A$1:$E$17,3,0)</f>
        <v>New Zealand</v>
      </c>
    </row>
    <row r="233" spans="1:10" ht="14.4" x14ac:dyDescent="0.3">
      <c r="A233" s="3">
        <v>232</v>
      </c>
      <c r="B233" s="4" t="s">
        <v>8</v>
      </c>
      <c r="C233" s="3">
        <v>616</v>
      </c>
      <c r="D233" s="3">
        <v>2019</v>
      </c>
      <c r="E233" s="4" t="s">
        <v>33</v>
      </c>
      <c r="F233" s="4" t="s">
        <v>10</v>
      </c>
      <c r="G233" s="6">
        <v>44578</v>
      </c>
      <c r="H233" s="3">
        <v>102</v>
      </c>
      <c r="I233" t="str">
        <f>VLOOKUP(H233,Location!$A$1:$E$17,2,0)</f>
        <v>Auckland</v>
      </c>
      <c r="J233" t="str">
        <f>VLOOKUP(H233,Location!$A$1:$E$17,3,0)</f>
        <v>New Zealand</v>
      </c>
    </row>
    <row r="234" spans="1:10" ht="14.4" x14ac:dyDescent="0.3">
      <c r="A234" s="3">
        <v>233</v>
      </c>
      <c r="B234" s="4" t="s">
        <v>8</v>
      </c>
      <c r="C234" s="3">
        <v>623</v>
      </c>
      <c r="D234" s="3">
        <v>2019</v>
      </c>
      <c r="E234" s="4" t="s">
        <v>51</v>
      </c>
      <c r="F234" s="4" t="s">
        <v>10</v>
      </c>
      <c r="G234" s="6">
        <v>44579</v>
      </c>
      <c r="H234" s="3">
        <v>108</v>
      </c>
      <c r="I234" t="str">
        <f>VLOOKUP(H234,Location!$A$1:$E$17,2,0)</f>
        <v>Manawatū-Whanganui</v>
      </c>
      <c r="J234" t="str">
        <f>VLOOKUP(H234,Location!$A$1:$E$17,3,0)</f>
        <v>New Zealand</v>
      </c>
    </row>
    <row r="235" spans="1:10" ht="14.4" x14ac:dyDescent="0.3">
      <c r="A235" s="3">
        <v>234</v>
      </c>
      <c r="B235" s="4" t="s">
        <v>25</v>
      </c>
      <c r="C235" s="3">
        <v>594</v>
      </c>
      <c r="D235" s="3">
        <v>1998</v>
      </c>
      <c r="E235" s="4" t="s">
        <v>184</v>
      </c>
      <c r="F235" s="4" t="s">
        <v>28</v>
      </c>
      <c r="G235" s="6">
        <v>44579</v>
      </c>
      <c r="H235" s="3">
        <v>102</v>
      </c>
      <c r="I235" t="str">
        <f>VLOOKUP(H235,Location!$A$1:$E$17,2,0)</f>
        <v>Auckland</v>
      </c>
      <c r="J235" t="str">
        <f>VLOOKUP(H235,Location!$A$1:$E$17,3,0)</f>
        <v>New Zealand</v>
      </c>
    </row>
    <row r="236" spans="1:10" ht="14.4" x14ac:dyDescent="0.3">
      <c r="A236" s="3">
        <v>235</v>
      </c>
      <c r="B236" s="4" t="s">
        <v>16</v>
      </c>
      <c r="C236" s="3">
        <v>611</v>
      </c>
      <c r="D236" s="3">
        <v>2003</v>
      </c>
      <c r="E236" s="4" t="s">
        <v>185</v>
      </c>
      <c r="F236" s="4" t="s">
        <v>10</v>
      </c>
      <c r="G236" s="6">
        <v>44579</v>
      </c>
      <c r="H236" s="3">
        <v>104</v>
      </c>
      <c r="I236" t="str">
        <f>VLOOKUP(H236,Location!$A$1:$E$17,2,0)</f>
        <v>Bay of Plenty</v>
      </c>
      <c r="J236" t="str">
        <f>VLOOKUP(H236,Location!$A$1:$E$17,3,0)</f>
        <v>New Zealand</v>
      </c>
    </row>
    <row r="237" spans="1:10" ht="14.4" x14ac:dyDescent="0.3">
      <c r="A237" s="3">
        <v>236</v>
      </c>
      <c r="B237" s="4" t="s">
        <v>16</v>
      </c>
      <c r="C237" s="3">
        <v>611</v>
      </c>
      <c r="D237" s="3">
        <v>2009</v>
      </c>
      <c r="E237" s="4" t="s">
        <v>186</v>
      </c>
      <c r="F237" s="4" t="s">
        <v>18</v>
      </c>
      <c r="G237" s="6">
        <v>44579</v>
      </c>
      <c r="H237" s="3">
        <v>102</v>
      </c>
      <c r="I237" t="str">
        <f>VLOOKUP(H237,Location!$A$1:$E$17,2,0)</f>
        <v>Auckland</v>
      </c>
      <c r="J237" t="str">
        <f>VLOOKUP(H237,Location!$A$1:$E$17,3,0)</f>
        <v>New Zealand</v>
      </c>
    </row>
    <row r="238" spans="1:10" ht="14.4" x14ac:dyDescent="0.3">
      <c r="A238" s="3">
        <v>237</v>
      </c>
      <c r="B238" s="4" t="s">
        <v>8</v>
      </c>
      <c r="C238" s="3">
        <v>623</v>
      </c>
      <c r="D238" s="3">
        <v>2002</v>
      </c>
      <c r="E238" s="4" t="s">
        <v>33</v>
      </c>
      <c r="F238" s="4" t="s">
        <v>45</v>
      </c>
      <c r="G238" s="6">
        <v>44579</v>
      </c>
      <c r="H238" s="3">
        <v>102</v>
      </c>
      <c r="I238" t="str">
        <f>VLOOKUP(H238,Location!$A$1:$E$17,2,0)</f>
        <v>Auckland</v>
      </c>
      <c r="J238" t="str">
        <f>VLOOKUP(H238,Location!$A$1:$E$17,3,0)</f>
        <v>New Zealand</v>
      </c>
    </row>
    <row r="239" spans="1:10" ht="14.4" x14ac:dyDescent="0.3">
      <c r="A239" s="3">
        <v>238</v>
      </c>
      <c r="B239" s="4" t="s">
        <v>8</v>
      </c>
      <c r="C239" s="3">
        <v>514</v>
      </c>
      <c r="D239" s="3">
        <v>2019</v>
      </c>
      <c r="E239" s="4" t="s">
        <v>187</v>
      </c>
      <c r="F239" s="4" t="s">
        <v>10</v>
      </c>
      <c r="G239" s="6">
        <v>44580</v>
      </c>
      <c r="H239" s="3">
        <v>114</v>
      </c>
      <c r="I239" t="str">
        <f>VLOOKUP(H239,Location!$A$1:$E$17,2,0)</f>
        <v>Canterbury</v>
      </c>
      <c r="J239" t="str">
        <f>VLOOKUP(H239,Location!$A$1:$E$17,3,0)</f>
        <v>New Zealand</v>
      </c>
    </row>
    <row r="240" spans="1:10" ht="14.4" x14ac:dyDescent="0.3">
      <c r="A240" s="3">
        <v>239</v>
      </c>
      <c r="B240" s="4" t="s">
        <v>8</v>
      </c>
      <c r="C240" s="3">
        <v>623</v>
      </c>
      <c r="D240" s="3">
        <v>2016</v>
      </c>
      <c r="E240" s="4" t="s">
        <v>120</v>
      </c>
      <c r="F240" s="4" t="s">
        <v>10</v>
      </c>
      <c r="G240" s="6">
        <v>44580</v>
      </c>
      <c r="H240" s="3">
        <v>102</v>
      </c>
      <c r="I240" t="str">
        <f>VLOOKUP(H240,Location!$A$1:$E$17,2,0)</f>
        <v>Auckland</v>
      </c>
      <c r="J240" t="str">
        <f>VLOOKUP(H240,Location!$A$1:$E$17,3,0)</f>
        <v>New Zealand</v>
      </c>
    </row>
    <row r="241" spans="1:10" ht="14.4" x14ac:dyDescent="0.3">
      <c r="A241" s="3">
        <v>240</v>
      </c>
      <c r="B241" s="4" t="s">
        <v>8</v>
      </c>
      <c r="C241" s="3">
        <v>623</v>
      </c>
      <c r="D241" s="3">
        <v>2019</v>
      </c>
      <c r="E241" s="4" t="s">
        <v>57</v>
      </c>
      <c r="F241" s="4" t="s">
        <v>10</v>
      </c>
      <c r="G241" s="6">
        <v>44580</v>
      </c>
      <c r="H241" s="3">
        <v>114</v>
      </c>
      <c r="I241" t="str">
        <f>VLOOKUP(H241,Location!$A$1:$E$17,2,0)</f>
        <v>Canterbury</v>
      </c>
      <c r="J241" t="str">
        <f>VLOOKUP(H241,Location!$A$1:$E$17,3,0)</f>
        <v>New Zealand</v>
      </c>
    </row>
    <row r="242" spans="1:10" ht="14.4" x14ac:dyDescent="0.3">
      <c r="A242" s="3">
        <v>241</v>
      </c>
      <c r="B242" s="4" t="s">
        <v>16</v>
      </c>
      <c r="C242" s="3">
        <v>611</v>
      </c>
      <c r="D242" s="3">
        <v>2007</v>
      </c>
      <c r="E242" s="4" t="s">
        <v>186</v>
      </c>
      <c r="F242" s="4" t="s">
        <v>18</v>
      </c>
      <c r="G242" s="6">
        <v>44581</v>
      </c>
      <c r="H242" s="3">
        <v>102</v>
      </c>
      <c r="I242" t="str">
        <f>VLOOKUP(H242,Location!$A$1:$E$17,2,0)</f>
        <v>Auckland</v>
      </c>
      <c r="J242" t="str">
        <f>VLOOKUP(H242,Location!$A$1:$E$17,3,0)</f>
        <v>New Zealand</v>
      </c>
    </row>
    <row r="243" spans="1:10" ht="14.4" x14ac:dyDescent="0.3">
      <c r="A243" s="3">
        <v>242</v>
      </c>
      <c r="B243" s="4" t="s">
        <v>8</v>
      </c>
      <c r="C243" s="3">
        <v>549</v>
      </c>
      <c r="D243" s="3">
        <v>1977</v>
      </c>
      <c r="E243" s="4" t="s">
        <v>188</v>
      </c>
      <c r="F243" s="4" t="s">
        <v>10</v>
      </c>
      <c r="G243" s="6">
        <v>44581</v>
      </c>
      <c r="H243" s="3">
        <v>107</v>
      </c>
      <c r="I243" t="str">
        <f>VLOOKUP(H243,Location!$A$1:$E$17,2,0)</f>
        <v>Taranaki</v>
      </c>
      <c r="J243" t="str">
        <f>VLOOKUP(H243,Location!$A$1:$E$17,3,0)</f>
        <v>New Zealand</v>
      </c>
    </row>
    <row r="244" spans="1:10" ht="14.4" x14ac:dyDescent="0.3">
      <c r="A244" s="3">
        <v>243</v>
      </c>
      <c r="B244" s="4" t="s">
        <v>8</v>
      </c>
      <c r="C244" s="3">
        <v>623</v>
      </c>
      <c r="D244" s="3">
        <v>2001</v>
      </c>
      <c r="E244" s="4" t="s">
        <v>33</v>
      </c>
      <c r="F244" s="4" t="s">
        <v>10</v>
      </c>
      <c r="G244" s="6">
        <v>44581</v>
      </c>
      <c r="H244" s="3">
        <v>108</v>
      </c>
      <c r="I244" t="str">
        <f>VLOOKUP(H244,Location!$A$1:$E$17,2,0)</f>
        <v>Manawatū-Whanganui</v>
      </c>
      <c r="J244" t="str">
        <f>VLOOKUP(H244,Location!$A$1:$E$17,3,0)</f>
        <v>New Zealand</v>
      </c>
    </row>
    <row r="245" spans="1:10" ht="14.4" x14ac:dyDescent="0.3">
      <c r="A245" s="3">
        <v>244</v>
      </c>
      <c r="B245" s="4" t="s">
        <v>11</v>
      </c>
      <c r="C245" s="3">
        <v>623</v>
      </c>
      <c r="D245" s="3">
        <v>2019</v>
      </c>
      <c r="E245" s="4" t="s">
        <v>23</v>
      </c>
      <c r="F245" s="4" t="s">
        <v>10</v>
      </c>
      <c r="G245" s="6">
        <v>44581</v>
      </c>
      <c r="H245" s="3">
        <v>102</v>
      </c>
      <c r="I245" t="str">
        <f>VLOOKUP(H245,Location!$A$1:$E$17,2,0)</f>
        <v>Auckland</v>
      </c>
      <c r="J245" t="str">
        <f>VLOOKUP(H245,Location!$A$1:$E$17,3,0)</f>
        <v>New Zealand</v>
      </c>
    </row>
    <row r="246" spans="1:10" ht="14.4" x14ac:dyDescent="0.3">
      <c r="A246" s="3">
        <v>245</v>
      </c>
      <c r="B246" s="4" t="s">
        <v>11</v>
      </c>
      <c r="C246" s="3">
        <v>623</v>
      </c>
      <c r="D246" s="3">
        <v>2019</v>
      </c>
      <c r="E246" s="4" t="s">
        <v>20</v>
      </c>
      <c r="F246" s="4" t="s">
        <v>10</v>
      </c>
      <c r="G246" s="6">
        <v>44581</v>
      </c>
      <c r="H246" s="3">
        <v>101</v>
      </c>
      <c r="I246" t="str">
        <f>VLOOKUP(H246,Location!$A$1:$E$17,2,0)</f>
        <v>Northland</v>
      </c>
      <c r="J246" t="str">
        <f>VLOOKUP(H246,Location!$A$1:$E$17,3,0)</f>
        <v>New Zealand</v>
      </c>
    </row>
    <row r="247" spans="1:10" ht="14.4" x14ac:dyDescent="0.3">
      <c r="A247" s="3">
        <v>246</v>
      </c>
      <c r="B247" s="4" t="s">
        <v>8</v>
      </c>
      <c r="C247" s="3">
        <v>623</v>
      </c>
      <c r="D247" s="3">
        <v>2019</v>
      </c>
      <c r="E247" s="4" t="s">
        <v>23</v>
      </c>
      <c r="F247" s="4" t="s">
        <v>18</v>
      </c>
      <c r="G247" s="6">
        <v>44581</v>
      </c>
      <c r="H247" s="3">
        <v>106</v>
      </c>
      <c r="I247" t="str">
        <f>VLOOKUP(H247,Location!$A$1:$E$17,2,0)</f>
        <v>Hawke's Bay</v>
      </c>
      <c r="J247" t="str">
        <f>VLOOKUP(H247,Location!$A$1:$E$17,3,0)</f>
        <v>New Zealand</v>
      </c>
    </row>
    <row r="248" spans="1:10" ht="14.4" x14ac:dyDescent="0.3">
      <c r="A248" s="3">
        <v>247</v>
      </c>
      <c r="B248" s="4" t="s">
        <v>8</v>
      </c>
      <c r="C248" s="3">
        <v>516</v>
      </c>
      <c r="D248" s="3">
        <v>2019</v>
      </c>
      <c r="E248" s="4" t="s">
        <v>189</v>
      </c>
      <c r="F248" s="4" t="s">
        <v>10</v>
      </c>
      <c r="G248" s="6">
        <v>44582</v>
      </c>
      <c r="H248" s="3">
        <v>114</v>
      </c>
      <c r="I248" t="str">
        <f>VLOOKUP(H248,Location!$A$1:$E$17,2,0)</f>
        <v>Canterbury</v>
      </c>
      <c r="J248" t="str">
        <f>VLOOKUP(H248,Location!$A$1:$E$17,3,0)</f>
        <v>New Zealand</v>
      </c>
    </row>
    <row r="249" spans="1:10" ht="14.4" x14ac:dyDescent="0.3">
      <c r="A249" s="3">
        <v>248</v>
      </c>
      <c r="B249" s="4" t="s">
        <v>11</v>
      </c>
      <c r="C249" s="3">
        <v>623</v>
      </c>
      <c r="D249" s="3">
        <v>2019</v>
      </c>
      <c r="E249" s="4" t="s">
        <v>20</v>
      </c>
      <c r="F249" s="4" t="s">
        <v>10</v>
      </c>
      <c r="G249" s="6">
        <v>44583</v>
      </c>
      <c r="H249" s="3">
        <v>102</v>
      </c>
      <c r="I249" t="str">
        <f>VLOOKUP(H249,Location!$A$1:$E$17,2,0)</f>
        <v>Auckland</v>
      </c>
      <c r="J249" t="str">
        <f>VLOOKUP(H249,Location!$A$1:$E$17,3,0)</f>
        <v>New Zealand</v>
      </c>
    </row>
    <row r="250" spans="1:10" ht="14.4" x14ac:dyDescent="0.3">
      <c r="A250" s="3">
        <v>249</v>
      </c>
      <c r="B250" s="4" t="s">
        <v>8</v>
      </c>
      <c r="C250" s="3">
        <v>623</v>
      </c>
      <c r="D250" s="3">
        <v>2019</v>
      </c>
      <c r="E250" s="4" t="s">
        <v>190</v>
      </c>
      <c r="F250" s="4" t="s">
        <v>10</v>
      </c>
      <c r="G250" s="6">
        <v>44584</v>
      </c>
      <c r="H250" s="3">
        <v>114</v>
      </c>
      <c r="I250" t="str">
        <f>VLOOKUP(H250,Location!$A$1:$E$17,2,0)</f>
        <v>Canterbury</v>
      </c>
      <c r="J250" t="str">
        <f>VLOOKUP(H250,Location!$A$1:$E$17,3,0)</f>
        <v>New Zealand</v>
      </c>
    </row>
    <row r="251" spans="1:10" ht="14.4" x14ac:dyDescent="0.3">
      <c r="A251" s="3">
        <v>250</v>
      </c>
      <c r="B251" s="4" t="s">
        <v>8</v>
      </c>
      <c r="C251" s="3">
        <v>549</v>
      </c>
      <c r="D251" s="3">
        <v>2019</v>
      </c>
      <c r="E251" s="4" t="s">
        <v>33</v>
      </c>
      <c r="F251" s="4" t="s">
        <v>18</v>
      </c>
      <c r="G251" s="6">
        <v>44584</v>
      </c>
      <c r="H251" s="3">
        <v>102</v>
      </c>
      <c r="I251" t="str">
        <f>VLOOKUP(H251,Location!$A$1:$E$17,2,0)</f>
        <v>Auckland</v>
      </c>
      <c r="J251" t="str">
        <f>VLOOKUP(H251,Location!$A$1:$E$17,3,0)</f>
        <v>New Zealand</v>
      </c>
    </row>
    <row r="252" spans="1:10" ht="14.4" x14ac:dyDescent="0.3">
      <c r="A252" s="3">
        <v>251</v>
      </c>
      <c r="B252" s="4" t="s">
        <v>8</v>
      </c>
      <c r="C252" s="3">
        <v>623</v>
      </c>
      <c r="D252" s="3">
        <v>1940</v>
      </c>
      <c r="E252" s="4" t="s">
        <v>23</v>
      </c>
      <c r="F252" s="4" t="s">
        <v>32</v>
      </c>
      <c r="G252" s="6">
        <v>44585</v>
      </c>
      <c r="H252" s="3">
        <v>115</v>
      </c>
      <c r="I252" t="str">
        <f>VLOOKUP(H252,Location!$A$1:$E$17,2,0)</f>
        <v>Otago</v>
      </c>
      <c r="J252" t="str">
        <f>VLOOKUP(H252,Location!$A$1:$E$17,3,0)</f>
        <v>New Zealand</v>
      </c>
    </row>
    <row r="253" spans="1:10" ht="14.4" x14ac:dyDescent="0.3">
      <c r="A253" s="3">
        <v>252</v>
      </c>
      <c r="B253" s="4" t="s">
        <v>8</v>
      </c>
      <c r="C253" s="3">
        <v>538</v>
      </c>
      <c r="D253" s="3">
        <v>2019</v>
      </c>
      <c r="E253" s="4" t="s">
        <v>33</v>
      </c>
      <c r="F253" s="4" t="s">
        <v>10</v>
      </c>
      <c r="G253" s="6">
        <v>44585</v>
      </c>
      <c r="H253" s="3">
        <v>109</v>
      </c>
      <c r="I253" t="str">
        <f>VLOOKUP(H253,Location!$A$1:$E$17,2,0)</f>
        <v>Wellington</v>
      </c>
      <c r="J253" t="str">
        <f>VLOOKUP(H253,Location!$A$1:$E$17,3,0)</f>
        <v>New Zealand</v>
      </c>
    </row>
    <row r="254" spans="1:10" ht="14.4" x14ac:dyDescent="0.3">
      <c r="A254" s="3">
        <v>253</v>
      </c>
      <c r="B254" s="4" t="s">
        <v>37</v>
      </c>
      <c r="C254" s="3">
        <v>623</v>
      </c>
      <c r="D254" s="3">
        <v>2019</v>
      </c>
      <c r="E254" s="4" t="s">
        <v>121</v>
      </c>
      <c r="F254" s="4" t="s">
        <v>10</v>
      </c>
      <c r="G254" s="6">
        <v>44585</v>
      </c>
      <c r="H254" s="3">
        <v>104</v>
      </c>
      <c r="I254" t="str">
        <f>VLOOKUP(H254,Location!$A$1:$E$17,2,0)</f>
        <v>Bay of Plenty</v>
      </c>
      <c r="J254" t="str">
        <f>VLOOKUP(H254,Location!$A$1:$E$17,3,0)</f>
        <v>New Zealand</v>
      </c>
    </row>
    <row r="255" spans="1:10" ht="14.4" x14ac:dyDescent="0.3">
      <c r="A255" s="3">
        <v>254</v>
      </c>
      <c r="B255" s="4" t="s">
        <v>8</v>
      </c>
      <c r="C255" s="3">
        <v>623</v>
      </c>
      <c r="D255" s="3">
        <v>1997</v>
      </c>
      <c r="E255" s="4" t="s">
        <v>191</v>
      </c>
      <c r="F255" s="4" t="s">
        <v>10</v>
      </c>
      <c r="G255" s="6">
        <v>44585</v>
      </c>
      <c r="H255" s="3">
        <v>111</v>
      </c>
      <c r="I255" t="str">
        <f>VLOOKUP(H255,Location!$A$1:$E$17,2,0)</f>
        <v>Nelson</v>
      </c>
      <c r="J255" t="str">
        <f>VLOOKUP(H255,Location!$A$1:$E$17,3,0)</f>
        <v>New Zealand</v>
      </c>
    </row>
    <row r="256" spans="1:10" ht="14.4" x14ac:dyDescent="0.3">
      <c r="A256" s="3">
        <v>255</v>
      </c>
      <c r="B256" s="4" t="s">
        <v>8</v>
      </c>
      <c r="C256" s="3">
        <v>623</v>
      </c>
      <c r="D256" s="3">
        <v>1997</v>
      </c>
      <c r="E256" s="4" t="s">
        <v>68</v>
      </c>
      <c r="F256" s="4" t="s">
        <v>10</v>
      </c>
      <c r="G256" s="6">
        <v>44586</v>
      </c>
      <c r="H256" s="3">
        <v>108</v>
      </c>
      <c r="I256" t="str">
        <f>VLOOKUP(H256,Location!$A$1:$E$17,2,0)</f>
        <v>Manawatū-Whanganui</v>
      </c>
      <c r="J256" t="str">
        <f>VLOOKUP(H256,Location!$A$1:$E$17,3,0)</f>
        <v>New Zealand</v>
      </c>
    </row>
    <row r="257" spans="1:10" ht="14.4" x14ac:dyDescent="0.3">
      <c r="A257" s="3">
        <v>256</v>
      </c>
      <c r="B257" s="4" t="s">
        <v>11</v>
      </c>
      <c r="C257" s="3">
        <v>623</v>
      </c>
      <c r="D257" s="3">
        <v>2001</v>
      </c>
      <c r="E257" s="4" t="s">
        <v>36</v>
      </c>
      <c r="F257" s="4" t="s">
        <v>10</v>
      </c>
      <c r="G257" s="6">
        <v>44586</v>
      </c>
      <c r="H257" s="3">
        <v>101</v>
      </c>
      <c r="I257" t="str">
        <f>VLOOKUP(H257,Location!$A$1:$E$17,2,0)</f>
        <v>Northland</v>
      </c>
      <c r="J257" t="str">
        <f>VLOOKUP(H257,Location!$A$1:$E$17,3,0)</f>
        <v>New Zealand</v>
      </c>
    </row>
    <row r="258" spans="1:10" ht="14.4" x14ac:dyDescent="0.3">
      <c r="A258" s="3">
        <v>257</v>
      </c>
      <c r="B258" s="4" t="s">
        <v>8</v>
      </c>
      <c r="C258" s="3">
        <v>623</v>
      </c>
      <c r="D258" s="3">
        <v>2017</v>
      </c>
      <c r="E258" s="4" t="s">
        <v>192</v>
      </c>
      <c r="F258" s="4" t="s">
        <v>10</v>
      </c>
      <c r="G258" s="6">
        <v>44587</v>
      </c>
      <c r="H258" s="3">
        <v>108</v>
      </c>
      <c r="I258" t="str">
        <f>VLOOKUP(H258,Location!$A$1:$E$17,2,0)</f>
        <v>Manawatū-Whanganui</v>
      </c>
      <c r="J258" t="str">
        <f>VLOOKUP(H258,Location!$A$1:$E$17,3,0)</f>
        <v>New Zealand</v>
      </c>
    </row>
    <row r="259" spans="1:10" ht="14.4" x14ac:dyDescent="0.3">
      <c r="A259" s="3">
        <v>258</v>
      </c>
      <c r="B259" s="4" t="s">
        <v>8</v>
      </c>
      <c r="C259" s="3">
        <v>616</v>
      </c>
      <c r="D259" s="3">
        <v>2019</v>
      </c>
      <c r="E259" s="4" t="s">
        <v>33</v>
      </c>
      <c r="F259" s="4" t="s">
        <v>10</v>
      </c>
      <c r="G259" s="6">
        <v>44588</v>
      </c>
      <c r="H259" s="3">
        <v>109</v>
      </c>
      <c r="I259" t="str">
        <f>VLOOKUP(H259,Location!$A$1:$E$17,2,0)</f>
        <v>Wellington</v>
      </c>
      <c r="J259" t="str">
        <f>VLOOKUP(H259,Location!$A$1:$E$17,3,0)</f>
        <v>New Zealand</v>
      </c>
    </row>
    <row r="260" spans="1:10" ht="14.4" x14ac:dyDescent="0.3">
      <c r="A260" s="3">
        <v>259</v>
      </c>
      <c r="B260" s="4" t="s">
        <v>11</v>
      </c>
      <c r="C260" s="3">
        <v>549</v>
      </c>
      <c r="D260" s="3">
        <v>2019</v>
      </c>
      <c r="E260" s="4" t="s">
        <v>79</v>
      </c>
      <c r="F260" s="4" t="s">
        <v>10</v>
      </c>
      <c r="G260" s="6">
        <v>44588</v>
      </c>
      <c r="H260" s="3">
        <v>102</v>
      </c>
      <c r="I260" t="str">
        <f>VLOOKUP(H260,Location!$A$1:$E$17,2,0)</f>
        <v>Auckland</v>
      </c>
      <c r="J260" t="str">
        <f>VLOOKUP(H260,Location!$A$1:$E$17,3,0)</f>
        <v>New Zealand</v>
      </c>
    </row>
    <row r="261" spans="1:10" ht="14.4" x14ac:dyDescent="0.3">
      <c r="A261" s="3">
        <v>260</v>
      </c>
      <c r="B261" s="4" t="s">
        <v>16</v>
      </c>
      <c r="C261" s="3">
        <v>636</v>
      </c>
      <c r="D261" s="3">
        <v>2005</v>
      </c>
      <c r="E261" s="4" t="s">
        <v>17</v>
      </c>
      <c r="F261" s="4" t="s">
        <v>45</v>
      </c>
      <c r="G261" s="6">
        <v>44589</v>
      </c>
      <c r="H261" s="3">
        <v>102</v>
      </c>
      <c r="I261" t="str">
        <f>VLOOKUP(H261,Location!$A$1:$E$17,2,0)</f>
        <v>Auckland</v>
      </c>
      <c r="J261" t="str">
        <f>VLOOKUP(H261,Location!$A$1:$E$17,3,0)</f>
        <v>New Zealand</v>
      </c>
    </row>
    <row r="262" spans="1:10" ht="14.4" x14ac:dyDescent="0.3">
      <c r="A262" s="3">
        <v>261</v>
      </c>
      <c r="B262" s="4" t="s">
        <v>8</v>
      </c>
      <c r="C262" s="3">
        <v>538</v>
      </c>
      <c r="D262" s="3">
        <v>2019</v>
      </c>
      <c r="E262" s="4" t="s">
        <v>193</v>
      </c>
      <c r="F262" s="4" t="s">
        <v>10</v>
      </c>
      <c r="G262" s="6">
        <v>44589</v>
      </c>
      <c r="H262" s="3">
        <v>109</v>
      </c>
      <c r="I262" t="str">
        <f>VLOOKUP(H262,Location!$A$1:$E$17,2,0)</f>
        <v>Wellington</v>
      </c>
      <c r="J262" t="str">
        <f>VLOOKUP(H262,Location!$A$1:$E$17,3,0)</f>
        <v>New Zealand</v>
      </c>
    </row>
    <row r="263" spans="1:10" ht="14.4" x14ac:dyDescent="0.3">
      <c r="A263" s="3">
        <v>262</v>
      </c>
      <c r="B263" s="4" t="s">
        <v>8</v>
      </c>
      <c r="C263" s="3">
        <v>623</v>
      </c>
      <c r="D263" s="3">
        <v>2016</v>
      </c>
      <c r="E263" s="4" t="s">
        <v>92</v>
      </c>
      <c r="F263" s="4" t="s">
        <v>10</v>
      </c>
      <c r="G263" s="6">
        <v>44589</v>
      </c>
      <c r="H263" s="3">
        <v>114</v>
      </c>
      <c r="I263" t="str">
        <f>VLOOKUP(H263,Location!$A$1:$E$17,2,0)</f>
        <v>Canterbury</v>
      </c>
      <c r="J263" t="str">
        <f>VLOOKUP(H263,Location!$A$1:$E$17,3,0)</f>
        <v>New Zealand</v>
      </c>
    </row>
    <row r="264" spans="1:10" ht="14.4" x14ac:dyDescent="0.3">
      <c r="A264" s="3">
        <v>263</v>
      </c>
      <c r="B264" s="4" t="s">
        <v>8</v>
      </c>
      <c r="C264" s="3">
        <v>623</v>
      </c>
      <c r="D264" s="3">
        <v>2016</v>
      </c>
      <c r="E264" s="4" t="s">
        <v>194</v>
      </c>
      <c r="F264" s="4" t="s">
        <v>10</v>
      </c>
      <c r="G264" s="6">
        <v>44589</v>
      </c>
      <c r="H264" s="3">
        <v>102</v>
      </c>
      <c r="I264" t="str">
        <f>VLOOKUP(H264,Location!$A$1:$E$17,2,0)</f>
        <v>Auckland</v>
      </c>
      <c r="J264" t="str">
        <f>VLOOKUP(H264,Location!$A$1:$E$17,3,0)</f>
        <v>New Zealand</v>
      </c>
    </row>
    <row r="265" spans="1:10" ht="14.4" x14ac:dyDescent="0.3">
      <c r="A265" s="3">
        <v>264</v>
      </c>
      <c r="B265" s="4" t="s">
        <v>37</v>
      </c>
      <c r="C265" s="3">
        <v>623</v>
      </c>
      <c r="D265" s="3">
        <v>2016</v>
      </c>
      <c r="E265" s="4" t="s">
        <v>195</v>
      </c>
      <c r="F265" s="4" t="s">
        <v>10</v>
      </c>
      <c r="G265" s="6">
        <v>44589</v>
      </c>
      <c r="H265" s="3">
        <v>114</v>
      </c>
      <c r="I265" t="str">
        <f>VLOOKUP(H265,Location!$A$1:$E$17,2,0)</f>
        <v>Canterbury</v>
      </c>
      <c r="J265" t="str">
        <f>VLOOKUP(H265,Location!$A$1:$E$17,3,0)</f>
        <v>New Zealand</v>
      </c>
    </row>
    <row r="266" spans="1:10" ht="14.4" x14ac:dyDescent="0.3">
      <c r="A266" s="3">
        <v>265</v>
      </c>
      <c r="B266" s="4" t="s">
        <v>61</v>
      </c>
      <c r="C266" s="3">
        <v>630</v>
      </c>
      <c r="D266" s="3">
        <v>2016</v>
      </c>
      <c r="E266" s="3">
        <v>710</v>
      </c>
      <c r="F266" s="4" t="s">
        <v>32</v>
      </c>
      <c r="G266" s="6">
        <v>44589</v>
      </c>
      <c r="H266" s="3">
        <v>103</v>
      </c>
      <c r="I266" t="str">
        <f>VLOOKUP(H266,Location!$A$1:$E$17,2,0)</f>
        <v>Waikato</v>
      </c>
      <c r="J266" t="str">
        <f>VLOOKUP(H266,Location!$A$1:$E$17,3,0)</f>
        <v>New Zealand</v>
      </c>
    </row>
    <row r="267" spans="1:10" ht="14.4" x14ac:dyDescent="0.3">
      <c r="A267" s="3">
        <v>266</v>
      </c>
      <c r="B267" s="4" t="s">
        <v>8</v>
      </c>
      <c r="C267" s="3">
        <v>616</v>
      </c>
      <c r="D267" s="3">
        <v>2016</v>
      </c>
      <c r="E267" s="4" t="s">
        <v>196</v>
      </c>
      <c r="F267" s="4" t="s">
        <v>10</v>
      </c>
      <c r="G267" s="6">
        <v>44589</v>
      </c>
      <c r="H267" s="3">
        <v>102</v>
      </c>
      <c r="I267" t="str">
        <f>VLOOKUP(H267,Location!$A$1:$E$17,2,0)</f>
        <v>Auckland</v>
      </c>
      <c r="J267" t="str">
        <f>VLOOKUP(H267,Location!$A$1:$E$17,3,0)</f>
        <v>New Zealand</v>
      </c>
    </row>
    <row r="268" spans="1:10" ht="14.4" x14ac:dyDescent="0.3">
      <c r="A268" s="3">
        <v>267</v>
      </c>
      <c r="B268" s="4" t="s">
        <v>8</v>
      </c>
      <c r="C268" s="3">
        <v>549</v>
      </c>
      <c r="D268" s="3">
        <v>2016</v>
      </c>
      <c r="E268" s="4" t="s">
        <v>197</v>
      </c>
      <c r="F268" s="4" t="s">
        <v>10</v>
      </c>
      <c r="G268" s="6">
        <v>44590</v>
      </c>
      <c r="H268" s="3">
        <v>114</v>
      </c>
      <c r="I268" t="str">
        <f>VLOOKUP(H268,Location!$A$1:$E$17,2,0)</f>
        <v>Canterbury</v>
      </c>
      <c r="J268" t="str">
        <f>VLOOKUP(H268,Location!$A$1:$E$17,3,0)</f>
        <v>New Zealand</v>
      </c>
    </row>
    <row r="269" spans="1:10" ht="14.4" x14ac:dyDescent="0.3">
      <c r="A269" s="3">
        <v>268</v>
      </c>
      <c r="B269" s="4" t="s">
        <v>8</v>
      </c>
      <c r="C269" s="3">
        <v>549</v>
      </c>
      <c r="D269" s="3">
        <v>2004</v>
      </c>
      <c r="E269" s="4" t="s">
        <v>46</v>
      </c>
      <c r="F269" s="4" t="s">
        <v>28</v>
      </c>
      <c r="G269" s="6">
        <v>44590</v>
      </c>
      <c r="H269" s="3">
        <v>114</v>
      </c>
      <c r="I269" t="str">
        <f>VLOOKUP(H269,Location!$A$1:$E$17,2,0)</f>
        <v>Canterbury</v>
      </c>
      <c r="J269" t="str">
        <f>VLOOKUP(H269,Location!$A$1:$E$17,3,0)</f>
        <v>New Zealand</v>
      </c>
    </row>
    <row r="270" spans="1:10" ht="14.4" x14ac:dyDescent="0.3">
      <c r="A270" s="3">
        <v>269</v>
      </c>
      <c r="B270" s="4" t="s">
        <v>8</v>
      </c>
      <c r="C270" s="3">
        <v>623</v>
      </c>
      <c r="D270" s="3">
        <v>2016</v>
      </c>
      <c r="E270" s="4" t="s">
        <v>198</v>
      </c>
      <c r="F270" s="4" t="s">
        <v>10</v>
      </c>
      <c r="G270" s="6">
        <v>44590</v>
      </c>
      <c r="H270" s="3">
        <v>103</v>
      </c>
      <c r="I270" t="str">
        <f>VLOOKUP(H270,Location!$A$1:$E$17,2,0)</f>
        <v>Waikato</v>
      </c>
      <c r="J270" t="str">
        <f>VLOOKUP(H270,Location!$A$1:$E$17,3,0)</f>
        <v>New Zealand</v>
      </c>
    </row>
    <row r="271" spans="1:10" ht="14.4" x14ac:dyDescent="0.3">
      <c r="A271" s="3">
        <v>270</v>
      </c>
      <c r="B271" s="4" t="s">
        <v>37</v>
      </c>
      <c r="C271" s="3">
        <v>514</v>
      </c>
      <c r="D271" s="3">
        <v>2016</v>
      </c>
      <c r="E271" s="4" t="s">
        <v>46</v>
      </c>
      <c r="F271" s="4" t="s">
        <v>10</v>
      </c>
      <c r="G271" s="6">
        <v>44590</v>
      </c>
      <c r="H271" s="3">
        <v>102</v>
      </c>
      <c r="I271" t="str">
        <f>VLOOKUP(H271,Location!$A$1:$E$17,2,0)</f>
        <v>Auckland</v>
      </c>
      <c r="J271" t="str">
        <f>VLOOKUP(H271,Location!$A$1:$E$17,3,0)</f>
        <v>New Zealand</v>
      </c>
    </row>
    <row r="272" spans="1:10" ht="14.4" x14ac:dyDescent="0.3">
      <c r="A272" s="3">
        <v>271</v>
      </c>
      <c r="B272" s="4" t="s">
        <v>8</v>
      </c>
      <c r="C272" s="3">
        <v>514</v>
      </c>
      <c r="D272" s="3">
        <v>2016</v>
      </c>
      <c r="E272" s="4" t="s">
        <v>46</v>
      </c>
      <c r="F272" s="4" t="s">
        <v>10</v>
      </c>
      <c r="G272" s="6">
        <v>44590</v>
      </c>
      <c r="H272" s="3">
        <v>114</v>
      </c>
      <c r="I272" t="str">
        <f>VLOOKUP(H272,Location!$A$1:$E$17,2,0)</f>
        <v>Canterbury</v>
      </c>
      <c r="J272" t="str">
        <f>VLOOKUP(H272,Location!$A$1:$E$17,3,0)</f>
        <v>New Zealand</v>
      </c>
    </row>
    <row r="273" spans="1:10" ht="14.4" x14ac:dyDescent="0.3">
      <c r="A273" s="3">
        <v>272</v>
      </c>
      <c r="B273" s="4" t="s">
        <v>37</v>
      </c>
      <c r="C273" s="3">
        <v>623</v>
      </c>
      <c r="D273" s="3">
        <v>2016</v>
      </c>
      <c r="E273" s="4" t="s">
        <v>195</v>
      </c>
      <c r="F273" s="4" t="s">
        <v>10</v>
      </c>
      <c r="G273" s="6">
        <v>44591</v>
      </c>
      <c r="H273" s="3">
        <v>102</v>
      </c>
      <c r="I273" t="str">
        <f>VLOOKUP(H273,Location!$A$1:$E$17,2,0)</f>
        <v>Auckland</v>
      </c>
      <c r="J273" t="str">
        <f>VLOOKUP(H273,Location!$A$1:$E$17,3,0)</f>
        <v>New Zealand</v>
      </c>
    </row>
    <row r="274" spans="1:10" ht="14.4" x14ac:dyDescent="0.3">
      <c r="A274" s="3">
        <v>273</v>
      </c>
      <c r="B274" s="4" t="s">
        <v>8</v>
      </c>
      <c r="C274" s="3">
        <v>549</v>
      </c>
      <c r="D274" s="3">
        <v>1960</v>
      </c>
      <c r="E274" s="4" t="s">
        <v>46</v>
      </c>
      <c r="F274" s="4" t="s">
        <v>32</v>
      </c>
      <c r="G274" s="6">
        <v>44592</v>
      </c>
      <c r="H274" s="3">
        <v>114</v>
      </c>
      <c r="I274" t="str">
        <f>VLOOKUP(H274,Location!$A$1:$E$17,2,0)</f>
        <v>Canterbury</v>
      </c>
      <c r="J274" t="str">
        <f>VLOOKUP(H274,Location!$A$1:$E$17,3,0)</f>
        <v>New Zealand</v>
      </c>
    </row>
    <row r="275" spans="1:10" ht="14.4" x14ac:dyDescent="0.3">
      <c r="A275" s="3">
        <v>274</v>
      </c>
      <c r="B275" s="4" t="s">
        <v>37</v>
      </c>
      <c r="C275" s="3">
        <v>623</v>
      </c>
      <c r="D275" s="3">
        <v>2013</v>
      </c>
      <c r="E275" s="4" t="s">
        <v>199</v>
      </c>
      <c r="F275" s="4" t="s">
        <v>45</v>
      </c>
      <c r="G275" s="6">
        <v>44592</v>
      </c>
      <c r="H275" s="3">
        <v>102</v>
      </c>
      <c r="I275" t="str">
        <f>VLOOKUP(H275,Location!$A$1:$E$17,2,0)</f>
        <v>Auckland</v>
      </c>
      <c r="J275" t="str">
        <f>VLOOKUP(H275,Location!$A$1:$E$17,3,0)</f>
        <v>New Zealand</v>
      </c>
    </row>
    <row r="276" spans="1:10" ht="14.4" x14ac:dyDescent="0.3">
      <c r="A276" s="3">
        <v>275</v>
      </c>
      <c r="B276" s="4" t="s">
        <v>37</v>
      </c>
      <c r="C276" s="3">
        <v>527</v>
      </c>
      <c r="D276" s="3">
        <v>2016</v>
      </c>
      <c r="E276" s="4" t="s">
        <v>200</v>
      </c>
      <c r="F276" s="4" t="s">
        <v>45</v>
      </c>
      <c r="G276" s="6">
        <v>44592</v>
      </c>
      <c r="H276" s="3">
        <v>102</v>
      </c>
      <c r="I276" t="str">
        <f>VLOOKUP(H276,Location!$A$1:$E$17,2,0)</f>
        <v>Auckland</v>
      </c>
      <c r="J276" t="str">
        <f>VLOOKUP(H276,Location!$A$1:$E$17,3,0)</f>
        <v>New Zealand</v>
      </c>
    </row>
    <row r="277" spans="1:10" ht="14.4" x14ac:dyDescent="0.3">
      <c r="A277" s="3">
        <v>276</v>
      </c>
      <c r="B277" s="4" t="s">
        <v>8</v>
      </c>
      <c r="C277" s="3">
        <v>623</v>
      </c>
      <c r="D277" s="3">
        <v>2016</v>
      </c>
      <c r="E277" s="4" t="s">
        <v>201</v>
      </c>
      <c r="F277" s="4" t="s">
        <v>10</v>
      </c>
      <c r="G277" s="5">
        <v>44593</v>
      </c>
      <c r="H277" s="3">
        <v>103</v>
      </c>
      <c r="I277" t="str">
        <f>VLOOKUP(H277,Location!$A$1:$E$17,2,0)</f>
        <v>Waikato</v>
      </c>
      <c r="J277" t="str">
        <f>VLOOKUP(H277,Location!$A$1:$E$17,3,0)</f>
        <v>New Zealand</v>
      </c>
    </row>
    <row r="278" spans="1:10" ht="14.4" x14ac:dyDescent="0.3">
      <c r="A278" s="3">
        <v>277</v>
      </c>
      <c r="B278" s="4" t="s">
        <v>37</v>
      </c>
      <c r="C278" s="3">
        <v>514</v>
      </c>
      <c r="D278" s="3">
        <v>2016</v>
      </c>
      <c r="E278" s="4" t="s">
        <v>46</v>
      </c>
      <c r="F278" s="4" t="s">
        <v>10</v>
      </c>
      <c r="G278" s="5">
        <v>44593</v>
      </c>
      <c r="H278" s="3">
        <v>102</v>
      </c>
      <c r="I278" t="str">
        <f>VLOOKUP(H278,Location!$A$1:$E$17,2,0)</f>
        <v>Auckland</v>
      </c>
      <c r="J278" t="str">
        <f>VLOOKUP(H278,Location!$A$1:$E$17,3,0)</f>
        <v>New Zealand</v>
      </c>
    </row>
    <row r="279" spans="1:10" ht="14.4" x14ac:dyDescent="0.3">
      <c r="A279" s="3">
        <v>278</v>
      </c>
      <c r="B279" s="4" t="s">
        <v>8</v>
      </c>
      <c r="C279" s="3">
        <v>623</v>
      </c>
      <c r="D279" s="3">
        <v>2016</v>
      </c>
      <c r="E279" s="4" t="s">
        <v>202</v>
      </c>
      <c r="F279" s="4" t="s">
        <v>10</v>
      </c>
      <c r="G279" s="5">
        <v>44594</v>
      </c>
      <c r="H279" s="3">
        <v>102</v>
      </c>
      <c r="I279" t="str">
        <f>VLOOKUP(H279,Location!$A$1:$E$17,2,0)</f>
        <v>Auckland</v>
      </c>
      <c r="J279" t="str">
        <f>VLOOKUP(H279,Location!$A$1:$E$17,3,0)</f>
        <v>New Zealand</v>
      </c>
    </row>
    <row r="280" spans="1:10" ht="14.4" x14ac:dyDescent="0.3">
      <c r="A280" s="3">
        <v>279</v>
      </c>
      <c r="B280" s="4" t="s">
        <v>8</v>
      </c>
      <c r="C280" s="3">
        <v>514</v>
      </c>
      <c r="D280" s="3">
        <v>2016</v>
      </c>
      <c r="E280" s="4" t="s">
        <v>203</v>
      </c>
      <c r="F280" s="4" t="s">
        <v>45</v>
      </c>
      <c r="G280" s="5">
        <v>44594</v>
      </c>
      <c r="H280" s="3">
        <v>102</v>
      </c>
      <c r="I280" t="str">
        <f>VLOOKUP(H280,Location!$A$1:$E$17,2,0)</f>
        <v>Auckland</v>
      </c>
      <c r="J280" t="str">
        <f>VLOOKUP(H280,Location!$A$1:$E$17,3,0)</f>
        <v>New Zealand</v>
      </c>
    </row>
    <row r="281" spans="1:10" ht="14.4" x14ac:dyDescent="0.3">
      <c r="A281" s="3">
        <v>280</v>
      </c>
      <c r="B281" s="4" t="s">
        <v>8</v>
      </c>
      <c r="C281" s="3">
        <v>623</v>
      </c>
      <c r="D281" s="3">
        <v>2016</v>
      </c>
      <c r="E281" s="4" t="s">
        <v>92</v>
      </c>
      <c r="F281" s="4" t="s">
        <v>10</v>
      </c>
      <c r="G281" s="5">
        <v>44595</v>
      </c>
      <c r="H281" s="3">
        <v>114</v>
      </c>
      <c r="I281" t="str">
        <f>VLOOKUP(H281,Location!$A$1:$E$17,2,0)</f>
        <v>Canterbury</v>
      </c>
      <c r="J281" t="str">
        <f>VLOOKUP(H281,Location!$A$1:$E$17,3,0)</f>
        <v>New Zealand</v>
      </c>
    </row>
    <row r="282" spans="1:10" ht="14.4" x14ac:dyDescent="0.3">
      <c r="A282" s="3">
        <v>281</v>
      </c>
      <c r="B282" s="4" t="s">
        <v>83</v>
      </c>
      <c r="C282" s="3">
        <v>576</v>
      </c>
      <c r="D282" s="3">
        <v>1993</v>
      </c>
      <c r="E282" s="4" t="s">
        <v>204</v>
      </c>
      <c r="F282" s="4" t="s">
        <v>28</v>
      </c>
      <c r="G282" s="5">
        <v>44595</v>
      </c>
      <c r="H282" s="3">
        <v>103</v>
      </c>
      <c r="I282" t="str">
        <f>VLOOKUP(H282,Location!$A$1:$E$17,2,0)</f>
        <v>Waikato</v>
      </c>
      <c r="J282" t="str">
        <f>VLOOKUP(H282,Location!$A$1:$E$17,3,0)</f>
        <v>New Zealand</v>
      </c>
    </row>
    <row r="283" spans="1:10" ht="14.4" x14ac:dyDescent="0.3">
      <c r="A283" s="3">
        <v>282</v>
      </c>
      <c r="B283" s="4" t="s">
        <v>8</v>
      </c>
      <c r="C283" s="3">
        <v>623</v>
      </c>
      <c r="D283" s="3">
        <v>2016</v>
      </c>
      <c r="E283" s="4" t="s">
        <v>100</v>
      </c>
      <c r="F283" s="4" t="s">
        <v>10</v>
      </c>
      <c r="G283" s="5">
        <v>44595</v>
      </c>
      <c r="H283" s="3">
        <v>102</v>
      </c>
      <c r="I283" t="str">
        <f>VLOOKUP(H283,Location!$A$1:$E$17,2,0)</f>
        <v>Auckland</v>
      </c>
      <c r="J283" t="str">
        <f>VLOOKUP(H283,Location!$A$1:$E$17,3,0)</f>
        <v>New Zealand</v>
      </c>
    </row>
    <row r="284" spans="1:10" ht="14.4" x14ac:dyDescent="0.3">
      <c r="A284" s="3">
        <v>283</v>
      </c>
      <c r="B284" s="4" t="s">
        <v>37</v>
      </c>
      <c r="C284" s="3">
        <v>514</v>
      </c>
      <c r="D284" s="3">
        <v>2016</v>
      </c>
      <c r="E284" s="4" t="s">
        <v>46</v>
      </c>
      <c r="F284" s="4" t="s">
        <v>10</v>
      </c>
      <c r="G284" s="5">
        <v>44595</v>
      </c>
      <c r="H284" s="3">
        <v>102</v>
      </c>
      <c r="I284" t="str">
        <f>VLOOKUP(H284,Location!$A$1:$E$17,2,0)</f>
        <v>Auckland</v>
      </c>
      <c r="J284" t="str">
        <f>VLOOKUP(H284,Location!$A$1:$E$17,3,0)</f>
        <v>New Zealand</v>
      </c>
    </row>
    <row r="285" spans="1:10" ht="14.4" x14ac:dyDescent="0.3">
      <c r="A285" s="3">
        <v>284</v>
      </c>
      <c r="B285" s="4" t="s">
        <v>37</v>
      </c>
      <c r="C285" s="3">
        <v>514</v>
      </c>
      <c r="D285" s="3">
        <v>2016</v>
      </c>
      <c r="E285" s="4" t="s">
        <v>136</v>
      </c>
      <c r="F285" s="4" t="s">
        <v>10</v>
      </c>
      <c r="G285" s="5">
        <v>44595</v>
      </c>
      <c r="H285" s="3">
        <v>104</v>
      </c>
      <c r="I285" t="str">
        <f>VLOOKUP(H285,Location!$A$1:$E$17,2,0)</f>
        <v>Bay of Plenty</v>
      </c>
      <c r="J285" t="str">
        <f>VLOOKUP(H285,Location!$A$1:$E$17,3,0)</f>
        <v>New Zealand</v>
      </c>
    </row>
    <row r="286" spans="1:10" ht="14.4" x14ac:dyDescent="0.3">
      <c r="A286" s="3">
        <v>285</v>
      </c>
      <c r="B286" s="4" t="s">
        <v>37</v>
      </c>
      <c r="C286" s="3">
        <v>514</v>
      </c>
      <c r="D286" s="3">
        <v>2016</v>
      </c>
      <c r="E286" s="4" t="s">
        <v>136</v>
      </c>
      <c r="F286" s="4" t="s">
        <v>10</v>
      </c>
      <c r="G286" s="5">
        <v>44596</v>
      </c>
      <c r="H286" s="3">
        <v>103</v>
      </c>
      <c r="I286" t="str">
        <f>VLOOKUP(H286,Location!$A$1:$E$17,2,0)</f>
        <v>Waikato</v>
      </c>
      <c r="J286" t="str">
        <f>VLOOKUP(H286,Location!$A$1:$E$17,3,0)</f>
        <v>New Zealand</v>
      </c>
    </row>
    <row r="287" spans="1:10" ht="14.4" x14ac:dyDescent="0.3">
      <c r="A287" s="3">
        <v>286</v>
      </c>
      <c r="B287" s="4" t="s">
        <v>11</v>
      </c>
      <c r="C287" s="3">
        <v>623</v>
      </c>
      <c r="D287" s="3">
        <v>2016</v>
      </c>
      <c r="E287" s="4" t="s">
        <v>205</v>
      </c>
      <c r="F287" s="4" t="s">
        <v>10</v>
      </c>
      <c r="G287" s="5">
        <v>44596</v>
      </c>
      <c r="H287" s="3">
        <v>102</v>
      </c>
      <c r="I287" t="str">
        <f>VLOOKUP(H287,Location!$A$1:$E$17,2,0)</f>
        <v>Auckland</v>
      </c>
      <c r="J287" t="str">
        <f>VLOOKUP(H287,Location!$A$1:$E$17,3,0)</f>
        <v>New Zealand</v>
      </c>
    </row>
    <row r="288" spans="1:10" ht="14.4" x14ac:dyDescent="0.3">
      <c r="A288" s="3">
        <v>287</v>
      </c>
      <c r="B288" s="4" t="s">
        <v>61</v>
      </c>
      <c r="C288" s="3">
        <v>519</v>
      </c>
      <c r="D288" s="3">
        <v>2007</v>
      </c>
      <c r="E288" s="4" t="s">
        <v>206</v>
      </c>
      <c r="F288" s="4" t="s">
        <v>32</v>
      </c>
      <c r="G288" s="5">
        <v>44596</v>
      </c>
      <c r="H288" s="3">
        <v>109</v>
      </c>
      <c r="I288" t="str">
        <f>VLOOKUP(H288,Location!$A$1:$E$17,2,0)</f>
        <v>Wellington</v>
      </c>
      <c r="J288" t="str">
        <f>VLOOKUP(H288,Location!$A$1:$E$17,3,0)</f>
        <v>New Zealand</v>
      </c>
    </row>
    <row r="289" spans="1:10" ht="14.4" x14ac:dyDescent="0.3">
      <c r="A289" s="3">
        <v>288</v>
      </c>
      <c r="B289" s="4" t="s">
        <v>8</v>
      </c>
      <c r="C289" s="3">
        <v>623</v>
      </c>
      <c r="D289" s="3">
        <v>2016</v>
      </c>
      <c r="E289" s="4" t="s">
        <v>112</v>
      </c>
      <c r="F289" s="4" t="s">
        <v>10</v>
      </c>
      <c r="G289" s="5">
        <v>44596</v>
      </c>
      <c r="H289" s="3">
        <v>102</v>
      </c>
      <c r="I289" t="str">
        <f>VLOOKUP(H289,Location!$A$1:$E$17,2,0)</f>
        <v>Auckland</v>
      </c>
      <c r="J289" t="str">
        <f>VLOOKUP(H289,Location!$A$1:$E$17,3,0)</f>
        <v>New Zealand</v>
      </c>
    </row>
    <row r="290" spans="1:10" ht="14.4" x14ac:dyDescent="0.3">
      <c r="A290" s="3">
        <v>289</v>
      </c>
      <c r="B290" s="4" t="s">
        <v>8</v>
      </c>
      <c r="C290" s="3">
        <v>623</v>
      </c>
      <c r="D290" s="3">
        <v>2016</v>
      </c>
      <c r="E290" s="4" t="s">
        <v>100</v>
      </c>
      <c r="F290" s="4" t="s">
        <v>10</v>
      </c>
      <c r="G290" s="5">
        <v>44596</v>
      </c>
      <c r="H290" s="3">
        <v>104</v>
      </c>
      <c r="I290" t="str">
        <f>VLOOKUP(H290,Location!$A$1:$E$17,2,0)</f>
        <v>Bay of Plenty</v>
      </c>
      <c r="J290" t="str">
        <f>VLOOKUP(H290,Location!$A$1:$E$17,3,0)</f>
        <v>New Zealand</v>
      </c>
    </row>
    <row r="291" spans="1:10" ht="14.4" x14ac:dyDescent="0.3">
      <c r="A291" s="3">
        <v>290</v>
      </c>
      <c r="B291" s="4" t="s">
        <v>11</v>
      </c>
      <c r="C291" s="3">
        <v>527</v>
      </c>
      <c r="D291" s="3">
        <v>2016</v>
      </c>
      <c r="E291" s="3">
        <v>4</v>
      </c>
      <c r="F291" s="4" t="s">
        <v>45</v>
      </c>
      <c r="G291" s="5">
        <v>44596</v>
      </c>
      <c r="H291" s="3">
        <v>114</v>
      </c>
      <c r="I291" t="str">
        <f>VLOOKUP(H291,Location!$A$1:$E$17,2,0)</f>
        <v>Canterbury</v>
      </c>
      <c r="J291" t="str">
        <f>VLOOKUP(H291,Location!$A$1:$E$17,3,0)</f>
        <v>New Zealand</v>
      </c>
    </row>
    <row r="292" spans="1:10" ht="14.4" x14ac:dyDescent="0.3">
      <c r="A292" s="3">
        <v>291</v>
      </c>
      <c r="B292" s="4" t="s">
        <v>37</v>
      </c>
      <c r="C292" s="3">
        <v>623</v>
      </c>
      <c r="D292" s="3">
        <v>2010</v>
      </c>
      <c r="E292" s="4" t="s">
        <v>207</v>
      </c>
      <c r="F292" s="4" t="s">
        <v>28</v>
      </c>
      <c r="G292" s="5">
        <v>44596</v>
      </c>
      <c r="H292" s="3">
        <v>114</v>
      </c>
      <c r="I292" t="str">
        <f>VLOOKUP(H292,Location!$A$1:$E$17,2,0)</f>
        <v>Canterbury</v>
      </c>
      <c r="J292" t="str">
        <f>VLOOKUP(H292,Location!$A$1:$E$17,3,0)</f>
        <v>New Zealand</v>
      </c>
    </row>
    <row r="293" spans="1:10" ht="14.4" x14ac:dyDescent="0.3">
      <c r="A293" s="3">
        <v>292</v>
      </c>
      <c r="B293" s="4" t="s">
        <v>8</v>
      </c>
      <c r="C293" s="3">
        <v>514</v>
      </c>
      <c r="D293" s="3">
        <v>2016</v>
      </c>
      <c r="E293" s="4" t="s">
        <v>132</v>
      </c>
      <c r="F293" s="4" t="s">
        <v>10</v>
      </c>
      <c r="G293" s="6">
        <v>44605</v>
      </c>
      <c r="H293" s="3">
        <v>102</v>
      </c>
      <c r="I293" t="str">
        <f>VLOOKUP(H293,Location!$A$1:$E$17,2,0)</f>
        <v>Auckland</v>
      </c>
      <c r="J293" t="str">
        <f>VLOOKUP(H293,Location!$A$1:$E$17,3,0)</f>
        <v>New Zealand</v>
      </c>
    </row>
    <row r="294" spans="1:10" ht="14.4" x14ac:dyDescent="0.3">
      <c r="A294" s="3">
        <v>293</v>
      </c>
      <c r="B294" s="4" t="s">
        <v>16</v>
      </c>
      <c r="C294" s="3">
        <v>611</v>
      </c>
      <c r="D294" s="3">
        <v>2005</v>
      </c>
      <c r="E294" s="4" t="s">
        <v>208</v>
      </c>
      <c r="F294" s="4" t="s">
        <v>28</v>
      </c>
      <c r="G294" s="6">
        <v>44605</v>
      </c>
      <c r="H294" s="3">
        <v>102</v>
      </c>
      <c r="I294" t="str">
        <f>VLOOKUP(H294,Location!$A$1:$E$17,2,0)</f>
        <v>Auckland</v>
      </c>
      <c r="J294" t="str">
        <f>VLOOKUP(H294,Location!$A$1:$E$17,3,0)</f>
        <v>New Zealand</v>
      </c>
    </row>
    <row r="295" spans="1:10" ht="14.4" x14ac:dyDescent="0.3">
      <c r="A295" s="3">
        <v>294</v>
      </c>
      <c r="B295" s="4" t="s">
        <v>8</v>
      </c>
      <c r="C295" s="3">
        <v>514</v>
      </c>
      <c r="D295" s="3">
        <v>2019</v>
      </c>
      <c r="E295" s="4" t="s">
        <v>209</v>
      </c>
      <c r="F295" s="4" t="s">
        <v>10</v>
      </c>
      <c r="G295" s="6">
        <v>44605</v>
      </c>
      <c r="H295" s="3">
        <v>114</v>
      </c>
      <c r="I295" t="str">
        <f>VLOOKUP(H295,Location!$A$1:$E$17,2,0)</f>
        <v>Canterbury</v>
      </c>
      <c r="J295" t="str">
        <f>VLOOKUP(H295,Location!$A$1:$E$17,3,0)</f>
        <v>New Zealand</v>
      </c>
    </row>
    <row r="296" spans="1:10" ht="14.4" x14ac:dyDescent="0.3">
      <c r="A296" s="3">
        <v>295</v>
      </c>
      <c r="B296" s="4" t="s">
        <v>11</v>
      </c>
      <c r="C296" s="3">
        <v>635</v>
      </c>
      <c r="D296" s="3">
        <v>1998</v>
      </c>
      <c r="E296" s="4" t="s">
        <v>210</v>
      </c>
      <c r="F296" s="4" t="s">
        <v>10</v>
      </c>
      <c r="G296" s="6">
        <v>44606</v>
      </c>
      <c r="H296" s="3">
        <v>104</v>
      </c>
      <c r="I296" t="str">
        <f>VLOOKUP(H296,Location!$A$1:$E$17,2,0)</f>
        <v>Bay of Plenty</v>
      </c>
      <c r="J296" t="str">
        <f>VLOOKUP(H296,Location!$A$1:$E$17,3,0)</f>
        <v>New Zealand</v>
      </c>
    </row>
    <row r="297" spans="1:10" ht="14.4" x14ac:dyDescent="0.3">
      <c r="A297" s="3">
        <v>296</v>
      </c>
      <c r="B297" s="4" t="s">
        <v>11</v>
      </c>
      <c r="C297" s="3">
        <v>623</v>
      </c>
      <c r="D297" s="3">
        <v>2000</v>
      </c>
      <c r="E297" s="4" t="s">
        <v>211</v>
      </c>
      <c r="F297" s="4" t="s">
        <v>10</v>
      </c>
      <c r="G297" s="6">
        <v>44606</v>
      </c>
      <c r="H297" s="3">
        <v>102</v>
      </c>
      <c r="I297" t="str">
        <f>VLOOKUP(H297,Location!$A$1:$E$17,2,0)</f>
        <v>Auckland</v>
      </c>
      <c r="J297" t="str">
        <f>VLOOKUP(H297,Location!$A$1:$E$17,3,0)</f>
        <v>New Zealand</v>
      </c>
    </row>
    <row r="298" spans="1:10" ht="14.4" x14ac:dyDescent="0.3">
      <c r="A298" s="3">
        <v>297</v>
      </c>
      <c r="B298" s="4" t="s">
        <v>11</v>
      </c>
      <c r="C298" s="3">
        <v>623</v>
      </c>
      <c r="D298" s="3">
        <v>2019</v>
      </c>
      <c r="E298" s="4" t="s">
        <v>212</v>
      </c>
      <c r="F298" s="4" t="s">
        <v>45</v>
      </c>
      <c r="G298" s="6">
        <v>44606</v>
      </c>
      <c r="H298" s="3">
        <v>103</v>
      </c>
      <c r="I298" t="str">
        <f>VLOOKUP(H298,Location!$A$1:$E$17,2,0)</f>
        <v>Waikato</v>
      </c>
      <c r="J298" t="str">
        <f>VLOOKUP(H298,Location!$A$1:$E$17,3,0)</f>
        <v>New Zealand</v>
      </c>
    </row>
    <row r="299" spans="1:10" ht="14.4" x14ac:dyDescent="0.3">
      <c r="A299" s="3">
        <v>298</v>
      </c>
      <c r="B299" s="4" t="s">
        <v>16</v>
      </c>
      <c r="C299" s="3">
        <v>505</v>
      </c>
      <c r="D299" s="3">
        <v>1998</v>
      </c>
      <c r="E299" s="4" t="s">
        <v>213</v>
      </c>
      <c r="F299" s="4" t="s">
        <v>69</v>
      </c>
      <c r="G299" s="6">
        <v>44606</v>
      </c>
      <c r="H299" s="3">
        <v>115</v>
      </c>
      <c r="I299" t="str">
        <f>VLOOKUP(H299,Location!$A$1:$E$17,2,0)</f>
        <v>Otago</v>
      </c>
      <c r="J299" t="str">
        <f>VLOOKUP(H299,Location!$A$1:$E$17,3,0)</f>
        <v>New Zealand</v>
      </c>
    </row>
    <row r="300" spans="1:10" ht="14.4" x14ac:dyDescent="0.3">
      <c r="A300" s="3">
        <v>299</v>
      </c>
      <c r="B300" s="4" t="s">
        <v>25</v>
      </c>
      <c r="C300" s="3">
        <v>636</v>
      </c>
      <c r="D300" s="3">
        <v>2007</v>
      </c>
      <c r="E300" s="4" t="s">
        <v>214</v>
      </c>
      <c r="F300" s="4" t="s">
        <v>28</v>
      </c>
      <c r="G300" s="6">
        <v>44607</v>
      </c>
      <c r="H300" s="3">
        <v>102</v>
      </c>
      <c r="I300" t="str">
        <f>VLOOKUP(H300,Location!$A$1:$E$17,2,0)</f>
        <v>Auckland</v>
      </c>
      <c r="J300" t="str">
        <f>VLOOKUP(H300,Location!$A$1:$E$17,3,0)</f>
        <v>New Zealand</v>
      </c>
    </row>
    <row r="301" spans="1:10" ht="14.4" x14ac:dyDescent="0.3">
      <c r="A301" s="3">
        <v>300</v>
      </c>
      <c r="B301" s="4" t="s">
        <v>8</v>
      </c>
      <c r="C301" s="3">
        <v>623</v>
      </c>
      <c r="D301" s="3">
        <v>2019</v>
      </c>
      <c r="E301" s="4" t="s">
        <v>215</v>
      </c>
      <c r="F301" s="4" t="s">
        <v>47</v>
      </c>
      <c r="G301" s="6">
        <v>44607</v>
      </c>
      <c r="H301" s="3">
        <v>103</v>
      </c>
      <c r="I301" t="str">
        <f>VLOOKUP(H301,Location!$A$1:$E$17,2,0)</f>
        <v>Waikato</v>
      </c>
      <c r="J301" t="str">
        <f>VLOOKUP(H301,Location!$A$1:$E$17,3,0)</f>
        <v>New Zealand</v>
      </c>
    </row>
    <row r="302" spans="1:10" ht="14.4" x14ac:dyDescent="0.3">
      <c r="A302" s="3">
        <v>301</v>
      </c>
      <c r="B302" s="4" t="s">
        <v>16</v>
      </c>
      <c r="C302" s="3">
        <v>611</v>
      </c>
      <c r="D302" s="3">
        <v>2007</v>
      </c>
      <c r="E302" s="4" t="s">
        <v>216</v>
      </c>
      <c r="F302" s="4" t="s">
        <v>18</v>
      </c>
      <c r="G302" s="6">
        <v>44608</v>
      </c>
      <c r="H302" s="3">
        <v>101</v>
      </c>
      <c r="I302" t="str">
        <f>VLOOKUP(H302,Location!$A$1:$E$17,2,0)</f>
        <v>Northland</v>
      </c>
      <c r="J302" t="str">
        <f>VLOOKUP(H302,Location!$A$1:$E$17,3,0)</f>
        <v>New Zealand</v>
      </c>
    </row>
    <row r="303" spans="1:10" ht="14.4" x14ac:dyDescent="0.3">
      <c r="A303" s="3">
        <v>302</v>
      </c>
      <c r="B303" s="4" t="s">
        <v>8</v>
      </c>
      <c r="C303" s="3">
        <v>562</v>
      </c>
      <c r="D303" s="3">
        <v>2020</v>
      </c>
      <c r="E303" s="4" t="s">
        <v>217</v>
      </c>
      <c r="F303" s="4" t="s">
        <v>10</v>
      </c>
      <c r="G303" s="6">
        <v>44608</v>
      </c>
      <c r="H303" s="3">
        <v>102</v>
      </c>
      <c r="I303" t="str">
        <f>VLOOKUP(H303,Location!$A$1:$E$17,2,0)</f>
        <v>Auckland</v>
      </c>
      <c r="J303" t="str">
        <f>VLOOKUP(H303,Location!$A$1:$E$17,3,0)</f>
        <v>New Zealand</v>
      </c>
    </row>
    <row r="304" spans="1:10" ht="14.4" x14ac:dyDescent="0.3">
      <c r="A304" s="3">
        <v>303</v>
      </c>
      <c r="B304" s="4" t="s">
        <v>8</v>
      </c>
      <c r="C304" s="3">
        <v>514</v>
      </c>
      <c r="D304" s="3">
        <v>1985</v>
      </c>
      <c r="E304" s="4" t="s">
        <v>71</v>
      </c>
      <c r="F304" s="4" t="s">
        <v>45</v>
      </c>
      <c r="G304" s="6">
        <v>44608</v>
      </c>
      <c r="H304" s="3">
        <v>114</v>
      </c>
      <c r="I304" t="str">
        <f>VLOOKUP(H304,Location!$A$1:$E$17,2,0)</f>
        <v>Canterbury</v>
      </c>
      <c r="J304" t="str">
        <f>VLOOKUP(H304,Location!$A$1:$E$17,3,0)</f>
        <v>New Zealand</v>
      </c>
    </row>
    <row r="305" spans="1:10" ht="14.4" x14ac:dyDescent="0.3">
      <c r="A305" s="3">
        <v>304</v>
      </c>
      <c r="B305" s="4" t="s">
        <v>16</v>
      </c>
      <c r="C305" s="3">
        <v>611</v>
      </c>
      <c r="D305" s="3">
        <v>2008</v>
      </c>
      <c r="E305" s="4" t="s">
        <v>218</v>
      </c>
      <c r="F305" s="4" t="s">
        <v>123</v>
      </c>
      <c r="G305" s="6">
        <v>44608</v>
      </c>
      <c r="H305" s="3">
        <v>102</v>
      </c>
      <c r="I305" t="str">
        <f>VLOOKUP(H305,Location!$A$1:$E$17,2,0)</f>
        <v>Auckland</v>
      </c>
      <c r="J305" t="str">
        <f>VLOOKUP(H305,Location!$A$1:$E$17,3,0)</f>
        <v>New Zealand</v>
      </c>
    </row>
    <row r="306" spans="1:10" ht="14.4" x14ac:dyDescent="0.3">
      <c r="A306" s="3">
        <v>305</v>
      </c>
      <c r="B306" s="4" t="s">
        <v>11</v>
      </c>
      <c r="C306" s="3">
        <v>623</v>
      </c>
      <c r="D306" s="3">
        <v>2020</v>
      </c>
      <c r="E306" s="4" t="s">
        <v>219</v>
      </c>
      <c r="F306" s="4" t="s">
        <v>10</v>
      </c>
      <c r="G306" s="6">
        <v>44608</v>
      </c>
      <c r="H306" s="3">
        <v>109</v>
      </c>
      <c r="I306" t="str">
        <f>VLOOKUP(H306,Location!$A$1:$E$17,2,0)</f>
        <v>Wellington</v>
      </c>
      <c r="J306" t="str">
        <f>VLOOKUP(H306,Location!$A$1:$E$17,3,0)</f>
        <v>New Zealand</v>
      </c>
    </row>
    <row r="307" spans="1:10" ht="14.4" x14ac:dyDescent="0.3">
      <c r="A307" s="3">
        <v>306</v>
      </c>
      <c r="B307" s="4" t="s">
        <v>8</v>
      </c>
      <c r="C307" s="3">
        <v>535</v>
      </c>
      <c r="D307" s="3">
        <v>1977</v>
      </c>
      <c r="E307" s="4" t="s">
        <v>220</v>
      </c>
      <c r="F307" s="4" t="s">
        <v>69</v>
      </c>
      <c r="G307" s="6">
        <v>44609</v>
      </c>
      <c r="H307" s="3">
        <v>102</v>
      </c>
      <c r="I307" t="str">
        <f>VLOOKUP(H307,Location!$A$1:$E$17,2,0)</f>
        <v>Auckland</v>
      </c>
      <c r="J307" t="str">
        <f>VLOOKUP(H307,Location!$A$1:$E$17,3,0)</f>
        <v>New Zealand</v>
      </c>
    </row>
    <row r="308" spans="1:10" ht="14.4" x14ac:dyDescent="0.3">
      <c r="A308" s="3">
        <v>307</v>
      </c>
      <c r="B308" s="4" t="s">
        <v>11</v>
      </c>
      <c r="C308" s="3">
        <v>623</v>
      </c>
      <c r="D308" s="3">
        <v>2020</v>
      </c>
      <c r="E308" s="4" t="s">
        <v>13</v>
      </c>
      <c r="F308" s="4" t="s">
        <v>10</v>
      </c>
      <c r="G308" s="6">
        <v>44609</v>
      </c>
      <c r="H308" s="3">
        <v>102</v>
      </c>
      <c r="I308" t="str">
        <f>VLOOKUP(H308,Location!$A$1:$E$17,2,0)</f>
        <v>Auckland</v>
      </c>
      <c r="J308" t="str">
        <f>VLOOKUP(H308,Location!$A$1:$E$17,3,0)</f>
        <v>New Zealand</v>
      </c>
    </row>
    <row r="309" spans="1:10" ht="14.4" x14ac:dyDescent="0.3">
      <c r="A309" s="3">
        <v>308</v>
      </c>
      <c r="B309" s="4" t="s">
        <v>61</v>
      </c>
      <c r="C309" s="3">
        <v>508</v>
      </c>
      <c r="D309" s="3">
        <v>2009</v>
      </c>
      <c r="E309" s="4" t="s">
        <v>221</v>
      </c>
      <c r="F309" s="4" t="s">
        <v>32</v>
      </c>
      <c r="G309" s="6">
        <v>44609</v>
      </c>
      <c r="H309" s="3">
        <v>102</v>
      </c>
      <c r="I309" t="str">
        <f>VLOOKUP(H309,Location!$A$1:$E$17,2,0)</f>
        <v>Auckland</v>
      </c>
      <c r="J309" t="str">
        <f>VLOOKUP(H309,Location!$A$1:$E$17,3,0)</f>
        <v>New Zealand</v>
      </c>
    </row>
    <row r="310" spans="1:10" ht="14.4" x14ac:dyDescent="0.3">
      <c r="A310" s="3">
        <v>309</v>
      </c>
      <c r="B310" s="4" t="s">
        <v>11</v>
      </c>
      <c r="C310" s="3">
        <v>623</v>
      </c>
      <c r="D310" s="3">
        <v>2020</v>
      </c>
      <c r="E310" s="4" t="s">
        <v>178</v>
      </c>
      <c r="F310" s="4" t="s">
        <v>45</v>
      </c>
      <c r="G310" s="6">
        <v>44610</v>
      </c>
      <c r="H310" s="3">
        <v>101</v>
      </c>
      <c r="I310" t="str">
        <f>VLOOKUP(H310,Location!$A$1:$E$17,2,0)</f>
        <v>Northland</v>
      </c>
      <c r="J310" t="str">
        <f>VLOOKUP(H310,Location!$A$1:$E$17,3,0)</f>
        <v>New Zealand</v>
      </c>
    </row>
    <row r="311" spans="1:10" ht="14.4" x14ac:dyDescent="0.3">
      <c r="A311" s="3">
        <v>310</v>
      </c>
      <c r="B311" s="4" t="s">
        <v>16</v>
      </c>
      <c r="C311" s="3">
        <v>561</v>
      </c>
      <c r="D311" s="3">
        <v>1986</v>
      </c>
      <c r="E311" s="4" t="s">
        <v>222</v>
      </c>
      <c r="F311" s="4" t="s">
        <v>69</v>
      </c>
      <c r="G311" s="6">
        <v>44610</v>
      </c>
      <c r="H311" s="3">
        <v>101</v>
      </c>
      <c r="I311" t="str">
        <f>VLOOKUP(H311,Location!$A$1:$E$17,2,0)</f>
        <v>Northland</v>
      </c>
      <c r="J311" t="str">
        <f>VLOOKUP(H311,Location!$A$1:$E$17,3,0)</f>
        <v>New Zealand</v>
      </c>
    </row>
    <row r="312" spans="1:10" ht="14.4" x14ac:dyDescent="0.3">
      <c r="A312" s="3">
        <v>311</v>
      </c>
      <c r="B312" s="4" t="s">
        <v>11</v>
      </c>
      <c r="C312" s="3">
        <v>623</v>
      </c>
      <c r="D312" s="3">
        <v>2020</v>
      </c>
      <c r="E312" s="4" t="s">
        <v>178</v>
      </c>
      <c r="F312" s="4" t="s">
        <v>10</v>
      </c>
      <c r="G312" s="6">
        <v>44611</v>
      </c>
      <c r="H312" s="3">
        <v>103</v>
      </c>
      <c r="I312" t="str">
        <f>VLOOKUP(H312,Location!$A$1:$E$17,2,0)</f>
        <v>Waikato</v>
      </c>
      <c r="J312" t="str">
        <f>VLOOKUP(H312,Location!$A$1:$E$17,3,0)</f>
        <v>New Zealand</v>
      </c>
    </row>
    <row r="313" spans="1:10" ht="14.4" x14ac:dyDescent="0.3">
      <c r="A313" s="3">
        <v>312</v>
      </c>
      <c r="B313" s="4" t="s">
        <v>8</v>
      </c>
      <c r="C313" s="3">
        <v>623</v>
      </c>
      <c r="D313" s="3">
        <v>2020</v>
      </c>
      <c r="E313" s="4" t="s">
        <v>223</v>
      </c>
      <c r="F313" s="4" t="s">
        <v>10</v>
      </c>
      <c r="G313" s="6">
        <v>44611</v>
      </c>
      <c r="H313" s="3">
        <v>114</v>
      </c>
      <c r="I313" t="str">
        <f>VLOOKUP(H313,Location!$A$1:$E$17,2,0)</f>
        <v>Canterbury</v>
      </c>
      <c r="J313" t="str">
        <f>VLOOKUP(H313,Location!$A$1:$E$17,3,0)</f>
        <v>New Zealand</v>
      </c>
    </row>
    <row r="314" spans="1:10" ht="14.4" x14ac:dyDescent="0.3">
      <c r="A314" s="3">
        <v>313</v>
      </c>
      <c r="B314" s="4" t="s">
        <v>8</v>
      </c>
      <c r="C314" s="3">
        <v>549</v>
      </c>
      <c r="D314" s="3">
        <v>1989</v>
      </c>
      <c r="E314" s="4" t="s">
        <v>36</v>
      </c>
      <c r="F314" s="4" t="s">
        <v>45</v>
      </c>
      <c r="G314" s="6">
        <v>44611</v>
      </c>
      <c r="H314" s="3">
        <v>103</v>
      </c>
      <c r="I314" t="str">
        <f>VLOOKUP(H314,Location!$A$1:$E$17,2,0)</f>
        <v>Waikato</v>
      </c>
      <c r="J314" t="str">
        <f>VLOOKUP(H314,Location!$A$1:$E$17,3,0)</f>
        <v>New Zealand</v>
      </c>
    </row>
    <row r="315" spans="1:10" ht="14.4" x14ac:dyDescent="0.3">
      <c r="A315" s="3">
        <v>314</v>
      </c>
      <c r="B315" s="4" t="s">
        <v>11</v>
      </c>
      <c r="C315" s="3">
        <v>623</v>
      </c>
      <c r="D315" s="3">
        <v>2019</v>
      </c>
      <c r="E315" s="4" t="s">
        <v>224</v>
      </c>
      <c r="F315" s="4" t="s">
        <v>45</v>
      </c>
      <c r="G315" s="6">
        <v>44613</v>
      </c>
      <c r="H315" s="3">
        <v>102</v>
      </c>
      <c r="I315" t="str">
        <f>VLOOKUP(H315,Location!$A$1:$E$17,2,0)</f>
        <v>Auckland</v>
      </c>
      <c r="J315" t="str">
        <f>VLOOKUP(H315,Location!$A$1:$E$17,3,0)</f>
        <v>New Zealand</v>
      </c>
    </row>
    <row r="316" spans="1:10" ht="14.4" x14ac:dyDescent="0.3">
      <c r="A316" s="3">
        <v>315</v>
      </c>
      <c r="B316" s="4" t="s">
        <v>11</v>
      </c>
      <c r="C316" s="3">
        <v>527</v>
      </c>
      <c r="D316" s="3">
        <v>2020</v>
      </c>
      <c r="E316" s="4" t="s">
        <v>225</v>
      </c>
      <c r="F316" s="4" t="s">
        <v>10</v>
      </c>
      <c r="G316" s="6">
        <v>44613</v>
      </c>
      <c r="H316" s="3">
        <v>102</v>
      </c>
      <c r="I316" t="str">
        <f>VLOOKUP(H316,Location!$A$1:$E$17,2,0)</f>
        <v>Auckland</v>
      </c>
      <c r="J316" t="str">
        <f>VLOOKUP(H316,Location!$A$1:$E$17,3,0)</f>
        <v>New Zealand</v>
      </c>
    </row>
    <row r="317" spans="1:10" ht="14.4" x14ac:dyDescent="0.3">
      <c r="A317" s="3">
        <v>316</v>
      </c>
      <c r="B317" s="4" t="s">
        <v>16</v>
      </c>
      <c r="C317" s="3">
        <v>554</v>
      </c>
      <c r="D317" s="3">
        <v>2006</v>
      </c>
      <c r="E317" s="4" t="s">
        <v>226</v>
      </c>
      <c r="F317" s="4" t="s">
        <v>69</v>
      </c>
      <c r="G317" s="6">
        <v>44614</v>
      </c>
      <c r="H317" s="3">
        <v>105</v>
      </c>
      <c r="I317" t="str">
        <f>VLOOKUP(H317,Location!$A$1:$E$17,2,0)</f>
        <v>Gisborne</v>
      </c>
      <c r="J317" t="str">
        <f>VLOOKUP(H317,Location!$A$1:$E$17,3,0)</f>
        <v>New Zealand</v>
      </c>
    </row>
    <row r="318" spans="1:10" ht="14.4" x14ac:dyDescent="0.3">
      <c r="A318" s="3">
        <v>317</v>
      </c>
      <c r="B318" s="4" t="s">
        <v>11</v>
      </c>
      <c r="C318" s="3">
        <v>623</v>
      </c>
      <c r="D318" s="3">
        <v>2020</v>
      </c>
      <c r="E318" s="4" t="s">
        <v>51</v>
      </c>
      <c r="F318" s="4" t="s">
        <v>45</v>
      </c>
      <c r="G318" s="6">
        <v>44614</v>
      </c>
      <c r="H318" s="3">
        <v>103</v>
      </c>
      <c r="I318" t="str">
        <f>VLOOKUP(H318,Location!$A$1:$E$17,2,0)</f>
        <v>Waikato</v>
      </c>
      <c r="J318" t="str">
        <f>VLOOKUP(H318,Location!$A$1:$E$17,3,0)</f>
        <v>New Zealand</v>
      </c>
    </row>
    <row r="319" spans="1:10" ht="14.4" x14ac:dyDescent="0.3">
      <c r="A319" s="3">
        <v>318</v>
      </c>
      <c r="B319" s="4" t="s">
        <v>37</v>
      </c>
      <c r="C319" s="3">
        <v>514</v>
      </c>
      <c r="D319" s="3">
        <v>2016</v>
      </c>
      <c r="E319" s="4" t="s">
        <v>136</v>
      </c>
      <c r="F319" s="4" t="s">
        <v>10</v>
      </c>
      <c r="G319" s="6">
        <v>44614</v>
      </c>
      <c r="H319" s="3">
        <v>102</v>
      </c>
      <c r="I319" t="str">
        <f>VLOOKUP(H319,Location!$A$1:$E$17,2,0)</f>
        <v>Auckland</v>
      </c>
      <c r="J319" t="str">
        <f>VLOOKUP(H319,Location!$A$1:$E$17,3,0)</f>
        <v>New Zealand</v>
      </c>
    </row>
    <row r="320" spans="1:10" ht="14.4" x14ac:dyDescent="0.3">
      <c r="A320" s="3">
        <v>319</v>
      </c>
      <c r="B320" s="4" t="s">
        <v>61</v>
      </c>
      <c r="C320" s="3">
        <v>519</v>
      </c>
      <c r="D320" s="3">
        <v>1977</v>
      </c>
      <c r="E320" s="4" t="s">
        <v>227</v>
      </c>
      <c r="F320" s="4" t="s">
        <v>32</v>
      </c>
      <c r="G320" s="6">
        <v>44614</v>
      </c>
      <c r="H320" s="3">
        <v>104</v>
      </c>
      <c r="I320" t="str">
        <f>VLOOKUP(H320,Location!$A$1:$E$17,2,0)</f>
        <v>Bay of Plenty</v>
      </c>
      <c r="J320" t="str">
        <f>VLOOKUP(H320,Location!$A$1:$E$17,3,0)</f>
        <v>New Zealand</v>
      </c>
    </row>
    <row r="321" spans="1:10" ht="14.4" x14ac:dyDescent="0.3">
      <c r="A321" s="3">
        <v>320</v>
      </c>
      <c r="B321" s="4" t="s">
        <v>8</v>
      </c>
      <c r="C321" s="3">
        <v>623</v>
      </c>
      <c r="D321" s="3">
        <v>1981</v>
      </c>
      <c r="E321" s="4" t="s">
        <v>51</v>
      </c>
      <c r="F321" s="4" t="s">
        <v>45</v>
      </c>
      <c r="G321" s="6">
        <v>44614</v>
      </c>
      <c r="H321" s="3">
        <v>106</v>
      </c>
      <c r="I321" t="str">
        <f>VLOOKUP(H321,Location!$A$1:$E$17,2,0)</f>
        <v>Hawke's Bay</v>
      </c>
      <c r="J321" t="str">
        <f>VLOOKUP(H321,Location!$A$1:$E$17,3,0)</f>
        <v>New Zealand</v>
      </c>
    </row>
    <row r="322" spans="1:10" ht="14.4" x14ac:dyDescent="0.3">
      <c r="A322" s="3">
        <v>321</v>
      </c>
      <c r="B322" s="4" t="s">
        <v>8</v>
      </c>
      <c r="C322" s="3">
        <v>623</v>
      </c>
      <c r="D322" s="3">
        <v>2020</v>
      </c>
      <c r="E322" s="4" t="s">
        <v>58</v>
      </c>
      <c r="F322" s="4" t="s">
        <v>10</v>
      </c>
      <c r="G322" s="6">
        <v>44615</v>
      </c>
      <c r="H322" s="3">
        <v>102</v>
      </c>
      <c r="I322" t="str">
        <f>VLOOKUP(H322,Location!$A$1:$E$17,2,0)</f>
        <v>Auckland</v>
      </c>
      <c r="J322" t="str">
        <f>VLOOKUP(H322,Location!$A$1:$E$17,3,0)</f>
        <v>New Zealand</v>
      </c>
    </row>
    <row r="323" spans="1:10" ht="14.4" x14ac:dyDescent="0.3">
      <c r="A323" s="3">
        <v>322</v>
      </c>
      <c r="B323" s="4" t="s">
        <v>8</v>
      </c>
      <c r="C323" s="3">
        <v>623</v>
      </c>
      <c r="D323" s="3">
        <v>2020</v>
      </c>
      <c r="E323" s="4" t="s">
        <v>33</v>
      </c>
      <c r="F323" s="4" t="s">
        <v>10</v>
      </c>
      <c r="G323" s="6">
        <v>44615</v>
      </c>
      <c r="H323" s="3">
        <v>108</v>
      </c>
      <c r="I323" t="str">
        <f>VLOOKUP(H323,Location!$A$1:$E$17,2,0)</f>
        <v>Manawatū-Whanganui</v>
      </c>
      <c r="J323" t="str">
        <f>VLOOKUP(H323,Location!$A$1:$E$17,3,0)</f>
        <v>New Zealand</v>
      </c>
    </row>
    <row r="324" spans="1:10" ht="14.4" x14ac:dyDescent="0.3">
      <c r="A324" s="3">
        <v>323</v>
      </c>
      <c r="B324" s="4" t="s">
        <v>8</v>
      </c>
      <c r="C324" s="3">
        <v>623</v>
      </c>
      <c r="D324" s="3">
        <v>2020</v>
      </c>
      <c r="E324" s="4" t="s">
        <v>92</v>
      </c>
      <c r="F324" s="4" t="s">
        <v>10</v>
      </c>
      <c r="G324" s="6">
        <v>44615</v>
      </c>
      <c r="H324" s="3">
        <v>114</v>
      </c>
      <c r="I324" t="str">
        <f>VLOOKUP(H324,Location!$A$1:$E$17,2,0)</f>
        <v>Canterbury</v>
      </c>
      <c r="J324" t="str">
        <f>VLOOKUP(H324,Location!$A$1:$E$17,3,0)</f>
        <v>New Zealand</v>
      </c>
    </row>
    <row r="325" spans="1:10" ht="14.4" x14ac:dyDescent="0.3">
      <c r="A325" s="3">
        <v>324</v>
      </c>
      <c r="B325" s="4" t="s">
        <v>8</v>
      </c>
      <c r="C325" s="3">
        <v>623</v>
      </c>
      <c r="D325" s="3">
        <v>2020</v>
      </c>
      <c r="E325" s="4" t="s">
        <v>228</v>
      </c>
      <c r="F325" s="4" t="s">
        <v>45</v>
      </c>
      <c r="G325" s="6">
        <v>44615</v>
      </c>
      <c r="H325" s="3">
        <v>102</v>
      </c>
      <c r="I325" t="str">
        <f>VLOOKUP(H325,Location!$A$1:$E$17,2,0)</f>
        <v>Auckland</v>
      </c>
      <c r="J325" t="str">
        <f>VLOOKUP(H325,Location!$A$1:$E$17,3,0)</f>
        <v>New Zealand</v>
      </c>
    </row>
    <row r="326" spans="1:10" ht="14.4" x14ac:dyDescent="0.3">
      <c r="A326" s="3">
        <v>325</v>
      </c>
      <c r="B326" s="4" t="s">
        <v>11</v>
      </c>
      <c r="C326" s="3">
        <v>623</v>
      </c>
      <c r="D326" s="3">
        <v>2020</v>
      </c>
      <c r="E326" s="4" t="s">
        <v>163</v>
      </c>
      <c r="F326" s="4" t="s">
        <v>10</v>
      </c>
      <c r="G326" s="6">
        <v>44615</v>
      </c>
      <c r="H326" s="3">
        <v>102</v>
      </c>
      <c r="I326" t="str">
        <f>VLOOKUP(H326,Location!$A$1:$E$17,2,0)</f>
        <v>Auckland</v>
      </c>
      <c r="J326" t="str">
        <f>VLOOKUP(H326,Location!$A$1:$E$17,3,0)</f>
        <v>New Zealand</v>
      </c>
    </row>
    <row r="327" spans="1:10" ht="14.4" x14ac:dyDescent="0.3">
      <c r="A327" s="3">
        <v>326</v>
      </c>
      <c r="B327" s="4" t="s">
        <v>8</v>
      </c>
      <c r="C327" s="3">
        <v>623</v>
      </c>
      <c r="D327" s="3">
        <v>2020</v>
      </c>
      <c r="E327" s="4" t="s">
        <v>100</v>
      </c>
      <c r="F327" s="4" t="s">
        <v>10</v>
      </c>
      <c r="G327" s="6">
        <v>44616</v>
      </c>
      <c r="H327" s="3">
        <v>108</v>
      </c>
      <c r="I327" t="str">
        <f>VLOOKUP(H327,Location!$A$1:$E$17,2,0)</f>
        <v>Manawatū-Whanganui</v>
      </c>
      <c r="J327" t="str">
        <f>VLOOKUP(H327,Location!$A$1:$E$17,3,0)</f>
        <v>New Zealand</v>
      </c>
    </row>
    <row r="328" spans="1:10" ht="14.4" x14ac:dyDescent="0.3">
      <c r="A328" s="3">
        <v>327</v>
      </c>
      <c r="B328" s="4" t="s">
        <v>61</v>
      </c>
      <c r="C328" s="3">
        <v>526</v>
      </c>
      <c r="D328" s="3">
        <v>2010</v>
      </c>
      <c r="E328" s="3">
        <v>560</v>
      </c>
      <c r="F328" s="4" t="s">
        <v>32</v>
      </c>
      <c r="G328" s="6">
        <v>44616</v>
      </c>
      <c r="H328" s="3">
        <v>114</v>
      </c>
      <c r="I328" t="str">
        <f>VLOOKUP(H328,Location!$A$1:$E$17,2,0)</f>
        <v>Canterbury</v>
      </c>
      <c r="J328" t="str">
        <f>VLOOKUP(H328,Location!$A$1:$E$17,3,0)</f>
        <v>New Zealand</v>
      </c>
    </row>
    <row r="329" spans="1:10" ht="14.4" x14ac:dyDescent="0.3">
      <c r="A329" s="3">
        <v>328</v>
      </c>
      <c r="B329" s="4" t="s">
        <v>16</v>
      </c>
      <c r="C329" s="3">
        <v>611</v>
      </c>
      <c r="D329" s="3">
        <v>2008</v>
      </c>
      <c r="E329" s="4" t="s">
        <v>229</v>
      </c>
      <c r="F329" s="4" t="s">
        <v>69</v>
      </c>
      <c r="G329" s="6">
        <v>44616</v>
      </c>
      <c r="H329" s="3">
        <v>111</v>
      </c>
      <c r="I329" t="str">
        <f>VLOOKUP(H329,Location!$A$1:$E$17,2,0)</f>
        <v>Nelson</v>
      </c>
      <c r="J329" t="str">
        <f>VLOOKUP(H329,Location!$A$1:$E$17,3,0)</f>
        <v>New Zealand</v>
      </c>
    </row>
    <row r="330" spans="1:10" ht="14.4" x14ac:dyDescent="0.3">
      <c r="A330" s="3">
        <v>329</v>
      </c>
      <c r="B330" s="4" t="s">
        <v>8</v>
      </c>
      <c r="C330" s="3">
        <v>623</v>
      </c>
      <c r="D330" s="3">
        <v>1996</v>
      </c>
      <c r="E330" s="4" t="s">
        <v>33</v>
      </c>
      <c r="F330" s="4" t="s">
        <v>45</v>
      </c>
      <c r="G330" s="6">
        <v>44616</v>
      </c>
      <c r="H330" s="3">
        <v>105</v>
      </c>
      <c r="I330" t="str">
        <f>VLOOKUP(H330,Location!$A$1:$E$17,2,0)</f>
        <v>Gisborne</v>
      </c>
      <c r="J330" t="str">
        <f>VLOOKUP(H330,Location!$A$1:$E$17,3,0)</f>
        <v>New Zealand</v>
      </c>
    </row>
    <row r="331" spans="1:10" ht="14.4" x14ac:dyDescent="0.3">
      <c r="A331" s="3">
        <v>330</v>
      </c>
      <c r="B331" s="4" t="s">
        <v>8</v>
      </c>
      <c r="C331" s="3">
        <v>562</v>
      </c>
      <c r="D331" s="3">
        <v>2020</v>
      </c>
      <c r="E331" s="4" t="s">
        <v>230</v>
      </c>
      <c r="F331" s="4" t="s">
        <v>10</v>
      </c>
      <c r="G331" s="6">
        <v>44617</v>
      </c>
      <c r="H331" s="3">
        <v>104</v>
      </c>
      <c r="I331" t="str">
        <f>VLOOKUP(H331,Location!$A$1:$E$17,2,0)</f>
        <v>Bay of Plenty</v>
      </c>
      <c r="J331" t="str">
        <f>VLOOKUP(H331,Location!$A$1:$E$17,3,0)</f>
        <v>New Zealand</v>
      </c>
    </row>
    <row r="332" spans="1:10" ht="14.4" x14ac:dyDescent="0.3">
      <c r="A332" s="3">
        <v>331</v>
      </c>
      <c r="B332" s="4" t="s">
        <v>16</v>
      </c>
      <c r="C332" s="3">
        <v>611</v>
      </c>
      <c r="D332" s="3">
        <v>2005</v>
      </c>
      <c r="E332" s="4" t="s">
        <v>231</v>
      </c>
      <c r="F332" s="4" t="s">
        <v>18</v>
      </c>
      <c r="G332" s="6">
        <v>44617</v>
      </c>
      <c r="H332" s="3">
        <v>102</v>
      </c>
      <c r="I332" t="str">
        <f>VLOOKUP(H332,Location!$A$1:$E$17,2,0)</f>
        <v>Auckland</v>
      </c>
      <c r="J332" t="str">
        <f>VLOOKUP(H332,Location!$A$1:$E$17,3,0)</f>
        <v>New Zealand</v>
      </c>
    </row>
    <row r="333" spans="1:10" ht="14.4" x14ac:dyDescent="0.3">
      <c r="A333" s="3">
        <v>332</v>
      </c>
      <c r="B333" s="4" t="s">
        <v>8</v>
      </c>
      <c r="C333" s="3">
        <v>623</v>
      </c>
      <c r="D333" s="3">
        <v>2012</v>
      </c>
      <c r="E333" s="4" t="s">
        <v>33</v>
      </c>
      <c r="F333" s="4" t="s">
        <v>10</v>
      </c>
      <c r="G333" s="6">
        <v>44618</v>
      </c>
      <c r="H333" s="3">
        <v>107</v>
      </c>
      <c r="I333" t="str">
        <f>VLOOKUP(H333,Location!$A$1:$E$17,2,0)</f>
        <v>Taranaki</v>
      </c>
      <c r="J333" t="str">
        <f>VLOOKUP(H333,Location!$A$1:$E$17,3,0)</f>
        <v>New Zealand</v>
      </c>
    </row>
    <row r="334" spans="1:10" ht="14.4" x14ac:dyDescent="0.3">
      <c r="A334" s="3">
        <v>333</v>
      </c>
      <c r="B334" s="4" t="s">
        <v>8</v>
      </c>
      <c r="C334" s="3">
        <v>623</v>
      </c>
      <c r="D334" s="3">
        <v>2020</v>
      </c>
      <c r="E334" s="4" t="s">
        <v>232</v>
      </c>
      <c r="F334" s="4" t="s">
        <v>45</v>
      </c>
      <c r="G334" s="6">
        <v>44619</v>
      </c>
      <c r="H334" s="3">
        <v>111</v>
      </c>
      <c r="I334" t="str">
        <f>VLOOKUP(H334,Location!$A$1:$E$17,2,0)</f>
        <v>Nelson</v>
      </c>
      <c r="J334" t="str">
        <f>VLOOKUP(H334,Location!$A$1:$E$17,3,0)</f>
        <v>New Zealand</v>
      </c>
    </row>
    <row r="335" spans="1:10" ht="14.4" x14ac:dyDescent="0.3">
      <c r="A335" s="3">
        <v>334</v>
      </c>
      <c r="B335" s="4" t="s">
        <v>8</v>
      </c>
      <c r="C335" s="3">
        <v>595</v>
      </c>
      <c r="D335" s="3">
        <v>2012</v>
      </c>
      <c r="E335" s="4" t="s">
        <v>233</v>
      </c>
      <c r="F335" s="4" t="s">
        <v>10</v>
      </c>
      <c r="G335" s="6">
        <v>44619</v>
      </c>
      <c r="H335" s="3">
        <v>114</v>
      </c>
      <c r="I335" t="str">
        <f>VLOOKUP(H335,Location!$A$1:$E$17,2,0)</f>
        <v>Canterbury</v>
      </c>
      <c r="J335" t="str">
        <f>VLOOKUP(H335,Location!$A$1:$E$17,3,0)</f>
        <v>New Zealand</v>
      </c>
    </row>
    <row r="336" spans="1:10" ht="14.4" x14ac:dyDescent="0.3">
      <c r="A336" s="3">
        <v>335</v>
      </c>
      <c r="B336" s="4" t="s">
        <v>8</v>
      </c>
      <c r="C336" s="3">
        <v>623</v>
      </c>
      <c r="D336" s="3">
        <v>2016</v>
      </c>
      <c r="E336" s="4" t="s">
        <v>58</v>
      </c>
      <c r="F336" s="4" t="s">
        <v>10</v>
      </c>
      <c r="G336" s="6">
        <v>44619</v>
      </c>
      <c r="H336" s="3">
        <v>102</v>
      </c>
      <c r="I336" t="str">
        <f>VLOOKUP(H336,Location!$A$1:$E$17,2,0)</f>
        <v>Auckland</v>
      </c>
      <c r="J336" t="str">
        <f>VLOOKUP(H336,Location!$A$1:$E$17,3,0)</f>
        <v>New Zealand</v>
      </c>
    </row>
    <row r="337" spans="1:10" ht="14.4" x14ac:dyDescent="0.3">
      <c r="A337" s="3">
        <v>336</v>
      </c>
      <c r="B337" s="4" t="s">
        <v>8</v>
      </c>
      <c r="C337" s="3">
        <v>538</v>
      </c>
      <c r="D337" s="3">
        <v>2016</v>
      </c>
      <c r="E337" s="4" t="s">
        <v>24</v>
      </c>
      <c r="F337" s="4" t="s">
        <v>10</v>
      </c>
      <c r="G337" s="6">
        <v>44619</v>
      </c>
      <c r="H337" s="3">
        <v>109</v>
      </c>
      <c r="I337" t="str">
        <f>VLOOKUP(H337,Location!$A$1:$E$17,2,0)</f>
        <v>Wellington</v>
      </c>
      <c r="J337" t="str">
        <f>VLOOKUP(H337,Location!$A$1:$E$17,3,0)</f>
        <v>New Zealand</v>
      </c>
    </row>
    <row r="338" spans="1:10" ht="14.4" x14ac:dyDescent="0.3">
      <c r="A338" s="3">
        <v>337</v>
      </c>
      <c r="B338" s="4" t="s">
        <v>8</v>
      </c>
      <c r="C338" s="3">
        <v>616</v>
      </c>
      <c r="D338" s="3">
        <v>2016</v>
      </c>
      <c r="E338" s="4" t="s">
        <v>232</v>
      </c>
      <c r="F338" s="4" t="s">
        <v>10</v>
      </c>
      <c r="G338" s="6">
        <v>44620</v>
      </c>
      <c r="H338" s="3">
        <v>104</v>
      </c>
      <c r="I338" t="str">
        <f>VLOOKUP(H338,Location!$A$1:$E$17,2,0)</f>
        <v>Bay of Plenty</v>
      </c>
      <c r="J338" t="str">
        <f>VLOOKUP(H338,Location!$A$1:$E$17,3,0)</f>
        <v>New Zealand</v>
      </c>
    </row>
    <row r="339" spans="1:10" ht="14.4" x14ac:dyDescent="0.3">
      <c r="A339" s="3">
        <v>338</v>
      </c>
      <c r="B339" s="4" t="s">
        <v>8</v>
      </c>
      <c r="C339" s="3">
        <v>514</v>
      </c>
      <c r="D339" s="3">
        <v>2016</v>
      </c>
      <c r="E339" s="4" t="s">
        <v>209</v>
      </c>
      <c r="F339" s="4" t="s">
        <v>10</v>
      </c>
      <c r="G339" s="6">
        <v>44620</v>
      </c>
      <c r="H339" s="3">
        <v>114</v>
      </c>
      <c r="I339" t="str">
        <f>VLOOKUP(H339,Location!$A$1:$E$17,2,0)</f>
        <v>Canterbury</v>
      </c>
      <c r="J339" t="str">
        <f>VLOOKUP(H339,Location!$A$1:$E$17,3,0)</f>
        <v>New Zealand</v>
      </c>
    </row>
    <row r="340" spans="1:10" ht="14.4" x14ac:dyDescent="0.3">
      <c r="A340" s="3">
        <v>339</v>
      </c>
      <c r="B340" s="4" t="s">
        <v>8</v>
      </c>
      <c r="C340" s="3">
        <v>549</v>
      </c>
      <c r="D340" s="3">
        <v>2016</v>
      </c>
      <c r="E340" s="4" t="s">
        <v>234</v>
      </c>
      <c r="F340" s="4" t="s">
        <v>10</v>
      </c>
      <c r="G340" s="6">
        <v>44620</v>
      </c>
      <c r="H340" s="3">
        <v>102</v>
      </c>
      <c r="I340" t="str">
        <f>VLOOKUP(H340,Location!$A$1:$E$17,2,0)</f>
        <v>Auckland</v>
      </c>
      <c r="J340" t="str">
        <f>VLOOKUP(H340,Location!$A$1:$E$17,3,0)</f>
        <v>New Zealand</v>
      </c>
    </row>
    <row r="341" spans="1:10" ht="14.4" x14ac:dyDescent="0.3">
      <c r="A341" s="3">
        <v>340</v>
      </c>
      <c r="B341" s="4" t="s">
        <v>11</v>
      </c>
      <c r="C341" s="3">
        <v>597</v>
      </c>
      <c r="D341" s="3">
        <v>2016</v>
      </c>
      <c r="E341" s="4" t="s">
        <v>46</v>
      </c>
      <c r="F341" s="4" t="s">
        <v>10</v>
      </c>
      <c r="G341" s="6">
        <v>44620</v>
      </c>
      <c r="H341" s="3">
        <v>102</v>
      </c>
      <c r="I341" t="str">
        <f>VLOOKUP(H341,Location!$A$1:$E$17,2,0)</f>
        <v>Auckland</v>
      </c>
      <c r="J341" t="str">
        <f>VLOOKUP(H341,Location!$A$1:$E$17,3,0)</f>
        <v>New Zealand</v>
      </c>
    </row>
    <row r="342" spans="1:10" ht="14.4" x14ac:dyDescent="0.3">
      <c r="A342" s="3">
        <v>341</v>
      </c>
      <c r="B342" s="4" t="s">
        <v>235</v>
      </c>
      <c r="C342" s="3">
        <v>619</v>
      </c>
      <c r="D342" s="3">
        <v>2001</v>
      </c>
      <c r="E342" s="4" t="s">
        <v>236</v>
      </c>
      <c r="F342" s="4" t="s">
        <v>32</v>
      </c>
      <c r="G342" s="6">
        <v>44620</v>
      </c>
      <c r="H342" s="3">
        <v>102</v>
      </c>
      <c r="I342" t="str">
        <f>VLOOKUP(H342,Location!$A$1:$E$17,2,0)</f>
        <v>Auckland</v>
      </c>
      <c r="J342" t="str">
        <f>VLOOKUP(H342,Location!$A$1:$E$17,3,0)</f>
        <v>New Zealand</v>
      </c>
    </row>
    <row r="343" spans="1:10" ht="14.4" x14ac:dyDescent="0.3">
      <c r="A343" s="3">
        <v>342</v>
      </c>
      <c r="B343" s="4" t="s">
        <v>8</v>
      </c>
      <c r="C343" s="3">
        <v>514</v>
      </c>
      <c r="D343" s="3">
        <v>2016</v>
      </c>
      <c r="E343" s="4" t="s">
        <v>237</v>
      </c>
      <c r="F343" s="4" t="s">
        <v>10</v>
      </c>
      <c r="G343" s="6">
        <v>44620</v>
      </c>
      <c r="H343" s="3">
        <v>109</v>
      </c>
      <c r="I343" t="str">
        <f>VLOOKUP(H343,Location!$A$1:$E$17,2,0)</f>
        <v>Wellington</v>
      </c>
      <c r="J343" t="str">
        <f>VLOOKUP(H343,Location!$A$1:$E$17,3,0)</f>
        <v>New Zealand</v>
      </c>
    </row>
    <row r="344" spans="1:10" ht="14.4" x14ac:dyDescent="0.3">
      <c r="A344" s="3">
        <v>343</v>
      </c>
      <c r="B344" s="4" t="s">
        <v>37</v>
      </c>
      <c r="C344" s="3">
        <v>623</v>
      </c>
      <c r="D344" s="3">
        <v>2016</v>
      </c>
      <c r="E344" s="4" t="s">
        <v>238</v>
      </c>
      <c r="F344" s="4" t="s">
        <v>10</v>
      </c>
      <c r="G344" s="6">
        <v>44620</v>
      </c>
      <c r="H344" s="3">
        <v>102</v>
      </c>
      <c r="I344" t="str">
        <f>VLOOKUP(H344,Location!$A$1:$E$17,2,0)</f>
        <v>Auckland</v>
      </c>
      <c r="J344" t="str">
        <f>VLOOKUP(H344,Location!$A$1:$E$17,3,0)</f>
        <v>New Zealand</v>
      </c>
    </row>
    <row r="345" spans="1:10" ht="14.4" x14ac:dyDescent="0.3">
      <c r="A345" s="3">
        <v>344</v>
      </c>
      <c r="B345" s="4" t="s">
        <v>37</v>
      </c>
      <c r="C345" s="3">
        <v>623</v>
      </c>
      <c r="D345" s="3">
        <v>2016</v>
      </c>
      <c r="E345" s="4" t="s">
        <v>195</v>
      </c>
      <c r="F345" s="4" t="s">
        <v>10</v>
      </c>
      <c r="G345" s="5">
        <v>44621</v>
      </c>
      <c r="H345" s="3">
        <v>104</v>
      </c>
      <c r="I345" t="str">
        <f>VLOOKUP(H345,Location!$A$1:$E$17,2,0)</f>
        <v>Bay of Plenty</v>
      </c>
      <c r="J345" t="str">
        <f>VLOOKUP(H345,Location!$A$1:$E$17,3,0)</f>
        <v>New Zealand</v>
      </c>
    </row>
    <row r="346" spans="1:10" ht="14.4" x14ac:dyDescent="0.3">
      <c r="A346" s="3">
        <v>345</v>
      </c>
      <c r="B346" s="4" t="s">
        <v>8</v>
      </c>
      <c r="C346" s="3">
        <v>623</v>
      </c>
      <c r="D346" s="3">
        <v>2016</v>
      </c>
      <c r="E346" s="4" t="s">
        <v>58</v>
      </c>
      <c r="F346" s="4" t="s">
        <v>47</v>
      </c>
      <c r="G346" s="5">
        <v>44621</v>
      </c>
      <c r="H346" s="3">
        <v>101</v>
      </c>
      <c r="I346" t="str">
        <f>VLOOKUP(H346,Location!$A$1:$E$17,2,0)</f>
        <v>Northland</v>
      </c>
      <c r="J346" t="str">
        <f>VLOOKUP(H346,Location!$A$1:$E$17,3,0)</f>
        <v>New Zealand</v>
      </c>
    </row>
    <row r="347" spans="1:10" ht="14.4" x14ac:dyDescent="0.3">
      <c r="A347" s="3">
        <v>346</v>
      </c>
      <c r="B347" s="4" t="s">
        <v>8</v>
      </c>
      <c r="C347" s="3">
        <v>623</v>
      </c>
      <c r="D347" s="3">
        <v>2007</v>
      </c>
      <c r="E347" s="4" t="s">
        <v>51</v>
      </c>
      <c r="F347" s="4" t="s">
        <v>18</v>
      </c>
      <c r="G347" s="5">
        <v>44622</v>
      </c>
      <c r="H347" s="3">
        <v>103</v>
      </c>
      <c r="I347" t="str">
        <f>VLOOKUP(H347,Location!$A$1:$E$17,2,0)</f>
        <v>Waikato</v>
      </c>
      <c r="J347" t="str">
        <f>VLOOKUP(H347,Location!$A$1:$E$17,3,0)</f>
        <v>New Zealand</v>
      </c>
    </row>
    <row r="348" spans="1:10" ht="14.4" x14ac:dyDescent="0.3">
      <c r="A348" s="3">
        <v>347</v>
      </c>
      <c r="B348" s="4" t="s">
        <v>8</v>
      </c>
      <c r="C348" s="3">
        <v>623</v>
      </c>
      <c r="D348" s="3">
        <v>2016</v>
      </c>
      <c r="E348" s="4" t="s">
        <v>33</v>
      </c>
      <c r="F348" s="4" t="s">
        <v>10</v>
      </c>
      <c r="G348" s="5">
        <v>44622</v>
      </c>
      <c r="H348" s="3">
        <v>114</v>
      </c>
      <c r="I348" t="str">
        <f>VLOOKUP(H348,Location!$A$1:$E$17,2,0)</f>
        <v>Canterbury</v>
      </c>
      <c r="J348" t="str">
        <f>VLOOKUP(H348,Location!$A$1:$E$17,3,0)</f>
        <v>New Zealand</v>
      </c>
    </row>
    <row r="349" spans="1:10" ht="14.4" x14ac:dyDescent="0.3">
      <c r="A349" s="3">
        <v>348</v>
      </c>
      <c r="B349" s="4" t="s">
        <v>61</v>
      </c>
      <c r="C349" s="3">
        <v>519</v>
      </c>
      <c r="D349" s="3">
        <v>2005</v>
      </c>
      <c r="E349" s="4" t="s">
        <v>239</v>
      </c>
      <c r="F349" s="4" t="s">
        <v>32</v>
      </c>
      <c r="G349" s="5">
        <v>44622</v>
      </c>
      <c r="H349" s="3">
        <v>102</v>
      </c>
      <c r="I349" t="str">
        <f>VLOOKUP(H349,Location!$A$1:$E$17,2,0)</f>
        <v>Auckland</v>
      </c>
      <c r="J349" t="str">
        <f>VLOOKUP(H349,Location!$A$1:$E$17,3,0)</f>
        <v>New Zealand</v>
      </c>
    </row>
    <row r="350" spans="1:10" ht="14.4" x14ac:dyDescent="0.3">
      <c r="A350" s="3">
        <v>349</v>
      </c>
      <c r="B350" s="4" t="s">
        <v>8</v>
      </c>
      <c r="C350" s="3">
        <v>623</v>
      </c>
      <c r="D350" s="3">
        <v>2016</v>
      </c>
      <c r="E350" s="4" t="s">
        <v>240</v>
      </c>
      <c r="F350" s="4" t="s">
        <v>10</v>
      </c>
      <c r="G350" s="5">
        <v>44622</v>
      </c>
      <c r="H350" s="3">
        <v>114</v>
      </c>
      <c r="I350" t="str">
        <f>VLOOKUP(H350,Location!$A$1:$E$17,2,0)</f>
        <v>Canterbury</v>
      </c>
      <c r="J350" t="str">
        <f>VLOOKUP(H350,Location!$A$1:$E$17,3,0)</f>
        <v>New Zealand</v>
      </c>
    </row>
    <row r="351" spans="1:10" ht="14.4" x14ac:dyDescent="0.3">
      <c r="A351" s="3">
        <v>350</v>
      </c>
      <c r="B351" s="4" t="s">
        <v>8</v>
      </c>
      <c r="C351" s="3">
        <v>623</v>
      </c>
      <c r="D351" s="3">
        <v>2016</v>
      </c>
      <c r="E351" s="4" t="s">
        <v>209</v>
      </c>
      <c r="F351" s="4" t="s">
        <v>10</v>
      </c>
      <c r="G351" s="5">
        <v>44622</v>
      </c>
      <c r="H351" s="3">
        <v>114</v>
      </c>
      <c r="I351" t="str">
        <f>VLOOKUP(H351,Location!$A$1:$E$17,2,0)</f>
        <v>Canterbury</v>
      </c>
      <c r="J351" t="str">
        <f>VLOOKUP(H351,Location!$A$1:$E$17,3,0)</f>
        <v>New Zealand</v>
      </c>
    </row>
    <row r="352" spans="1:10" ht="14.4" x14ac:dyDescent="0.3">
      <c r="A352" s="3">
        <v>351</v>
      </c>
      <c r="B352" s="4" t="s">
        <v>8</v>
      </c>
      <c r="C352" s="3">
        <v>514</v>
      </c>
      <c r="D352" s="3">
        <v>2016</v>
      </c>
      <c r="E352" s="4" t="s">
        <v>22</v>
      </c>
      <c r="F352" s="4" t="s">
        <v>10</v>
      </c>
      <c r="G352" s="5">
        <v>44623</v>
      </c>
      <c r="H352" s="3">
        <v>114</v>
      </c>
      <c r="I352" t="str">
        <f>VLOOKUP(H352,Location!$A$1:$E$17,2,0)</f>
        <v>Canterbury</v>
      </c>
      <c r="J352" t="str">
        <f>VLOOKUP(H352,Location!$A$1:$E$17,3,0)</f>
        <v>New Zealand</v>
      </c>
    </row>
    <row r="353" spans="1:10" ht="14.4" x14ac:dyDescent="0.3">
      <c r="A353" s="3">
        <v>352</v>
      </c>
      <c r="B353" s="4" t="s">
        <v>61</v>
      </c>
      <c r="C353" s="3">
        <v>612</v>
      </c>
      <c r="D353" s="3">
        <v>2002</v>
      </c>
      <c r="E353" s="4" t="s">
        <v>241</v>
      </c>
      <c r="F353" s="4" t="s">
        <v>32</v>
      </c>
      <c r="G353" s="5">
        <v>44623</v>
      </c>
      <c r="H353" s="3">
        <v>106</v>
      </c>
      <c r="I353" t="str">
        <f>VLOOKUP(H353,Location!$A$1:$E$17,2,0)</f>
        <v>Hawke's Bay</v>
      </c>
      <c r="J353" t="str">
        <f>VLOOKUP(H353,Location!$A$1:$E$17,3,0)</f>
        <v>New Zealand</v>
      </c>
    </row>
    <row r="354" spans="1:10" ht="14.4" x14ac:dyDescent="0.3">
      <c r="A354" s="3">
        <v>353</v>
      </c>
      <c r="B354" s="4" t="s">
        <v>8</v>
      </c>
      <c r="C354" s="3">
        <v>623</v>
      </c>
      <c r="D354" s="3">
        <v>2016</v>
      </c>
      <c r="E354" s="4" t="s">
        <v>51</v>
      </c>
      <c r="F354" s="4" t="s">
        <v>18</v>
      </c>
      <c r="G354" s="5">
        <v>44623</v>
      </c>
      <c r="H354" s="3">
        <v>109</v>
      </c>
      <c r="I354" t="str">
        <f>VLOOKUP(H354,Location!$A$1:$E$17,2,0)</f>
        <v>Wellington</v>
      </c>
      <c r="J354" t="str">
        <f>VLOOKUP(H354,Location!$A$1:$E$17,3,0)</f>
        <v>New Zealand</v>
      </c>
    </row>
    <row r="355" spans="1:10" ht="14.4" x14ac:dyDescent="0.3">
      <c r="A355" s="3">
        <v>354</v>
      </c>
      <c r="B355" s="4" t="s">
        <v>8</v>
      </c>
      <c r="C355" s="3">
        <v>616</v>
      </c>
      <c r="D355" s="3">
        <v>2016</v>
      </c>
      <c r="E355" s="4" t="s">
        <v>242</v>
      </c>
      <c r="F355" s="4" t="s">
        <v>10</v>
      </c>
      <c r="G355" s="5">
        <v>44624</v>
      </c>
      <c r="H355" s="3">
        <v>104</v>
      </c>
      <c r="I355" t="str">
        <f>VLOOKUP(H355,Location!$A$1:$E$17,2,0)</f>
        <v>Bay of Plenty</v>
      </c>
      <c r="J355" t="str">
        <f>VLOOKUP(H355,Location!$A$1:$E$17,3,0)</f>
        <v>New Zealand</v>
      </c>
    </row>
    <row r="356" spans="1:10" ht="14.4" x14ac:dyDescent="0.3">
      <c r="A356" s="3">
        <v>355</v>
      </c>
      <c r="B356" s="4" t="s">
        <v>8</v>
      </c>
      <c r="C356" s="3">
        <v>623</v>
      </c>
      <c r="D356" s="3">
        <v>1970</v>
      </c>
      <c r="E356" s="4" t="s">
        <v>36</v>
      </c>
      <c r="F356" s="4" t="s">
        <v>45</v>
      </c>
      <c r="G356" s="5">
        <v>44624</v>
      </c>
      <c r="H356" s="3">
        <v>114</v>
      </c>
      <c r="I356" t="str">
        <f>VLOOKUP(H356,Location!$A$1:$E$17,2,0)</f>
        <v>Canterbury</v>
      </c>
      <c r="J356" t="str">
        <f>VLOOKUP(H356,Location!$A$1:$E$17,3,0)</f>
        <v>New Zealand</v>
      </c>
    </row>
    <row r="357" spans="1:10" ht="14.4" x14ac:dyDescent="0.3">
      <c r="A357" s="3">
        <v>356</v>
      </c>
      <c r="B357" s="4" t="s">
        <v>8</v>
      </c>
      <c r="C357" s="3">
        <v>623</v>
      </c>
      <c r="D357" s="3">
        <v>2020</v>
      </c>
      <c r="E357" s="4" t="s">
        <v>53</v>
      </c>
      <c r="F357" s="4" t="s">
        <v>10</v>
      </c>
      <c r="G357" s="5">
        <v>44624</v>
      </c>
      <c r="H357" s="3">
        <v>108</v>
      </c>
      <c r="I357" t="str">
        <f>VLOOKUP(H357,Location!$A$1:$E$17,2,0)</f>
        <v>Manawatū-Whanganui</v>
      </c>
      <c r="J357" t="str">
        <f>VLOOKUP(H357,Location!$A$1:$E$17,3,0)</f>
        <v>New Zealand</v>
      </c>
    </row>
    <row r="358" spans="1:10" ht="14.4" x14ac:dyDescent="0.3">
      <c r="A358" s="3">
        <v>357</v>
      </c>
      <c r="B358" s="4" t="s">
        <v>8</v>
      </c>
      <c r="C358" s="3">
        <v>623</v>
      </c>
      <c r="D358" s="3">
        <v>2020</v>
      </c>
      <c r="E358" s="4" t="s">
        <v>243</v>
      </c>
      <c r="F358" s="4" t="s">
        <v>10</v>
      </c>
      <c r="G358" s="6">
        <v>44633</v>
      </c>
      <c r="H358" s="3">
        <v>103</v>
      </c>
      <c r="I358" t="str">
        <f>VLOOKUP(H358,Location!$A$1:$E$17,2,0)</f>
        <v>Waikato</v>
      </c>
      <c r="J358" t="str">
        <f>VLOOKUP(H358,Location!$A$1:$E$17,3,0)</f>
        <v>New Zealand</v>
      </c>
    </row>
    <row r="359" spans="1:10" ht="14.4" x14ac:dyDescent="0.3">
      <c r="A359" s="3">
        <v>358</v>
      </c>
      <c r="B359" s="4" t="s">
        <v>8</v>
      </c>
      <c r="C359" s="3">
        <v>623</v>
      </c>
      <c r="D359" s="3">
        <v>2020</v>
      </c>
      <c r="E359" s="4" t="s">
        <v>244</v>
      </c>
      <c r="F359" s="4" t="s">
        <v>10</v>
      </c>
      <c r="G359" s="6">
        <v>44633</v>
      </c>
      <c r="H359" s="3">
        <v>103</v>
      </c>
      <c r="I359" t="str">
        <f>VLOOKUP(H359,Location!$A$1:$E$17,2,0)</f>
        <v>Waikato</v>
      </c>
      <c r="J359" t="str">
        <f>VLOOKUP(H359,Location!$A$1:$E$17,3,0)</f>
        <v>New Zealand</v>
      </c>
    </row>
    <row r="360" spans="1:10" ht="14.4" x14ac:dyDescent="0.3">
      <c r="A360" s="3">
        <v>359</v>
      </c>
      <c r="B360" s="4" t="s">
        <v>8</v>
      </c>
      <c r="C360" s="3">
        <v>623</v>
      </c>
      <c r="D360" s="3">
        <v>2020</v>
      </c>
      <c r="E360" s="4" t="s">
        <v>23</v>
      </c>
      <c r="F360" s="4" t="s">
        <v>18</v>
      </c>
      <c r="G360" s="6">
        <v>44633</v>
      </c>
      <c r="H360" s="3">
        <v>102</v>
      </c>
      <c r="I360" t="str">
        <f>VLOOKUP(H360,Location!$A$1:$E$17,2,0)</f>
        <v>Auckland</v>
      </c>
      <c r="J360" t="str">
        <f>VLOOKUP(H360,Location!$A$1:$E$17,3,0)</f>
        <v>New Zealand</v>
      </c>
    </row>
    <row r="361" spans="1:10" ht="14.4" x14ac:dyDescent="0.3">
      <c r="A361" s="3">
        <v>360</v>
      </c>
      <c r="B361" s="4" t="s">
        <v>37</v>
      </c>
      <c r="C361" s="3">
        <v>623</v>
      </c>
      <c r="D361" s="3">
        <v>2020</v>
      </c>
      <c r="E361" s="4" t="s">
        <v>245</v>
      </c>
      <c r="F361" s="4" t="s">
        <v>45</v>
      </c>
      <c r="G361" s="6">
        <v>44633</v>
      </c>
      <c r="H361" s="3">
        <v>107</v>
      </c>
      <c r="I361" t="str">
        <f>VLOOKUP(H361,Location!$A$1:$E$17,2,0)</f>
        <v>Taranaki</v>
      </c>
      <c r="J361" t="str">
        <f>VLOOKUP(H361,Location!$A$1:$E$17,3,0)</f>
        <v>New Zealand</v>
      </c>
    </row>
    <row r="362" spans="1:10" ht="14.4" x14ac:dyDescent="0.3">
      <c r="A362" s="3">
        <v>361</v>
      </c>
      <c r="B362" s="4" t="s">
        <v>16</v>
      </c>
      <c r="C362" s="3">
        <v>611</v>
      </c>
      <c r="D362" s="3">
        <v>2009</v>
      </c>
      <c r="E362" s="4" t="s">
        <v>246</v>
      </c>
      <c r="F362" s="4" t="s">
        <v>28</v>
      </c>
      <c r="G362" s="6">
        <v>44633</v>
      </c>
      <c r="H362" s="3">
        <v>103</v>
      </c>
      <c r="I362" t="str">
        <f>VLOOKUP(H362,Location!$A$1:$E$17,2,0)</f>
        <v>Waikato</v>
      </c>
      <c r="J362" t="str">
        <f>VLOOKUP(H362,Location!$A$1:$E$17,3,0)</f>
        <v>New Zealand</v>
      </c>
    </row>
    <row r="363" spans="1:10" ht="14.4" x14ac:dyDescent="0.3">
      <c r="A363" s="3">
        <v>362</v>
      </c>
      <c r="B363" s="4" t="s">
        <v>8</v>
      </c>
      <c r="C363" s="3">
        <v>623</v>
      </c>
      <c r="D363" s="3">
        <v>1998</v>
      </c>
      <c r="E363" s="4" t="s">
        <v>247</v>
      </c>
      <c r="F363" s="4" t="s">
        <v>28</v>
      </c>
      <c r="G363" s="6">
        <v>44634</v>
      </c>
      <c r="H363" s="3">
        <v>109</v>
      </c>
      <c r="I363" t="str">
        <f>VLOOKUP(H363,Location!$A$1:$E$17,2,0)</f>
        <v>Wellington</v>
      </c>
      <c r="J363" t="str">
        <f>VLOOKUP(H363,Location!$A$1:$E$17,3,0)</f>
        <v>New Zealand</v>
      </c>
    </row>
    <row r="364" spans="1:10" ht="14.4" x14ac:dyDescent="0.3">
      <c r="A364" s="3">
        <v>363</v>
      </c>
      <c r="B364" s="4" t="s">
        <v>8</v>
      </c>
      <c r="C364" s="3">
        <v>623</v>
      </c>
      <c r="D364" s="3">
        <v>2020</v>
      </c>
      <c r="E364" s="4" t="s">
        <v>58</v>
      </c>
      <c r="F364" s="4" t="s">
        <v>45</v>
      </c>
      <c r="G364" s="6">
        <v>44634</v>
      </c>
      <c r="H364" s="3">
        <v>102</v>
      </c>
      <c r="I364" t="str">
        <f>VLOOKUP(H364,Location!$A$1:$E$17,2,0)</f>
        <v>Auckland</v>
      </c>
      <c r="J364" t="str">
        <f>VLOOKUP(H364,Location!$A$1:$E$17,3,0)</f>
        <v>New Zealand</v>
      </c>
    </row>
    <row r="365" spans="1:10" ht="14.4" x14ac:dyDescent="0.3">
      <c r="A365" s="3">
        <v>364</v>
      </c>
      <c r="B365" s="4" t="s">
        <v>8</v>
      </c>
      <c r="C365" s="3">
        <v>623</v>
      </c>
      <c r="D365" s="3">
        <v>2020</v>
      </c>
      <c r="E365" s="4" t="s">
        <v>57</v>
      </c>
      <c r="F365" s="4" t="s">
        <v>18</v>
      </c>
      <c r="G365" s="6">
        <v>44635</v>
      </c>
      <c r="H365" s="3">
        <v>104</v>
      </c>
      <c r="I365" t="str">
        <f>VLOOKUP(H365,Location!$A$1:$E$17,2,0)</f>
        <v>Bay of Plenty</v>
      </c>
      <c r="J365" t="str">
        <f>VLOOKUP(H365,Location!$A$1:$E$17,3,0)</f>
        <v>New Zealand</v>
      </c>
    </row>
    <row r="366" spans="1:10" ht="14.4" x14ac:dyDescent="0.3">
      <c r="A366" s="3">
        <v>365</v>
      </c>
      <c r="B366" s="4" t="s">
        <v>25</v>
      </c>
      <c r="C366" s="3">
        <v>611</v>
      </c>
      <c r="D366" s="3">
        <v>2007</v>
      </c>
      <c r="E366" s="4" t="s">
        <v>248</v>
      </c>
      <c r="F366" s="4" t="s">
        <v>18</v>
      </c>
      <c r="G366" s="6">
        <v>44635</v>
      </c>
      <c r="H366" s="3">
        <v>102</v>
      </c>
      <c r="I366" t="str">
        <f>VLOOKUP(H366,Location!$A$1:$E$17,2,0)</f>
        <v>Auckland</v>
      </c>
      <c r="J366" t="str">
        <f>VLOOKUP(H366,Location!$A$1:$E$17,3,0)</f>
        <v>New Zealand</v>
      </c>
    </row>
    <row r="367" spans="1:10" ht="14.4" x14ac:dyDescent="0.3">
      <c r="A367" s="3">
        <v>366</v>
      </c>
      <c r="B367" s="4" t="s">
        <v>8</v>
      </c>
      <c r="C367" s="3">
        <v>623</v>
      </c>
      <c r="D367" s="3">
        <v>2020</v>
      </c>
      <c r="E367" s="4" t="s">
        <v>249</v>
      </c>
      <c r="F367" s="4" t="s">
        <v>18</v>
      </c>
      <c r="G367" s="6">
        <v>44635</v>
      </c>
      <c r="H367" s="3">
        <v>114</v>
      </c>
      <c r="I367" t="str">
        <f>VLOOKUP(H367,Location!$A$1:$E$17,2,0)</f>
        <v>Canterbury</v>
      </c>
      <c r="J367" t="str">
        <f>VLOOKUP(H367,Location!$A$1:$E$17,3,0)</f>
        <v>New Zealand</v>
      </c>
    </row>
    <row r="368" spans="1:10" ht="14.4" x14ac:dyDescent="0.3">
      <c r="A368" s="3">
        <v>367</v>
      </c>
      <c r="B368" s="4" t="s">
        <v>8</v>
      </c>
      <c r="C368" s="3">
        <v>616</v>
      </c>
      <c r="D368" s="3">
        <v>2020</v>
      </c>
      <c r="E368" s="4" t="s">
        <v>33</v>
      </c>
      <c r="F368" s="4" t="s">
        <v>10</v>
      </c>
      <c r="G368" s="6">
        <v>44635</v>
      </c>
      <c r="H368" s="3">
        <v>105</v>
      </c>
      <c r="I368" t="str">
        <f>VLOOKUP(H368,Location!$A$1:$E$17,2,0)</f>
        <v>Gisborne</v>
      </c>
      <c r="J368" t="str">
        <f>VLOOKUP(H368,Location!$A$1:$E$17,3,0)</f>
        <v>New Zealand</v>
      </c>
    </row>
    <row r="369" spans="1:10" ht="14.4" x14ac:dyDescent="0.3">
      <c r="A369" s="3">
        <v>368</v>
      </c>
      <c r="B369" s="4" t="s">
        <v>16</v>
      </c>
      <c r="C369" s="3">
        <v>545</v>
      </c>
      <c r="D369" s="3">
        <v>2006</v>
      </c>
      <c r="E369" s="4" t="s">
        <v>250</v>
      </c>
      <c r="F369" s="4" t="s">
        <v>18</v>
      </c>
      <c r="G369" s="6">
        <v>44636</v>
      </c>
      <c r="H369" s="3">
        <v>102</v>
      </c>
      <c r="I369" t="str">
        <f>VLOOKUP(H369,Location!$A$1:$E$17,2,0)</f>
        <v>Auckland</v>
      </c>
      <c r="J369" t="str">
        <f>VLOOKUP(H369,Location!$A$1:$E$17,3,0)</f>
        <v>New Zealand</v>
      </c>
    </row>
    <row r="370" spans="1:10" ht="14.4" x14ac:dyDescent="0.3">
      <c r="A370" s="3">
        <v>369</v>
      </c>
      <c r="B370" s="4" t="s">
        <v>11</v>
      </c>
      <c r="C370" s="3">
        <v>549</v>
      </c>
      <c r="D370" s="3">
        <v>2020</v>
      </c>
      <c r="E370" s="4" t="s">
        <v>251</v>
      </c>
      <c r="F370" s="4" t="s">
        <v>10</v>
      </c>
      <c r="G370" s="6">
        <v>44636</v>
      </c>
      <c r="H370" s="3">
        <v>101</v>
      </c>
      <c r="I370" t="str">
        <f>VLOOKUP(H370,Location!$A$1:$E$17,2,0)</f>
        <v>Northland</v>
      </c>
      <c r="J370" t="str">
        <f>VLOOKUP(H370,Location!$A$1:$E$17,3,0)</f>
        <v>New Zealand</v>
      </c>
    </row>
    <row r="371" spans="1:10" ht="14.4" x14ac:dyDescent="0.3">
      <c r="A371" s="3">
        <v>370</v>
      </c>
      <c r="B371" s="4" t="s">
        <v>61</v>
      </c>
      <c r="C371" s="3">
        <v>519</v>
      </c>
      <c r="D371" s="3">
        <v>1980</v>
      </c>
      <c r="E371" s="4" t="s">
        <v>252</v>
      </c>
      <c r="F371" s="4" t="s">
        <v>32</v>
      </c>
      <c r="G371" s="6">
        <v>44636</v>
      </c>
      <c r="H371" s="3">
        <v>116</v>
      </c>
      <c r="I371" t="str">
        <f>VLOOKUP(H371,Location!$A$1:$E$17,2,0)</f>
        <v>Southland</v>
      </c>
      <c r="J371" t="str">
        <f>VLOOKUP(H371,Location!$A$1:$E$17,3,0)</f>
        <v>New Zealand</v>
      </c>
    </row>
    <row r="372" spans="1:10" ht="14.4" x14ac:dyDescent="0.3">
      <c r="A372" s="3">
        <v>371</v>
      </c>
      <c r="B372" s="4" t="s">
        <v>8</v>
      </c>
      <c r="C372" s="3">
        <v>623</v>
      </c>
      <c r="D372" s="3">
        <v>2020</v>
      </c>
      <c r="E372" s="4" t="s">
        <v>253</v>
      </c>
      <c r="F372" s="4" t="s">
        <v>10</v>
      </c>
      <c r="G372" s="6">
        <v>44637</v>
      </c>
      <c r="H372" s="3">
        <v>103</v>
      </c>
      <c r="I372" t="str">
        <f>VLOOKUP(H372,Location!$A$1:$E$17,2,0)</f>
        <v>Waikato</v>
      </c>
      <c r="J372" t="str">
        <f>VLOOKUP(H372,Location!$A$1:$E$17,3,0)</f>
        <v>New Zealand</v>
      </c>
    </row>
    <row r="373" spans="1:10" ht="14.4" x14ac:dyDescent="0.3">
      <c r="A373" s="3">
        <v>372</v>
      </c>
      <c r="B373" s="4" t="s">
        <v>8</v>
      </c>
      <c r="C373" s="3">
        <v>623</v>
      </c>
      <c r="D373" s="3">
        <v>2020</v>
      </c>
      <c r="E373" s="4" t="s">
        <v>100</v>
      </c>
      <c r="F373" s="4" t="s">
        <v>10</v>
      </c>
      <c r="G373" s="6">
        <v>44637</v>
      </c>
      <c r="H373" s="3">
        <v>102</v>
      </c>
      <c r="I373" t="str">
        <f>VLOOKUP(H373,Location!$A$1:$E$17,2,0)</f>
        <v>Auckland</v>
      </c>
      <c r="J373" t="str">
        <f>VLOOKUP(H373,Location!$A$1:$E$17,3,0)</f>
        <v>New Zealand</v>
      </c>
    </row>
    <row r="374" spans="1:10" ht="14.4" x14ac:dyDescent="0.3">
      <c r="A374" s="3">
        <v>373</v>
      </c>
      <c r="B374" s="4" t="s">
        <v>16</v>
      </c>
      <c r="C374" s="3">
        <v>611</v>
      </c>
      <c r="D374" s="3">
        <v>2003</v>
      </c>
      <c r="E374" s="4" t="s">
        <v>254</v>
      </c>
      <c r="F374" s="4" t="s">
        <v>28</v>
      </c>
      <c r="G374" s="6">
        <v>44637</v>
      </c>
      <c r="H374" s="3">
        <v>102</v>
      </c>
      <c r="I374" t="str">
        <f>VLOOKUP(H374,Location!$A$1:$E$17,2,0)</f>
        <v>Auckland</v>
      </c>
      <c r="J374" t="str">
        <f>VLOOKUP(H374,Location!$A$1:$E$17,3,0)</f>
        <v>New Zealand</v>
      </c>
    </row>
    <row r="375" spans="1:10" ht="14.4" x14ac:dyDescent="0.3">
      <c r="A375" s="3">
        <v>374</v>
      </c>
      <c r="B375" s="4" t="s">
        <v>16</v>
      </c>
      <c r="C375" s="3">
        <v>550</v>
      </c>
      <c r="D375" s="3">
        <v>1999</v>
      </c>
      <c r="E375" s="4" t="s">
        <v>97</v>
      </c>
      <c r="F375" s="4" t="s">
        <v>69</v>
      </c>
      <c r="G375" s="6">
        <v>44638</v>
      </c>
      <c r="H375" s="3">
        <v>102</v>
      </c>
      <c r="I375" t="str">
        <f>VLOOKUP(H375,Location!$A$1:$E$17,2,0)</f>
        <v>Auckland</v>
      </c>
      <c r="J375" t="str">
        <f>VLOOKUP(H375,Location!$A$1:$E$17,3,0)</f>
        <v>New Zealand</v>
      </c>
    </row>
    <row r="376" spans="1:10" ht="14.4" x14ac:dyDescent="0.3">
      <c r="A376" s="3">
        <v>375</v>
      </c>
      <c r="B376" s="4" t="s">
        <v>11</v>
      </c>
      <c r="C376" s="3">
        <v>623</v>
      </c>
      <c r="D376" s="3">
        <v>1996</v>
      </c>
      <c r="E376" s="4" t="s">
        <v>244</v>
      </c>
      <c r="F376" s="4" t="s">
        <v>45</v>
      </c>
      <c r="G376" s="6">
        <v>44638</v>
      </c>
      <c r="H376" s="3">
        <v>101</v>
      </c>
      <c r="I376" t="str">
        <f>VLOOKUP(H376,Location!$A$1:$E$17,2,0)</f>
        <v>Northland</v>
      </c>
      <c r="J376" t="str">
        <f>VLOOKUP(H376,Location!$A$1:$E$17,3,0)</f>
        <v>New Zealand</v>
      </c>
    </row>
    <row r="377" spans="1:10" ht="14.4" x14ac:dyDescent="0.3">
      <c r="A377" s="3">
        <v>376</v>
      </c>
      <c r="B377" s="4" t="s">
        <v>8</v>
      </c>
      <c r="C377" s="3">
        <v>623</v>
      </c>
      <c r="D377" s="3">
        <v>2020</v>
      </c>
      <c r="E377" s="4" t="s">
        <v>58</v>
      </c>
      <c r="F377" s="4" t="s">
        <v>45</v>
      </c>
      <c r="G377" s="6">
        <v>44638</v>
      </c>
      <c r="H377" s="3">
        <v>102</v>
      </c>
      <c r="I377" t="str">
        <f>VLOOKUP(H377,Location!$A$1:$E$17,2,0)</f>
        <v>Auckland</v>
      </c>
      <c r="J377" t="str">
        <f>VLOOKUP(H377,Location!$A$1:$E$17,3,0)</f>
        <v>New Zealand</v>
      </c>
    </row>
    <row r="378" spans="1:10" ht="14.4" x14ac:dyDescent="0.3">
      <c r="A378" s="3">
        <v>377</v>
      </c>
      <c r="B378" s="4" t="s">
        <v>8</v>
      </c>
      <c r="C378" s="3">
        <v>549</v>
      </c>
      <c r="D378" s="3">
        <v>2020</v>
      </c>
      <c r="E378" s="4" t="s">
        <v>46</v>
      </c>
      <c r="F378" s="4" t="s">
        <v>18</v>
      </c>
      <c r="G378" s="6">
        <v>44638</v>
      </c>
      <c r="H378" s="3">
        <v>115</v>
      </c>
      <c r="I378" t="str">
        <f>VLOOKUP(H378,Location!$A$1:$E$17,2,0)</f>
        <v>Otago</v>
      </c>
      <c r="J378" t="str">
        <f>VLOOKUP(H378,Location!$A$1:$E$17,3,0)</f>
        <v>New Zealand</v>
      </c>
    </row>
    <row r="379" spans="1:10" ht="14.4" x14ac:dyDescent="0.3">
      <c r="A379" s="3">
        <v>378</v>
      </c>
      <c r="B379" s="4" t="s">
        <v>16</v>
      </c>
      <c r="C379" s="3">
        <v>611</v>
      </c>
      <c r="D379" s="3">
        <v>2008</v>
      </c>
      <c r="E379" s="4" t="s">
        <v>255</v>
      </c>
      <c r="F379" s="4" t="s">
        <v>18</v>
      </c>
      <c r="G379" s="6">
        <v>44639</v>
      </c>
      <c r="H379" s="3">
        <v>102</v>
      </c>
      <c r="I379" t="str">
        <f>VLOOKUP(H379,Location!$A$1:$E$17,2,0)</f>
        <v>Auckland</v>
      </c>
      <c r="J379" t="str">
        <f>VLOOKUP(H379,Location!$A$1:$E$17,3,0)</f>
        <v>New Zealand</v>
      </c>
    </row>
    <row r="380" spans="1:10" ht="14.4" x14ac:dyDescent="0.3">
      <c r="A380" s="3">
        <v>379</v>
      </c>
      <c r="B380" s="4" t="s">
        <v>16</v>
      </c>
      <c r="C380" s="3">
        <v>611</v>
      </c>
      <c r="D380" s="3">
        <v>2009</v>
      </c>
      <c r="E380" s="4" t="s">
        <v>218</v>
      </c>
      <c r="F380" s="4" t="s">
        <v>28</v>
      </c>
      <c r="G380" s="6">
        <v>44639</v>
      </c>
      <c r="H380" s="3">
        <v>114</v>
      </c>
      <c r="I380" t="str">
        <f>VLOOKUP(H380,Location!$A$1:$E$17,2,0)</f>
        <v>Canterbury</v>
      </c>
      <c r="J380" t="str">
        <f>VLOOKUP(H380,Location!$A$1:$E$17,3,0)</f>
        <v>New Zealand</v>
      </c>
    </row>
    <row r="381" spans="1:10" ht="14.4" x14ac:dyDescent="0.3">
      <c r="A381" s="3">
        <v>380</v>
      </c>
      <c r="B381" s="4" t="s">
        <v>8</v>
      </c>
      <c r="C381" s="3">
        <v>623</v>
      </c>
      <c r="D381" s="3">
        <v>2020</v>
      </c>
      <c r="E381" s="4" t="s">
        <v>20</v>
      </c>
      <c r="F381" s="4" t="s">
        <v>10</v>
      </c>
      <c r="G381" s="6">
        <v>44639</v>
      </c>
      <c r="H381" s="3">
        <v>102</v>
      </c>
      <c r="I381" t="str">
        <f>VLOOKUP(H381,Location!$A$1:$E$17,2,0)</f>
        <v>Auckland</v>
      </c>
      <c r="J381" t="str">
        <f>VLOOKUP(H381,Location!$A$1:$E$17,3,0)</f>
        <v>New Zealand</v>
      </c>
    </row>
    <row r="382" spans="1:10" ht="14.4" x14ac:dyDescent="0.3">
      <c r="A382" s="3">
        <v>381</v>
      </c>
      <c r="B382" s="4" t="s">
        <v>8</v>
      </c>
      <c r="C382" s="3">
        <v>549</v>
      </c>
      <c r="D382" s="3">
        <v>1998</v>
      </c>
      <c r="E382" s="4" t="s">
        <v>33</v>
      </c>
      <c r="F382" s="4" t="s">
        <v>45</v>
      </c>
      <c r="G382" s="6">
        <v>44639</v>
      </c>
      <c r="H382" s="3">
        <v>102</v>
      </c>
      <c r="I382" t="str">
        <f>VLOOKUP(H382,Location!$A$1:$E$17,2,0)</f>
        <v>Auckland</v>
      </c>
      <c r="J382" t="str">
        <f>VLOOKUP(H382,Location!$A$1:$E$17,3,0)</f>
        <v>New Zealand</v>
      </c>
    </row>
    <row r="383" spans="1:10" ht="14.4" x14ac:dyDescent="0.3">
      <c r="A383" s="3">
        <v>382</v>
      </c>
      <c r="B383" s="4" t="s">
        <v>8</v>
      </c>
      <c r="C383" s="3">
        <v>623</v>
      </c>
      <c r="D383" s="3">
        <v>1974</v>
      </c>
      <c r="E383" s="4" t="s">
        <v>256</v>
      </c>
      <c r="F383" s="4" t="s">
        <v>45</v>
      </c>
      <c r="G383" s="6">
        <v>44639</v>
      </c>
      <c r="H383" s="3">
        <v>114</v>
      </c>
      <c r="I383" t="str">
        <f>VLOOKUP(H383,Location!$A$1:$E$17,2,0)</f>
        <v>Canterbury</v>
      </c>
      <c r="J383" t="str">
        <f>VLOOKUP(H383,Location!$A$1:$E$17,3,0)</f>
        <v>New Zealand</v>
      </c>
    </row>
    <row r="384" spans="1:10" ht="14.4" x14ac:dyDescent="0.3">
      <c r="A384" s="3">
        <v>383</v>
      </c>
      <c r="B384" s="4" t="s">
        <v>11</v>
      </c>
      <c r="C384" s="3">
        <v>623</v>
      </c>
      <c r="D384" s="3">
        <v>2020</v>
      </c>
      <c r="E384" s="4" t="s">
        <v>20</v>
      </c>
      <c r="F384" s="4" t="s">
        <v>10</v>
      </c>
      <c r="G384" s="6">
        <v>44640</v>
      </c>
      <c r="H384" s="3">
        <v>102</v>
      </c>
      <c r="I384" t="str">
        <f>VLOOKUP(H384,Location!$A$1:$E$17,2,0)</f>
        <v>Auckland</v>
      </c>
      <c r="J384" t="str">
        <f>VLOOKUP(H384,Location!$A$1:$E$17,3,0)</f>
        <v>New Zealand</v>
      </c>
    </row>
    <row r="385" spans="1:10" ht="14.4" x14ac:dyDescent="0.3">
      <c r="A385" s="3">
        <v>384</v>
      </c>
      <c r="B385" s="4" t="s">
        <v>8</v>
      </c>
      <c r="C385" s="3">
        <v>623</v>
      </c>
      <c r="D385" s="3">
        <v>2020</v>
      </c>
      <c r="E385" s="4" t="s">
        <v>257</v>
      </c>
      <c r="F385" s="4" t="s">
        <v>10</v>
      </c>
      <c r="G385" s="6">
        <v>44640</v>
      </c>
      <c r="H385" s="3">
        <v>105</v>
      </c>
      <c r="I385" t="str">
        <f>VLOOKUP(H385,Location!$A$1:$E$17,2,0)</f>
        <v>Gisborne</v>
      </c>
      <c r="J385" t="str">
        <f>VLOOKUP(H385,Location!$A$1:$E$17,3,0)</f>
        <v>New Zealand</v>
      </c>
    </row>
    <row r="386" spans="1:10" ht="14.4" x14ac:dyDescent="0.3">
      <c r="A386" s="3">
        <v>385</v>
      </c>
      <c r="B386" s="4" t="s">
        <v>8</v>
      </c>
      <c r="C386" s="3">
        <v>623</v>
      </c>
      <c r="D386" s="3">
        <v>2020</v>
      </c>
      <c r="E386" s="4" t="s">
        <v>57</v>
      </c>
      <c r="F386" s="4" t="s">
        <v>45</v>
      </c>
      <c r="G386" s="6">
        <v>44640</v>
      </c>
      <c r="H386" s="3">
        <v>114</v>
      </c>
      <c r="I386" t="str">
        <f>VLOOKUP(H386,Location!$A$1:$E$17,2,0)</f>
        <v>Canterbury</v>
      </c>
      <c r="J386" t="str">
        <f>VLOOKUP(H386,Location!$A$1:$E$17,3,0)</f>
        <v>New Zealand</v>
      </c>
    </row>
    <row r="387" spans="1:10" ht="14.4" x14ac:dyDescent="0.3">
      <c r="A387" s="3">
        <v>386</v>
      </c>
      <c r="B387" s="4" t="s">
        <v>8</v>
      </c>
      <c r="C387" s="3">
        <v>506</v>
      </c>
      <c r="D387" s="3">
        <v>2020</v>
      </c>
      <c r="E387" s="4" t="s">
        <v>258</v>
      </c>
      <c r="F387" s="4" t="s">
        <v>66</v>
      </c>
      <c r="G387" s="6">
        <v>44641</v>
      </c>
      <c r="H387" s="3">
        <v>114</v>
      </c>
      <c r="I387" t="str">
        <f>VLOOKUP(H387,Location!$A$1:$E$17,2,0)</f>
        <v>Canterbury</v>
      </c>
      <c r="J387" t="str">
        <f>VLOOKUP(H387,Location!$A$1:$E$17,3,0)</f>
        <v>New Zealand</v>
      </c>
    </row>
    <row r="388" spans="1:10" ht="14.4" x14ac:dyDescent="0.3">
      <c r="A388" s="3">
        <v>387</v>
      </c>
      <c r="B388" s="4" t="s">
        <v>25</v>
      </c>
      <c r="C388" s="3">
        <v>550</v>
      </c>
      <c r="D388" s="3">
        <v>2005</v>
      </c>
      <c r="E388" s="4" t="s">
        <v>259</v>
      </c>
      <c r="F388" s="4" t="s">
        <v>18</v>
      </c>
      <c r="G388" s="6">
        <v>44641</v>
      </c>
      <c r="H388" s="3">
        <v>114</v>
      </c>
      <c r="I388" t="str">
        <f>VLOOKUP(H388,Location!$A$1:$E$17,2,0)</f>
        <v>Canterbury</v>
      </c>
      <c r="J388" t="str">
        <f>VLOOKUP(H388,Location!$A$1:$E$17,3,0)</f>
        <v>New Zealand</v>
      </c>
    </row>
    <row r="389" spans="1:10" ht="14.4" x14ac:dyDescent="0.3">
      <c r="A389" s="3">
        <v>388</v>
      </c>
      <c r="B389" s="4" t="s">
        <v>16</v>
      </c>
      <c r="C389" s="3">
        <v>545</v>
      </c>
      <c r="D389" s="3">
        <v>2006</v>
      </c>
      <c r="E389" s="4" t="s">
        <v>260</v>
      </c>
      <c r="F389" s="4" t="s">
        <v>18</v>
      </c>
      <c r="G389" s="6">
        <v>44641</v>
      </c>
      <c r="H389" s="3">
        <v>102</v>
      </c>
      <c r="I389" t="str">
        <f>VLOOKUP(H389,Location!$A$1:$E$17,2,0)</f>
        <v>Auckland</v>
      </c>
      <c r="J389" t="str">
        <f>VLOOKUP(H389,Location!$A$1:$E$17,3,0)</f>
        <v>New Zealand</v>
      </c>
    </row>
    <row r="390" spans="1:10" ht="14.4" x14ac:dyDescent="0.3">
      <c r="A390" s="3">
        <v>389</v>
      </c>
      <c r="B390" s="4" t="s">
        <v>8</v>
      </c>
      <c r="C390" s="3">
        <v>549</v>
      </c>
      <c r="D390" s="3">
        <v>2020</v>
      </c>
      <c r="E390" s="4" t="s">
        <v>46</v>
      </c>
      <c r="F390" s="4" t="s">
        <v>10</v>
      </c>
      <c r="G390" s="6">
        <v>44641</v>
      </c>
      <c r="H390" s="3">
        <v>106</v>
      </c>
      <c r="I390" t="str">
        <f>VLOOKUP(H390,Location!$A$1:$E$17,2,0)</f>
        <v>Hawke's Bay</v>
      </c>
      <c r="J390" t="str">
        <f>VLOOKUP(H390,Location!$A$1:$E$17,3,0)</f>
        <v>New Zealand</v>
      </c>
    </row>
    <row r="391" spans="1:10" ht="14.4" x14ac:dyDescent="0.3">
      <c r="A391" s="3">
        <v>390</v>
      </c>
      <c r="B391" s="4" t="s">
        <v>8</v>
      </c>
      <c r="C391" s="3">
        <v>623</v>
      </c>
      <c r="D391" s="3">
        <v>1980</v>
      </c>
      <c r="E391" s="4" t="s">
        <v>51</v>
      </c>
      <c r="F391" s="4" t="s">
        <v>45</v>
      </c>
      <c r="G391" s="6">
        <v>44641</v>
      </c>
      <c r="H391" s="3">
        <v>108</v>
      </c>
      <c r="I391" t="str">
        <f>VLOOKUP(H391,Location!$A$1:$E$17,2,0)</f>
        <v>Manawatū-Whanganui</v>
      </c>
      <c r="J391" t="str">
        <f>VLOOKUP(H391,Location!$A$1:$E$17,3,0)</f>
        <v>New Zealand</v>
      </c>
    </row>
    <row r="392" spans="1:10" ht="14.4" x14ac:dyDescent="0.3">
      <c r="A392" s="3">
        <v>391</v>
      </c>
      <c r="B392" s="4" t="s">
        <v>11</v>
      </c>
      <c r="C392" s="3">
        <v>623</v>
      </c>
      <c r="D392" s="3">
        <v>2000</v>
      </c>
      <c r="E392" s="4" t="s">
        <v>261</v>
      </c>
      <c r="F392" s="4" t="s">
        <v>10</v>
      </c>
      <c r="G392" s="6">
        <v>44642</v>
      </c>
      <c r="H392" s="3">
        <v>115</v>
      </c>
      <c r="I392" t="str">
        <f>VLOOKUP(H392,Location!$A$1:$E$17,2,0)</f>
        <v>Otago</v>
      </c>
      <c r="J392" t="str">
        <f>VLOOKUP(H392,Location!$A$1:$E$17,3,0)</f>
        <v>New Zealand</v>
      </c>
    </row>
    <row r="393" spans="1:10" ht="14.4" x14ac:dyDescent="0.3">
      <c r="A393" s="3">
        <v>392</v>
      </c>
      <c r="B393" s="4" t="s">
        <v>37</v>
      </c>
      <c r="C393" s="3">
        <v>623</v>
      </c>
      <c r="D393" s="3">
        <v>2020</v>
      </c>
      <c r="E393" s="4" t="s">
        <v>262</v>
      </c>
      <c r="F393" s="4" t="s">
        <v>32</v>
      </c>
      <c r="G393" s="6">
        <v>44642</v>
      </c>
      <c r="H393" s="3">
        <v>114</v>
      </c>
      <c r="I393" t="str">
        <f>VLOOKUP(H393,Location!$A$1:$E$17,2,0)</f>
        <v>Canterbury</v>
      </c>
      <c r="J393" t="str">
        <f>VLOOKUP(H393,Location!$A$1:$E$17,3,0)</f>
        <v>New Zealand</v>
      </c>
    </row>
    <row r="394" spans="1:10" ht="14.4" x14ac:dyDescent="0.3">
      <c r="A394" s="3">
        <v>393</v>
      </c>
      <c r="B394" s="4" t="s">
        <v>8</v>
      </c>
      <c r="C394" s="3">
        <v>623</v>
      </c>
      <c r="D394" s="3">
        <v>2020</v>
      </c>
      <c r="E394" s="4" t="s">
        <v>263</v>
      </c>
      <c r="F394" s="4" t="s">
        <v>10</v>
      </c>
      <c r="G394" s="6">
        <v>44643</v>
      </c>
      <c r="H394" s="3">
        <v>114</v>
      </c>
      <c r="I394" t="str">
        <f>VLOOKUP(H394,Location!$A$1:$E$17,2,0)</f>
        <v>Canterbury</v>
      </c>
      <c r="J394" t="str">
        <f>VLOOKUP(H394,Location!$A$1:$E$17,3,0)</f>
        <v>New Zealand</v>
      </c>
    </row>
    <row r="395" spans="1:10" ht="14.4" x14ac:dyDescent="0.3">
      <c r="A395" s="3">
        <v>394</v>
      </c>
      <c r="B395" s="4" t="s">
        <v>16</v>
      </c>
      <c r="C395" s="3">
        <v>611</v>
      </c>
      <c r="D395" s="3">
        <v>2007</v>
      </c>
      <c r="E395" s="4" t="s">
        <v>182</v>
      </c>
      <c r="F395" s="4" t="s">
        <v>28</v>
      </c>
      <c r="G395" s="6">
        <v>44643</v>
      </c>
      <c r="H395" s="3">
        <v>102</v>
      </c>
      <c r="I395" t="str">
        <f>VLOOKUP(H395,Location!$A$1:$E$17,2,0)</f>
        <v>Auckland</v>
      </c>
      <c r="J395" t="str">
        <f>VLOOKUP(H395,Location!$A$1:$E$17,3,0)</f>
        <v>New Zealand</v>
      </c>
    </row>
    <row r="396" spans="1:10" ht="14.4" x14ac:dyDescent="0.3">
      <c r="A396" s="3">
        <v>395</v>
      </c>
      <c r="B396" s="4" t="s">
        <v>16</v>
      </c>
      <c r="C396" s="3">
        <v>554</v>
      </c>
      <c r="D396" s="3">
        <v>2007</v>
      </c>
      <c r="E396" s="4" t="s">
        <v>238</v>
      </c>
      <c r="F396" s="4" t="s">
        <v>66</v>
      </c>
      <c r="G396" s="6">
        <v>44644</v>
      </c>
      <c r="H396" s="3">
        <v>106</v>
      </c>
      <c r="I396" t="str">
        <f>VLOOKUP(H396,Location!$A$1:$E$17,2,0)</f>
        <v>Hawke's Bay</v>
      </c>
      <c r="J396" t="str">
        <f>VLOOKUP(H396,Location!$A$1:$E$17,3,0)</f>
        <v>New Zealand</v>
      </c>
    </row>
    <row r="397" spans="1:10" ht="14.4" x14ac:dyDescent="0.3">
      <c r="A397" s="3">
        <v>396</v>
      </c>
      <c r="B397" s="4" t="s">
        <v>25</v>
      </c>
      <c r="C397" s="3">
        <v>611</v>
      </c>
      <c r="D397" s="3">
        <v>2009</v>
      </c>
      <c r="E397" s="4" t="s">
        <v>264</v>
      </c>
      <c r="F397" s="4" t="s">
        <v>123</v>
      </c>
      <c r="G397" s="6">
        <v>44644</v>
      </c>
      <c r="H397" s="3">
        <v>102</v>
      </c>
      <c r="I397" t="str">
        <f>VLOOKUP(H397,Location!$A$1:$E$17,2,0)</f>
        <v>Auckland</v>
      </c>
      <c r="J397" t="str">
        <f>VLOOKUP(H397,Location!$A$1:$E$17,3,0)</f>
        <v>New Zealand</v>
      </c>
    </row>
    <row r="398" spans="1:10" ht="14.4" x14ac:dyDescent="0.3">
      <c r="A398" s="3">
        <v>397</v>
      </c>
      <c r="B398" s="4" t="s">
        <v>8</v>
      </c>
      <c r="C398" s="3">
        <v>623</v>
      </c>
      <c r="D398" s="3">
        <v>2016</v>
      </c>
      <c r="E398" s="4" t="s">
        <v>265</v>
      </c>
      <c r="F398" s="4" t="s">
        <v>10</v>
      </c>
      <c r="G398" s="6">
        <v>44644</v>
      </c>
      <c r="H398" s="3">
        <v>104</v>
      </c>
      <c r="I398" t="str">
        <f>VLOOKUP(H398,Location!$A$1:$E$17,2,0)</f>
        <v>Bay of Plenty</v>
      </c>
      <c r="J398" t="str">
        <f>VLOOKUP(H398,Location!$A$1:$E$17,3,0)</f>
        <v>New Zealand</v>
      </c>
    </row>
    <row r="399" spans="1:10" ht="14.4" x14ac:dyDescent="0.3">
      <c r="A399" s="3">
        <v>398</v>
      </c>
      <c r="B399" s="4" t="s">
        <v>8</v>
      </c>
      <c r="C399" s="3">
        <v>623</v>
      </c>
      <c r="D399" s="3">
        <v>2016</v>
      </c>
      <c r="E399" s="4" t="s">
        <v>209</v>
      </c>
      <c r="F399" s="4" t="s">
        <v>10</v>
      </c>
      <c r="G399" s="6">
        <v>44644</v>
      </c>
      <c r="H399" s="3">
        <v>115</v>
      </c>
      <c r="I399" t="str">
        <f>VLOOKUP(H399,Location!$A$1:$E$17,2,0)</f>
        <v>Otago</v>
      </c>
      <c r="J399" t="str">
        <f>VLOOKUP(H399,Location!$A$1:$E$17,3,0)</f>
        <v>New Zealand</v>
      </c>
    </row>
    <row r="400" spans="1:10" ht="14.4" x14ac:dyDescent="0.3">
      <c r="A400" s="3">
        <v>399</v>
      </c>
      <c r="B400" s="4" t="s">
        <v>8</v>
      </c>
      <c r="C400" s="3">
        <v>623</v>
      </c>
      <c r="D400" s="3">
        <v>2016</v>
      </c>
      <c r="E400" s="4" t="s">
        <v>266</v>
      </c>
      <c r="F400" s="4" t="s">
        <v>10</v>
      </c>
      <c r="G400" s="6">
        <v>44644</v>
      </c>
      <c r="H400" s="3">
        <v>109</v>
      </c>
      <c r="I400" t="str">
        <f>VLOOKUP(H400,Location!$A$1:$E$17,2,0)</f>
        <v>Wellington</v>
      </c>
      <c r="J400" t="str">
        <f>VLOOKUP(H400,Location!$A$1:$E$17,3,0)</f>
        <v>New Zealand</v>
      </c>
    </row>
    <row r="401" spans="1:10" ht="14.4" x14ac:dyDescent="0.3">
      <c r="A401" s="3">
        <v>400</v>
      </c>
      <c r="B401" s="4" t="s">
        <v>11</v>
      </c>
      <c r="C401" s="3">
        <v>623</v>
      </c>
      <c r="D401" s="3">
        <v>1975</v>
      </c>
      <c r="E401" s="4" t="s">
        <v>118</v>
      </c>
      <c r="F401" s="4" t="s">
        <v>45</v>
      </c>
      <c r="G401" s="6">
        <v>44644</v>
      </c>
      <c r="H401" s="3">
        <v>111</v>
      </c>
      <c r="I401" t="str">
        <f>VLOOKUP(H401,Location!$A$1:$E$17,2,0)</f>
        <v>Nelson</v>
      </c>
      <c r="J401" t="str">
        <f>VLOOKUP(H401,Location!$A$1:$E$17,3,0)</f>
        <v>New Zealand</v>
      </c>
    </row>
    <row r="402" spans="1:10" ht="14.4" x14ac:dyDescent="0.3">
      <c r="A402" s="3">
        <v>401</v>
      </c>
      <c r="B402" s="4" t="s">
        <v>8</v>
      </c>
      <c r="C402" s="3">
        <v>623</v>
      </c>
      <c r="D402" s="3">
        <v>2011</v>
      </c>
      <c r="E402" s="4" t="s">
        <v>57</v>
      </c>
      <c r="F402" s="4" t="s">
        <v>10</v>
      </c>
      <c r="G402" s="6">
        <v>44644</v>
      </c>
      <c r="H402" s="3">
        <v>101</v>
      </c>
      <c r="I402" t="str">
        <f>VLOOKUP(H402,Location!$A$1:$E$17,2,0)</f>
        <v>Northland</v>
      </c>
      <c r="J402" t="str">
        <f>VLOOKUP(H402,Location!$A$1:$E$17,3,0)</f>
        <v>New Zealand</v>
      </c>
    </row>
    <row r="403" spans="1:10" ht="14.4" x14ac:dyDescent="0.3">
      <c r="A403" s="3">
        <v>402</v>
      </c>
      <c r="B403" s="4" t="s">
        <v>8</v>
      </c>
      <c r="C403" s="3">
        <v>538</v>
      </c>
      <c r="D403" s="3">
        <v>2017</v>
      </c>
      <c r="E403" s="4" t="s">
        <v>24</v>
      </c>
      <c r="F403" s="4" t="s">
        <v>10</v>
      </c>
      <c r="G403" s="6">
        <v>44644</v>
      </c>
      <c r="H403" s="3">
        <v>102</v>
      </c>
      <c r="I403" t="str">
        <f>VLOOKUP(H403,Location!$A$1:$E$17,2,0)</f>
        <v>Auckland</v>
      </c>
      <c r="J403" t="str">
        <f>VLOOKUP(H403,Location!$A$1:$E$17,3,0)</f>
        <v>New Zealand</v>
      </c>
    </row>
    <row r="404" spans="1:10" ht="14.4" x14ac:dyDescent="0.3">
      <c r="A404" s="3">
        <v>403</v>
      </c>
      <c r="B404" s="4" t="s">
        <v>8</v>
      </c>
      <c r="C404" s="3">
        <v>623</v>
      </c>
      <c r="D404" s="3">
        <v>2017</v>
      </c>
      <c r="E404" s="4" t="s">
        <v>267</v>
      </c>
      <c r="F404" s="4" t="s">
        <v>18</v>
      </c>
      <c r="G404" s="6">
        <v>44645</v>
      </c>
      <c r="H404" s="3">
        <v>115</v>
      </c>
      <c r="I404" t="str">
        <f>VLOOKUP(H404,Location!$A$1:$E$17,2,0)</f>
        <v>Otago</v>
      </c>
      <c r="J404" t="str">
        <f>VLOOKUP(H404,Location!$A$1:$E$17,3,0)</f>
        <v>New Zealand</v>
      </c>
    </row>
    <row r="405" spans="1:10" ht="14.4" x14ac:dyDescent="0.3">
      <c r="A405" s="3">
        <v>404</v>
      </c>
      <c r="B405" s="4" t="s">
        <v>37</v>
      </c>
      <c r="C405" s="3">
        <v>623</v>
      </c>
      <c r="D405" s="3">
        <v>1960</v>
      </c>
      <c r="E405" s="4" t="s">
        <v>36</v>
      </c>
      <c r="F405" s="4" t="s">
        <v>45</v>
      </c>
      <c r="G405" s="6">
        <v>44645</v>
      </c>
      <c r="H405" s="3">
        <v>114</v>
      </c>
      <c r="I405" t="str">
        <f>VLOOKUP(H405,Location!$A$1:$E$17,2,0)</f>
        <v>Canterbury</v>
      </c>
      <c r="J405" t="str">
        <f>VLOOKUP(H405,Location!$A$1:$E$17,3,0)</f>
        <v>New Zealand</v>
      </c>
    </row>
    <row r="406" spans="1:10" ht="14.4" x14ac:dyDescent="0.3">
      <c r="A406" s="3">
        <v>405</v>
      </c>
      <c r="B406" s="4" t="s">
        <v>8</v>
      </c>
      <c r="C406" s="3">
        <v>623</v>
      </c>
      <c r="D406" s="3">
        <v>2017</v>
      </c>
      <c r="E406" s="4" t="s">
        <v>240</v>
      </c>
      <c r="F406" s="4" t="s">
        <v>10</v>
      </c>
      <c r="G406" s="6">
        <v>44645</v>
      </c>
      <c r="H406" s="3">
        <v>102</v>
      </c>
      <c r="I406" t="str">
        <f>VLOOKUP(H406,Location!$A$1:$E$17,2,0)</f>
        <v>Auckland</v>
      </c>
      <c r="J406" t="str">
        <f>VLOOKUP(H406,Location!$A$1:$E$17,3,0)</f>
        <v>New Zealand</v>
      </c>
    </row>
    <row r="407" spans="1:10" ht="14.4" x14ac:dyDescent="0.3">
      <c r="A407" s="3">
        <v>406</v>
      </c>
      <c r="B407" s="4" t="s">
        <v>8</v>
      </c>
      <c r="C407" s="3">
        <v>538</v>
      </c>
      <c r="D407" s="3">
        <v>2017</v>
      </c>
      <c r="E407" s="4" t="s">
        <v>193</v>
      </c>
      <c r="F407" s="4" t="s">
        <v>10</v>
      </c>
      <c r="G407" s="6">
        <v>44646</v>
      </c>
      <c r="H407" s="3">
        <v>109</v>
      </c>
      <c r="I407" t="str">
        <f>VLOOKUP(H407,Location!$A$1:$E$17,2,0)</f>
        <v>Wellington</v>
      </c>
      <c r="J407" t="str">
        <f>VLOOKUP(H407,Location!$A$1:$E$17,3,0)</f>
        <v>New Zealand</v>
      </c>
    </row>
    <row r="408" spans="1:10" ht="14.4" x14ac:dyDescent="0.3">
      <c r="A408" s="3">
        <v>407</v>
      </c>
      <c r="B408" s="4" t="s">
        <v>8</v>
      </c>
      <c r="C408" s="3">
        <v>616</v>
      </c>
      <c r="D408" s="3">
        <v>2017</v>
      </c>
      <c r="E408" s="4" t="s">
        <v>268</v>
      </c>
      <c r="F408" s="4" t="s">
        <v>10</v>
      </c>
      <c r="G408" s="6">
        <v>44646</v>
      </c>
      <c r="H408" s="3">
        <v>109</v>
      </c>
      <c r="I408" t="str">
        <f>VLOOKUP(H408,Location!$A$1:$E$17,2,0)</f>
        <v>Wellington</v>
      </c>
      <c r="J408" t="str">
        <f>VLOOKUP(H408,Location!$A$1:$E$17,3,0)</f>
        <v>New Zealand</v>
      </c>
    </row>
    <row r="409" spans="1:10" ht="14.4" x14ac:dyDescent="0.3">
      <c r="A409" s="3">
        <v>408</v>
      </c>
      <c r="B409" s="4" t="s">
        <v>8</v>
      </c>
      <c r="C409" s="3">
        <v>623</v>
      </c>
      <c r="D409" s="3">
        <v>2017</v>
      </c>
      <c r="E409" s="4" t="s">
        <v>269</v>
      </c>
      <c r="F409" s="4" t="s">
        <v>10</v>
      </c>
      <c r="G409" s="6">
        <v>44646</v>
      </c>
      <c r="H409" s="3">
        <v>107</v>
      </c>
      <c r="I409" t="str">
        <f>VLOOKUP(H409,Location!$A$1:$E$17,2,0)</f>
        <v>Taranaki</v>
      </c>
      <c r="J409" t="str">
        <f>VLOOKUP(H409,Location!$A$1:$E$17,3,0)</f>
        <v>New Zealand</v>
      </c>
    </row>
    <row r="410" spans="1:10" ht="14.4" x14ac:dyDescent="0.3">
      <c r="A410" s="3">
        <v>409</v>
      </c>
      <c r="B410" s="4" t="s">
        <v>11</v>
      </c>
      <c r="C410" s="3">
        <v>623</v>
      </c>
      <c r="D410" s="3">
        <v>2017</v>
      </c>
      <c r="E410" s="4" t="s">
        <v>270</v>
      </c>
      <c r="F410" s="4" t="s">
        <v>10</v>
      </c>
      <c r="G410" s="6">
        <v>44647</v>
      </c>
      <c r="H410" s="3">
        <v>106</v>
      </c>
      <c r="I410" t="str">
        <f>VLOOKUP(H410,Location!$A$1:$E$17,2,0)</f>
        <v>Hawke's Bay</v>
      </c>
      <c r="J410" t="str">
        <f>VLOOKUP(H410,Location!$A$1:$E$17,3,0)</f>
        <v>New Zealand</v>
      </c>
    </row>
    <row r="411" spans="1:10" ht="14.4" x14ac:dyDescent="0.3">
      <c r="A411" s="3">
        <v>410</v>
      </c>
      <c r="B411" s="4" t="s">
        <v>37</v>
      </c>
      <c r="C411" s="3">
        <v>623</v>
      </c>
      <c r="D411" s="3">
        <v>2017</v>
      </c>
      <c r="E411" s="4" t="s">
        <v>271</v>
      </c>
      <c r="F411" s="4" t="s">
        <v>10</v>
      </c>
      <c r="G411" s="6">
        <v>44648</v>
      </c>
      <c r="H411" s="3">
        <v>102</v>
      </c>
      <c r="I411" t="str">
        <f>VLOOKUP(H411,Location!$A$1:$E$17,2,0)</f>
        <v>Auckland</v>
      </c>
      <c r="J411" t="str">
        <f>VLOOKUP(H411,Location!$A$1:$E$17,3,0)</f>
        <v>New Zealand</v>
      </c>
    </row>
    <row r="412" spans="1:10" ht="14.4" x14ac:dyDescent="0.3">
      <c r="A412" s="3">
        <v>411</v>
      </c>
      <c r="B412" s="4" t="s">
        <v>8</v>
      </c>
      <c r="C412" s="3">
        <v>623</v>
      </c>
      <c r="D412" s="3">
        <v>2017</v>
      </c>
      <c r="E412" s="4" t="s">
        <v>272</v>
      </c>
      <c r="F412" s="4" t="s">
        <v>10</v>
      </c>
      <c r="G412" s="6">
        <v>44648</v>
      </c>
      <c r="H412" s="3">
        <v>111</v>
      </c>
      <c r="I412" t="str">
        <f>VLOOKUP(H412,Location!$A$1:$E$17,2,0)</f>
        <v>Nelson</v>
      </c>
      <c r="J412" t="str">
        <f>VLOOKUP(H412,Location!$A$1:$E$17,3,0)</f>
        <v>New Zealand</v>
      </c>
    </row>
    <row r="413" spans="1:10" ht="14.4" x14ac:dyDescent="0.3">
      <c r="A413" s="3">
        <v>412</v>
      </c>
      <c r="B413" s="4" t="s">
        <v>8</v>
      </c>
      <c r="C413" s="3">
        <v>623</v>
      </c>
      <c r="D413" s="3">
        <v>2017</v>
      </c>
      <c r="E413" s="4" t="s">
        <v>112</v>
      </c>
      <c r="F413" s="4" t="s">
        <v>10</v>
      </c>
      <c r="G413" s="6">
        <v>44648</v>
      </c>
      <c r="H413" s="3">
        <v>102</v>
      </c>
      <c r="I413" t="str">
        <f>VLOOKUP(H413,Location!$A$1:$E$17,2,0)</f>
        <v>Auckland</v>
      </c>
      <c r="J413" t="str">
        <f>VLOOKUP(H413,Location!$A$1:$E$17,3,0)</f>
        <v>New Zealand</v>
      </c>
    </row>
    <row r="414" spans="1:10" ht="14.4" x14ac:dyDescent="0.3">
      <c r="A414" s="3">
        <v>413</v>
      </c>
      <c r="B414" s="4" t="s">
        <v>8</v>
      </c>
      <c r="C414" s="3">
        <v>549</v>
      </c>
      <c r="D414" s="3">
        <v>2017</v>
      </c>
      <c r="E414" s="4" t="s">
        <v>46</v>
      </c>
      <c r="F414" s="4" t="s">
        <v>18</v>
      </c>
      <c r="G414" s="6">
        <v>44648</v>
      </c>
      <c r="H414" s="3">
        <v>104</v>
      </c>
      <c r="I414" t="str">
        <f>VLOOKUP(H414,Location!$A$1:$E$17,2,0)</f>
        <v>Bay of Plenty</v>
      </c>
      <c r="J414" t="str">
        <f>VLOOKUP(H414,Location!$A$1:$E$17,3,0)</f>
        <v>New Zealand</v>
      </c>
    </row>
    <row r="415" spans="1:10" ht="14.4" x14ac:dyDescent="0.3">
      <c r="A415" s="3">
        <v>414</v>
      </c>
      <c r="B415" s="4" t="s">
        <v>61</v>
      </c>
      <c r="C415" s="3">
        <v>519</v>
      </c>
      <c r="D415" s="3">
        <v>2002</v>
      </c>
      <c r="E415" s="4" t="s">
        <v>273</v>
      </c>
      <c r="F415" s="4" t="s">
        <v>32</v>
      </c>
      <c r="G415" s="6">
        <v>44648</v>
      </c>
      <c r="H415" s="3">
        <v>101</v>
      </c>
      <c r="I415" t="str">
        <f>VLOOKUP(H415,Location!$A$1:$E$17,2,0)</f>
        <v>Northland</v>
      </c>
      <c r="J415" t="str">
        <f>VLOOKUP(H415,Location!$A$1:$E$17,3,0)</f>
        <v>New Zealand</v>
      </c>
    </row>
    <row r="416" spans="1:10" ht="14.4" x14ac:dyDescent="0.3">
      <c r="A416" s="3">
        <v>415</v>
      </c>
      <c r="B416" s="4" t="s">
        <v>37</v>
      </c>
      <c r="C416" s="3">
        <v>623</v>
      </c>
      <c r="D416" s="3">
        <v>2017</v>
      </c>
      <c r="E416" s="4" t="s">
        <v>195</v>
      </c>
      <c r="F416" s="4" t="s">
        <v>10</v>
      </c>
      <c r="G416" s="6">
        <v>44649</v>
      </c>
      <c r="H416" s="3">
        <v>102</v>
      </c>
      <c r="I416" t="str">
        <f>VLOOKUP(H416,Location!$A$1:$E$17,2,0)</f>
        <v>Auckland</v>
      </c>
      <c r="J416" t="str">
        <f>VLOOKUP(H416,Location!$A$1:$E$17,3,0)</f>
        <v>New Zealand</v>
      </c>
    </row>
    <row r="417" spans="1:10" ht="14.4" x14ac:dyDescent="0.3">
      <c r="A417" s="3">
        <v>416</v>
      </c>
      <c r="B417" s="4" t="s">
        <v>8</v>
      </c>
      <c r="C417" s="3">
        <v>623</v>
      </c>
      <c r="D417" s="3">
        <v>2017</v>
      </c>
      <c r="E417" s="4" t="s">
        <v>81</v>
      </c>
      <c r="F417" s="4" t="s">
        <v>10</v>
      </c>
      <c r="G417" s="6">
        <v>44649</v>
      </c>
      <c r="H417" s="3">
        <v>114</v>
      </c>
      <c r="I417" t="str">
        <f>VLOOKUP(H417,Location!$A$1:$E$17,2,0)</f>
        <v>Canterbury</v>
      </c>
      <c r="J417" t="str">
        <f>VLOOKUP(H417,Location!$A$1:$E$17,3,0)</f>
        <v>New Zealand</v>
      </c>
    </row>
    <row r="418" spans="1:10" ht="14.4" x14ac:dyDescent="0.3">
      <c r="A418" s="3">
        <v>417</v>
      </c>
      <c r="B418" s="4" t="s">
        <v>11</v>
      </c>
      <c r="C418" s="3">
        <v>623</v>
      </c>
      <c r="D418" s="3">
        <v>2002</v>
      </c>
      <c r="E418" s="4" t="s">
        <v>274</v>
      </c>
      <c r="F418" s="4" t="s">
        <v>10</v>
      </c>
      <c r="G418" s="6">
        <v>44650</v>
      </c>
      <c r="H418" s="3">
        <v>104</v>
      </c>
      <c r="I418" t="str">
        <f>VLOOKUP(H418,Location!$A$1:$E$17,2,0)</f>
        <v>Bay of Plenty</v>
      </c>
      <c r="J418" t="str">
        <f>VLOOKUP(H418,Location!$A$1:$E$17,3,0)</f>
        <v>New Zealand</v>
      </c>
    </row>
    <row r="419" spans="1:10" ht="14.4" x14ac:dyDescent="0.3">
      <c r="A419" s="3">
        <v>418</v>
      </c>
      <c r="B419" s="4" t="s">
        <v>8</v>
      </c>
      <c r="C419" s="3">
        <v>623</v>
      </c>
      <c r="D419" s="3">
        <v>2020</v>
      </c>
      <c r="E419" s="4" t="s">
        <v>100</v>
      </c>
      <c r="F419" s="4" t="s">
        <v>10</v>
      </c>
      <c r="G419" s="6">
        <v>44650</v>
      </c>
      <c r="H419" s="3">
        <v>108</v>
      </c>
      <c r="I419" t="str">
        <f>VLOOKUP(H419,Location!$A$1:$E$17,2,0)</f>
        <v>Manawatū-Whanganui</v>
      </c>
      <c r="J419" t="str">
        <f>VLOOKUP(H419,Location!$A$1:$E$17,3,0)</f>
        <v>New Zealand</v>
      </c>
    </row>
    <row r="420" spans="1:10" ht="14.4" x14ac:dyDescent="0.3">
      <c r="A420" s="3">
        <v>419</v>
      </c>
      <c r="B420" s="4" t="s">
        <v>8</v>
      </c>
      <c r="C420" s="3">
        <v>514</v>
      </c>
      <c r="D420" s="3">
        <v>2020</v>
      </c>
      <c r="E420" s="4" t="s">
        <v>209</v>
      </c>
      <c r="F420" s="4" t="s">
        <v>10</v>
      </c>
      <c r="G420" s="6">
        <v>44650</v>
      </c>
      <c r="H420" s="3">
        <v>114</v>
      </c>
      <c r="I420" t="str">
        <f>VLOOKUP(H420,Location!$A$1:$E$17,2,0)</f>
        <v>Canterbury</v>
      </c>
      <c r="J420" t="str">
        <f>VLOOKUP(H420,Location!$A$1:$E$17,3,0)</f>
        <v>New Zealand</v>
      </c>
    </row>
    <row r="421" spans="1:10" ht="14.4" x14ac:dyDescent="0.3">
      <c r="A421" s="3">
        <v>420</v>
      </c>
      <c r="B421" s="4" t="s">
        <v>37</v>
      </c>
      <c r="C421" s="3">
        <v>549</v>
      </c>
      <c r="D421" s="3">
        <v>1987</v>
      </c>
      <c r="E421" s="4" t="s">
        <v>51</v>
      </c>
      <c r="F421" s="4" t="s">
        <v>47</v>
      </c>
      <c r="G421" s="6">
        <v>44650</v>
      </c>
      <c r="H421" s="3">
        <v>114</v>
      </c>
      <c r="I421" t="str">
        <f>VLOOKUP(H421,Location!$A$1:$E$17,2,0)</f>
        <v>Canterbury</v>
      </c>
      <c r="J421" t="str">
        <f>VLOOKUP(H421,Location!$A$1:$E$17,3,0)</f>
        <v>New Zealand</v>
      </c>
    </row>
    <row r="422" spans="1:10" ht="14.4" x14ac:dyDescent="0.3">
      <c r="A422" s="3">
        <v>421</v>
      </c>
      <c r="B422" s="4" t="s">
        <v>11</v>
      </c>
      <c r="C422" s="3">
        <v>623</v>
      </c>
      <c r="D422" s="3">
        <v>2020</v>
      </c>
      <c r="E422" s="4" t="s">
        <v>275</v>
      </c>
      <c r="F422" s="4" t="s">
        <v>10</v>
      </c>
      <c r="G422" s="6">
        <v>44650</v>
      </c>
      <c r="H422" s="3">
        <v>114</v>
      </c>
      <c r="I422" t="str">
        <f>VLOOKUP(H422,Location!$A$1:$E$17,2,0)</f>
        <v>Canterbury</v>
      </c>
      <c r="J422" t="str">
        <f>VLOOKUP(H422,Location!$A$1:$E$17,3,0)</f>
        <v>New Zealand</v>
      </c>
    </row>
    <row r="423" spans="1:10" ht="14.4" x14ac:dyDescent="0.3">
      <c r="A423" s="3">
        <v>422</v>
      </c>
      <c r="B423" s="4" t="s">
        <v>8</v>
      </c>
      <c r="C423" s="3">
        <v>623</v>
      </c>
      <c r="D423" s="3">
        <v>2020</v>
      </c>
      <c r="E423" s="4" t="s">
        <v>100</v>
      </c>
      <c r="F423" s="4" t="s">
        <v>10</v>
      </c>
      <c r="G423" s="6">
        <v>44651</v>
      </c>
      <c r="H423" s="3">
        <v>109</v>
      </c>
      <c r="I423" t="str">
        <f>VLOOKUP(H423,Location!$A$1:$E$17,2,0)</f>
        <v>Wellington</v>
      </c>
      <c r="J423" t="str">
        <f>VLOOKUP(H423,Location!$A$1:$E$17,3,0)</f>
        <v>New Zealand</v>
      </c>
    </row>
    <row r="424" spans="1:10" ht="14.4" x14ac:dyDescent="0.3">
      <c r="A424" s="3">
        <v>423</v>
      </c>
      <c r="B424" s="4" t="s">
        <v>8</v>
      </c>
      <c r="C424" s="3">
        <v>623</v>
      </c>
      <c r="D424" s="3">
        <v>2020</v>
      </c>
      <c r="E424" s="4" t="s">
        <v>100</v>
      </c>
      <c r="F424" s="4" t="s">
        <v>10</v>
      </c>
      <c r="G424" s="6">
        <v>44651</v>
      </c>
      <c r="H424" s="3">
        <v>104</v>
      </c>
      <c r="I424" t="str">
        <f>VLOOKUP(H424,Location!$A$1:$E$17,2,0)</f>
        <v>Bay of Plenty</v>
      </c>
      <c r="J424" t="str">
        <f>VLOOKUP(H424,Location!$A$1:$E$17,3,0)</f>
        <v>New Zealand</v>
      </c>
    </row>
    <row r="425" spans="1:10" ht="14.4" x14ac:dyDescent="0.3">
      <c r="A425" s="3">
        <v>424</v>
      </c>
      <c r="B425" s="4" t="s">
        <v>8</v>
      </c>
      <c r="C425" s="3">
        <v>623</v>
      </c>
      <c r="D425" s="3">
        <v>2020</v>
      </c>
      <c r="E425" s="4" t="s">
        <v>53</v>
      </c>
      <c r="F425" s="4" t="s">
        <v>10</v>
      </c>
      <c r="G425" s="6">
        <v>44651</v>
      </c>
      <c r="H425" s="3">
        <v>103</v>
      </c>
      <c r="I425" t="str">
        <f>VLOOKUP(H425,Location!$A$1:$E$17,2,0)</f>
        <v>Waikato</v>
      </c>
      <c r="J425" t="str">
        <f>VLOOKUP(H425,Location!$A$1:$E$17,3,0)</f>
        <v>New Zealand</v>
      </c>
    </row>
    <row r="426" spans="1:10" ht="14.4" x14ac:dyDescent="0.3">
      <c r="A426" s="3">
        <v>425</v>
      </c>
      <c r="B426" s="4" t="s">
        <v>8</v>
      </c>
      <c r="C426" s="3">
        <v>562</v>
      </c>
      <c r="D426" s="3">
        <v>2020</v>
      </c>
      <c r="E426" s="4" t="s">
        <v>276</v>
      </c>
      <c r="F426" s="4" t="s">
        <v>10</v>
      </c>
      <c r="G426" s="6">
        <v>44651</v>
      </c>
      <c r="H426" s="3">
        <v>103</v>
      </c>
      <c r="I426" t="str">
        <f>VLOOKUP(H426,Location!$A$1:$E$17,2,0)</f>
        <v>Waikato</v>
      </c>
      <c r="J426" t="str">
        <f>VLOOKUP(H426,Location!$A$1:$E$17,3,0)</f>
        <v>New Zealand</v>
      </c>
    </row>
    <row r="427" spans="1:10" ht="14.4" x14ac:dyDescent="0.3">
      <c r="A427" s="3">
        <v>426</v>
      </c>
      <c r="B427" s="4" t="s">
        <v>61</v>
      </c>
      <c r="C427" s="3">
        <v>519</v>
      </c>
      <c r="D427" s="3">
        <v>2009</v>
      </c>
      <c r="E427" s="4" t="s">
        <v>277</v>
      </c>
      <c r="F427" s="4" t="s">
        <v>32</v>
      </c>
      <c r="G427" s="6">
        <v>44651</v>
      </c>
      <c r="H427" s="3">
        <v>114</v>
      </c>
      <c r="I427" t="str">
        <f>VLOOKUP(H427,Location!$A$1:$E$17,2,0)</f>
        <v>Canterbury</v>
      </c>
      <c r="J427" t="str">
        <f>VLOOKUP(H427,Location!$A$1:$E$17,3,0)</f>
        <v>New Zealand</v>
      </c>
    </row>
    <row r="428" spans="1:10" ht="14.4" x14ac:dyDescent="0.3">
      <c r="A428" s="3">
        <v>427</v>
      </c>
      <c r="B428" s="4" t="s">
        <v>83</v>
      </c>
      <c r="C428" s="3">
        <v>512</v>
      </c>
      <c r="D428" s="3">
        <v>2014</v>
      </c>
      <c r="E428" s="4" t="s">
        <v>278</v>
      </c>
      <c r="F428" s="4" t="s">
        <v>32</v>
      </c>
      <c r="G428" s="5">
        <v>44652</v>
      </c>
      <c r="H428" s="3">
        <v>102</v>
      </c>
      <c r="I428" t="str">
        <f>VLOOKUP(H428,Location!$A$1:$E$17,2,0)</f>
        <v>Auckland</v>
      </c>
      <c r="J428" t="str">
        <f>VLOOKUP(H428,Location!$A$1:$E$17,3,0)</f>
        <v>New Zealand</v>
      </c>
    </row>
    <row r="429" spans="1:10" ht="14.4" x14ac:dyDescent="0.3">
      <c r="A429" s="3">
        <v>428</v>
      </c>
      <c r="B429" s="4" t="s">
        <v>11</v>
      </c>
      <c r="C429" s="3">
        <v>623</v>
      </c>
      <c r="D429" s="3">
        <v>1980</v>
      </c>
      <c r="E429" s="4" t="s">
        <v>79</v>
      </c>
      <c r="F429" s="4" t="s">
        <v>45</v>
      </c>
      <c r="G429" s="5">
        <v>44652</v>
      </c>
      <c r="H429" s="3">
        <v>104</v>
      </c>
      <c r="I429" t="str">
        <f>VLOOKUP(H429,Location!$A$1:$E$17,2,0)</f>
        <v>Bay of Plenty</v>
      </c>
      <c r="J429" t="str">
        <f>VLOOKUP(H429,Location!$A$1:$E$17,3,0)</f>
        <v>New Zealand</v>
      </c>
    </row>
    <row r="430" spans="1:10" ht="14.4" x14ac:dyDescent="0.3">
      <c r="A430" s="3">
        <v>429</v>
      </c>
      <c r="B430" s="4" t="s">
        <v>61</v>
      </c>
      <c r="C430" s="3">
        <v>519</v>
      </c>
      <c r="D430" s="3">
        <v>2010</v>
      </c>
      <c r="E430" s="4" t="s">
        <v>279</v>
      </c>
      <c r="F430" s="4" t="s">
        <v>32</v>
      </c>
      <c r="G430" s="5">
        <v>44652</v>
      </c>
      <c r="H430" s="3">
        <v>114</v>
      </c>
      <c r="I430" t="str">
        <f>VLOOKUP(H430,Location!$A$1:$E$17,2,0)</f>
        <v>Canterbury</v>
      </c>
      <c r="J430" t="str">
        <f>VLOOKUP(H430,Location!$A$1:$E$17,3,0)</f>
        <v>New Zealand</v>
      </c>
    </row>
    <row r="431" spans="1:10" ht="14.4" x14ac:dyDescent="0.3">
      <c r="A431" s="3">
        <v>430</v>
      </c>
      <c r="B431" s="4" t="s">
        <v>8</v>
      </c>
      <c r="C431" s="3">
        <v>623</v>
      </c>
      <c r="D431" s="3">
        <v>1979</v>
      </c>
      <c r="E431" s="4" t="s">
        <v>68</v>
      </c>
      <c r="F431" s="4" t="s">
        <v>66</v>
      </c>
      <c r="G431" s="5">
        <v>44652</v>
      </c>
      <c r="H431" s="3">
        <v>109</v>
      </c>
      <c r="I431" t="str">
        <f>VLOOKUP(H431,Location!$A$1:$E$17,2,0)</f>
        <v>Wellington</v>
      </c>
      <c r="J431" t="str">
        <f>VLOOKUP(H431,Location!$A$1:$E$17,3,0)</f>
        <v>New Zealand</v>
      </c>
    </row>
    <row r="432" spans="1:10" ht="14.4" x14ac:dyDescent="0.3">
      <c r="A432" s="3">
        <v>431</v>
      </c>
      <c r="B432" s="4" t="s">
        <v>61</v>
      </c>
      <c r="C432" s="3">
        <v>609</v>
      </c>
      <c r="D432" s="3">
        <v>2005</v>
      </c>
      <c r="E432" s="4" t="s">
        <v>280</v>
      </c>
      <c r="F432" s="4" t="s">
        <v>32</v>
      </c>
      <c r="G432" s="5">
        <v>44652</v>
      </c>
      <c r="H432" s="3">
        <v>102</v>
      </c>
      <c r="I432" t="str">
        <f>VLOOKUP(H432,Location!$A$1:$E$17,2,0)</f>
        <v>Auckland</v>
      </c>
      <c r="J432" t="str">
        <f>VLOOKUP(H432,Location!$A$1:$E$17,3,0)</f>
        <v>New Zealand</v>
      </c>
    </row>
    <row r="433" spans="1:10" ht="14.4" x14ac:dyDescent="0.3">
      <c r="A433" s="3">
        <v>432</v>
      </c>
      <c r="B433" s="4" t="s">
        <v>16</v>
      </c>
      <c r="C433" s="3">
        <v>636</v>
      </c>
      <c r="D433" s="3">
        <v>2004</v>
      </c>
      <c r="E433" s="4" t="s">
        <v>281</v>
      </c>
      <c r="F433" s="4" t="s">
        <v>10</v>
      </c>
      <c r="G433" s="5">
        <v>44653</v>
      </c>
      <c r="H433" s="3">
        <v>114</v>
      </c>
      <c r="I433" t="str">
        <f>VLOOKUP(H433,Location!$A$1:$E$17,2,0)</f>
        <v>Canterbury</v>
      </c>
      <c r="J433" t="str">
        <f>VLOOKUP(H433,Location!$A$1:$E$17,3,0)</f>
        <v>New Zealand</v>
      </c>
    </row>
    <row r="434" spans="1:10" ht="14.4" x14ac:dyDescent="0.3">
      <c r="A434" s="3">
        <v>433</v>
      </c>
      <c r="B434" s="4" t="s">
        <v>8</v>
      </c>
      <c r="C434" s="3">
        <v>623</v>
      </c>
      <c r="D434" s="3">
        <v>1981</v>
      </c>
      <c r="E434" s="4" t="s">
        <v>33</v>
      </c>
      <c r="F434" s="4" t="s">
        <v>66</v>
      </c>
      <c r="G434" s="5">
        <v>44653</v>
      </c>
      <c r="H434" s="3">
        <v>102</v>
      </c>
      <c r="I434" t="str">
        <f>VLOOKUP(H434,Location!$A$1:$E$17,2,0)</f>
        <v>Auckland</v>
      </c>
      <c r="J434" t="str">
        <f>VLOOKUP(H434,Location!$A$1:$E$17,3,0)</f>
        <v>New Zealand</v>
      </c>
    </row>
    <row r="435" spans="1:10" ht="14.4" x14ac:dyDescent="0.3">
      <c r="A435" s="3">
        <v>434</v>
      </c>
      <c r="B435" s="4" t="s">
        <v>16</v>
      </c>
      <c r="C435" s="3">
        <v>631</v>
      </c>
      <c r="D435" s="3">
        <v>2007</v>
      </c>
      <c r="E435" s="4" t="s">
        <v>282</v>
      </c>
      <c r="F435" s="4" t="s">
        <v>18</v>
      </c>
      <c r="G435" s="5">
        <v>44653</v>
      </c>
      <c r="H435" s="3">
        <v>111</v>
      </c>
      <c r="I435" t="str">
        <f>VLOOKUP(H435,Location!$A$1:$E$17,2,0)</f>
        <v>Nelson</v>
      </c>
      <c r="J435" t="str">
        <f>VLOOKUP(H435,Location!$A$1:$E$17,3,0)</f>
        <v>New Zealand</v>
      </c>
    </row>
    <row r="436" spans="1:10" ht="14.4" x14ac:dyDescent="0.3">
      <c r="A436" s="3">
        <v>435</v>
      </c>
      <c r="B436" s="4" t="s">
        <v>25</v>
      </c>
      <c r="C436" s="3">
        <v>585</v>
      </c>
      <c r="D436" s="3">
        <v>2008</v>
      </c>
      <c r="E436" s="4" t="s">
        <v>139</v>
      </c>
      <c r="F436" s="4" t="s">
        <v>283</v>
      </c>
      <c r="G436" s="5">
        <v>44654</v>
      </c>
      <c r="H436" s="3">
        <v>109</v>
      </c>
      <c r="I436" t="str">
        <f>VLOOKUP(H436,Location!$A$1:$E$17,2,0)</f>
        <v>Wellington</v>
      </c>
      <c r="J436" t="str">
        <f>VLOOKUP(H436,Location!$A$1:$E$17,3,0)</f>
        <v>New Zealand</v>
      </c>
    </row>
    <row r="437" spans="1:10" ht="14.4" x14ac:dyDescent="0.3">
      <c r="A437" s="3">
        <v>436</v>
      </c>
      <c r="B437" s="4" t="s">
        <v>8</v>
      </c>
      <c r="C437" s="3">
        <v>514</v>
      </c>
      <c r="D437" s="3">
        <v>1999</v>
      </c>
      <c r="E437" s="4" t="s">
        <v>177</v>
      </c>
      <c r="F437" s="4" t="s">
        <v>10</v>
      </c>
      <c r="G437" s="5">
        <v>44654</v>
      </c>
      <c r="H437" s="3">
        <v>114</v>
      </c>
      <c r="I437" t="str">
        <f>VLOOKUP(H437,Location!$A$1:$E$17,2,0)</f>
        <v>Canterbury</v>
      </c>
      <c r="J437" t="str">
        <f>VLOOKUP(H437,Location!$A$1:$E$17,3,0)</f>
        <v>New Zealand</v>
      </c>
    </row>
    <row r="438" spans="1:10" ht="14.4" x14ac:dyDescent="0.3">
      <c r="A438" s="3">
        <v>437</v>
      </c>
      <c r="B438" s="4" t="s">
        <v>8</v>
      </c>
      <c r="C438" s="3">
        <v>623</v>
      </c>
      <c r="D438" s="3">
        <v>1967</v>
      </c>
      <c r="E438" s="4" t="s">
        <v>36</v>
      </c>
      <c r="F438" s="4" t="s">
        <v>69</v>
      </c>
      <c r="G438" s="5">
        <v>44654</v>
      </c>
      <c r="H438" s="3">
        <v>103</v>
      </c>
      <c r="I438" t="str">
        <f>VLOOKUP(H438,Location!$A$1:$E$17,2,0)</f>
        <v>Waikato</v>
      </c>
      <c r="J438" t="str">
        <f>VLOOKUP(H438,Location!$A$1:$E$17,3,0)</f>
        <v>New Zealand</v>
      </c>
    </row>
    <row r="439" spans="1:10" ht="14.4" x14ac:dyDescent="0.3">
      <c r="A439" s="3">
        <v>438</v>
      </c>
      <c r="B439" s="4" t="s">
        <v>8</v>
      </c>
      <c r="C439" s="3">
        <v>624</v>
      </c>
      <c r="D439" s="3">
        <v>2020</v>
      </c>
      <c r="E439" s="4" t="s">
        <v>92</v>
      </c>
      <c r="F439" s="4" t="s">
        <v>10</v>
      </c>
      <c r="G439" s="5">
        <v>44654</v>
      </c>
      <c r="H439" s="3">
        <v>111</v>
      </c>
      <c r="I439" t="str">
        <f>VLOOKUP(H439,Location!$A$1:$E$17,2,0)</f>
        <v>Nelson</v>
      </c>
      <c r="J439" t="str">
        <f>VLOOKUP(H439,Location!$A$1:$E$17,3,0)</f>
        <v>New Zealand</v>
      </c>
    </row>
    <row r="440" spans="1:10" ht="14.4" x14ac:dyDescent="0.3">
      <c r="A440" s="3">
        <v>439</v>
      </c>
      <c r="B440" s="4" t="s">
        <v>8</v>
      </c>
      <c r="C440" s="3">
        <v>623</v>
      </c>
      <c r="D440" s="3">
        <v>2020</v>
      </c>
      <c r="E440" s="4" t="s">
        <v>33</v>
      </c>
      <c r="F440" s="4" t="s">
        <v>10</v>
      </c>
      <c r="G440" s="5">
        <v>44655</v>
      </c>
      <c r="H440" s="3">
        <v>104</v>
      </c>
      <c r="I440" t="str">
        <f>VLOOKUP(H440,Location!$A$1:$E$17,2,0)</f>
        <v>Bay of Plenty</v>
      </c>
      <c r="J440" t="str">
        <f>VLOOKUP(H440,Location!$A$1:$E$17,3,0)</f>
        <v>New Zealand</v>
      </c>
    </row>
    <row r="441" spans="1:10" ht="14.4" x14ac:dyDescent="0.3">
      <c r="A441" s="3">
        <v>440</v>
      </c>
      <c r="B441" s="4" t="s">
        <v>8</v>
      </c>
      <c r="C441" s="3">
        <v>623</v>
      </c>
      <c r="D441" s="3">
        <v>2020</v>
      </c>
      <c r="E441" s="4" t="s">
        <v>284</v>
      </c>
      <c r="F441" s="4" t="s">
        <v>10</v>
      </c>
      <c r="G441" s="5">
        <v>44655</v>
      </c>
      <c r="H441" s="3">
        <v>109</v>
      </c>
      <c r="I441" t="str">
        <f>VLOOKUP(H441,Location!$A$1:$E$17,2,0)</f>
        <v>Wellington</v>
      </c>
      <c r="J441" t="str">
        <f>VLOOKUP(H441,Location!$A$1:$E$17,3,0)</f>
        <v>New Zealand</v>
      </c>
    </row>
    <row r="442" spans="1:10" ht="14.4" x14ac:dyDescent="0.3">
      <c r="A442" s="3">
        <v>441</v>
      </c>
      <c r="B442" s="4" t="s">
        <v>16</v>
      </c>
      <c r="C442" s="3">
        <v>550</v>
      </c>
      <c r="D442" s="3">
        <v>2003</v>
      </c>
      <c r="E442" s="4" t="s">
        <v>285</v>
      </c>
      <c r="F442" s="4" t="s">
        <v>10</v>
      </c>
      <c r="G442" s="5">
        <v>44655</v>
      </c>
      <c r="H442" s="3">
        <v>102</v>
      </c>
      <c r="I442" t="str">
        <f>VLOOKUP(H442,Location!$A$1:$E$17,2,0)</f>
        <v>Auckland</v>
      </c>
      <c r="J442" t="str">
        <f>VLOOKUP(H442,Location!$A$1:$E$17,3,0)</f>
        <v>New Zealand</v>
      </c>
    </row>
    <row r="443" spans="1:10" ht="14.4" x14ac:dyDescent="0.3">
      <c r="A443" s="3">
        <v>442</v>
      </c>
      <c r="B443" s="4" t="s">
        <v>8</v>
      </c>
      <c r="C443" s="3">
        <v>562</v>
      </c>
      <c r="D443" s="3">
        <v>2000</v>
      </c>
      <c r="E443" s="4" t="s">
        <v>286</v>
      </c>
      <c r="F443" s="4" t="s">
        <v>10</v>
      </c>
      <c r="G443" s="5">
        <v>44682</v>
      </c>
      <c r="H443" s="3">
        <v>103</v>
      </c>
      <c r="I443" t="str">
        <f>VLOOKUP(H443,Location!$A$1:$E$17,2,0)</f>
        <v>Waikato</v>
      </c>
      <c r="J443" t="str">
        <f>VLOOKUP(H443,Location!$A$1:$E$17,3,0)</f>
        <v>New Zealand</v>
      </c>
    </row>
    <row r="444" spans="1:10" ht="14.4" x14ac:dyDescent="0.3">
      <c r="A444" s="3">
        <v>443</v>
      </c>
      <c r="B444" s="4" t="s">
        <v>8</v>
      </c>
      <c r="C444" s="3">
        <v>623</v>
      </c>
      <c r="D444" s="3">
        <v>1972</v>
      </c>
      <c r="E444" s="4" t="s">
        <v>36</v>
      </c>
      <c r="F444" s="4" t="s">
        <v>28</v>
      </c>
      <c r="G444" s="5">
        <v>44682</v>
      </c>
      <c r="H444" s="3">
        <v>108</v>
      </c>
      <c r="I444" t="str">
        <f>VLOOKUP(H444,Location!$A$1:$E$17,2,0)</f>
        <v>Manawatū-Whanganui</v>
      </c>
      <c r="J444" t="str">
        <f>VLOOKUP(H444,Location!$A$1:$E$17,3,0)</f>
        <v>New Zealand</v>
      </c>
    </row>
    <row r="445" spans="1:10" ht="14.4" x14ac:dyDescent="0.3">
      <c r="A445" s="3">
        <v>444</v>
      </c>
      <c r="B445" s="4" t="s">
        <v>8</v>
      </c>
      <c r="C445" s="3">
        <v>549</v>
      </c>
      <c r="D445" s="3">
        <v>1992</v>
      </c>
      <c r="E445" s="4" t="s">
        <v>287</v>
      </c>
      <c r="F445" s="4" t="s">
        <v>32</v>
      </c>
      <c r="G445" s="5">
        <v>44682</v>
      </c>
      <c r="H445" s="3">
        <v>114</v>
      </c>
      <c r="I445" t="str">
        <f>VLOOKUP(H445,Location!$A$1:$E$17,2,0)</f>
        <v>Canterbury</v>
      </c>
      <c r="J445" t="str">
        <f>VLOOKUP(H445,Location!$A$1:$E$17,3,0)</f>
        <v>New Zealand</v>
      </c>
    </row>
    <row r="446" spans="1:10" ht="14.4" x14ac:dyDescent="0.3">
      <c r="A446" s="3">
        <v>445</v>
      </c>
      <c r="B446" s="4" t="s">
        <v>8</v>
      </c>
      <c r="C446" s="3">
        <v>623</v>
      </c>
      <c r="D446" s="3">
        <v>2020</v>
      </c>
      <c r="E446" s="4" t="s">
        <v>23</v>
      </c>
      <c r="F446" s="4" t="s">
        <v>10</v>
      </c>
      <c r="G446" s="5">
        <v>44683</v>
      </c>
      <c r="H446" s="3">
        <v>101</v>
      </c>
      <c r="I446" t="str">
        <f>VLOOKUP(H446,Location!$A$1:$E$17,2,0)</f>
        <v>Northland</v>
      </c>
      <c r="J446" t="str">
        <f>VLOOKUP(H446,Location!$A$1:$E$17,3,0)</f>
        <v>New Zealand</v>
      </c>
    </row>
    <row r="447" spans="1:10" ht="14.4" x14ac:dyDescent="0.3">
      <c r="A447" s="3">
        <v>446</v>
      </c>
      <c r="B447" s="4" t="s">
        <v>8</v>
      </c>
      <c r="C447" s="3">
        <v>623</v>
      </c>
      <c r="D447" s="3">
        <v>2020</v>
      </c>
      <c r="E447" s="4" t="s">
        <v>80</v>
      </c>
      <c r="F447" s="4" t="s">
        <v>10</v>
      </c>
      <c r="G447" s="5">
        <v>44684</v>
      </c>
      <c r="H447" s="3">
        <v>114</v>
      </c>
      <c r="I447" t="str">
        <f>VLOOKUP(H447,Location!$A$1:$E$17,2,0)</f>
        <v>Canterbury</v>
      </c>
      <c r="J447" t="str">
        <f>VLOOKUP(H447,Location!$A$1:$E$17,3,0)</f>
        <v>New Zealand</v>
      </c>
    </row>
    <row r="448" spans="1:10" ht="14.4" x14ac:dyDescent="0.3">
      <c r="A448" s="3">
        <v>447</v>
      </c>
      <c r="B448" s="4" t="s">
        <v>16</v>
      </c>
      <c r="C448" s="3">
        <v>594</v>
      </c>
      <c r="D448" s="3">
        <v>1997</v>
      </c>
      <c r="E448" s="4" t="s">
        <v>288</v>
      </c>
      <c r="F448" s="4" t="s">
        <v>45</v>
      </c>
      <c r="G448" s="5">
        <v>44684</v>
      </c>
      <c r="H448" s="3">
        <v>102</v>
      </c>
      <c r="I448" t="str">
        <f>VLOOKUP(H448,Location!$A$1:$E$17,2,0)</f>
        <v>Auckland</v>
      </c>
      <c r="J448" t="str">
        <f>VLOOKUP(H448,Location!$A$1:$E$17,3,0)</f>
        <v>New Zealand</v>
      </c>
    </row>
    <row r="449" spans="1:10" ht="14.4" x14ac:dyDescent="0.3">
      <c r="A449" s="3">
        <v>448</v>
      </c>
      <c r="B449" s="4" t="s">
        <v>11</v>
      </c>
      <c r="C449" s="3">
        <v>623</v>
      </c>
      <c r="D449" s="3">
        <v>2020</v>
      </c>
      <c r="E449" s="4" t="s">
        <v>289</v>
      </c>
      <c r="F449" s="4" t="s">
        <v>10</v>
      </c>
      <c r="G449" s="5">
        <v>44685</v>
      </c>
      <c r="H449" s="3">
        <v>102</v>
      </c>
      <c r="I449" t="str">
        <f>VLOOKUP(H449,Location!$A$1:$E$17,2,0)</f>
        <v>Auckland</v>
      </c>
      <c r="J449" t="str">
        <f>VLOOKUP(H449,Location!$A$1:$E$17,3,0)</f>
        <v>New Zealand</v>
      </c>
    </row>
    <row r="450" spans="1:10" ht="14.4" x14ac:dyDescent="0.3">
      <c r="A450" s="3">
        <v>449</v>
      </c>
      <c r="B450" s="4" t="s">
        <v>8</v>
      </c>
      <c r="C450" s="3">
        <v>572</v>
      </c>
      <c r="D450" s="3">
        <v>2020</v>
      </c>
      <c r="E450" s="4" t="s">
        <v>46</v>
      </c>
      <c r="F450" s="4" t="s">
        <v>10</v>
      </c>
      <c r="G450" s="5">
        <v>44685</v>
      </c>
      <c r="H450" s="3">
        <v>114</v>
      </c>
      <c r="I450" t="str">
        <f>VLOOKUP(H450,Location!$A$1:$E$17,2,0)</f>
        <v>Canterbury</v>
      </c>
      <c r="J450" t="str">
        <f>VLOOKUP(H450,Location!$A$1:$E$17,3,0)</f>
        <v>New Zealand</v>
      </c>
    </row>
    <row r="451" spans="1:10" ht="14.4" x14ac:dyDescent="0.3">
      <c r="A451" s="3">
        <v>450</v>
      </c>
      <c r="B451" s="4" t="s">
        <v>8</v>
      </c>
      <c r="C451" s="3">
        <v>623</v>
      </c>
      <c r="D451" s="3">
        <v>1982</v>
      </c>
      <c r="E451" s="4" t="s">
        <v>290</v>
      </c>
      <c r="F451" s="4" t="s">
        <v>123</v>
      </c>
      <c r="G451" s="5">
        <v>44685</v>
      </c>
      <c r="H451" s="3">
        <v>101</v>
      </c>
      <c r="I451" t="str">
        <f>VLOOKUP(H451,Location!$A$1:$E$17,2,0)</f>
        <v>Northland</v>
      </c>
      <c r="J451" t="str">
        <f>VLOOKUP(H451,Location!$A$1:$E$17,3,0)</f>
        <v>New Zealand</v>
      </c>
    </row>
    <row r="452" spans="1:10" ht="14.4" x14ac:dyDescent="0.3">
      <c r="A452" s="3">
        <v>451</v>
      </c>
      <c r="B452" s="4" t="s">
        <v>8</v>
      </c>
      <c r="C452" s="3">
        <v>514</v>
      </c>
      <c r="D452" s="3">
        <v>2020</v>
      </c>
      <c r="E452" s="4" t="s">
        <v>232</v>
      </c>
      <c r="F452" s="4" t="s">
        <v>10</v>
      </c>
      <c r="G452" s="5">
        <v>44685</v>
      </c>
      <c r="H452" s="3">
        <v>115</v>
      </c>
      <c r="I452" t="str">
        <f>VLOOKUP(H452,Location!$A$1:$E$17,2,0)</f>
        <v>Otago</v>
      </c>
      <c r="J452" t="str">
        <f>VLOOKUP(H452,Location!$A$1:$E$17,3,0)</f>
        <v>New Zealand</v>
      </c>
    </row>
    <row r="453" spans="1:10" ht="14.4" x14ac:dyDescent="0.3">
      <c r="A453" s="3">
        <v>452</v>
      </c>
      <c r="B453" s="4" t="s">
        <v>8</v>
      </c>
      <c r="C453" s="3">
        <v>514</v>
      </c>
      <c r="D453" s="3">
        <v>2015</v>
      </c>
      <c r="E453" s="4" t="s">
        <v>22</v>
      </c>
      <c r="F453" s="4" t="s">
        <v>10</v>
      </c>
      <c r="G453" s="5">
        <v>44685</v>
      </c>
      <c r="H453" s="3">
        <v>114</v>
      </c>
      <c r="I453" t="str">
        <f>VLOOKUP(H453,Location!$A$1:$E$17,2,0)</f>
        <v>Canterbury</v>
      </c>
      <c r="J453" t="str">
        <f>VLOOKUP(H453,Location!$A$1:$E$17,3,0)</f>
        <v>New Zealand</v>
      </c>
    </row>
    <row r="454" spans="1:10" ht="14.4" x14ac:dyDescent="0.3">
      <c r="A454" s="3">
        <v>453</v>
      </c>
      <c r="B454" s="4" t="s">
        <v>16</v>
      </c>
      <c r="C454" s="3">
        <v>611</v>
      </c>
      <c r="D454" s="3">
        <v>2004</v>
      </c>
      <c r="E454" s="4" t="s">
        <v>291</v>
      </c>
      <c r="F454" s="4" t="s">
        <v>69</v>
      </c>
      <c r="G454" s="5">
        <v>44713</v>
      </c>
      <c r="H454" s="3">
        <v>114</v>
      </c>
      <c r="I454" t="str">
        <f>VLOOKUP(H454,Location!$A$1:$E$17,2,0)</f>
        <v>Canterbury</v>
      </c>
      <c r="J454" t="str">
        <f>VLOOKUP(H454,Location!$A$1:$E$17,3,0)</f>
        <v>New Zealand</v>
      </c>
    </row>
    <row r="455" spans="1:10" ht="14.4" x14ac:dyDescent="0.3">
      <c r="A455" s="3">
        <v>454</v>
      </c>
      <c r="B455" s="4" t="s">
        <v>25</v>
      </c>
      <c r="C455" s="3">
        <v>636</v>
      </c>
      <c r="D455" s="3">
        <v>1999</v>
      </c>
      <c r="E455" s="4" t="s">
        <v>292</v>
      </c>
      <c r="F455" s="4" t="s">
        <v>18</v>
      </c>
      <c r="G455" s="5">
        <v>44713</v>
      </c>
      <c r="H455" s="3">
        <v>107</v>
      </c>
      <c r="I455" t="str">
        <f>VLOOKUP(H455,Location!$A$1:$E$17,2,0)</f>
        <v>Taranaki</v>
      </c>
      <c r="J455" t="str">
        <f>VLOOKUP(H455,Location!$A$1:$E$17,3,0)</f>
        <v>New Zealand</v>
      </c>
    </row>
    <row r="456" spans="1:10" ht="14.4" x14ac:dyDescent="0.3">
      <c r="A456" s="3">
        <v>455</v>
      </c>
      <c r="B456" s="4" t="s">
        <v>37</v>
      </c>
      <c r="C456" s="3">
        <v>623</v>
      </c>
      <c r="D456" s="3">
        <v>1998</v>
      </c>
      <c r="E456" s="4" t="s">
        <v>293</v>
      </c>
      <c r="F456" s="4" t="s">
        <v>45</v>
      </c>
      <c r="G456" s="5">
        <v>44713</v>
      </c>
      <c r="H456" s="3">
        <v>102</v>
      </c>
      <c r="I456" t="str">
        <f>VLOOKUP(H456,Location!$A$1:$E$17,2,0)</f>
        <v>Auckland</v>
      </c>
      <c r="J456" t="str">
        <f>VLOOKUP(H456,Location!$A$1:$E$17,3,0)</f>
        <v>New Zealand</v>
      </c>
    </row>
    <row r="457" spans="1:10" ht="14.4" x14ac:dyDescent="0.3">
      <c r="A457" s="3">
        <v>456</v>
      </c>
      <c r="B457" s="4" t="s">
        <v>61</v>
      </c>
      <c r="C457" s="3">
        <v>519</v>
      </c>
      <c r="D457" s="3">
        <v>1977</v>
      </c>
      <c r="E457" s="4" t="s">
        <v>294</v>
      </c>
      <c r="F457" s="4" t="s">
        <v>32</v>
      </c>
      <c r="G457" s="5">
        <v>44713</v>
      </c>
      <c r="H457" s="3">
        <v>102</v>
      </c>
      <c r="I457" t="str">
        <f>VLOOKUP(H457,Location!$A$1:$E$17,2,0)</f>
        <v>Auckland</v>
      </c>
      <c r="J457" t="str">
        <f>VLOOKUP(H457,Location!$A$1:$E$17,3,0)</f>
        <v>New Zealand</v>
      </c>
    </row>
    <row r="458" spans="1:10" ht="14.4" x14ac:dyDescent="0.3">
      <c r="A458" s="3">
        <v>457</v>
      </c>
      <c r="B458" s="4" t="s">
        <v>8</v>
      </c>
      <c r="C458" s="3">
        <v>623</v>
      </c>
      <c r="D458" s="3">
        <v>2020</v>
      </c>
      <c r="E458" s="4" t="s">
        <v>53</v>
      </c>
      <c r="F458" s="4" t="s">
        <v>10</v>
      </c>
      <c r="G458" s="5">
        <v>44713</v>
      </c>
      <c r="H458" s="3">
        <v>104</v>
      </c>
      <c r="I458" t="str">
        <f>VLOOKUP(H458,Location!$A$1:$E$17,2,0)</f>
        <v>Bay of Plenty</v>
      </c>
      <c r="J458" t="str">
        <f>VLOOKUP(H458,Location!$A$1:$E$17,3,0)</f>
        <v>New Zealand</v>
      </c>
    </row>
    <row r="459" spans="1:10" ht="14.4" x14ac:dyDescent="0.3">
      <c r="A459" s="3">
        <v>458</v>
      </c>
      <c r="B459" s="4" t="s">
        <v>11</v>
      </c>
      <c r="C459" s="3">
        <v>623</v>
      </c>
      <c r="D459" s="3">
        <v>2020</v>
      </c>
      <c r="E459" s="4" t="s">
        <v>295</v>
      </c>
      <c r="F459" s="4" t="s">
        <v>10</v>
      </c>
      <c r="G459" s="5">
        <v>44714</v>
      </c>
      <c r="H459" s="3">
        <v>104</v>
      </c>
      <c r="I459" t="str">
        <f>VLOOKUP(H459,Location!$A$1:$E$17,2,0)</f>
        <v>Bay of Plenty</v>
      </c>
      <c r="J459" t="str">
        <f>VLOOKUP(H459,Location!$A$1:$E$17,3,0)</f>
        <v>New Zealand</v>
      </c>
    </row>
    <row r="460" spans="1:10" ht="14.4" x14ac:dyDescent="0.3">
      <c r="A460" s="3">
        <v>459</v>
      </c>
      <c r="B460" s="4" t="s">
        <v>16</v>
      </c>
      <c r="C460" s="3">
        <v>636</v>
      </c>
      <c r="D460" s="3">
        <v>2001</v>
      </c>
      <c r="E460" s="4" t="s">
        <v>296</v>
      </c>
      <c r="F460" s="4" t="s">
        <v>69</v>
      </c>
      <c r="G460" s="5">
        <v>44714</v>
      </c>
      <c r="H460" s="3">
        <v>102</v>
      </c>
      <c r="I460" t="str">
        <f>VLOOKUP(H460,Location!$A$1:$E$17,2,0)</f>
        <v>Auckland</v>
      </c>
      <c r="J460" t="str">
        <f>VLOOKUP(H460,Location!$A$1:$E$17,3,0)</f>
        <v>New Zealand</v>
      </c>
    </row>
    <row r="461" spans="1:10" ht="14.4" x14ac:dyDescent="0.3">
      <c r="A461" s="3">
        <v>460</v>
      </c>
      <c r="B461" s="4" t="s">
        <v>8</v>
      </c>
      <c r="C461" s="3">
        <v>623</v>
      </c>
      <c r="D461" s="3">
        <v>1999</v>
      </c>
      <c r="E461" s="4" t="s">
        <v>297</v>
      </c>
      <c r="F461" s="4" t="s">
        <v>10</v>
      </c>
      <c r="G461" s="5">
        <v>44715</v>
      </c>
      <c r="H461" s="3">
        <v>104</v>
      </c>
      <c r="I461" t="str">
        <f>VLOOKUP(H461,Location!$A$1:$E$17,2,0)</f>
        <v>Bay of Plenty</v>
      </c>
      <c r="J461" t="str">
        <f>VLOOKUP(H461,Location!$A$1:$E$17,3,0)</f>
        <v>New Zealand</v>
      </c>
    </row>
    <row r="462" spans="1:10" ht="14.4" x14ac:dyDescent="0.3">
      <c r="A462" s="3">
        <v>461</v>
      </c>
      <c r="B462" s="4" t="s">
        <v>11</v>
      </c>
      <c r="C462" s="3">
        <v>623</v>
      </c>
      <c r="D462" s="3">
        <v>2020</v>
      </c>
      <c r="E462" s="4" t="s">
        <v>129</v>
      </c>
      <c r="F462" s="4" t="s">
        <v>10</v>
      </c>
      <c r="G462" s="5">
        <v>44715</v>
      </c>
      <c r="H462" s="3">
        <v>109</v>
      </c>
      <c r="I462" t="str">
        <f>VLOOKUP(H462,Location!$A$1:$E$17,2,0)</f>
        <v>Wellington</v>
      </c>
      <c r="J462" t="str">
        <f>VLOOKUP(H462,Location!$A$1:$E$17,3,0)</f>
        <v>New Zealand</v>
      </c>
    </row>
    <row r="463" spans="1:10" ht="14.4" x14ac:dyDescent="0.3">
      <c r="A463" s="3">
        <v>462</v>
      </c>
      <c r="B463" s="4" t="s">
        <v>8</v>
      </c>
      <c r="C463" s="3">
        <v>623</v>
      </c>
      <c r="D463" s="3">
        <v>2020</v>
      </c>
      <c r="E463" s="4" t="s">
        <v>115</v>
      </c>
      <c r="F463" s="4" t="s">
        <v>10</v>
      </c>
      <c r="G463" s="5">
        <v>44743</v>
      </c>
      <c r="H463" s="3">
        <v>109</v>
      </c>
      <c r="I463" t="str">
        <f>VLOOKUP(H463,Location!$A$1:$E$17,2,0)</f>
        <v>Wellington</v>
      </c>
      <c r="J463" t="str">
        <f>VLOOKUP(H463,Location!$A$1:$E$17,3,0)</f>
        <v>New Zealand</v>
      </c>
    </row>
    <row r="464" spans="1:10" ht="14.4" x14ac:dyDescent="0.3">
      <c r="A464" s="3">
        <v>463</v>
      </c>
      <c r="B464" s="4" t="s">
        <v>8</v>
      </c>
      <c r="C464" s="3">
        <v>623</v>
      </c>
      <c r="D464" s="3">
        <v>2021</v>
      </c>
      <c r="E464" s="4" t="s">
        <v>51</v>
      </c>
      <c r="F464" s="4" t="s">
        <v>10</v>
      </c>
      <c r="G464" s="5">
        <v>44743</v>
      </c>
      <c r="H464" s="3">
        <v>115</v>
      </c>
      <c r="I464" t="str">
        <f>VLOOKUP(H464,Location!$A$1:$E$17,2,0)</f>
        <v>Otago</v>
      </c>
      <c r="J464" t="str">
        <f>VLOOKUP(H464,Location!$A$1:$E$17,3,0)</f>
        <v>New Zealand</v>
      </c>
    </row>
    <row r="465" spans="1:10" ht="14.4" x14ac:dyDescent="0.3">
      <c r="A465" s="3">
        <v>464</v>
      </c>
      <c r="B465" s="4" t="s">
        <v>8</v>
      </c>
      <c r="C465" s="3">
        <v>549</v>
      </c>
      <c r="D465" s="3">
        <v>2021</v>
      </c>
      <c r="E465" s="4" t="s">
        <v>46</v>
      </c>
      <c r="F465" s="4" t="s">
        <v>18</v>
      </c>
      <c r="G465" s="5">
        <v>44745</v>
      </c>
      <c r="H465" s="3">
        <v>101</v>
      </c>
      <c r="I465" t="str">
        <f>VLOOKUP(H465,Location!$A$1:$E$17,2,0)</f>
        <v>Northland</v>
      </c>
      <c r="J465" t="str">
        <f>VLOOKUP(H465,Location!$A$1:$E$17,3,0)</f>
        <v>New Zealand</v>
      </c>
    </row>
    <row r="466" spans="1:10" ht="14.4" x14ac:dyDescent="0.3">
      <c r="A466" s="3">
        <v>465</v>
      </c>
      <c r="B466" s="4" t="s">
        <v>8</v>
      </c>
      <c r="C466" s="3">
        <v>623</v>
      </c>
      <c r="D466" s="3">
        <v>2019</v>
      </c>
      <c r="E466" s="4" t="s">
        <v>58</v>
      </c>
      <c r="F466" s="4" t="s">
        <v>45</v>
      </c>
      <c r="G466" s="5">
        <v>44745</v>
      </c>
      <c r="H466" s="3">
        <v>103</v>
      </c>
      <c r="I466" t="str">
        <f>VLOOKUP(H466,Location!$A$1:$E$17,2,0)</f>
        <v>Waikato</v>
      </c>
      <c r="J466" t="str">
        <f>VLOOKUP(H466,Location!$A$1:$E$17,3,0)</f>
        <v>New Zealand</v>
      </c>
    </row>
    <row r="467" spans="1:10" ht="14.4" x14ac:dyDescent="0.3">
      <c r="A467" s="3">
        <v>466</v>
      </c>
      <c r="B467" s="4" t="s">
        <v>16</v>
      </c>
      <c r="C467" s="3">
        <v>505</v>
      </c>
      <c r="D467" s="3">
        <v>2008</v>
      </c>
      <c r="E467" s="4" t="s">
        <v>298</v>
      </c>
      <c r="F467" s="4" t="s">
        <v>18</v>
      </c>
      <c r="G467" s="5">
        <v>44745</v>
      </c>
      <c r="H467" s="3">
        <v>114</v>
      </c>
      <c r="I467" t="str">
        <f>VLOOKUP(H467,Location!$A$1:$E$17,2,0)</f>
        <v>Canterbury</v>
      </c>
      <c r="J467" t="str">
        <f>VLOOKUP(H467,Location!$A$1:$E$17,3,0)</f>
        <v>New Zealand</v>
      </c>
    </row>
    <row r="468" spans="1:10" ht="14.4" x14ac:dyDescent="0.3">
      <c r="A468" s="3">
        <v>467</v>
      </c>
      <c r="B468" s="4" t="s">
        <v>16</v>
      </c>
      <c r="C468" s="3">
        <v>550</v>
      </c>
      <c r="D468" s="3">
        <v>2009</v>
      </c>
      <c r="E468" s="4" t="s">
        <v>299</v>
      </c>
      <c r="F468" s="4" t="s">
        <v>10</v>
      </c>
      <c r="G468" s="5">
        <v>44745</v>
      </c>
      <c r="H468" s="3">
        <v>114</v>
      </c>
      <c r="I468" t="str">
        <f>VLOOKUP(H468,Location!$A$1:$E$17,2,0)</f>
        <v>Canterbury</v>
      </c>
      <c r="J468" t="str">
        <f>VLOOKUP(H468,Location!$A$1:$E$17,3,0)</f>
        <v>New Zealand</v>
      </c>
    </row>
    <row r="469" spans="1:10" ht="14.4" x14ac:dyDescent="0.3">
      <c r="A469" s="3">
        <v>468</v>
      </c>
      <c r="B469" s="4" t="s">
        <v>37</v>
      </c>
      <c r="C469" s="3">
        <v>558</v>
      </c>
      <c r="D469" s="3">
        <v>2017</v>
      </c>
      <c r="E469" s="4" t="s">
        <v>300</v>
      </c>
      <c r="F469" s="4" t="s">
        <v>32</v>
      </c>
      <c r="G469" s="5">
        <v>44774</v>
      </c>
      <c r="H469" s="3">
        <v>102</v>
      </c>
      <c r="I469" t="str">
        <f>VLOOKUP(H469,Location!$A$1:$E$17,2,0)</f>
        <v>Auckland</v>
      </c>
      <c r="J469" t="str">
        <f>VLOOKUP(H469,Location!$A$1:$E$17,3,0)</f>
        <v>New Zealand</v>
      </c>
    </row>
    <row r="470" spans="1:10" ht="14.4" x14ac:dyDescent="0.3">
      <c r="A470" s="3">
        <v>469</v>
      </c>
      <c r="B470" s="4" t="s">
        <v>8</v>
      </c>
      <c r="C470" s="3">
        <v>623</v>
      </c>
      <c r="D470" s="3">
        <v>2017</v>
      </c>
      <c r="E470" s="4" t="s">
        <v>301</v>
      </c>
      <c r="F470" s="4" t="s">
        <v>10</v>
      </c>
      <c r="G470" s="5">
        <v>44775</v>
      </c>
      <c r="H470" s="3">
        <v>102</v>
      </c>
      <c r="I470" t="str">
        <f>VLOOKUP(H470,Location!$A$1:$E$17,2,0)</f>
        <v>Auckland</v>
      </c>
      <c r="J470" t="str">
        <f>VLOOKUP(H470,Location!$A$1:$E$17,3,0)</f>
        <v>New Zealand</v>
      </c>
    </row>
    <row r="471" spans="1:10" ht="14.4" x14ac:dyDescent="0.3">
      <c r="A471" s="3">
        <v>470</v>
      </c>
      <c r="B471" s="4" t="s">
        <v>8</v>
      </c>
      <c r="C471" s="3">
        <v>623</v>
      </c>
      <c r="D471" s="3">
        <v>2017</v>
      </c>
      <c r="E471" s="4" t="s">
        <v>302</v>
      </c>
      <c r="F471" s="4" t="s">
        <v>10</v>
      </c>
      <c r="G471" s="5">
        <v>44775</v>
      </c>
      <c r="H471" s="3">
        <v>102</v>
      </c>
      <c r="I471" t="str">
        <f>VLOOKUP(H471,Location!$A$1:$E$17,2,0)</f>
        <v>Auckland</v>
      </c>
      <c r="J471" t="str">
        <f>VLOOKUP(H471,Location!$A$1:$E$17,3,0)</f>
        <v>New Zealand</v>
      </c>
    </row>
    <row r="472" spans="1:10" ht="14.4" x14ac:dyDescent="0.3">
      <c r="A472" s="3">
        <v>471</v>
      </c>
      <c r="B472" s="4" t="s">
        <v>8</v>
      </c>
      <c r="C472" s="3">
        <v>514</v>
      </c>
      <c r="D472" s="3">
        <v>2017</v>
      </c>
      <c r="E472" s="4" t="s">
        <v>132</v>
      </c>
      <c r="F472" s="4" t="s">
        <v>10</v>
      </c>
      <c r="G472" s="5">
        <v>44776</v>
      </c>
      <c r="H472" s="3">
        <v>103</v>
      </c>
      <c r="I472" t="str">
        <f>VLOOKUP(H472,Location!$A$1:$E$17,2,0)</f>
        <v>Waikato</v>
      </c>
      <c r="J472" t="str">
        <f>VLOOKUP(H472,Location!$A$1:$E$17,3,0)</f>
        <v>New Zealand</v>
      </c>
    </row>
    <row r="473" spans="1:10" ht="14.4" x14ac:dyDescent="0.3">
      <c r="A473" s="3">
        <v>472</v>
      </c>
      <c r="B473" s="4" t="s">
        <v>8</v>
      </c>
      <c r="C473" s="3">
        <v>623</v>
      </c>
      <c r="D473" s="3">
        <v>2017</v>
      </c>
      <c r="E473" s="4" t="s">
        <v>303</v>
      </c>
      <c r="F473" s="4" t="s">
        <v>10</v>
      </c>
      <c r="G473" s="5">
        <v>44776</v>
      </c>
      <c r="H473" s="3">
        <v>103</v>
      </c>
      <c r="I473" t="str">
        <f>VLOOKUP(H473,Location!$A$1:$E$17,2,0)</f>
        <v>Waikato</v>
      </c>
      <c r="J473" t="str">
        <f>VLOOKUP(H473,Location!$A$1:$E$17,3,0)</f>
        <v>New Zealand</v>
      </c>
    </row>
    <row r="474" spans="1:10" ht="14.4" x14ac:dyDescent="0.3">
      <c r="A474" s="3">
        <v>473</v>
      </c>
      <c r="B474" s="4" t="s">
        <v>8</v>
      </c>
      <c r="C474" s="3">
        <v>623</v>
      </c>
      <c r="D474" s="3">
        <v>2017</v>
      </c>
      <c r="E474" s="4" t="s">
        <v>304</v>
      </c>
      <c r="F474" s="4" t="s">
        <v>10</v>
      </c>
      <c r="G474" s="5">
        <v>44776</v>
      </c>
      <c r="H474" s="3">
        <v>107</v>
      </c>
      <c r="I474" t="str">
        <f>VLOOKUP(H474,Location!$A$1:$E$17,2,0)</f>
        <v>Taranaki</v>
      </c>
      <c r="J474" t="str">
        <f>VLOOKUP(H474,Location!$A$1:$E$17,3,0)</f>
        <v>New Zealand</v>
      </c>
    </row>
    <row r="475" spans="1:10" ht="14.4" x14ac:dyDescent="0.3">
      <c r="A475" s="3">
        <v>474</v>
      </c>
      <c r="B475" s="4" t="s">
        <v>8</v>
      </c>
      <c r="C475" s="3">
        <v>514</v>
      </c>
      <c r="D475" s="3">
        <v>2017</v>
      </c>
      <c r="E475" s="4" t="s">
        <v>209</v>
      </c>
      <c r="F475" s="4" t="s">
        <v>10</v>
      </c>
      <c r="G475" s="5">
        <v>44776</v>
      </c>
      <c r="H475" s="3">
        <v>115</v>
      </c>
      <c r="I475" t="str">
        <f>VLOOKUP(H475,Location!$A$1:$E$17,2,0)</f>
        <v>Otago</v>
      </c>
      <c r="J475" t="str">
        <f>VLOOKUP(H475,Location!$A$1:$E$17,3,0)</f>
        <v>New Zealand</v>
      </c>
    </row>
    <row r="476" spans="1:10" ht="14.4" x14ac:dyDescent="0.3">
      <c r="A476" s="3">
        <v>475</v>
      </c>
      <c r="B476" s="4" t="s">
        <v>8</v>
      </c>
      <c r="C476" s="3">
        <v>549</v>
      </c>
      <c r="D476" s="3">
        <v>1976</v>
      </c>
      <c r="E476" s="4" t="s">
        <v>46</v>
      </c>
      <c r="F476" s="4" t="s">
        <v>32</v>
      </c>
      <c r="G476" s="5">
        <v>44776</v>
      </c>
      <c r="H476" s="3">
        <v>104</v>
      </c>
      <c r="I476" t="str">
        <f>VLOOKUP(H476,Location!$A$1:$E$17,2,0)</f>
        <v>Bay of Plenty</v>
      </c>
      <c r="J476" t="str">
        <f>VLOOKUP(H476,Location!$A$1:$E$17,3,0)</f>
        <v>New Zealand</v>
      </c>
    </row>
    <row r="477" spans="1:10" ht="14.4" x14ac:dyDescent="0.3">
      <c r="A477" s="3">
        <v>476</v>
      </c>
      <c r="B477" s="4" t="s">
        <v>8</v>
      </c>
      <c r="C477" s="3">
        <v>623</v>
      </c>
      <c r="D477" s="3">
        <v>2017</v>
      </c>
      <c r="E477" s="4" t="s">
        <v>305</v>
      </c>
      <c r="F477" s="4" t="s">
        <v>10</v>
      </c>
      <c r="G477" s="5">
        <v>44776</v>
      </c>
      <c r="H477" s="3">
        <v>102</v>
      </c>
      <c r="I477" t="str">
        <f>VLOOKUP(H477,Location!$A$1:$E$17,2,0)</f>
        <v>Auckland</v>
      </c>
      <c r="J477" t="str">
        <f>VLOOKUP(H477,Location!$A$1:$E$17,3,0)</f>
        <v>New Zealand</v>
      </c>
    </row>
    <row r="478" spans="1:10" ht="14.4" x14ac:dyDescent="0.3">
      <c r="A478" s="3">
        <v>477</v>
      </c>
      <c r="B478" s="4" t="s">
        <v>8</v>
      </c>
      <c r="C478" s="3">
        <v>623</v>
      </c>
      <c r="D478" s="3">
        <v>2017</v>
      </c>
      <c r="E478" s="4" t="s">
        <v>306</v>
      </c>
      <c r="F478" s="4" t="s">
        <v>18</v>
      </c>
      <c r="G478" s="5">
        <v>44805</v>
      </c>
      <c r="H478" s="3">
        <v>102</v>
      </c>
      <c r="I478" t="str">
        <f>VLOOKUP(H478,Location!$A$1:$E$17,2,0)</f>
        <v>Auckland</v>
      </c>
      <c r="J478" t="str">
        <f>VLOOKUP(H478,Location!$A$1:$E$17,3,0)</f>
        <v>New Zealand</v>
      </c>
    </row>
    <row r="479" spans="1:10" ht="14.4" x14ac:dyDescent="0.3">
      <c r="A479" s="3">
        <v>478</v>
      </c>
      <c r="B479" s="4" t="s">
        <v>8</v>
      </c>
      <c r="C479" s="3">
        <v>562</v>
      </c>
      <c r="D479" s="3">
        <v>2017</v>
      </c>
      <c r="E479" s="4" t="s">
        <v>307</v>
      </c>
      <c r="F479" s="4" t="s">
        <v>10</v>
      </c>
      <c r="G479" s="5">
        <v>44805</v>
      </c>
      <c r="H479" s="3">
        <v>114</v>
      </c>
      <c r="I479" t="str">
        <f>VLOOKUP(H479,Location!$A$1:$E$17,2,0)</f>
        <v>Canterbury</v>
      </c>
      <c r="J479" t="str">
        <f>VLOOKUP(H479,Location!$A$1:$E$17,3,0)</f>
        <v>New Zealand</v>
      </c>
    </row>
    <row r="480" spans="1:10" ht="14.4" x14ac:dyDescent="0.3">
      <c r="A480" s="3">
        <v>479</v>
      </c>
      <c r="B480" s="4" t="s">
        <v>8</v>
      </c>
      <c r="C480" s="3">
        <v>623</v>
      </c>
      <c r="D480" s="3">
        <v>2017</v>
      </c>
      <c r="E480" s="4" t="s">
        <v>308</v>
      </c>
      <c r="F480" s="4" t="s">
        <v>10</v>
      </c>
      <c r="G480" s="5">
        <v>44805</v>
      </c>
      <c r="H480" s="3">
        <v>103</v>
      </c>
      <c r="I480" t="str">
        <f>VLOOKUP(H480,Location!$A$1:$E$17,2,0)</f>
        <v>Waikato</v>
      </c>
      <c r="J480" t="str">
        <f>VLOOKUP(H480,Location!$A$1:$E$17,3,0)</f>
        <v>New Zealand</v>
      </c>
    </row>
    <row r="481" spans="1:10" ht="14.4" x14ac:dyDescent="0.3">
      <c r="A481" s="3">
        <v>480</v>
      </c>
      <c r="B481" s="4" t="s">
        <v>11</v>
      </c>
      <c r="C481" s="3">
        <v>623</v>
      </c>
      <c r="D481" s="3">
        <v>2017</v>
      </c>
      <c r="E481" s="4" t="s">
        <v>23</v>
      </c>
      <c r="F481" s="4" t="s">
        <v>10</v>
      </c>
      <c r="G481" s="5">
        <v>44806</v>
      </c>
      <c r="H481" s="3">
        <v>114</v>
      </c>
      <c r="I481" t="str">
        <f>VLOOKUP(H481,Location!$A$1:$E$17,2,0)</f>
        <v>Canterbury</v>
      </c>
      <c r="J481" t="str">
        <f>VLOOKUP(H481,Location!$A$1:$E$17,3,0)</f>
        <v>New Zealand</v>
      </c>
    </row>
    <row r="482" spans="1:10" ht="14.4" x14ac:dyDescent="0.3">
      <c r="A482" s="3">
        <v>481</v>
      </c>
      <c r="B482" s="4" t="s">
        <v>8</v>
      </c>
      <c r="C482" s="3">
        <v>623</v>
      </c>
      <c r="D482" s="3">
        <v>2008</v>
      </c>
      <c r="E482" s="4" t="s">
        <v>309</v>
      </c>
      <c r="F482" s="4" t="s">
        <v>10</v>
      </c>
      <c r="G482" s="5">
        <v>44807</v>
      </c>
      <c r="H482" s="3">
        <v>108</v>
      </c>
      <c r="I482" t="str">
        <f>VLOOKUP(H482,Location!$A$1:$E$17,2,0)</f>
        <v>Manawatū-Whanganui</v>
      </c>
      <c r="J482" t="str">
        <f>VLOOKUP(H482,Location!$A$1:$E$17,3,0)</f>
        <v>New Zealand</v>
      </c>
    </row>
    <row r="483" spans="1:10" ht="14.4" x14ac:dyDescent="0.3">
      <c r="A483" s="3">
        <v>482</v>
      </c>
      <c r="B483" s="4" t="s">
        <v>11</v>
      </c>
      <c r="C483" s="3">
        <v>636</v>
      </c>
      <c r="D483" s="3">
        <v>2017</v>
      </c>
      <c r="E483" s="4" t="s">
        <v>310</v>
      </c>
      <c r="F483" s="4" t="s">
        <v>10</v>
      </c>
      <c r="G483" s="5">
        <v>44807</v>
      </c>
      <c r="H483" s="3">
        <v>102</v>
      </c>
      <c r="I483" t="str">
        <f>VLOOKUP(H483,Location!$A$1:$E$17,2,0)</f>
        <v>Auckland</v>
      </c>
      <c r="J483" t="str">
        <f>VLOOKUP(H483,Location!$A$1:$E$17,3,0)</f>
        <v>New Zealand</v>
      </c>
    </row>
    <row r="484" spans="1:10" ht="14.4" x14ac:dyDescent="0.3">
      <c r="A484" s="3">
        <v>483</v>
      </c>
      <c r="B484" s="4" t="s">
        <v>8</v>
      </c>
      <c r="C484" s="3">
        <v>623</v>
      </c>
      <c r="D484" s="3">
        <v>2017</v>
      </c>
      <c r="E484" s="4" t="s">
        <v>240</v>
      </c>
      <c r="F484" s="4" t="s">
        <v>10</v>
      </c>
      <c r="G484" s="5">
        <v>44807</v>
      </c>
      <c r="H484" s="3">
        <v>102</v>
      </c>
      <c r="I484" t="str">
        <f>VLOOKUP(H484,Location!$A$1:$E$17,2,0)</f>
        <v>Auckland</v>
      </c>
      <c r="J484" t="str">
        <f>VLOOKUP(H484,Location!$A$1:$E$17,3,0)</f>
        <v>New Zealand</v>
      </c>
    </row>
    <row r="485" spans="1:10" ht="14.4" x14ac:dyDescent="0.3">
      <c r="A485" s="3">
        <v>484</v>
      </c>
      <c r="B485" s="4" t="s">
        <v>8</v>
      </c>
      <c r="C485" s="3">
        <v>623</v>
      </c>
      <c r="D485" s="3">
        <v>2017</v>
      </c>
      <c r="E485" s="4" t="s">
        <v>23</v>
      </c>
      <c r="F485" s="4" t="s">
        <v>10</v>
      </c>
      <c r="G485" s="5">
        <v>44807</v>
      </c>
      <c r="H485" s="3">
        <v>114</v>
      </c>
      <c r="I485" t="str">
        <f>VLOOKUP(H485,Location!$A$1:$E$17,2,0)</f>
        <v>Canterbury</v>
      </c>
      <c r="J485" t="str">
        <f>VLOOKUP(H485,Location!$A$1:$E$17,3,0)</f>
        <v>New Zealand</v>
      </c>
    </row>
    <row r="486" spans="1:10" ht="14.4" x14ac:dyDescent="0.3">
      <c r="A486" s="3">
        <v>485</v>
      </c>
      <c r="B486" s="4" t="s">
        <v>8</v>
      </c>
      <c r="C486" s="3">
        <v>562</v>
      </c>
      <c r="D486" s="3">
        <v>2008</v>
      </c>
      <c r="E486" s="4" t="s">
        <v>311</v>
      </c>
      <c r="F486" s="4" t="s">
        <v>10</v>
      </c>
      <c r="G486" s="5">
        <v>44835</v>
      </c>
      <c r="H486" s="3">
        <v>108</v>
      </c>
      <c r="I486" t="str">
        <f>VLOOKUP(H486,Location!$A$1:$E$17,2,0)</f>
        <v>Manawatū-Whanganui</v>
      </c>
      <c r="J486" t="str">
        <f>VLOOKUP(H486,Location!$A$1:$E$17,3,0)</f>
        <v>New Zealand</v>
      </c>
    </row>
    <row r="487" spans="1:10" ht="14.4" x14ac:dyDescent="0.3">
      <c r="A487" s="3">
        <v>486</v>
      </c>
      <c r="B487" s="4" t="s">
        <v>8</v>
      </c>
      <c r="C487" s="3">
        <v>623</v>
      </c>
      <c r="D487" s="3">
        <v>2017</v>
      </c>
      <c r="E487" s="4" t="s">
        <v>73</v>
      </c>
      <c r="F487" s="4" t="s">
        <v>10</v>
      </c>
      <c r="G487" s="5">
        <v>44835</v>
      </c>
      <c r="H487" s="3">
        <v>102</v>
      </c>
      <c r="I487" t="str">
        <f>VLOOKUP(H487,Location!$A$1:$E$17,2,0)</f>
        <v>Auckland</v>
      </c>
      <c r="J487" t="str">
        <f>VLOOKUP(H487,Location!$A$1:$E$17,3,0)</f>
        <v>New Zealand</v>
      </c>
    </row>
    <row r="488" spans="1:10" ht="14.4" x14ac:dyDescent="0.3">
      <c r="A488" s="3">
        <v>487</v>
      </c>
      <c r="B488" s="4" t="s">
        <v>8</v>
      </c>
      <c r="C488" s="3">
        <v>623</v>
      </c>
      <c r="D488" s="3">
        <v>2009</v>
      </c>
      <c r="E488" s="4" t="s">
        <v>33</v>
      </c>
      <c r="F488" s="4" t="s">
        <v>10</v>
      </c>
      <c r="G488" s="5">
        <v>44835</v>
      </c>
      <c r="H488" s="3">
        <v>103</v>
      </c>
      <c r="I488" t="str">
        <f>VLOOKUP(H488,Location!$A$1:$E$17,2,0)</f>
        <v>Waikato</v>
      </c>
      <c r="J488" t="str">
        <f>VLOOKUP(H488,Location!$A$1:$E$17,3,0)</f>
        <v>New Zealand</v>
      </c>
    </row>
    <row r="489" spans="1:10" ht="14.4" x14ac:dyDescent="0.3">
      <c r="A489" s="3">
        <v>488</v>
      </c>
      <c r="B489" s="4" t="s">
        <v>8</v>
      </c>
      <c r="C489" s="3">
        <v>623</v>
      </c>
      <c r="D489" s="3">
        <v>2020</v>
      </c>
      <c r="E489" s="4" t="s">
        <v>100</v>
      </c>
      <c r="F489" s="4" t="s">
        <v>10</v>
      </c>
      <c r="G489" s="5">
        <v>44836</v>
      </c>
      <c r="H489" s="3">
        <v>104</v>
      </c>
      <c r="I489" t="str">
        <f>VLOOKUP(H489,Location!$A$1:$E$17,2,0)</f>
        <v>Bay of Plenty</v>
      </c>
      <c r="J489" t="str">
        <f>VLOOKUP(H489,Location!$A$1:$E$17,3,0)</f>
        <v>New Zealand</v>
      </c>
    </row>
    <row r="490" spans="1:10" ht="14.4" x14ac:dyDescent="0.3">
      <c r="A490" s="3">
        <v>489</v>
      </c>
      <c r="B490" s="4" t="s">
        <v>11</v>
      </c>
      <c r="C490" s="3">
        <v>623</v>
      </c>
      <c r="D490" s="3">
        <v>2020</v>
      </c>
      <c r="E490" s="4" t="s">
        <v>275</v>
      </c>
      <c r="F490" s="4" t="s">
        <v>45</v>
      </c>
      <c r="G490" s="5">
        <v>44836</v>
      </c>
      <c r="H490" s="3">
        <v>114</v>
      </c>
      <c r="I490" t="str">
        <f>VLOOKUP(H490,Location!$A$1:$E$17,2,0)</f>
        <v>Canterbury</v>
      </c>
      <c r="J490" t="str">
        <f>VLOOKUP(H490,Location!$A$1:$E$17,3,0)</f>
        <v>New Zealand</v>
      </c>
    </row>
    <row r="491" spans="1:10" ht="14.4" x14ac:dyDescent="0.3">
      <c r="A491" s="3">
        <v>490</v>
      </c>
      <c r="B491" s="4" t="s">
        <v>8</v>
      </c>
      <c r="C491" s="3">
        <v>584</v>
      </c>
      <c r="D491" s="3">
        <v>2008</v>
      </c>
      <c r="E491" s="4" t="s">
        <v>46</v>
      </c>
      <c r="F491" s="4" t="s">
        <v>10</v>
      </c>
      <c r="G491" s="5">
        <v>44836</v>
      </c>
      <c r="H491" s="3">
        <v>102</v>
      </c>
      <c r="I491" t="str">
        <f>VLOOKUP(H491,Location!$A$1:$E$17,2,0)</f>
        <v>Auckland</v>
      </c>
      <c r="J491" t="str">
        <f>VLOOKUP(H491,Location!$A$1:$E$17,3,0)</f>
        <v>New Zealand</v>
      </c>
    </row>
    <row r="492" spans="1:10" ht="14.4" x14ac:dyDescent="0.3">
      <c r="A492" s="3">
        <v>491</v>
      </c>
      <c r="B492" s="4" t="s">
        <v>16</v>
      </c>
      <c r="C492" s="3">
        <v>550</v>
      </c>
      <c r="D492" s="3">
        <v>1985</v>
      </c>
      <c r="E492" s="4" t="s">
        <v>312</v>
      </c>
      <c r="F492" s="4" t="s">
        <v>32</v>
      </c>
      <c r="G492" s="5">
        <v>44837</v>
      </c>
      <c r="H492" s="3">
        <v>102</v>
      </c>
      <c r="I492" t="str">
        <f>VLOOKUP(H492,Location!$A$1:$E$17,2,0)</f>
        <v>Auckland</v>
      </c>
      <c r="J492" t="str">
        <f>VLOOKUP(H492,Location!$A$1:$E$17,3,0)</f>
        <v>New Zealand</v>
      </c>
    </row>
    <row r="493" spans="1:10" ht="14.4" x14ac:dyDescent="0.3">
      <c r="A493" s="3">
        <v>492</v>
      </c>
      <c r="B493" s="4" t="s">
        <v>16</v>
      </c>
      <c r="C493" s="3">
        <v>611</v>
      </c>
      <c r="D493" s="3">
        <v>2005</v>
      </c>
      <c r="E493" s="4" t="s">
        <v>169</v>
      </c>
      <c r="F493" s="4" t="s">
        <v>28</v>
      </c>
      <c r="G493" s="5">
        <v>44837</v>
      </c>
      <c r="H493" s="3">
        <v>102</v>
      </c>
      <c r="I493" t="str">
        <f>VLOOKUP(H493,Location!$A$1:$E$17,2,0)</f>
        <v>Auckland</v>
      </c>
      <c r="J493" t="str">
        <f>VLOOKUP(H493,Location!$A$1:$E$17,3,0)</f>
        <v>New Zealand</v>
      </c>
    </row>
    <row r="494" spans="1:10" ht="14.4" x14ac:dyDescent="0.3">
      <c r="A494" s="3">
        <v>493</v>
      </c>
      <c r="B494" s="4" t="s">
        <v>11</v>
      </c>
      <c r="C494" s="3">
        <v>623</v>
      </c>
      <c r="D494" s="3">
        <v>1990</v>
      </c>
      <c r="E494" s="4" t="s">
        <v>79</v>
      </c>
      <c r="F494" s="4" t="s">
        <v>32</v>
      </c>
      <c r="G494" s="5">
        <v>44837</v>
      </c>
      <c r="H494" s="3">
        <v>102</v>
      </c>
      <c r="I494" t="str">
        <f>VLOOKUP(H494,Location!$A$1:$E$17,2,0)</f>
        <v>Auckland</v>
      </c>
      <c r="J494" t="str">
        <f>VLOOKUP(H494,Location!$A$1:$E$17,3,0)</f>
        <v>New Zealand</v>
      </c>
    </row>
    <row r="495" spans="1:10" ht="14.4" x14ac:dyDescent="0.3">
      <c r="A495" s="3">
        <v>494</v>
      </c>
      <c r="B495" s="4" t="s">
        <v>8</v>
      </c>
      <c r="C495" s="3">
        <v>623</v>
      </c>
      <c r="D495" s="3">
        <v>2021</v>
      </c>
      <c r="E495" s="4" t="s">
        <v>313</v>
      </c>
      <c r="F495" s="4" t="s">
        <v>32</v>
      </c>
      <c r="G495" s="5">
        <v>44837</v>
      </c>
      <c r="H495" s="3">
        <v>106</v>
      </c>
      <c r="I495" t="str">
        <f>VLOOKUP(H495,Location!$A$1:$E$17,2,0)</f>
        <v>Hawke's Bay</v>
      </c>
      <c r="J495" t="str">
        <f>VLOOKUP(H495,Location!$A$1:$E$17,3,0)</f>
        <v>New Zealand</v>
      </c>
    </row>
    <row r="496" spans="1:10" ht="14.4" x14ac:dyDescent="0.3">
      <c r="A496" s="3">
        <v>495</v>
      </c>
      <c r="B496" s="4" t="s">
        <v>8</v>
      </c>
      <c r="C496" s="3">
        <v>623</v>
      </c>
      <c r="D496" s="3">
        <v>2021</v>
      </c>
      <c r="E496" s="4" t="s">
        <v>314</v>
      </c>
      <c r="F496" s="4" t="s">
        <v>45</v>
      </c>
      <c r="G496" s="5">
        <v>44837</v>
      </c>
      <c r="H496" s="3">
        <v>102</v>
      </c>
      <c r="I496" t="str">
        <f>VLOOKUP(H496,Location!$A$1:$E$17,2,0)</f>
        <v>Auckland</v>
      </c>
      <c r="J496" t="str">
        <f>VLOOKUP(H496,Location!$A$1:$E$17,3,0)</f>
        <v>New Zealand</v>
      </c>
    </row>
    <row r="497" spans="1:10" ht="14.4" x14ac:dyDescent="0.3">
      <c r="A497" s="3">
        <v>496</v>
      </c>
      <c r="B497" s="4" t="s">
        <v>25</v>
      </c>
      <c r="C497" s="3">
        <v>585</v>
      </c>
      <c r="D497" s="3">
        <v>2005</v>
      </c>
      <c r="E497" s="4" t="s">
        <v>315</v>
      </c>
      <c r="F497" s="4" t="s">
        <v>10</v>
      </c>
      <c r="G497" s="5">
        <v>44866</v>
      </c>
      <c r="H497" s="3">
        <v>109</v>
      </c>
      <c r="I497" t="str">
        <f>VLOOKUP(H497,Location!$A$1:$E$17,2,0)</f>
        <v>Wellington</v>
      </c>
      <c r="J497" t="str">
        <f>VLOOKUP(H497,Location!$A$1:$E$17,3,0)</f>
        <v>New Zealand</v>
      </c>
    </row>
    <row r="498" spans="1:10" ht="14.4" x14ac:dyDescent="0.3">
      <c r="A498" s="3">
        <v>497</v>
      </c>
      <c r="B498" s="4" t="s">
        <v>8</v>
      </c>
      <c r="C498" s="3">
        <v>623</v>
      </c>
      <c r="D498" s="3">
        <v>2021</v>
      </c>
      <c r="E498" s="4" t="s">
        <v>92</v>
      </c>
      <c r="F498" s="4" t="s">
        <v>10</v>
      </c>
      <c r="G498" s="5">
        <v>44867</v>
      </c>
      <c r="H498" s="3">
        <v>114</v>
      </c>
      <c r="I498" t="str">
        <f>VLOOKUP(H498,Location!$A$1:$E$17,2,0)</f>
        <v>Canterbury</v>
      </c>
      <c r="J498" t="str">
        <f>VLOOKUP(H498,Location!$A$1:$E$17,3,0)</f>
        <v>New Zealand</v>
      </c>
    </row>
    <row r="499" spans="1:10" ht="14.4" x14ac:dyDescent="0.3">
      <c r="A499" s="3">
        <v>498</v>
      </c>
      <c r="B499" s="4" t="s">
        <v>8</v>
      </c>
      <c r="C499" s="3">
        <v>623</v>
      </c>
      <c r="D499" s="3">
        <v>2021</v>
      </c>
      <c r="E499" s="4" t="s">
        <v>121</v>
      </c>
      <c r="F499" s="4" t="s">
        <v>10</v>
      </c>
      <c r="G499" s="5">
        <v>44896</v>
      </c>
      <c r="H499" s="3">
        <v>102</v>
      </c>
      <c r="I499" t="str">
        <f>VLOOKUP(H499,Location!$A$1:$E$17,2,0)</f>
        <v>Auckland</v>
      </c>
      <c r="J499" t="str">
        <f>VLOOKUP(H499,Location!$A$1:$E$17,3,0)</f>
        <v>New Zealand</v>
      </c>
    </row>
    <row r="500" spans="1:10" ht="14.4" x14ac:dyDescent="0.3">
      <c r="A500" s="3">
        <v>499</v>
      </c>
      <c r="B500" s="4" t="s">
        <v>8</v>
      </c>
      <c r="C500" s="3">
        <v>562</v>
      </c>
      <c r="D500" s="3">
        <v>2021</v>
      </c>
      <c r="E500" s="4" t="s">
        <v>276</v>
      </c>
      <c r="F500" s="4" t="s">
        <v>10</v>
      </c>
      <c r="G500" s="5">
        <v>44897</v>
      </c>
      <c r="H500" s="3">
        <v>114</v>
      </c>
      <c r="I500" t="str">
        <f>VLOOKUP(H500,Location!$A$1:$E$17,2,0)</f>
        <v>Canterbury</v>
      </c>
      <c r="J500" t="str">
        <f>VLOOKUP(H500,Location!$A$1:$E$17,3,0)</f>
        <v>New Zealand</v>
      </c>
    </row>
    <row r="501" spans="1:10" ht="14.4" x14ac:dyDescent="0.3">
      <c r="A501" s="3">
        <v>500</v>
      </c>
      <c r="B501" s="4" t="s">
        <v>37</v>
      </c>
      <c r="C501" s="3">
        <v>623</v>
      </c>
      <c r="D501" s="3">
        <v>2021</v>
      </c>
      <c r="E501" s="4" t="s">
        <v>316</v>
      </c>
      <c r="F501" s="4" t="s">
        <v>10</v>
      </c>
      <c r="G501" s="5">
        <v>44898</v>
      </c>
      <c r="H501" s="3">
        <v>102</v>
      </c>
      <c r="I501" t="str">
        <f>VLOOKUP(H501,Location!$A$1:$E$17,2,0)</f>
        <v>Auckland</v>
      </c>
      <c r="J501" t="str">
        <f>VLOOKUP(H501,Location!$A$1:$E$17,3,0)</f>
        <v>New Zealand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F5EC-207B-49B3-9957-4472BF7F8213}">
  <dimension ref="A1:L501"/>
  <sheetViews>
    <sheetView workbookViewId="0">
      <selection activeCell="L2" sqref="L2:L501"/>
    </sheetView>
  </sheetViews>
  <sheetFormatPr defaultRowHeight="13.2" x14ac:dyDescent="0.25"/>
  <cols>
    <col min="1" max="1" width="9.44140625" bestFit="1" customWidth="1"/>
    <col min="2" max="2" width="12.77734375" bestFit="1" customWidth="1"/>
    <col min="3" max="3" width="8.21875" bestFit="1" customWidth="1"/>
    <col min="4" max="4" width="11" bestFit="1" customWidth="1"/>
    <col min="5" max="5" width="22.6640625" bestFit="1" customWidth="1"/>
    <col min="6" max="6" width="6.88671875" bestFit="1" customWidth="1"/>
    <col min="7" max="7" width="10.88671875" bestFit="1" customWidth="1"/>
    <col min="8" max="8" width="10.33203125" bestFit="1" customWidth="1"/>
    <col min="9" max="9" width="19.33203125" bestFit="1" customWidth="1"/>
    <col min="10" max="10" width="11.33203125" bestFit="1" customWidth="1"/>
    <col min="11" max="11" width="11.44140625" bestFit="1" customWidth="1"/>
    <col min="12" max="12" width="10.44140625" bestFit="1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486</v>
      </c>
      <c r="J1" s="1" t="s">
        <v>487</v>
      </c>
      <c r="K1" s="1" t="s">
        <v>349</v>
      </c>
      <c r="L1" s="1" t="s">
        <v>350</v>
      </c>
    </row>
    <row r="2" spans="1:12" ht="14.4" x14ac:dyDescent="0.3">
      <c r="A2" s="3">
        <v>1</v>
      </c>
      <c r="B2" s="4" t="s">
        <v>8</v>
      </c>
      <c r="C2" s="3">
        <v>623</v>
      </c>
      <c r="D2" s="3">
        <v>2021</v>
      </c>
      <c r="E2" s="4" t="s">
        <v>9</v>
      </c>
      <c r="F2" s="4" t="s">
        <v>10</v>
      </c>
      <c r="G2" s="5">
        <v>44207</v>
      </c>
      <c r="H2" s="3">
        <v>102</v>
      </c>
      <c r="I2" t="str">
        <f>VLOOKUP(H2,Location!$A$1:$E$17,2,0)</f>
        <v>Auckland</v>
      </c>
      <c r="J2" t="str">
        <f>VLOOKUP(H2,Location!$A$1:$E$17,3,0)</f>
        <v>New Zealand</v>
      </c>
      <c r="K2" t="str">
        <f>VLOOKUP(C2,Make_details!A1:C139,2,0)</f>
        <v>Trailer</v>
      </c>
      <c r="L2" t="str">
        <f>VLOOKUP(C2,Make_details!A1:C139,3,0)</f>
        <v>Standard</v>
      </c>
    </row>
    <row r="3" spans="1:12" ht="14.4" x14ac:dyDescent="0.3">
      <c r="A3" s="3">
        <v>2</v>
      </c>
      <c r="B3" s="4" t="s">
        <v>11</v>
      </c>
      <c r="C3" s="3">
        <v>623</v>
      </c>
      <c r="D3" s="3">
        <v>2021</v>
      </c>
      <c r="E3" s="4" t="s">
        <v>12</v>
      </c>
      <c r="F3" s="4" t="s">
        <v>10</v>
      </c>
      <c r="G3" s="5">
        <v>44207</v>
      </c>
      <c r="H3" s="3">
        <v>105</v>
      </c>
      <c r="I3" t="str">
        <f>VLOOKUP(H3,Location!$A$1:$E$17,2,0)</f>
        <v>Gisborne</v>
      </c>
      <c r="J3" t="str">
        <f>VLOOKUP(H3,Location!$A$1:$E$17,3,0)</f>
        <v>New Zealand</v>
      </c>
      <c r="K3" t="str">
        <f>VLOOKUP(C3,Make_details!A2:C140,2,0)</f>
        <v>Trailer</v>
      </c>
      <c r="L3" t="str">
        <f>VLOOKUP(C3,Make_details!A2:C140,3,0)</f>
        <v>Standard</v>
      </c>
    </row>
    <row r="4" spans="1:12" ht="14.4" x14ac:dyDescent="0.3">
      <c r="A4" s="3">
        <v>3</v>
      </c>
      <c r="B4" s="4" t="s">
        <v>11</v>
      </c>
      <c r="C4" s="3">
        <v>623</v>
      </c>
      <c r="D4" s="3">
        <v>2021</v>
      </c>
      <c r="E4" s="4" t="s">
        <v>13</v>
      </c>
      <c r="F4" s="4" t="s">
        <v>10</v>
      </c>
      <c r="G4" s="5">
        <v>44207</v>
      </c>
      <c r="H4" s="3">
        <v>102</v>
      </c>
      <c r="I4" t="str">
        <f>VLOOKUP(H4,Location!$A$1:$E$17,2,0)</f>
        <v>Auckland</v>
      </c>
      <c r="J4" t="str">
        <f>VLOOKUP(H4,Location!$A$1:$E$17,3,0)</f>
        <v>New Zealand</v>
      </c>
      <c r="K4" t="str">
        <f>VLOOKUP(C4,Make_details!A3:C141,2,0)</f>
        <v>Trailer</v>
      </c>
      <c r="L4" t="str">
        <f>VLOOKUP(C4,Make_details!A3:C141,3,0)</f>
        <v>Standard</v>
      </c>
    </row>
    <row r="5" spans="1:12" ht="14.4" x14ac:dyDescent="0.3">
      <c r="A5" s="3">
        <v>4</v>
      </c>
      <c r="B5" s="4" t="s">
        <v>8</v>
      </c>
      <c r="C5" s="3">
        <v>623</v>
      </c>
      <c r="D5" s="3">
        <v>2021</v>
      </c>
      <c r="E5" s="4" t="s">
        <v>14</v>
      </c>
      <c r="F5" s="4" t="s">
        <v>10</v>
      </c>
      <c r="G5" s="5">
        <v>44207</v>
      </c>
      <c r="H5" s="3">
        <v>106</v>
      </c>
      <c r="I5" t="str">
        <f>VLOOKUP(H5,Location!$A$1:$E$17,2,0)</f>
        <v>Hawke's Bay</v>
      </c>
      <c r="J5" t="str">
        <f>VLOOKUP(H5,Location!$A$1:$E$17,3,0)</f>
        <v>New Zealand</v>
      </c>
      <c r="K5" t="str">
        <f>VLOOKUP(C5,Make_details!A4:C142,2,0)</f>
        <v>Trailer</v>
      </c>
      <c r="L5" t="str">
        <f>VLOOKUP(C5,Make_details!A4:C142,3,0)</f>
        <v>Standard</v>
      </c>
    </row>
    <row r="6" spans="1:12" ht="14.4" x14ac:dyDescent="0.3">
      <c r="A6" s="3">
        <v>5</v>
      </c>
      <c r="B6" s="4" t="s">
        <v>8</v>
      </c>
      <c r="C6" s="3">
        <v>623</v>
      </c>
      <c r="D6" s="3">
        <v>2018</v>
      </c>
      <c r="E6" s="4" t="s">
        <v>15</v>
      </c>
      <c r="F6" s="4" t="s">
        <v>10</v>
      </c>
      <c r="G6" s="5">
        <v>44207</v>
      </c>
      <c r="H6" s="3">
        <v>102</v>
      </c>
      <c r="I6" t="str">
        <f>VLOOKUP(H6,Location!$A$1:$E$17,2,0)</f>
        <v>Auckland</v>
      </c>
      <c r="J6" t="str">
        <f>VLOOKUP(H6,Location!$A$1:$E$17,3,0)</f>
        <v>New Zealand</v>
      </c>
      <c r="K6" t="str">
        <f>VLOOKUP(C6,Make_details!A5:C143,2,0)</f>
        <v>Trailer</v>
      </c>
      <c r="L6" t="str">
        <f>VLOOKUP(C6,Make_details!A5:C143,3,0)</f>
        <v>Standard</v>
      </c>
    </row>
    <row r="7" spans="1:12" ht="14.4" x14ac:dyDescent="0.3">
      <c r="A7" s="3">
        <v>6</v>
      </c>
      <c r="B7" s="4" t="s">
        <v>16</v>
      </c>
      <c r="C7" s="3">
        <v>636</v>
      </c>
      <c r="D7" s="3">
        <v>2005</v>
      </c>
      <c r="E7" s="4" t="s">
        <v>17</v>
      </c>
      <c r="F7" s="4" t="s">
        <v>18</v>
      </c>
      <c r="G7" s="5">
        <v>44207</v>
      </c>
      <c r="H7" s="3">
        <v>102</v>
      </c>
      <c r="I7" t="str">
        <f>VLOOKUP(H7,Location!$A$1:$E$17,2,0)</f>
        <v>Auckland</v>
      </c>
      <c r="J7" t="str">
        <f>VLOOKUP(H7,Location!$A$1:$E$17,3,0)</f>
        <v>New Zealand</v>
      </c>
      <c r="K7" t="str">
        <f>VLOOKUP(C7,Make_details!A6:C144,2,0)</f>
        <v>Yamaha</v>
      </c>
      <c r="L7" t="str">
        <f>VLOOKUP(C7,Make_details!A6:C144,3,0)</f>
        <v>Standard</v>
      </c>
    </row>
    <row r="8" spans="1:12" ht="14.4" x14ac:dyDescent="0.3">
      <c r="A8" s="3">
        <v>7</v>
      </c>
      <c r="B8" s="4" t="s">
        <v>8</v>
      </c>
      <c r="C8" s="3">
        <v>623</v>
      </c>
      <c r="D8" s="3">
        <v>2021</v>
      </c>
      <c r="E8" s="4" t="s">
        <v>19</v>
      </c>
      <c r="F8" s="4" t="s">
        <v>10</v>
      </c>
      <c r="G8" s="5">
        <v>44208</v>
      </c>
      <c r="H8" s="3">
        <v>114</v>
      </c>
      <c r="I8" t="str">
        <f>VLOOKUP(H8,Location!$A$1:$E$17,2,0)</f>
        <v>Canterbury</v>
      </c>
      <c r="J8" t="str">
        <f>VLOOKUP(H8,Location!$A$1:$E$17,3,0)</f>
        <v>New Zealand</v>
      </c>
      <c r="K8" t="str">
        <f>VLOOKUP(C8,Make_details!A7:C145,2,0)</f>
        <v>Trailer</v>
      </c>
      <c r="L8" t="str">
        <f>VLOOKUP(C8,Make_details!A7:C145,3,0)</f>
        <v>Standard</v>
      </c>
    </row>
    <row r="9" spans="1:12" ht="14.4" x14ac:dyDescent="0.3">
      <c r="A9" s="3">
        <v>8</v>
      </c>
      <c r="B9" s="4" t="s">
        <v>11</v>
      </c>
      <c r="C9" s="3">
        <v>623</v>
      </c>
      <c r="D9" s="3">
        <v>2001</v>
      </c>
      <c r="E9" s="4" t="s">
        <v>20</v>
      </c>
      <c r="F9" s="4" t="s">
        <v>10</v>
      </c>
      <c r="G9" s="5">
        <v>44208</v>
      </c>
      <c r="H9" s="3">
        <v>109</v>
      </c>
      <c r="I9" t="str">
        <f>VLOOKUP(H9,Location!$A$1:$E$17,2,0)</f>
        <v>Wellington</v>
      </c>
      <c r="J9" t="str">
        <f>VLOOKUP(H9,Location!$A$1:$E$17,3,0)</f>
        <v>New Zealand</v>
      </c>
      <c r="K9" t="str">
        <f>VLOOKUP(C9,Make_details!A8:C146,2,0)</f>
        <v>Trailer</v>
      </c>
      <c r="L9" t="str">
        <f>VLOOKUP(C9,Make_details!A8:C146,3,0)</f>
        <v>Standard</v>
      </c>
    </row>
    <row r="10" spans="1:12" ht="14.4" x14ac:dyDescent="0.3">
      <c r="A10" s="3">
        <v>9</v>
      </c>
      <c r="B10" s="4" t="s">
        <v>8</v>
      </c>
      <c r="C10" s="3">
        <v>514</v>
      </c>
      <c r="D10" s="3">
        <v>2021</v>
      </c>
      <c r="E10" s="4" t="s">
        <v>21</v>
      </c>
      <c r="F10" s="4" t="s">
        <v>10</v>
      </c>
      <c r="G10" s="5">
        <v>44238</v>
      </c>
      <c r="H10" s="3">
        <v>115</v>
      </c>
      <c r="I10" t="str">
        <f>VLOOKUP(H10,Location!$A$1:$E$17,2,0)</f>
        <v>Otago</v>
      </c>
      <c r="J10" t="str">
        <f>VLOOKUP(H10,Location!$A$1:$E$17,3,0)</f>
        <v>New Zealand</v>
      </c>
      <c r="K10" t="str">
        <f>VLOOKUP(C10,Make_details!A9:C147,2,0)</f>
        <v>Briford</v>
      </c>
      <c r="L10" t="str">
        <f>VLOOKUP(C10,Make_details!A9:C147,3,0)</f>
        <v>Standard</v>
      </c>
    </row>
    <row r="11" spans="1:12" ht="14.4" x14ac:dyDescent="0.3">
      <c r="A11" s="3">
        <v>10</v>
      </c>
      <c r="B11" s="4" t="s">
        <v>8</v>
      </c>
      <c r="C11" s="3">
        <v>514</v>
      </c>
      <c r="D11" s="3">
        <v>2020</v>
      </c>
      <c r="E11" s="4" t="s">
        <v>22</v>
      </c>
      <c r="F11" s="4" t="s">
        <v>10</v>
      </c>
      <c r="G11" s="5">
        <v>44239</v>
      </c>
      <c r="H11" s="3">
        <v>114</v>
      </c>
      <c r="I11" t="str">
        <f>VLOOKUP(H11,Location!$A$1:$E$17,2,0)</f>
        <v>Canterbury</v>
      </c>
      <c r="J11" t="str">
        <f>VLOOKUP(H11,Location!$A$1:$E$17,3,0)</f>
        <v>New Zealand</v>
      </c>
      <c r="K11" t="str">
        <f>VLOOKUP(C11,Make_details!A10:C148,2,0)</f>
        <v>Briford</v>
      </c>
      <c r="L11" t="str">
        <f>VLOOKUP(C11,Make_details!A10:C148,3,0)</f>
        <v>Standard</v>
      </c>
    </row>
    <row r="12" spans="1:12" ht="14.4" x14ac:dyDescent="0.3">
      <c r="A12" s="3">
        <v>11</v>
      </c>
      <c r="B12" s="4" t="s">
        <v>8</v>
      </c>
      <c r="C12" s="3">
        <v>623</v>
      </c>
      <c r="D12" s="3">
        <v>2018</v>
      </c>
      <c r="E12" s="4" t="s">
        <v>23</v>
      </c>
      <c r="F12" s="4" t="s">
        <v>10</v>
      </c>
      <c r="G12" s="5">
        <v>44239</v>
      </c>
      <c r="H12" s="3">
        <v>108</v>
      </c>
      <c r="I12" t="str">
        <f>VLOOKUP(H12,Location!$A$1:$E$17,2,0)</f>
        <v>Manawatū-Whanganui</v>
      </c>
      <c r="J12" t="str">
        <f>VLOOKUP(H12,Location!$A$1:$E$17,3,0)</f>
        <v>New Zealand</v>
      </c>
      <c r="K12" t="str">
        <f>VLOOKUP(C12,Make_details!A11:C149,2,0)</f>
        <v>Trailer</v>
      </c>
      <c r="L12" t="str">
        <f>VLOOKUP(C12,Make_details!A11:C149,3,0)</f>
        <v>Standard</v>
      </c>
    </row>
    <row r="13" spans="1:12" ht="14.4" x14ac:dyDescent="0.3">
      <c r="A13" s="3">
        <v>12</v>
      </c>
      <c r="B13" s="4" t="s">
        <v>8</v>
      </c>
      <c r="C13" s="3">
        <v>538</v>
      </c>
      <c r="D13" s="3">
        <v>2018</v>
      </c>
      <c r="E13" s="4" t="s">
        <v>24</v>
      </c>
      <c r="F13" s="4" t="s">
        <v>10</v>
      </c>
      <c r="G13" s="5">
        <v>44266</v>
      </c>
      <c r="H13" s="3">
        <v>102</v>
      </c>
      <c r="I13" t="str">
        <f>VLOOKUP(H13,Location!$A$1:$E$17,2,0)</f>
        <v>Auckland</v>
      </c>
      <c r="J13" t="str">
        <f>VLOOKUP(H13,Location!$A$1:$E$17,3,0)</f>
        <v>New Zealand</v>
      </c>
      <c r="K13" t="str">
        <f>VLOOKUP(C13,Make_details!A12:C150,2,0)</f>
        <v>Factory Built</v>
      </c>
      <c r="L13" t="str">
        <f>VLOOKUP(C13,Make_details!A12:C150,3,0)</f>
        <v>Standard</v>
      </c>
    </row>
    <row r="14" spans="1:12" ht="14.4" x14ac:dyDescent="0.3">
      <c r="A14" s="3">
        <v>13</v>
      </c>
      <c r="B14" s="4" t="s">
        <v>25</v>
      </c>
      <c r="C14" s="3">
        <v>629</v>
      </c>
      <c r="D14" s="3">
        <v>2004</v>
      </c>
      <c r="E14" s="4" t="s">
        <v>26</v>
      </c>
      <c r="F14" s="4" t="s">
        <v>18</v>
      </c>
      <c r="G14" s="5">
        <v>44267</v>
      </c>
      <c r="H14" s="3">
        <v>102</v>
      </c>
      <c r="I14" t="str">
        <f>VLOOKUP(H14,Location!$A$1:$E$17,2,0)</f>
        <v>Auckland</v>
      </c>
      <c r="J14" t="str">
        <f>VLOOKUP(H14,Location!$A$1:$E$17,3,0)</f>
        <v>New Zealand</v>
      </c>
      <c r="K14" t="str">
        <f>VLOOKUP(C14,Make_details!A13:C151,2,0)</f>
        <v>Vespa</v>
      </c>
      <c r="L14" t="str">
        <f>VLOOKUP(C14,Make_details!A13:C151,3,0)</f>
        <v>Standard</v>
      </c>
    </row>
    <row r="15" spans="1:12" ht="14.4" x14ac:dyDescent="0.3">
      <c r="A15" s="3">
        <v>14</v>
      </c>
      <c r="B15" s="4" t="s">
        <v>25</v>
      </c>
      <c r="C15" s="3">
        <v>550</v>
      </c>
      <c r="D15" s="3">
        <v>2007</v>
      </c>
      <c r="E15" s="4" t="s">
        <v>27</v>
      </c>
      <c r="F15" s="4" t="s">
        <v>28</v>
      </c>
      <c r="G15" s="5">
        <v>44267</v>
      </c>
      <c r="H15" s="3">
        <v>102</v>
      </c>
      <c r="I15" t="str">
        <f>VLOOKUP(H15,Location!$A$1:$E$17,2,0)</f>
        <v>Auckland</v>
      </c>
      <c r="J15" t="str">
        <f>VLOOKUP(H15,Location!$A$1:$E$17,3,0)</f>
        <v>New Zealand</v>
      </c>
      <c r="K15" t="str">
        <f>VLOOKUP(C15,Make_details!A14:C152,2,0)</f>
        <v>Honda</v>
      </c>
      <c r="L15" t="str">
        <f>VLOOKUP(C15,Make_details!A14:C152,3,0)</f>
        <v>Standard</v>
      </c>
    </row>
    <row r="16" spans="1:12" ht="14.4" x14ac:dyDescent="0.3">
      <c r="A16" s="3">
        <v>15</v>
      </c>
      <c r="B16" s="4" t="s">
        <v>16</v>
      </c>
      <c r="C16" s="3">
        <v>611</v>
      </c>
      <c r="D16" s="3">
        <v>2007</v>
      </c>
      <c r="E16" s="4" t="s">
        <v>29</v>
      </c>
      <c r="F16" s="4" t="s">
        <v>18</v>
      </c>
      <c r="G16" s="5">
        <v>44267</v>
      </c>
      <c r="H16" s="3">
        <v>101</v>
      </c>
      <c r="I16" t="str">
        <f>VLOOKUP(H16,Location!$A$1:$E$17,2,0)</f>
        <v>Northland</v>
      </c>
      <c r="J16" t="str">
        <f>VLOOKUP(H16,Location!$A$1:$E$17,3,0)</f>
        <v>New Zealand</v>
      </c>
      <c r="K16" t="str">
        <f>VLOOKUP(C16,Make_details!A15:C153,2,0)</f>
        <v>Suzuki</v>
      </c>
      <c r="L16" t="str">
        <f>VLOOKUP(C16,Make_details!A15:C153,3,0)</f>
        <v>Standard</v>
      </c>
    </row>
    <row r="17" spans="1:12" ht="14.4" x14ac:dyDescent="0.3">
      <c r="A17" s="3">
        <v>16</v>
      </c>
      <c r="B17" s="4" t="s">
        <v>8</v>
      </c>
      <c r="C17" s="3">
        <v>623</v>
      </c>
      <c r="D17" s="3">
        <v>2021</v>
      </c>
      <c r="E17" s="4" t="s">
        <v>30</v>
      </c>
      <c r="F17" s="4" t="s">
        <v>10</v>
      </c>
      <c r="G17" s="5">
        <v>44267</v>
      </c>
      <c r="H17" s="3">
        <v>109</v>
      </c>
      <c r="I17" t="str">
        <f>VLOOKUP(H17,Location!$A$1:$E$17,2,0)</f>
        <v>Wellington</v>
      </c>
      <c r="J17" t="str">
        <f>VLOOKUP(H17,Location!$A$1:$E$17,3,0)</f>
        <v>New Zealand</v>
      </c>
      <c r="K17" t="str">
        <f>VLOOKUP(C17,Make_details!A16:C154,2,0)</f>
        <v>Trailer</v>
      </c>
      <c r="L17" t="str">
        <f>VLOOKUP(C17,Make_details!A16:C154,3,0)</f>
        <v>Standard</v>
      </c>
    </row>
    <row r="18" spans="1:12" ht="14.4" x14ac:dyDescent="0.3">
      <c r="A18" s="3">
        <v>17</v>
      </c>
      <c r="B18" s="4" t="s">
        <v>8</v>
      </c>
      <c r="C18" s="3">
        <v>623</v>
      </c>
      <c r="D18" s="3">
        <v>2021</v>
      </c>
      <c r="E18" s="4" t="s">
        <v>31</v>
      </c>
      <c r="F18" s="4" t="s">
        <v>10</v>
      </c>
      <c r="G18" s="5">
        <v>44297</v>
      </c>
      <c r="H18" s="3">
        <v>102</v>
      </c>
      <c r="I18" t="str">
        <f>VLOOKUP(H18,Location!$A$1:$E$17,2,0)</f>
        <v>Auckland</v>
      </c>
      <c r="J18" t="str">
        <f>VLOOKUP(H18,Location!$A$1:$E$17,3,0)</f>
        <v>New Zealand</v>
      </c>
      <c r="K18" t="str">
        <f>VLOOKUP(C18,Make_details!A17:C155,2,0)</f>
        <v>Trailer</v>
      </c>
      <c r="L18" t="str">
        <f>VLOOKUP(C18,Make_details!A17:C155,3,0)</f>
        <v>Standard</v>
      </c>
    </row>
    <row r="19" spans="1:12" ht="14.4" x14ac:dyDescent="0.3">
      <c r="A19" s="3">
        <v>18</v>
      </c>
      <c r="B19" s="4" t="s">
        <v>11</v>
      </c>
      <c r="C19" s="3">
        <v>623</v>
      </c>
      <c r="D19" s="3">
        <v>2004</v>
      </c>
      <c r="E19" s="4" t="s">
        <v>20</v>
      </c>
      <c r="F19" s="4" t="s">
        <v>32</v>
      </c>
      <c r="G19" s="5">
        <v>44297</v>
      </c>
      <c r="H19" s="3">
        <v>104</v>
      </c>
      <c r="I19" t="str">
        <f>VLOOKUP(H19,Location!$A$1:$E$17,2,0)</f>
        <v>Bay of Plenty</v>
      </c>
      <c r="J19" t="str">
        <f>VLOOKUP(H19,Location!$A$1:$E$17,3,0)</f>
        <v>New Zealand</v>
      </c>
      <c r="K19" t="str">
        <f>VLOOKUP(C19,Make_details!A18:C156,2,0)</f>
        <v>Trailer</v>
      </c>
      <c r="L19" t="str">
        <f>VLOOKUP(C19,Make_details!A18:C156,3,0)</f>
        <v>Standard</v>
      </c>
    </row>
    <row r="20" spans="1:12" ht="14.4" x14ac:dyDescent="0.3">
      <c r="A20" s="3">
        <v>19</v>
      </c>
      <c r="B20" s="4" t="s">
        <v>8</v>
      </c>
      <c r="C20" s="3">
        <v>623</v>
      </c>
      <c r="D20" s="3">
        <v>2014</v>
      </c>
      <c r="E20" s="4" t="s">
        <v>33</v>
      </c>
      <c r="F20" s="4" t="s">
        <v>32</v>
      </c>
      <c r="G20" s="5">
        <v>44327</v>
      </c>
      <c r="H20" s="3">
        <v>104</v>
      </c>
      <c r="I20" t="str">
        <f>VLOOKUP(H20,Location!$A$1:$E$17,2,0)</f>
        <v>Bay of Plenty</v>
      </c>
      <c r="J20" t="str">
        <f>VLOOKUP(H20,Location!$A$1:$E$17,3,0)</f>
        <v>New Zealand</v>
      </c>
      <c r="K20" t="str">
        <f>VLOOKUP(C20,Make_details!A19:C157,2,0)</f>
        <v>Trailer</v>
      </c>
      <c r="L20" t="str">
        <f>VLOOKUP(C20,Make_details!A19:C157,3,0)</f>
        <v>Standard</v>
      </c>
    </row>
    <row r="21" spans="1:12" ht="14.4" x14ac:dyDescent="0.3">
      <c r="A21" s="3">
        <v>20</v>
      </c>
      <c r="B21" s="4" t="s">
        <v>11</v>
      </c>
      <c r="C21" s="3">
        <v>623</v>
      </c>
      <c r="D21" s="3">
        <v>2018</v>
      </c>
      <c r="E21" s="4" t="s">
        <v>34</v>
      </c>
      <c r="F21" s="4" t="s">
        <v>10</v>
      </c>
      <c r="G21" s="5">
        <v>44327</v>
      </c>
      <c r="H21" s="3">
        <v>114</v>
      </c>
      <c r="I21" t="str">
        <f>VLOOKUP(H21,Location!$A$1:$E$17,2,0)</f>
        <v>Canterbury</v>
      </c>
      <c r="J21" t="str">
        <f>VLOOKUP(H21,Location!$A$1:$E$17,3,0)</f>
        <v>New Zealand</v>
      </c>
      <c r="K21" t="str">
        <f>VLOOKUP(C21,Make_details!A20:C158,2,0)</f>
        <v>Trailer</v>
      </c>
      <c r="L21" t="str">
        <f>VLOOKUP(C21,Make_details!A20:C158,3,0)</f>
        <v>Standard</v>
      </c>
    </row>
    <row r="22" spans="1:12" ht="14.4" x14ac:dyDescent="0.3">
      <c r="A22" s="3">
        <v>21</v>
      </c>
      <c r="B22" s="4" t="s">
        <v>16</v>
      </c>
      <c r="C22" s="3">
        <v>625</v>
      </c>
      <c r="D22" s="3">
        <v>2002</v>
      </c>
      <c r="E22" s="4" t="s">
        <v>35</v>
      </c>
      <c r="F22" s="4" t="s">
        <v>10</v>
      </c>
      <c r="G22" s="5">
        <v>44327</v>
      </c>
      <c r="H22" s="3">
        <v>101</v>
      </c>
      <c r="I22" t="str">
        <f>VLOOKUP(H22,Location!$A$1:$E$17,2,0)</f>
        <v>Northland</v>
      </c>
      <c r="J22" t="str">
        <f>VLOOKUP(H22,Location!$A$1:$E$17,3,0)</f>
        <v>New Zealand</v>
      </c>
      <c r="K22" t="str">
        <f>VLOOKUP(C22,Make_details!A21:C159,2,0)</f>
        <v>Triumph</v>
      </c>
      <c r="L22" t="str">
        <f>VLOOKUP(C22,Make_details!A21:C159,3,0)</f>
        <v>Standard</v>
      </c>
    </row>
    <row r="23" spans="1:12" ht="14.4" x14ac:dyDescent="0.3">
      <c r="A23" s="3">
        <v>22</v>
      </c>
      <c r="B23" s="4" t="s">
        <v>8</v>
      </c>
      <c r="C23" s="3">
        <v>538</v>
      </c>
      <c r="D23" s="3">
        <v>2000</v>
      </c>
      <c r="E23" s="4" t="s">
        <v>24</v>
      </c>
      <c r="F23" s="4" t="s">
        <v>10</v>
      </c>
      <c r="G23" s="5">
        <v>44328</v>
      </c>
      <c r="H23" s="3">
        <v>104</v>
      </c>
      <c r="I23" t="str">
        <f>VLOOKUP(H23,Location!$A$1:$E$17,2,0)</f>
        <v>Bay of Plenty</v>
      </c>
      <c r="J23" t="str">
        <f>VLOOKUP(H23,Location!$A$1:$E$17,3,0)</f>
        <v>New Zealand</v>
      </c>
      <c r="K23" t="str">
        <f>VLOOKUP(C23,Make_details!A22:C160,2,0)</f>
        <v>Factory Built</v>
      </c>
      <c r="L23" t="str">
        <f>VLOOKUP(C23,Make_details!A22:C160,3,0)</f>
        <v>Standard</v>
      </c>
    </row>
    <row r="24" spans="1:12" ht="14.4" x14ac:dyDescent="0.3">
      <c r="A24" s="3">
        <v>23</v>
      </c>
      <c r="B24" s="4" t="s">
        <v>8</v>
      </c>
      <c r="C24" s="3">
        <v>623</v>
      </c>
      <c r="D24" s="3">
        <v>2015</v>
      </c>
      <c r="E24" s="4" t="s">
        <v>36</v>
      </c>
      <c r="F24" s="4" t="s">
        <v>10</v>
      </c>
      <c r="G24" s="5">
        <v>44358</v>
      </c>
      <c r="H24" s="3">
        <v>114</v>
      </c>
      <c r="I24" t="str">
        <f>VLOOKUP(H24,Location!$A$1:$E$17,2,0)</f>
        <v>Canterbury</v>
      </c>
      <c r="J24" t="str">
        <f>VLOOKUP(H24,Location!$A$1:$E$17,3,0)</f>
        <v>New Zealand</v>
      </c>
      <c r="K24" t="str">
        <f>VLOOKUP(C24,Make_details!A23:C161,2,0)</f>
        <v>Trailer</v>
      </c>
      <c r="L24" t="str">
        <f>VLOOKUP(C24,Make_details!A23:C161,3,0)</f>
        <v>Standard</v>
      </c>
    </row>
    <row r="25" spans="1:12" ht="14.4" x14ac:dyDescent="0.3">
      <c r="A25" s="3">
        <v>24</v>
      </c>
      <c r="B25" s="4" t="s">
        <v>37</v>
      </c>
      <c r="C25" s="3">
        <v>623</v>
      </c>
      <c r="D25" s="3">
        <v>2021</v>
      </c>
      <c r="E25" s="4" t="s">
        <v>38</v>
      </c>
      <c r="F25" s="4" t="s">
        <v>10</v>
      </c>
      <c r="G25" s="5">
        <v>44358</v>
      </c>
      <c r="H25" s="3">
        <v>102</v>
      </c>
      <c r="I25" t="str">
        <f>VLOOKUP(H25,Location!$A$1:$E$17,2,0)</f>
        <v>Auckland</v>
      </c>
      <c r="J25" t="str">
        <f>VLOOKUP(H25,Location!$A$1:$E$17,3,0)</f>
        <v>New Zealand</v>
      </c>
      <c r="K25" t="str">
        <f>VLOOKUP(C25,Make_details!A24:C162,2,0)</f>
        <v>Trailer</v>
      </c>
      <c r="L25" t="str">
        <f>VLOOKUP(C25,Make_details!A24:C162,3,0)</f>
        <v>Standard</v>
      </c>
    </row>
    <row r="26" spans="1:12" ht="14.4" x14ac:dyDescent="0.3">
      <c r="A26" s="3">
        <v>25</v>
      </c>
      <c r="B26" s="4" t="s">
        <v>8</v>
      </c>
      <c r="C26" s="3">
        <v>623</v>
      </c>
      <c r="D26" s="3">
        <v>2018</v>
      </c>
      <c r="E26" s="4" t="s">
        <v>39</v>
      </c>
      <c r="F26" s="4" t="s">
        <v>10</v>
      </c>
      <c r="G26" s="5">
        <v>44358</v>
      </c>
      <c r="H26" s="3">
        <v>106</v>
      </c>
      <c r="I26" t="str">
        <f>VLOOKUP(H26,Location!$A$1:$E$17,2,0)</f>
        <v>Hawke's Bay</v>
      </c>
      <c r="J26" t="str">
        <f>VLOOKUP(H26,Location!$A$1:$E$17,3,0)</f>
        <v>New Zealand</v>
      </c>
      <c r="K26" t="str">
        <f>VLOOKUP(C26,Make_details!A25:C163,2,0)</f>
        <v>Trailer</v>
      </c>
      <c r="L26" t="str">
        <f>VLOOKUP(C26,Make_details!A25:C163,3,0)</f>
        <v>Standard</v>
      </c>
    </row>
    <row r="27" spans="1:12" ht="14.4" x14ac:dyDescent="0.3">
      <c r="A27" s="3">
        <v>26</v>
      </c>
      <c r="B27" s="4" t="s">
        <v>8</v>
      </c>
      <c r="C27" s="3">
        <v>623</v>
      </c>
      <c r="D27" s="3">
        <v>2017</v>
      </c>
      <c r="E27" s="4" t="s">
        <v>40</v>
      </c>
      <c r="F27" s="4" t="s">
        <v>10</v>
      </c>
      <c r="G27" s="5">
        <v>44359</v>
      </c>
      <c r="H27" s="3">
        <v>108</v>
      </c>
      <c r="I27" t="str">
        <f>VLOOKUP(H27,Location!$A$1:$E$17,2,0)</f>
        <v>Manawatū-Whanganui</v>
      </c>
      <c r="J27" t="str">
        <f>VLOOKUP(H27,Location!$A$1:$E$17,3,0)</f>
        <v>New Zealand</v>
      </c>
      <c r="K27" t="str">
        <f>VLOOKUP(C27,Make_details!A26:C164,2,0)</f>
        <v>Trailer</v>
      </c>
      <c r="L27" t="str">
        <f>VLOOKUP(C27,Make_details!A26:C164,3,0)</f>
        <v>Standard</v>
      </c>
    </row>
    <row r="28" spans="1:12" ht="14.4" x14ac:dyDescent="0.3">
      <c r="A28" s="3">
        <v>27</v>
      </c>
      <c r="B28" s="4" t="s">
        <v>8</v>
      </c>
      <c r="C28" s="3">
        <v>623</v>
      </c>
      <c r="D28" s="3">
        <v>2018</v>
      </c>
      <c r="E28" s="4" t="s">
        <v>41</v>
      </c>
      <c r="F28" s="4" t="s">
        <v>10</v>
      </c>
      <c r="G28" s="5">
        <v>44359</v>
      </c>
      <c r="H28" s="3">
        <v>103</v>
      </c>
      <c r="I28" t="str">
        <f>VLOOKUP(H28,Location!$A$1:$E$17,2,0)</f>
        <v>Waikato</v>
      </c>
      <c r="J28" t="str">
        <f>VLOOKUP(H28,Location!$A$1:$E$17,3,0)</f>
        <v>New Zealand</v>
      </c>
      <c r="K28" t="str">
        <f>VLOOKUP(C28,Make_details!A27:C165,2,0)</f>
        <v>Trailer</v>
      </c>
      <c r="L28" t="str">
        <f>VLOOKUP(C28,Make_details!A27:C165,3,0)</f>
        <v>Standard</v>
      </c>
    </row>
    <row r="29" spans="1:12" ht="14.4" x14ac:dyDescent="0.3">
      <c r="A29" s="3">
        <v>28</v>
      </c>
      <c r="B29" s="4" t="s">
        <v>8</v>
      </c>
      <c r="C29" s="3">
        <v>623</v>
      </c>
      <c r="D29" s="3">
        <v>2018</v>
      </c>
      <c r="E29" s="4" t="s">
        <v>42</v>
      </c>
      <c r="F29" s="4" t="s">
        <v>10</v>
      </c>
      <c r="G29" s="5">
        <v>44359</v>
      </c>
      <c r="H29" s="3">
        <v>109</v>
      </c>
      <c r="I29" t="str">
        <f>VLOOKUP(H29,Location!$A$1:$E$17,2,0)</f>
        <v>Wellington</v>
      </c>
      <c r="J29" t="str">
        <f>VLOOKUP(H29,Location!$A$1:$E$17,3,0)</f>
        <v>New Zealand</v>
      </c>
      <c r="K29" t="str">
        <f>VLOOKUP(C29,Make_details!A28:C166,2,0)</f>
        <v>Trailer</v>
      </c>
      <c r="L29" t="str">
        <f>VLOOKUP(C29,Make_details!A28:C166,3,0)</f>
        <v>Standard</v>
      </c>
    </row>
    <row r="30" spans="1:12" ht="14.4" x14ac:dyDescent="0.3">
      <c r="A30" s="3">
        <v>29</v>
      </c>
      <c r="B30" s="4" t="s">
        <v>8</v>
      </c>
      <c r="C30" s="3">
        <v>623</v>
      </c>
      <c r="D30" s="3">
        <v>2018</v>
      </c>
      <c r="E30" s="4" t="s">
        <v>23</v>
      </c>
      <c r="F30" s="4" t="s">
        <v>10</v>
      </c>
      <c r="G30" s="5">
        <v>44359</v>
      </c>
      <c r="H30" s="3">
        <v>104</v>
      </c>
      <c r="I30" t="str">
        <f>VLOOKUP(H30,Location!$A$1:$E$17,2,0)</f>
        <v>Bay of Plenty</v>
      </c>
      <c r="J30" t="str">
        <f>VLOOKUP(H30,Location!$A$1:$E$17,3,0)</f>
        <v>New Zealand</v>
      </c>
      <c r="K30" t="str">
        <f>VLOOKUP(C30,Make_details!A29:C167,2,0)</f>
        <v>Trailer</v>
      </c>
      <c r="L30" t="str">
        <f>VLOOKUP(C30,Make_details!A29:C167,3,0)</f>
        <v>Standard</v>
      </c>
    </row>
    <row r="31" spans="1:12" ht="14.4" x14ac:dyDescent="0.3">
      <c r="A31" s="3">
        <v>30</v>
      </c>
      <c r="B31" s="4" t="s">
        <v>8</v>
      </c>
      <c r="C31" s="3">
        <v>623</v>
      </c>
      <c r="D31" s="3">
        <v>2018</v>
      </c>
      <c r="E31" s="4" t="s">
        <v>43</v>
      </c>
      <c r="F31" s="4" t="s">
        <v>10</v>
      </c>
      <c r="G31" s="5">
        <v>44359</v>
      </c>
      <c r="H31" s="3">
        <v>102</v>
      </c>
      <c r="I31" t="str">
        <f>VLOOKUP(H31,Location!$A$1:$E$17,2,0)</f>
        <v>Auckland</v>
      </c>
      <c r="J31" t="str">
        <f>VLOOKUP(H31,Location!$A$1:$E$17,3,0)</f>
        <v>New Zealand</v>
      </c>
      <c r="K31" t="str">
        <f>VLOOKUP(C31,Make_details!A30:C168,2,0)</f>
        <v>Trailer</v>
      </c>
      <c r="L31" t="str">
        <f>VLOOKUP(C31,Make_details!A30:C168,3,0)</f>
        <v>Standard</v>
      </c>
    </row>
    <row r="32" spans="1:12" ht="14.4" x14ac:dyDescent="0.3">
      <c r="A32" s="3">
        <v>31</v>
      </c>
      <c r="B32" s="4" t="s">
        <v>8</v>
      </c>
      <c r="C32" s="3">
        <v>623</v>
      </c>
      <c r="D32" s="3">
        <v>2018</v>
      </c>
      <c r="E32" s="4" t="s">
        <v>44</v>
      </c>
      <c r="F32" s="4" t="s">
        <v>45</v>
      </c>
      <c r="G32" s="5">
        <v>44387</v>
      </c>
      <c r="H32" s="3">
        <v>102</v>
      </c>
      <c r="I32" t="str">
        <f>VLOOKUP(H32,Location!$A$1:$E$17,2,0)</f>
        <v>Auckland</v>
      </c>
      <c r="J32" t="str">
        <f>VLOOKUP(H32,Location!$A$1:$E$17,3,0)</f>
        <v>New Zealand</v>
      </c>
      <c r="K32" t="str">
        <f>VLOOKUP(C32,Make_details!A31:C169,2,0)</f>
        <v>Trailer</v>
      </c>
      <c r="L32" t="str">
        <f>VLOOKUP(C32,Make_details!A31:C169,3,0)</f>
        <v>Standard</v>
      </c>
    </row>
    <row r="33" spans="1:12" ht="14.4" x14ac:dyDescent="0.3">
      <c r="A33" s="3">
        <v>32</v>
      </c>
      <c r="B33" s="4" t="s">
        <v>8</v>
      </c>
      <c r="C33" s="3">
        <v>549</v>
      </c>
      <c r="D33" s="3">
        <v>1998</v>
      </c>
      <c r="E33" s="4" t="s">
        <v>46</v>
      </c>
      <c r="F33" s="4" t="s">
        <v>47</v>
      </c>
      <c r="G33" s="5">
        <v>44387</v>
      </c>
      <c r="H33" s="3">
        <v>114</v>
      </c>
      <c r="I33" t="str">
        <f>VLOOKUP(H33,Location!$A$1:$E$17,2,0)</f>
        <v>Canterbury</v>
      </c>
      <c r="J33" t="str">
        <f>VLOOKUP(H33,Location!$A$1:$E$17,3,0)</f>
        <v>New Zealand</v>
      </c>
      <c r="K33" t="str">
        <f>VLOOKUP(C33,Make_details!A32:C170,2,0)</f>
        <v>Homebuilt</v>
      </c>
      <c r="L33" t="str">
        <f>VLOOKUP(C33,Make_details!A32:C170,3,0)</f>
        <v>Standard</v>
      </c>
    </row>
    <row r="34" spans="1:12" ht="14.4" x14ac:dyDescent="0.3">
      <c r="A34" s="3">
        <v>33</v>
      </c>
      <c r="B34" s="4" t="s">
        <v>11</v>
      </c>
      <c r="C34" s="3">
        <v>623</v>
      </c>
      <c r="D34" s="3">
        <v>2017</v>
      </c>
      <c r="E34" s="4" t="s">
        <v>48</v>
      </c>
      <c r="F34" s="4" t="s">
        <v>45</v>
      </c>
      <c r="G34" s="5">
        <v>44389</v>
      </c>
      <c r="H34" s="3">
        <v>104</v>
      </c>
      <c r="I34" t="str">
        <f>VLOOKUP(H34,Location!$A$1:$E$17,2,0)</f>
        <v>Bay of Plenty</v>
      </c>
      <c r="J34" t="str">
        <f>VLOOKUP(H34,Location!$A$1:$E$17,3,0)</f>
        <v>New Zealand</v>
      </c>
      <c r="K34" t="str">
        <f>VLOOKUP(C34,Make_details!A33:C171,2,0)</f>
        <v>Trailer</v>
      </c>
      <c r="L34" t="str">
        <f>VLOOKUP(C34,Make_details!A33:C171,3,0)</f>
        <v>Standard</v>
      </c>
    </row>
    <row r="35" spans="1:12" ht="14.4" x14ac:dyDescent="0.3">
      <c r="A35" s="3">
        <v>34</v>
      </c>
      <c r="B35" s="4" t="s">
        <v>8</v>
      </c>
      <c r="C35" s="3">
        <v>623</v>
      </c>
      <c r="D35" s="3">
        <v>2021</v>
      </c>
      <c r="E35" s="4" t="s">
        <v>49</v>
      </c>
      <c r="F35" s="4" t="s">
        <v>10</v>
      </c>
      <c r="G35" s="5">
        <v>44389</v>
      </c>
      <c r="H35" s="3">
        <v>102</v>
      </c>
      <c r="I35" t="str">
        <f>VLOOKUP(H35,Location!$A$1:$E$17,2,0)</f>
        <v>Auckland</v>
      </c>
      <c r="J35" t="str">
        <f>VLOOKUP(H35,Location!$A$1:$E$17,3,0)</f>
        <v>New Zealand</v>
      </c>
      <c r="K35" t="str">
        <f>VLOOKUP(C35,Make_details!A34:C172,2,0)</f>
        <v>Trailer</v>
      </c>
      <c r="L35" t="str">
        <f>VLOOKUP(C35,Make_details!A34:C172,3,0)</f>
        <v>Standard</v>
      </c>
    </row>
    <row r="36" spans="1:12" ht="14.4" x14ac:dyDescent="0.3">
      <c r="A36" s="3">
        <v>35</v>
      </c>
      <c r="B36" s="4" t="s">
        <v>8</v>
      </c>
      <c r="C36" s="3">
        <v>514</v>
      </c>
      <c r="D36" s="3">
        <v>2021</v>
      </c>
      <c r="E36" s="4" t="s">
        <v>50</v>
      </c>
      <c r="F36" s="4" t="s">
        <v>10</v>
      </c>
      <c r="G36" s="5">
        <v>44389</v>
      </c>
      <c r="H36" s="3">
        <v>114</v>
      </c>
      <c r="I36" t="str">
        <f>VLOOKUP(H36,Location!$A$1:$E$17,2,0)</f>
        <v>Canterbury</v>
      </c>
      <c r="J36" t="str">
        <f>VLOOKUP(H36,Location!$A$1:$E$17,3,0)</f>
        <v>New Zealand</v>
      </c>
      <c r="K36" t="e">
        <f>VLOOKUP(C36,Make_details!A35:C173,2,0)</f>
        <v>#N/A</v>
      </c>
      <c r="L36" t="e">
        <f>VLOOKUP(C36,Make_details!A35:C173,3,0)</f>
        <v>#N/A</v>
      </c>
    </row>
    <row r="37" spans="1:12" ht="14.4" x14ac:dyDescent="0.3">
      <c r="A37" s="3">
        <v>36</v>
      </c>
      <c r="B37" s="4" t="s">
        <v>8</v>
      </c>
      <c r="C37" s="3">
        <v>623</v>
      </c>
      <c r="D37" s="3">
        <v>2018</v>
      </c>
      <c r="E37" s="4" t="s">
        <v>51</v>
      </c>
      <c r="F37" s="4" t="s">
        <v>45</v>
      </c>
      <c r="G37" s="5">
        <v>44389</v>
      </c>
      <c r="H37" s="3">
        <v>103</v>
      </c>
      <c r="I37" t="str">
        <f>VLOOKUP(H37,Location!$A$1:$E$17,2,0)</f>
        <v>Waikato</v>
      </c>
      <c r="J37" t="str">
        <f>VLOOKUP(H37,Location!$A$1:$E$17,3,0)</f>
        <v>New Zealand</v>
      </c>
      <c r="K37" t="str">
        <f>VLOOKUP(C37,Make_details!A36:C174,2,0)</f>
        <v>Trailer</v>
      </c>
      <c r="L37" t="str">
        <f>VLOOKUP(C37,Make_details!A36:C174,3,0)</f>
        <v>Standard</v>
      </c>
    </row>
    <row r="38" spans="1:12" ht="14.4" x14ac:dyDescent="0.3">
      <c r="A38" s="3">
        <v>37</v>
      </c>
      <c r="B38" s="4" t="s">
        <v>8</v>
      </c>
      <c r="C38" s="3">
        <v>623</v>
      </c>
      <c r="D38" s="3">
        <v>2018</v>
      </c>
      <c r="E38" s="4" t="s">
        <v>52</v>
      </c>
      <c r="F38" s="4" t="s">
        <v>10</v>
      </c>
      <c r="G38" s="5">
        <v>44389</v>
      </c>
      <c r="H38" s="3">
        <v>102</v>
      </c>
      <c r="I38" t="str">
        <f>VLOOKUP(H38,Location!$A$1:$E$17,2,0)</f>
        <v>Auckland</v>
      </c>
      <c r="J38" t="str">
        <f>VLOOKUP(H38,Location!$A$1:$E$17,3,0)</f>
        <v>New Zealand</v>
      </c>
      <c r="K38" t="str">
        <f>VLOOKUP(C38,Make_details!A37:C175,2,0)</f>
        <v>Trailer</v>
      </c>
      <c r="L38" t="str">
        <f>VLOOKUP(C38,Make_details!A37:C175,3,0)</f>
        <v>Standard</v>
      </c>
    </row>
    <row r="39" spans="1:12" ht="14.4" x14ac:dyDescent="0.3">
      <c r="A39" s="3">
        <v>38</v>
      </c>
      <c r="B39" s="4" t="s">
        <v>8</v>
      </c>
      <c r="C39" s="3">
        <v>623</v>
      </c>
      <c r="D39" s="3">
        <v>2018</v>
      </c>
      <c r="E39" s="4" t="s">
        <v>53</v>
      </c>
      <c r="F39" s="4" t="s">
        <v>10</v>
      </c>
      <c r="G39" s="5">
        <v>44389</v>
      </c>
      <c r="H39" s="3">
        <v>109</v>
      </c>
      <c r="I39" t="str">
        <f>VLOOKUP(H39,Location!$A$1:$E$17,2,0)</f>
        <v>Wellington</v>
      </c>
      <c r="J39" t="str">
        <f>VLOOKUP(H39,Location!$A$1:$E$17,3,0)</f>
        <v>New Zealand</v>
      </c>
      <c r="K39" t="str">
        <f>VLOOKUP(C39,Make_details!A38:C176,2,0)</f>
        <v>Trailer</v>
      </c>
      <c r="L39" t="str">
        <f>VLOOKUP(C39,Make_details!A38:C176,3,0)</f>
        <v>Standard</v>
      </c>
    </row>
    <row r="40" spans="1:12" ht="14.4" x14ac:dyDescent="0.3">
      <c r="A40" s="3">
        <v>39</v>
      </c>
      <c r="B40" s="4" t="s">
        <v>37</v>
      </c>
      <c r="C40" s="3">
        <v>623</v>
      </c>
      <c r="D40" s="3">
        <v>2021</v>
      </c>
      <c r="E40" s="4" t="s">
        <v>54</v>
      </c>
      <c r="F40" s="4" t="s">
        <v>10</v>
      </c>
      <c r="G40" s="5">
        <v>44389</v>
      </c>
      <c r="H40" s="3">
        <v>104</v>
      </c>
      <c r="I40" t="str">
        <f>VLOOKUP(H40,Location!$A$1:$E$17,2,0)</f>
        <v>Bay of Plenty</v>
      </c>
      <c r="J40" t="str">
        <f>VLOOKUP(H40,Location!$A$1:$E$17,3,0)</f>
        <v>New Zealand</v>
      </c>
      <c r="K40" t="str">
        <f>VLOOKUP(C40,Make_details!A39:C177,2,0)</f>
        <v>Trailer</v>
      </c>
      <c r="L40" t="str">
        <f>VLOOKUP(C40,Make_details!A39:C177,3,0)</f>
        <v>Standard</v>
      </c>
    </row>
    <row r="41" spans="1:12" ht="14.4" x14ac:dyDescent="0.3">
      <c r="A41" s="3">
        <v>40</v>
      </c>
      <c r="B41" s="4" t="s">
        <v>8</v>
      </c>
      <c r="C41" s="3">
        <v>549</v>
      </c>
      <c r="D41" s="3">
        <v>2021</v>
      </c>
      <c r="E41" s="4" t="s">
        <v>46</v>
      </c>
      <c r="F41" s="4" t="s">
        <v>18</v>
      </c>
      <c r="G41" s="5">
        <v>44418</v>
      </c>
      <c r="H41" s="3">
        <v>109</v>
      </c>
      <c r="I41" t="str">
        <f>VLOOKUP(H41,Location!$A$1:$E$17,2,0)</f>
        <v>Wellington</v>
      </c>
      <c r="J41" t="str">
        <f>VLOOKUP(H41,Location!$A$1:$E$17,3,0)</f>
        <v>New Zealand</v>
      </c>
      <c r="K41" t="str">
        <f>VLOOKUP(C41,Make_details!A40:C178,2,0)</f>
        <v>Homebuilt</v>
      </c>
      <c r="L41" t="str">
        <f>VLOOKUP(C41,Make_details!A40:C178,3,0)</f>
        <v>Standard</v>
      </c>
    </row>
    <row r="42" spans="1:12" ht="14.4" x14ac:dyDescent="0.3">
      <c r="A42" s="3">
        <v>41</v>
      </c>
      <c r="B42" s="4" t="s">
        <v>8</v>
      </c>
      <c r="C42" s="3">
        <v>623</v>
      </c>
      <c r="D42" s="3">
        <v>2021</v>
      </c>
      <c r="E42" s="4" t="s">
        <v>53</v>
      </c>
      <c r="F42" s="4" t="s">
        <v>10</v>
      </c>
      <c r="G42" s="5">
        <v>44418</v>
      </c>
      <c r="H42" s="3">
        <v>106</v>
      </c>
      <c r="I42" t="str">
        <f>VLOOKUP(H42,Location!$A$1:$E$17,2,0)</f>
        <v>Hawke's Bay</v>
      </c>
      <c r="J42" t="str">
        <f>VLOOKUP(H42,Location!$A$1:$E$17,3,0)</f>
        <v>New Zealand</v>
      </c>
      <c r="K42" t="str">
        <f>VLOOKUP(C42,Make_details!A41:C179,2,0)</f>
        <v>Trailer</v>
      </c>
      <c r="L42" t="str">
        <f>VLOOKUP(C42,Make_details!A41:C179,3,0)</f>
        <v>Standard</v>
      </c>
    </row>
    <row r="43" spans="1:12" ht="14.4" x14ac:dyDescent="0.3">
      <c r="A43" s="3">
        <v>42</v>
      </c>
      <c r="B43" s="4" t="s">
        <v>8</v>
      </c>
      <c r="C43" s="3">
        <v>623</v>
      </c>
      <c r="D43" s="3">
        <v>2002</v>
      </c>
      <c r="E43" s="4" t="s">
        <v>51</v>
      </c>
      <c r="F43" s="4" t="s">
        <v>10</v>
      </c>
      <c r="G43" s="5">
        <v>44419</v>
      </c>
      <c r="H43" s="3">
        <v>102</v>
      </c>
      <c r="I43" t="str">
        <f>VLOOKUP(H43,Location!$A$1:$E$17,2,0)</f>
        <v>Auckland</v>
      </c>
      <c r="J43" t="str">
        <f>VLOOKUP(H43,Location!$A$1:$E$17,3,0)</f>
        <v>New Zealand</v>
      </c>
      <c r="K43" t="str">
        <f>VLOOKUP(C43,Make_details!A42:C180,2,0)</f>
        <v>Trailer</v>
      </c>
      <c r="L43" t="str">
        <f>VLOOKUP(C43,Make_details!A42:C180,3,0)</f>
        <v>Standard</v>
      </c>
    </row>
    <row r="44" spans="1:12" ht="14.4" x14ac:dyDescent="0.3">
      <c r="A44" s="3">
        <v>43</v>
      </c>
      <c r="B44" s="4" t="s">
        <v>11</v>
      </c>
      <c r="C44" s="3">
        <v>623</v>
      </c>
      <c r="D44" s="3">
        <v>2018</v>
      </c>
      <c r="E44" s="4" t="s">
        <v>55</v>
      </c>
      <c r="F44" s="4" t="s">
        <v>10</v>
      </c>
      <c r="G44" s="5">
        <v>44419</v>
      </c>
      <c r="H44" s="3">
        <v>102</v>
      </c>
      <c r="I44" t="str">
        <f>VLOOKUP(H44,Location!$A$1:$E$17,2,0)</f>
        <v>Auckland</v>
      </c>
      <c r="J44" t="str">
        <f>VLOOKUP(H44,Location!$A$1:$E$17,3,0)</f>
        <v>New Zealand</v>
      </c>
      <c r="K44" t="str">
        <f>VLOOKUP(C44,Make_details!A43:C181,2,0)</f>
        <v>Trailer</v>
      </c>
      <c r="L44" t="str">
        <f>VLOOKUP(C44,Make_details!A43:C181,3,0)</f>
        <v>Standard</v>
      </c>
    </row>
    <row r="45" spans="1:12" ht="14.4" x14ac:dyDescent="0.3">
      <c r="A45" s="3">
        <v>44</v>
      </c>
      <c r="B45" s="4" t="s">
        <v>8</v>
      </c>
      <c r="C45" s="3">
        <v>549</v>
      </c>
      <c r="D45" s="3">
        <v>2018</v>
      </c>
      <c r="E45" s="4" t="s">
        <v>46</v>
      </c>
      <c r="F45" s="4" t="s">
        <v>10</v>
      </c>
      <c r="G45" s="5">
        <v>44419</v>
      </c>
      <c r="H45" s="3">
        <v>114</v>
      </c>
      <c r="I45" t="str">
        <f>VLOOKUP(H45,Location!$A$1:$E$17,2,0)</f>
        <v>Canterbury</v>
      </c>
      <c r="J45" t="str">
        <f>VLOOKUP(H45,Location!$A$1:$E$17,3,0)</f>
        <v>New Zealand</v>
      </c>
      <c r="K45" t="str">
        <f>VLOOKUP(C45,Make_details!A44:C182,2,0)</f>
        <v>Homebuilt</v>
      </c>
      <c r="L45" t="str">
        <f>VLOOKUP(C45,Make_details!A44:C182,3,0)</f>
        <v>Standard</v>
      </c>
    </row>
    <row r="46" spans="1:12" ht="14.4" x14ac:dyDescent="0.3">
      <c r="A46" s="3">
        <v>45</v>
      </c>
      <c r="B46" s="4" t="s">
        <v>8</v>
      </c>
      <c r="C46" s="3">
        <v>623</v>
      </c>
      <c r="D46" s="3">
        <v>2014</v>
      </c>
      <c r="E46" s="4" t="s">
        <v>33</v>
      </c>
      <c r="F46" s="4" t="s">
        <v>10</v>
      </c>
      <c r="G46" s="5">
        <v>44419</v>
      </c>
      <c r="H46" s="3">
        <v>104</v>
      </c>
      <c r="I46" t="str">
        <f>VLOOKUP(H46,Location!$A$1:$E$17,2,0)</f>
        <v>Bay of Plenty</v>
      </c>
      <c r="J46" t="str">
        <f>VLOOKUP(H46,Location!$A$1:$E$17,3,0)</f>
        <v>New Zealand</v>
      </c>
      <c r="K46" t="str">
        <f>VLOOKUP(C46,Make_details!A45:C183,2,0)</f>
        <v>Trailer</v>
      </c>
      <c r="L46" t="str">
        <f>VLOOKUP(C46,Make_details!A45:C183,3,0)</f>
        <v>Standard</v>
      </c>
    </row>
    <row r="47" spans="1:12" ht="14.4" x14ac:dyDescent="0.3">
      <c r="A47" s="3">
        <v>46</v>
      </c>
      <c r="B47" s="4" t="s">
        <v>25</v>
      </c>
      <c r="C47" s="3">
        <v>538</v>
      </c>
      <c r="D47" s="3">
        <v>2005</v>
      </c>
      <c r="E47" s="4" t="s">
        <v>56</v>
      </c>
      <c r="F47" s="4" t="s">
        <v>10</v>
      </c>
      <c r="G47" s="5">
        <v>44419</v>
      </c>
      <c r="H47" s="3">
        <v>106</v>
      </c>
      <c r="I47" t="str">
        <f>VLOOKUP(H47,Location!$A$1:$E$17,2,0)</f>
        <v>Hawke's Bay</v>
      </c>
      <c r="J47" t="str">
        <f>VLOOKUP(H47,Location!$A$1:$E$17,3,0)</f>
        <v>New Zealand</v>
      </c>
      <c r="K47" t="e">
        <f>VLOOKUP(C47,Make_details!A46:C184,2,0)</f>
        <v>#N/A</v>
      </c>
      <c r="L47" t="e">
        <f>VLOOKUP(C47,Make_details!A46:C184,3,0)</f>
        <v>#N/A</v>
      </c>
    </row>
    <row r="48" spans="1:12" ht="14.4" x14ac:dyDescent="0.3">
      <c r="A48" s="3">
        <v>47</v>
      </c>
      <c r="B48" s="4" t="s">
        <v>37</v>
      </c>
      <c r="C48" s="3">
        <v>623</v>
      </c>
      <c r="D48" s="3">
        <v>2004</v>
      </c>
      <c r="E48" s="4" t="s">
        <v>57</v>
      </c>
      <c r="F48" s="4" t="s">
        <v>45</v>
      </c>
      <c r="G48" s="5">
        <v>44419</v>
      </c>
      <c r="H48" s="3">
        <v>102</v>
      </c>
      <c r="I48" t="str">
        <f>VLOOKUP(H48,Location!$A$1:$E$17,2,0)</f>
        <v>Auckland</v>
      </c>
      <c r="J48" t="str">
        <f>VLOOKUP(H48,Location!$A$1:$E$17,3,0)</f>
        <v>New Zealand</v>
      </c>
      <c r="K48" t="str">
        <f>VLOOKUP(C48,Make_details!A47:C185,2,0)</f>
        <v>Trailer</v>
      </c>
      <c r="L48" t="str">
        <f>VLOOKUP(C48,Make_details!A47:C185,3,0)</f>
        <v>Standard</v>
      </c>
    </row>
    <row r="49" spans="1:12" ht="14.4" x14ac:dyDescent="0.3">
      <c r="A49" s="3">
        <v>48</v>
      </c>
      <c r="B49" s="4" t="s">
        <v>8</v>
      </c>
      <c r="C49" s="3">
        <v>527</v>
      </c>
      <c r="D49" s="3">
        <v>2021</v>
      </c>
      <c r="E49" s="4" t="s">
        <v>46</v>
      </c>
      <c r="F49" s="4" t="s">
        <v>10</v>
      </c>
      <c r="G49" s="5">
        <v>44419</v>
      </c>
      <c r="H49" s="3">
        <v>102</v>
      </c>
      <c r="I49" t="str">
        <f>VLOOKUP(H49,Location!$A$1:$E$17,2,0)</f>
        <v>Auckland</v>
      </c>
      <c r="J49" t="str">
        <f>VLOOKUP(H49,Location!$A$1:$E$17,3,0)</f>
        <v>New Zealand</v>
      </c>
      <c r="K49" t="e">
        <f>VLOOKUP(C49,Make_details!A48:C186,2,0)</f>
        <v>#N/A</v>
      </c>
      <c r="L49" t="e">
        <f>VLOOKUP(C49,Make_details!A48:C186,3,0)</f>
        <v>#N/A</v>
      </c>
    </row>
    <row r="50" spans="1:12" ht="14.4" x14ac:dyDescent="0.3">
      <c r="A50" s="3">
        <v>49</v>
      </c>
      <c r="B50" s="4" t="s">
        <v>8</v>
      </c>
      <c r="C50" s="3">
        <v>623</v>
      </c>
      <c r="D50" s="3">
        <v>2021</v>
      </c>
      <c r="E50" s="4" t="s">
        <v>58</v>
      </c>
      <c r="F50" s="4" t="s">
        <v>45</v>
      </c>
      <c r="G50" s="5">
        <v>44420</v>
      </c>
      <c r="H50" s="3">
        <v>102</v>
      </c>
      <c r="I50" t="str">
        <f>VLOOKUP(H50,Location!$A$1:$E$17,2,0)</f>
        <v>Auckland</v>
      </c>
      <c r="J50" t="str">
        <f>VLOOKUP(H50,Location!$A$1:$E$17,3,0)</f>
        <v>New Zealand</v>
      </c>
      <c r="K50" t="str">
        <f>VLOOKUP(C50,Make_details!A49:C187,2,0)</f>
        <v>Trailer</v>
      </c>
      <c r="L50" t="str">
        <f>VLOOKUP(C50,Make_details!A49:C187,3,0)</f>
        <v>Standard</v>
      </c>
    </row>
    <row r="51" spans="1:12" ht="14.4" x14ac:dyDescent="0.3">
      <c r="A51" s="3">
        <v>50</v>
      </c>
      <c r="B51" s="4" t="s">
        <v>8</v>
      </c>
      <c r="C51" s="3">
        <v>623</v>
      </c>
      <c r="D51" s="3">
        <v>2021</v>
      </c>
      <c r="E51" s="4" t="s">
        <v>59</v>
      </c>
      <c r="F51" s="4" t="s">
        <v>10</v>
      </c>
      <c r="G51" s="5">
        <v>44420</v>
      </c>
      <c r="H51" s="3">
        <v>114</v>
      </c>
      <c r="I51" t="str">
        <f>VLOOKUP(H51,Location!$A$1:$E$17,2,0)</f>
        <v>Canterbury</v>
      </c>
      <c r="J51" t="str">
        <f>VLOOKUP(H51,Location!$A$1:$E$17,3,0)</f>
        <v>New Zealand</v>
      </c>
      <c r="K51" t="str">
        <f>VLOOKUP(C51,Make_details!A50:C188,2,0)</f>
        <v>Trailer</v>
      </c>
      <c r="L51" t="str">
        <f>VLOOKUP(C51,Make_details!A50:C188,3,0)</f>
        <v>Standard</v>
      </c>
    </row>
    <row r="52" spans="1:12" ht="14.4" x14ac:dyDescent="0.3">
      <c r="A52" s="3">
        <v>51</v>
      </c>
      <c r="B52" s="4" t="s">
        <v>8</v>
      </c>
      <c r="C52" s="3">
        <v>514</v>
      </c>
      <c r="D52" s="3">
        <v>2021</v>
      </c>
      <c r="E52" s="4" t="s">
        <v>60</v>
      </c>
      <c r="F52" s="4" t="s">
        <v>10</v>
      </c>
      <c r="G52" s="5">
        <v>44449</v>
      </c>
      <c r="H52" s="3">
        <v>102</v>
      </c>
      <c r="I52" t="str">
        <f>VLOOKUP(H52,Location!$A$1:$E$17,2,0)</f>
        <v>Auckland</v>
      </c>
      <c r="J52" t="str">
        <f>VLOOKUP(H52,Location!$A$1:$E$17,3,0)</f>
        <v>New Zealand</v>
      </c>
      <c r="K52" t="e">
        <f>VLOOKUP(C52,Make_details!A51:C189,2,0)</f>
        <v>#N/A</v>
      </c>
      <c r="L52" t="e">
        <f>VLOOKUP(C52,Make_details!A51:C189,3,0)</f>
        <v>#N/A</v>
      </c>
    </row>
    <row r="53" spans="1:12" ht="14.4" x14ac:dyDescent="0.3">
      <c r="A53" s="3">
        <v>52</v>
      </c>
      <c r="B53" s="4" t="s">
        <v>61</v>
      </c>
      <c r="C53" s="3">
        <v>537</v>
      </c>
      <c r="D53" s="3">
        <v>2003</v>
      </c>
      <c r="E53" s="4" t="s">
        <v>62</v>
      </c>
      <c r="F53" s="4" t="s">
        <v>32</v>
      </c>
      <c r="G53" s="5">
        <v>44449</v>
      </c>
      <c r="H53" s="3">
        <v>114</v>
      </c>
      <c r="I53" t="str">
        <f>VLOOKUP(H53,Location!$A$1:$E$17,2,0)</f>
        <v>Canterbury</v>
      </c>
      <c r="J53" t="str">
        <f>VLOOKUP(H53,Location!$A$1:$E$17,3,0)</f>
        <v>New Zealand</v>
      </c>
      <c r="K53" t="e">
        <f>VLOOKUP(C53,Make_details!A52:C190,2,0)</f>
        <v>#N/A</v>
      </c>
      <c r="L53" t="e">
        <f>VLOOKUP(C53,Make_details!A52:C190,3,0)</f>
        <v>#N/A</v>
      </c>
    </row>
    <row r="54" spans="1:12" ht="14.4" x14ac:dyDescent="0.3">
      <c r="A54" s="3">
        <v>53</v>
      </c>
      <c r="B54" s="4" t="s">
        <v>16</v>
      </c>
      <c r="C54" s="3">
        <v>636</v>
      </c>
      <c r="D54" s="3">
        <v>1995</v>
      </c>
      <c r="E54" s="4" t="s">
        <v>63</v>
      </c>
      <c r="F54" s="4" t="s">
        <v>28</v>
      </c>
      <c r="G54" s="5">
        <v>44450</v>
      </c>
      <c r="H54" s="3">
        <v>111</v>
      </c>
      <c r="I54" t="str">
        <f>VLOOKUP(H54,Location!$A$1:$E$17,2,0)</f>
        <v>Nelson</v>
      </c>
      <c r="J54" t="str">
        <f>VLOOKUP(H54,Location!$A$1:$E$17,3,0)</f>
        <v>New Zealand</v>
      </c>
      <c r="K54" t="str">
        <f>VLOOKUP(C54,Make_details!A53:C191,2,0)</f>
        <v>Yamaha</v>
      </c>
      <c r="L54" t="str">
        <f>VLOOKUP(C54,Make_details!A53:C191,3,0)</f>
        <v>Standard</v>
      </c>
    </row>
    <row r="55" spans="1:12" ht="14.4" x14ac:dyDescent="0.3">
      <c r="A55" s="3">
        <v>54</v>
      </c>
      <c r="B55" s="4" t="s">
        <v>16</v>
      </c>
      <c r="C55" s="3">
        <v>561</v>
      </c>
      <c r="D55" s="3">
        <v>1999</v>
      </c>
      <c r="E55" s="4" t="s">
        <v>64</v>
      </c>
      <c r="F55" s="4" t="s">
        <v>47</v>
      </c>
      <c r="G55" s="5">
        <v>44450</v>
      </c>
      <c r="H55" s="3">
        <v>104</v>
      </c>
      <c r="I55" t="str">
        <f>VLOOKUP(H55,Location!$A$1:$E$17,2,0)</f>
        <v>Bay of Plenty</v>
      </c>
      <c r="J55" t="str">
        <f>VLOOKUP(H55,Location!$A$1:$E$17,3,0)</f>
        <v>New Zealand</v>
      </c>
      <c r="K55" t="str">
        <f>VLOOKUP(C55,Make_details!A54:C192,2,0)</f>
        <v>Kawasaki</v>
      </c>
      <c r="L55" t="str">
        <f>VLOOKUP(C55,Make_details!A54:C192,3,0)</f>
        <v>Standard</v>
      </c>
    </row>
    <row r="56" spans="1:12" ht="14.4" x14ac:dyDescent="0.3">
      <c r="A56" s="3">
        <v>55</v>
      </c>
      <c r="B56" s="4" t="s">
        <v>37</v>
      </c>
      <c r="C56" s="3">
        <v>623</v>
      </c>
      <c r="D56" s="3">
        <v>2021</v>
      </c>
      <c r="E56" s="4" t="s">
        <v>54</v>
      </c>
      <c r="F56" s="4" t="s">
        <v>10</v>
      </c>
      <c r="G56" s="5">
        <v>44450</v>
      </c>
      <c r="H56" s="3">
        <v>104</v>
      </c>
      <c r="I56" t="str">
        <f>VLOOKUP(H56,Location!$A$1:$E$17,2,0)</f>
        <v>Bay of Plenty</v>
      </c>
      <c r="J56" t="str">
        <f>VLOOKUP(H56,Location!$A$1:$E$17,3,0)</f>
        <v>New Zealand</v>
      </c>
      <c r="K56" t="str">
        <f>VLOOKUP(C56,Make_details!A55:C193,2,0)</f>
        <v>Trailer</v>
      </c>
      <c r="L56" t="str">
        <f>VLOOKUP(C56,Make_details!A55:C193,3,0)</f>
        <v>Standard</v>
      </c>
    </row>
    <row r="57" spans="1:12" ht="14.4" x14ac:dyDescent="0.3">
      <c r="A57" s="3">
        <v>56</v>
      </c>
      <c r="B57" s="4" t="s">
        <v>37</v>
      </c>
      <c r="C57" s="3">
        <v>623</v>
      </c>
      <c r="D57" s="3">
        <v>2000</v>
      </c>
      <c r="E57" s="4" t="s">
        <v>65</v>
      </c>
      <c r="F57" s="4" t="s">
        <v>66</v>
      </c>
      <c r="G57" s="5">
        <v>44479</v>
      </c>
      <c r="H57" s="3">
        <v>102</v>
      </c>
      <c r="I57" t="str">
        <f>VLOOKUP(H57,Location!$A$1:$E$17,2,0)</f>
        <v>Auckland</v>
      </c>
      <c r="J57" t="str">
        <f>VLOOKUP(H57,Location!$A$1:$E$17,3,0)</f>
        <v>New Zealand</v>
      </c>
      <c r="K57" t="str">
        <f>VLOOKUP(C57,Make_details!A56:C194,2,0)</f>
        <v>Trailer</v>
      </c>
      <c r="L57" t="str">
        <f>VLOOKUP(C57,Make_details!A56:C194,3,0)</f>
        <v>Standard</v>
      </c>
    </row>
    <row r="58" spans="1:12" ht="14.4" x14ac:dyDescent="0.3">
      <c r="A58" s="3">
        <v>57</v>
      </c>
      <c r="B58" s="4" t="s">
        <v>11</v>
      </c>
      <c r="C58" s="3">
        <v>623</v>
      </c>
      <c r="D58" s="3">
        <v>2021</v>
      </c>
      <c r="E58" s="4" t="s">
        <v>13</v>
      </c>
      <c r="F58" s="4" t="s">
        <v>10</v>
      </c>
      <c r="G58" s="5">
        <v>44479</v>
      </c>
      <c r="H58" s="3">
        <v>102</v>
      </c>
      <c r="I58" t="str">
        <f>VLOOKUP(H58,Location!$A$1:$E$17,2,0)</f>
        <v>Auckland</v>
      </c>
      <c r="J58" t="str">
        <f>VLOOKUP(H58,Location!$A$1:$E$17,3,0)</f>
        <v>New Zealand</v>
      </c>
      <c r="K58" t="str">
        <f>VLOOKUP(C58,Make_details!A57:C195,2,0)</f>
        <v>Trailer</v>
      </c>
      <c r="L58" t="str">
        <f>VLOOKUP(C58,Make_details!A57:C195,3,0)</f>
        <v>Standard</v>
      </c>
    </row>
    <row r="59" spans="1:12" ht="14.4" x14ac:dyDescent="0.3">
      <c r="A59" s="3">
        <v>58</v>
      </c>
      <c r="B59" s="4" t="s">
        <v>8</v>
      </c>
      <c r="C59" s="3">
        <v>623</v>
      </c>
      <c r="D59" s="3">
        <v>1997</v>
      </c>
      <c r="E59" s="4" t="s">
        <v>67</v>
      </c>
      <c r="F59" s="4" t="s">
        <v>66</v>
      </c>
      <c r="G59" s="5">
        <v>44479</v>
      </c>
      <c r="H59" s="3">
        <v>105</v>
      </c>
      <c r="I59" t="str">
        <f>VLOOKUP(H59,Location!$A$1:$E$17,2,0)</f>
        <v>Gisborne</v>
      </c>
      <c r="J59" t="str">
        <f>VLOOKUP(H59,Location!$A$1:$E$17,3,0)</f>
        <v>New Zealand</v>
      </c>
      <c r="K59" t="str">
        <f>VLOOKUP(C59,Make_details!A58:C196,2,0)</f>
        <v>Trailer</v>
      </c>
      <c r="L59" t="str">
        <f>VLOOKUP(C59,Make_details!A58:C196,3,0)</f>
        <v>Standard</v>
      </c>
    </row>
    <row r="60" spans="1:12" ht="14.4" x14ac:dyDescent="0.3">
      <c r="A60" s="3">
        <v>59</v>
      </c>
      <c r="B60" s="4" t="s">
        <v>8</v>
      </c>
      <c r="C60" s="3">
        <v>623</v>
      </c>
      <c r="D60" s="3">
        <v>2021</v>
      </c>
      <c r="E60" s="4" t="s">
        <v>23</v>
      </c>
      <c r="F60" s="4" t="s">
        <v>18</v>
      </c>
      <c r="G60" s="5">
        <v>44479</v>
      </c>
      <c r="H60" s="3">
        <v>102</v>
      </c>
      <c r="I60" t="str">
        <f>VLOOKUP(H60,Location!$A$1:$E$17,2,0)</f>
        <v>Auckland</v>
      </c>
      <c r="J60" t="str">
        <f>VLOOKUP(H60,Location!$A$1:$E$17,3,0)</f>
        <v>New Zealand</v>
      </c>
      <c r="K60" t="str">
        <f>VLOOKUP(C60,Make_details!A59:C197,2,0)</f>
        <v>Trailer</v>
      </c>
      <c r="L60" t="str">
        <f>VLOOKUP(C60,Make_details!A59:C197,3,0)</f>
        <v>Standard</v>
      </c>
    </row>
    <row r="61" spans="1:12" ht="14.4" x14ac:dyDescent="0.3">
      <c r="A61" s="3">
        <v>60</v>
      </c>
      <c r="B61" s="4" t="s">
        <v>8</v>
      </c>
      <c r="C61" s="3">
        <v>623</v>
      </c>
      <c r="D61" s="3">
        <v>1983</v>
      </c>
      <c r="E61" s="4" t="s">
        <v>68</v>
      </c>
      <c r="F61" s="4" t="s">
        <v>69</v>
      </c>
      <c r="G61" s="5">
        <v>44480</v>
      </c>
      <c r="H61" s="3">
        <v>108</v>
      </c>
      <c r="I61" t="str">
        <f>VLOOKUP(H61,Location!$A$1:$E$17,2,0)</f>
        <v>Manawatū-Whanganui</v>
      </c>
      <c r="J61" t="str">
        <f>VLOOKUP(H61,Location!$A$1:$E$17,3,0)</f>
        <v>New Zealand</v>
      </c>
      <c r="K61" t="str">
        <f>VLOOKUP(C61,Make_details!A60:C198,2,0)</f>
        <v>Trailer</v>
      </c>
      <c r="L61" t="str">
        <f>VLOOKUP(C61,Make_details!A60:C198,3,0)</f>
        <v>Standard</v>
      </c>
    </row>
    <row r="62" spans="1:12" ht="14.4" x14ac:dyDescent="0.3">
      <c r="A62" s="3">
        <v>61</v>
      </c>
      <c r="B62" s="4" t="s">
        <v>8</v>
      </c>
      <c r="C62" s="3">
        <v>623</v>
      </c>
      <c r="D62" s="3">
        <v>2021</v>
      </c>
      <c r="E62" s="4" t="s">
        <v>70</v>
      </c>
      <c r="F62" s="4" t="s">
        <v>10</v>
      </c>
      <c r="G62" s="6">
        <v>44482</v>
      </c>
      <c r="H62" s="3">
        <v>102</v>
      </c>
      <c r="I62" t="str">
        <f>VLOOKUP(H62,Location!$A$1:$E$17,2,0)</f>
        <v>Auckland</v>
      </c>
      <c r="J62" t="str">
        <f>VLOOKUP(H62,Location!$A$1:$E$17,3,0)</f>
        <v>New Zealand</v>
      </c>
      <c r="K62" t="str">
        <f>VLOOKUP(C62,Make_details!A61:C199,2,0)</f>
        <v>Trailer</v>
      </c>
      <c r="L62" t="str">
        <f>VLOOKUP(C62,Make_details!A61:C199,3,0)</f>
        <v>Standard</v>
      </c>
    </row>
    <row r="63" spans="1:12" ht="14.4" x14ac:dyDescent="0.3">
      <c r="A63" s="3">
        <v>62</v>
      </c>
      <c r="B63" s="4" t="s">
        <v>8</v>
      </c>
      <c r="C63" s="3">
        <v>623</v>
      </c>
      <c r="D63" s="3">
        <v>2018</v>
      </c>
      <c r="E63" s="4" t="s">
        <v>71</v>
      </c>
      <c r="F63" s="4" t="s">
        <v>10</v>
      </c>
      <c r="G63" s="6">
        <v>44483</v>
      </c>
      <c r="H63" s="3">
        <v>102</v>
      </c>
      <c r="I63" t="str">
        <f>VLOOKUP(H63,Location!$A$1:$E$17,2,0)</f>
        <v>Auckland</v>
      </c>
      <c r="J63" t="str">
        <f>VLOOKUP(H63,Location!$A$1:$E$17,3,0)</f>
        <v>New Zealand</v>
      </c>
      <c r="K63" t="str">
        <f>VLOOKUP(C63,Make_details!A62:C200,2,0)</f>
        <v>Trailer</v>
      </c>
      <c r="L63" t="str">
        <f>VLOOKUP(C63,Make_details!A62:C200,3,0)</f>
        <v>Standard</v>
      </c>
    </row>
    <row r="64" spans="1:12" ht="14.4" x14ac:dyDescent="0.3">
      <c r="A64" s="3">
        <v>63</v>
      </c>
      <c r="B64" s="4" t="s">
        <v>25</v>
      </c>
      <c r="C64" s="3">
        <v>550</v>
      </c>
      <c r="D64" s="3">
        <v>2008</v>
      </c>
      <c r="E64" s="4" t="s">
        <v>72</v>
      </c>
      <c r="F64" s="4" t="s">
        <v>66</v>
      </c>
      <c r="G64" s="6">
        <v>44483</v>
      </c>
      <c r="H64" s="3">
        <v>104</v>
      </c>
      <c r="I64" t="str">
        <f>VLOOKUP(H64,Location!$A$1:$E$17,2,0)</f>
        <v>Bay of Plenty</v>
      </c>
      <c r="J64" t="str">
        <f>VLOOKUP(H64,Location!$A$1:$E$17,3,0)</f>
        <v>New Zealand</v>
      </c>
      <c r="K64" t="e">
        <f>VLOOKUP(C64,Make_details!A63:C201,2,0)</f>
        <v>#N/A</v>
      </c>
      <c r="L64" t="e">
        <f>VLOOKUP(C64,Make_details!A63:C201,3,0)</f>
        <v>#N/A</v>
      </c>
    </row>
    <row r="65" spans="1:12" ht="14.4" x14ac:dyDescent="0.3">
      <c r="A65" s="3">
        <v>64</v>
      </c>
      <c r="B65" s="4" t="s">
        <v>8</v>
      </c>
      <c r="C65" s="3">
        <v>623</v>
      </c>
      <c r="D65" s="3">
        <v>2018</v>
      </c>
      <c r="E65" s="4" t="s">
        <v>73</v>
      </c>
      <c r="F65" s="4" t="s">
        <v>18</v>
      </c>
      <c r="G65" s="6">
        <v>44483</v>
      </c>
      <c r="H65" s="3">
        <v>104</v>
      </c>
      <c r="I65" t="str">
        <f>VLOOKUP(H65,Location!$A$1:$E$17,2,0)</f>
        <v>Bay of Plenty</v>
      </c>
      <c r="J65" t="str">
        <f>VLOOKUP(H65,Location!$A$1:$E$17,3,0)</f>
        <v>New Zealand</v>
      </c>
      <c r="K65" t="str">
        <f>VLOOKUP(C65,Make_details!A64:C202,2,0)</f>
        <v>Trailer</v>
      </c>
      <c r="L65" t="str">
        <f>VLOOKUP(C65,Make_details!A64:C202,3,0)</f>
        <v>Standard</v>
      </c>
    </row>
    <row r="66" spans="1:12" ht="14.4" x14ac:dyDescent="0.3">
      <c r="A66" s="3">
        <v>65</v>
      </c>
      <c r="B66" s="4" t="s">
        <v>8</v>
      </c>
      <c r="C66" s="3">
        <v>623</v>
      </c>
      <c r="D66" s="3">
        <v>2014</v>
      </c>
      <c r="E66" s="4" t="s">
        <v>54</v>
      </c>
      <c r="F66" s="4" t="s">
        <v>10</v>
      </c>
      <c r="G66" s="6">
        <v>44483</v>
      </c>
      <c r="H66" s="3">
        <v>104</v>
      </c>
      <c r="I66" t="str">
        <f>VLOOKUP(H66,Location!$A$1:$E$17,2,0)</f>
        <v>Bay of Plenty</v>
      </c>
      <c r="J66" t="str">
        <f>VLOOKUP(H66,Location!$A$1:$E$17,3,0)</f>
        <v>New Zealand</v>
      </c>
      <c r="K66" t="str">
        <f>VLOOKUP(C66,Make_details!A65:C203,2,0)</f>
        <v>Trailer</v>
      </c>
      <c r="L66" t="str">
        <f>VLOOKUP(C66,Make_details!A65:C203,3,0)</f>
        <v>Standard</v>
      </c>
    </row>
    <row r="67" spans="1:12" ht="14.4" x14ac:dyDescent="0.3">
      <c r="A67" s="3">
        <v>66</v>
      </c>
      <c r="B67" s="4" t="s">
        <v>11</v>
      </c>
      <c r="C67" s="3">
        <v>623</v>
      </c>
      <c r="D67" s="3">
        <v>2014</v>
      </c>
      <c r="E67" s="4" t="s">
        <v>74</v>
      </c>
      <c r="F67" s="4" t="s">
        <v>10</v>
      </c>
      <c r="G67" s="6">
        <v>44484</v>
      </c>
      <c r="H67" s="3">
        <v>105</v>
      </c>
      <c r="I67" t="str">
        <f>VLOOKUP(H67,Location!$A$1:$E$17,2,0)</f>
        <v>Gisborne</v>
      </c>
      <c r="J67" t="str">
        <f>VLOOKUP(H67,Location!$A$1:$E$17,3,0)</f>
        <v>New Zealand</v>
      </c>
      <c r="K67" t="str">
        <f>VLOOKUP(C67,Make_details!A66:C204,2,0)</f>
        <v>Trailer</v>
      </c>
      <c r="L67" t="str">
        <f>VLOOKUP(C67,Make_details!A66:C204,3,0)</f>
        <v>Standard</v>
      </c>
    </row>
    <row r="68" spans="1:12" ht="14.4" x14ac:dyDescent="0.3">
      <c r="A68" s="3">
        <v>67</v>
      </c>
      <c r="B68" s="4" t="s">
        <v>75</v>
      </c>
      <c r="C68" s="3">
        <v>540</v>
      </c>
      <c r="D68" s="3">
        <v>2006</v>
      </c>
      <c r="E68" s="4" t="s">
        <v>76</v>
      </c>
      <c r="F68" s="4" t="s">
        <v>28</v>
      </c>
      <c r="G68" s="6">
        <v>44485</v>
      </c>
      <c r="H68" s="3">
        <v>105</v>
      </c>
      <c r="I68" t="str">
        <f>VLOOKUP(H68,Location!$A$1:$E$17,2,0)</f>
        <v>Gisborne</v>
      </c>
      <c r="J68" t="str">
        <f>VLOOKUP(H68,Location!$A$1:$E$17,3,0)</f>
        <v>New Zealand</v>
      </c>
      <c r="K68" t="e">
        <f>VLOOKUP(C68,Make_details!A67:C205,2,0)</f>
        <v>#N/A</v>
      </c>
      <c r="L68" t="e">
        <f>VLOOKUP(C68,Make_details!A67:C205,3,0)</f>
        <v>#N/A</v>
      </c>
    </row>
    <row r="69" spans="1:12" ht="14.4" x14ac:dyDescent="0.3">
      <c r="A69" s="3">
        <v>68</v>
      </c>
      <c r="B69" s="4" t="s">
        <v>37</v>
      </c>
      <c r="C69" s="3">
        <v>623</v>
      </c>
      <c r="D69" s="3">
        <v>2014</v>
      </c>
      <c r="E69" s="4" t="s">
        <v>77</v>
      </c>
      <c r="F69" s="4" t="s">
        <v>10</v>
      </c>
      <c r="G69" s="6">
        <v>44486</v>
      </c>
      <c r="H69" s="3">
        <v>105</v>
      </c>
      <c r="I69" t="str">
        <f>VLOOKUP(H69,Location!$A$1:$E$17,2,0)</f>
        <v>Gisborne</v>
      </c>
      <c r="J69" t="str">
        <f>VLOOKUP(H69,Location!$A$1:$E$17,3,0)</f>
        <v>New Zealand</v>
      </c>
      <c r="K69" t="str">
        <f>VLOOKUP(C69,Make_details!A68:C206,2,0)</f>
        <v>Trailer</v>
      </c>
      <c r="L69" t="str">
        <f>VLOOKUP(C69,Make_details!A68:C206,3,0)</f>
        <v>Standard</v>
      </c>
    </row>
    <row r="70" spans="1:12" ht="14.4" x14ac:dyDescent="0.3">
      <c r="A70" s="3">
        <v>69</v>
      </c>
      <c r="B70" s="4" t="s">
        <v>8</v>
      </c>
      <c r="C70" s="3">
        <v>623</v>
      </c>
      <c r="D70" s="3">
        <v>2014</v>
      </c>
      <c r="E70" s="4" t="s">
        <v>78</v>
      </c>
      <c r="F70" s="4" t="s">
        <v>10</v>
      </c>
      <c r="G70" s="6">
        <v>44487</v>
      </c>
      <c r="H70" s="3">
        <v>114</v>
      </c>
      <c r="I70" t="str">
        <f>VLOOKUP(H70,Location!$A$1:$E$17,2,0)</f>
        <v>Canterbury</v>
      </c>
      <c r="J70" t="str">
        <f>VLOOKUP(H70,Location!$A$1:$E$17,3,0)</f>
        <v>New Zealand</v>
      </c>
      <c r="K70" t="str">
        <f>VLOOKUP(C70,Make_details!A69:C207,2,0)</f>
        <v>Trailer</v>
      </c>
      <c r="L70" t="str">
        <f>VLOOKUP(C70,Make_details!A69:C207,3,0)</f>
        <v>Standard</v>
      </c>
    </row>
    <row r="71" spans="1:12" ht="14.4" x14ac:dyDescent="0.3">
      <c r="A71" s="3">
        <v>70</v>
      </c>
      <c r="B71" s="4" t="s">
        <v>11</v>
      </c>
      <c r="C71" s="3">
        <v>551</v>
      </c>
      <c r="D71" s="3">
        <v>2014</v>
      </c>
      <c r="E71" s="4" t="s">
        <v>79</v>
      </c>
      <c r="F71" s="4" t="s">
        <v>10</v>
      </c>
      <c r="G71" s="6">
        <v>44487</v>
      </c>
      <c r="H71" s="3">
        <v>103</v>
      </c>
      <c r="I71" t="str">
        <f>VLOOKUP(H71,Location!$A$1:$E$17,2,0)</f>
        <v>Waikato</v>
      </c>
      <c r="J71" t="str">
        <f>VLOOKUP(H71,Location!$A$1:$E$17,3,0)</f>
        <v>New Zealand</v>
      </c>
      <c r="K71" t="e">
        <f>VLOOKUP(C71,Make_details!A70:C208,2,0)</f>
        <v>#N/A</v>
      </c>
      <c r="L71" t="e">
        <f>VLOOKUP(C71,Make_details!A70:C208,3,0)</f>
        <v>#N/A</v>
      </c>
    </row>
    <row r="72" spans="1:12" ht="14.4" x14ac:dyDescent="0.3">
      <c r="A72" s="3">
        <v>71</v>
      </c>
      <c r="B72" s="4" t="s">
        <v>8</v>
      </c>
      <c r="C72" s="3">
        <v>623</v>
      </c>
      <c r="D72" s="3">
        <v>2014</v>
      </c>
      <c r="E72" s="4" t="s">
        <v>53</v>
      </c>
      <c r="F72" s="4" t="s">
        <v>10</v>
      </c>
      <c r="G72" s="6">
        <v>44487</v>
      </c>
      <c r="H72" s="3">
        <v>107</v>
      </c>
      <c r="I72" t="str">
        <f>VLOOKUP(H72,Location!$A$1:$E$17,2,0)</f>
        <v>Taranaki</v>
      </c>
      <c r="J72" t="str">
        <f>VLOOKUP(H72,Location!$A$1:$E$17,3,0)</f>
        <v>New Zealand</v>
      </c>
      <c r="K72" t="str">
        <f>VLOOKUP(C72,Make_details!A71:C209,2,0)</f>
        <v>Trailer</v>
      </c>
      <c r="L72" t="str">
        <f>VLOOKUP(C72,Make_details!A71:C209,3,0)</f>
        <v>Standard</v>
      </c>
    </row>
    <row r="73" spans="1:12" ht="14.4" x14ac:dyDescent="0.3">
      <c r="A73" s="3">
        <v>72</v>
      </c>
      <c r="B73" s="4" t="s">
        <v>8</v>
      </c>
      <c r="C73" s="3">
        <v>623</v>
      </c>
      <c r="D73" s="3">
        <v>2014</v>
      </c>
      <c r="E73" s="4" t="s">
        <v>80</v>
      </c>
      <c r="F73" s="4" t="s">
        <v>10</v>
      </c>
      <c r="G73" s="6">
        <v>44488</v>
      </c>
      <c r="H73" s="3">
        <v>102</v>
      </c>
      <c r="I73" t="str">
        <f>VLOOKUP(H73,Location!$A$1:$E$17,2,0)</f>
        <v>Auckland</v>
      </c>
      <c r="J73" t="str">
        <f>VLOOKUP(H73,Location!$A$1:$E$17,3,0)</f>
        <v>New Zealand</v>
      </c>
      <c r="K73" t="str">
        <f>VLOOKUP(C73,Make_details!A72:C210,2,0)</f>
        <v>Trailer</v>
      </c>
      <c r="L73" t="str">
        <f>VLOOKUP(C73,Make_details!A72:C210,3,0)</f>
        <v>Standard</v>
      </c>
    </row>
    <row r="74" spans="1:12" ht="14.4" x14ac:dyDescent="0.3">
      <c r="A74" s="3">
        <v>73</v>
      </c>
      <c r="B74" s="4" t="s">
        <v>8</v>
      </c>
      <c r="C74" s="3">
        <v>623</v>
      </c>
      <c r="D74" s="3">
        <v>2014</v>
      </c>
      <c r="E74" s="4" t="s">
        <v>81</v>
      </c>
      <c r="F74" s="4" t="s">
        <v>10</v>
      </c>
      <c r="G74" s="6">
        <v>44488</v>
      </c>
      <c r="H74" s="3">
        <v>114</v>
      </c>
      <c r="I74" t="str">
        <f>VLOOKUP(H74,Location!$A$1:$E$17,2,0)</f>
        <v>Canterbury</v>
      </c>
      <c r="J74" t="str">
        <f>VLOOKUP(H74,Location!$A$1:$E$17,3,0)</f>
        <v>New Zealand</v>
      </c>
      <c r="K74" t="str">
        <f>VLOOKUP(C74,Make_details!A73:C211,2,0)</f>
        <v>Trailer</v>
      </c>
      <c r="L74" t="str">
        <f>VLOOKUP(C74,Make_details!A73:C211,3,0)</f>
        <v>Standard</v>
      </c>
    </row>
    <row r="75" spans="1:12" ht="14.4" x14ac:dyDescent="0.3">
      <c r="A75" s="3">
        <v>74</v>
      </c>
      <c r="B75" s="4" t="s">
        <v>61</v>
      </c>
      <c r="C75" s="3">
        <v>591</v>
      </c>
      <c r="D75" s="3">
        <v>1969</v>
      </c>
      <c r="E75" s="4" t="s">
        <v>82</v>
      </c>
      <c r="F75" s="4" t="s">
        <v>32</v>
      </c>
      <c r="G75" s="6">
        <v>44488</v>
      </c>
      <c r="H75" s="3">
        <v>104</v>
      </c>
      <c r="I75" t="str">
        <f>VLOOKUP(H75,Location!$A$1:$E$17,2,0)</f>
        <v>Bay of Plenty</v>
      </c>
      <c r="J75" t="str">
        <f>VLOOKUP(H75,Location!$A$1:$E$17,3,0)</f>
        <v>New Zealand</v>
      </c>
      <c r="K75" t="str">
        <f>VLOOKUP(C75,Make_details!A74:C212,2,0)</f>
        <v>Oxford</v>
      </c>
      <c r="L75" t="str">
        <f>VLOOKUP(C75,Make_details!A74:C212,3,0)</f>
        <v>Standard</v>
      </c>
    </row>
    <row r="76" spans="1:12" ht="14.4" x14ac:dyDescent="0.3">
      <c r="A76" s="3">
        <v>75</v>
      </c>
      <c r="B76" s="4" t="s">
        <v>83</v>
      </c>
      <c r="C76" s="3">
        <v>512</v>
      </c>
      <c r="D76" s="3">
        <v>2007</v>
      </c>
      <c r="E76" s="4" t="s">
        <v>84</v>
      </c>
      <c r="F76" s="4" t="s">
        <v>32</v>
      </c>
      <c r="G76" s="6">
        <v>44488</v>
      </c>
      <c r="H76" s="3">
        <v>102</v>
      </c>
      <c r="I76" t="str">
        <f>VLOOKUP(H76,Location!$A$1:$E$17,2,0)</f>
        <v>Auckland</v>
      </c>
      <c r="J76" t="str">
        <f>VLOOKUP(H76,Location!$A$1:$E$17,3,0)</f>
        <v>New Zealand</v>
      </c>
      <c r="K76" t="e">
        <f>VLOOKUP(C76,Make_details!A75:C213,2,0)</f>
        <v>#N/A</v>
      </c>
      <c r="L76" t="e">
        <f>VLOOKUP(C76,Make_details!A75:C213,3,0)</f>
        <v>#N/A</v>
      </c>
    </row>
    <row r="77" spans="1:12" ht="14.4" x14ac:dyDescent="0.3">
      <c r="A77" s="3">
        <v>76</v>
      </c>
      <c r="B77" s="4" t="s">
        <v>8</v>
      </c>
      <c r="C77" s="3">
        <v>623</v>
      </c>
      <c r="D77" s="3">
        <v>2015</v>
      </c>
      <c r="E77" s="4" t="s">
        <v>85</v>
      </c>
      <c r="F77" s="4" t="s">
        <v>10</v>
      </c>
      <c r="G77" s="6">
        <v>44488</v>
      </c>
      <c r="H77" s="3">
        <v>102</v>
      </c>
      <c r="I77" t="str">
        <f>VLOOKUP(H77,Location!$A$1:$E$17,2,0)</f>
        <v>Auckland</v>
      </c>
      <c r="J77" t="str">
        <f>VLOOKUP(H77,Location!$A$1:$E$17,3,0)</f>
        <v>New Zealand</v>
      </c>
      <c r="K77" t="str">
        <f>VLOOKUP(C77,Make_details!A76:C214,2,0)</f>
        <v>Trailer</v>
      </c>
      <c r="L77" t="str">
        <f>VLOOKUP(C77,Make_details!A76:C214,3,0)</f>
        <v>Standard</v>
      </c>
    </row>
    <row r="78" spans="1:12" ht="14.4" x14ac:dyDescent="0.3">
      <c r="A78" s="3">
        <v>77</v>
      </c>
      <c r="B78" s="4" t="s">
        <v>8</v>
      </c>
      <c r="C78" s="3">
        <v>623</v>
      </c>
      <c r="D78" s="3">
        <v>2011</v>
      </c>
      <c r="E78" s="4" t="s">
        <v>23</v>
      </c>
      <c r="F78" s="4" t="s">
        <v>45</v>
      </c>
      <c r="G78" s="6">
        <v>44488</v>
      </c>
      <c r="H78" s="3">
        <v>102</v>
      </c>
      <c r="I78" t="str">
        <f>VLOOKUP(H78,Location!$A$1:$E$17,2,0)</f>
        <v>Auckland</v>
      </c>
      <c r="J78" t="str">
        <f>VLOOKUP(H78,Location!$A$1:$E$17,3,0)</f>
        <v>New Zealand</v>
      </c>
      <c r="K78" t="str">
        <f>VLOOKUP(C78,Make_details!A77:C215,2,0)</f>
        <v>Trailer</v>
      </c>
      <c r="L78" t="str">
        <f>VLOOKUP(C78,Make_details!A77:C215,3,0)</f>
        <v>Standard</v>
      </c>
    </row>
    <row r="79" spans="1:12" ht="14.4" x14ac:dyDescent="0.3">
      <c r="A79" s="3">
        <v>78</v>
      </c>
      <c r="B79" s="4" t="s">
        <v>11</v>
      </c>
      <c r="C79" s="3">
        <v>623</v>
      </c>
      <c r="D79" s="3">
        <v>2015</v>
      </c>
      <c r="E79" s="4" t="s">
        <v>86</v>
      </c>
      <c r="F79" s="4" t="s">
        <v>10</v>
      </c>
      <c r="G79" s="6">
        <v>44490</v>
      </c>
      <c r="H79" s="3">
        <v>104</v>
      </c>
      <c r="I79" t="str">
        <f>VLOOKUP(H79,Location!$A$1:$E$17,2,0)</f>
        <v>Bay of Plenty</v>
      </c>
      <c r="J79" t="str">
        <f>VLOOKUP(H79,Location!$A$1:$E$17,3,0)</f>
        <v>New Zealand</v>
      </c>
      <c r="K79" t="str">
        <f>VLOOKUP(C79,Make_details!A78:C216,2,0)</f>
        <v>Trailer</v>
      </c>
      <c r="L79" t="str">
        <f>VLOOKUP(C79,Make_details!A78:C216,3,0)</f>
        <v>Standard</v>
      </c>
    </row>
    <row r="80" spans="1:12" ht="14.4" x14ac:dyDescent="0.3">
      <c r="A80" s="3">
        <v>79</v>
      </c>
      <c r="B80" s="4" t="s">
        <v>8</v>
      </c>
      <c r="C80" s="3">
        <v>623</v>
      </c>
      <c r="D80" s="3">
        <v>2015</v>
      </c>
      <c r="E80" s="4" t="s">
        <v>53</v>
      </c>
      <c r="F80" s="4" t="s">
        <v>10</v>
      </c>
      <c r="G80" s="6">
        <v>44490</v>
      </c>
      <c r="H80" s="3">
        <v>106</v>
      </c>
      <c r="I80" t="str">
        <f>VLOOKUP(H80,Location!$A$1:$E$17,2,0)</f>
        <v>Hawke's Bay</v>
      </c>
      <c r="J80" t="str">
        <f>VLOOKUP(H80,Location!$A$1:$E$17,3,0)</f>
        <v>New Zealand</v>
      </c>
      <c r="K80" t="str">
        <f>VLOOKUP(C80,Make_details!A79:C217,2,0)</f>
        <v>Trailer</v>
      </c>
      <c r="L80" t="str">
        <f>VLOOKUP(C80,Make_details!A79:C217,3,0)</f>
        <v>Standard</v>
      </c>
    </row>
    <row r="81" spans="1:12" ht="14.4" x14ac:dyDescent="0.3">
      <c r="A81" s="3">
        <v>80</v>
      </c>
      <c r="B81" s="4" t="s">
        <v>8</v>
      </c>
      <c r="C81" s="3">
        <v>623</v>
      </c>
      <c r="D81" s="3">
        <v>2015</v>
      </c>
      <c r="E81" s="4" t="s">
        <v>87</v>
      </c>
      <c r="F81" s="4" t="s">
        <v>10</v>
      </c>
      <c r="G81" s="6">
        <v>44490</v>
      </c>
      <c r="H81" s="3">
        <v>114</v>
      </c>
      <c r="I81" t="str">
        <f>VLOOKUP(H81,Location!$A$1:$E$17,2,0)</f>
        <v>Canterbury</v>
      </c>
      <c r="J81" t="str">
        <f>VLOOKUP(H81,Location!$A$1:$E$17,3,0)</f>
        <v>New Zealand</v>
      </c>
      <c r="K81" t="str">
        <f>VLOOKUP(C81,Make_details!A80:C218,2,0)</f>
        <v>Trailer</v>
      </c>
      <c r="L81" t="str">
        <f>VLOOKUP(C81,Make_details!A80:C218,3,0)</f>
        <v>Standard</v>
      </c>
    </row>
    <row r="82" spans="1:12" ht="14.4" x14ac:dyDescent="0.3">
      <c r="A82" s="3">
        <v>81</v>
      </c>
      <c r="B82" s="4" t="s">
        <v>8</v>
      </c>
      <c r="C82" s="3">
        <v>623</v>
      </c>
      <c r="D82" s="3">
        <v>2015</v>
      </c>
      <c r="E82" s="4" t="s">
        <v>88</v>
      </c>
      <c r="F82" s="4" t="s">
        <v>10</v>
      </c>
      <c r="G82" s="6">
        <v>44490</v>
      </c>
      <c r="H82" s="3">
        <v>102</v>
      </c>
      <c r="I82" t="str">
        <f>VLOOKUP(H82,Location!$A$1:$E$17,2,0)</f>
        <v>Auckland</v>
      </c>
      <c r="J82" t="str">
        <f>VLOOKUP(H82,Location!$A$1:$E$17,3,0)</f>
        <v>New Zealand</v>
      </c>
      <c r="K82" t="str">
        <f>VLOOKUP(C82,Make_details!A81:C219,2,0)</f>
        <v>Trailer</v>
      </c>
      <c r="L82" t="str">
        <f>VLOOKUP(C82,Make_details!A81:C219,3,0)</f>
        <v>Standard</v>
      </c>
    </row>
    <row r="83" spans="1:12" ht="14.4" x14ac:dyDescent="0.3">
      <c r="A83" s="3">
        <v>82</v>
      </c>
      <c r="B83" s="4" t="s">
        <v>8</v>
      </c>
      <c r="C83" s="3">
        <v>623</v>
      </c>
      <c r="D83" s="3">
        <v>2015</v>
      </c>
      <c r="E83" s="4" t="s">
        <v>33</v>
      </c>
      <c r="F83" s="4" t="s">
        <v>10</v>
      </c>
      <c r="G83" s="6">
        <v>44491</v>
      </c>
      <c r="H83" s="3">
        <v>103</v>
      </c>
      <c r="I83" t="str">
        <f>VLOOKUP(H83,Location!$A$1:$E$17,2,0)</f>
        <v>Waikato</v>
      </c>
      <c r="J83" t="str">
        <f>VLOOKUP(H83,Location!$A$1:$E$17,3,0)</f>
        <v>New Zealand</v>
      </c>
      <c r="K83" t="str">
        <f>VLOOKUP(C83,Make_details!A82:C220,2,0)</f>
        <v>Trailer</v>
      </c>
      <c r="L83" t="str">
        <f>VLOOKUP(C83,Make_details!A82:C220,3,0)</f>
        <v>Standard</v>
      </c>
    </row>
    <row r="84" spans="1:12" ht="14.4" x14ac:dyDescent="0.3">
      <c r="A84" s="3">
        <v>83</v>
      </c>
      <c r="B84" s="4" t="s">
        <v>37</v>
      </c>
      <c r="C84" s="3">
        <v>623</v>
      </c>
      <c r="D84" s="3">
        <v>1998</v>
      </c>
      <c r="E84" s="4" t="s">
        <v>89</v>
      </c>
      <c r="F84" s="4" t="s">
        <v>32</v>
      </c>
      <c r="G84" s="6">
        <v>44491</v>
      </c>
      <c r="H84" s="3">
        <v>104</v>
      </c>
      <c r="I84" t="str">
        <f>VLOOKUP(H84,Location!$A$1:$E$17,2,0)</f>
        <v>Bay of Plenty</v>
      </c>
      <c r="J84" t="str">
        <f>VLOOKUP(H84,Location!$A$1:$E$17,3,0)</f>
        <v>New Zealand</v>
      </c>
      <c r="K84" t="str">
        <f>VLOOKUP(C84,Make_details!A83:C221,2,0)</f>
        <v>Trailer</v>
      </c>
      <c r="L84" t="str">
        <f>VLOOKUP(C84,Make_details!A83:C221,3,0)</f>
        <v>Standard</v>
      </c>
    </row>
    <row r="85" spans="1:12" ht="14.4" x14ac:dyDescent="0.3">
      <c r="A85" s="3">
        <v>84</v>
      </c>
      <c r="B85" s="4" t="s">
        <v>90</v>
      </c>
      <c r="C85" s="3">
        <v>507</v>
      </c>
      <c r="D85" s="3">
        <v>2015</v>
      </c>
      <c r="E85" s="4" t="s">
        <v>91</v>
      </c>
      <c r="F85" s="4" t="s">
        <v>10</v>
      </c>
      <c r="G85" s="6">
        <v>44493</v>
      </c>
      <c r="H85" s="3">
        <v>109</v>
      </c>
      <c r="I85" t="str">
        <f>VLOOKUP(H85,Location!$A$1:$E$17,2,0)</f>
        <v>Wellington</v>
      </c>
      <c r="J85" t="str">
        <f>VLOOKUP(H85,Location!$A$1:$E$17,3,0)</f>
        <v>New Zealand</v>
      </c>
      <c r="K85" t="e">
        <f>VLOOKUP(C85,Make_details!A84:C222,2,0)</f>
        <v>#N/A</v>
      </c>
      <c r="L85" t="e">
        <f>VLOOKUP(C85,Make_details!A84:C222,3,0)</f>
        <v>#N/A</v>
      </c>
    </row>
    <row r="86" spans="1:12" ht="14.4" x14ac:dyDescent="0.3">
      <c r="A86" s="3">
        <v>85</v>
      </c>
      <c r="B86" s="4" t="s">
        <v>8</v>
      </c>
      <c r="C86" s="3">
        <v>623</v>
      </c>
      <c r="D86" s="3">
        <v>2015</v>
      </c>
      <c r="E86" s="4" t="s">
        <v>92</v>
      </c>
      <c r="F86" s="4" t="s">
        <v>10</v>
      </c>
      <c r="G86" s="6">
        <v>44493</v>
      </c>
      <c r="H86" s="3">
        <v>114</v>
      </c>
      <c r="I86" t="str">
        <f>VLOOKUP(H86,Location!$A$1:$E$17,2,0)</f>
        <v>Canterbury</v>
      </c>
      <c r="J86" t="str">
        <f>VLOOKUP(H86,Location!$A$1:$E$17,3,0)</f>
        <v>New Zealand</v>
      </c>
      <c r="K86" t="str">
        <f>VLOOKUP(C86,Make_details!A85:C223,2,0)</f>
        <v>Trailer</v>
      </c>
      <c r="L86" t="str">
        <f>VLOOKUP(C86,Make_details!A85:C223,3,0)</f>
        <v>Standard</v>
      </c>
    </row>
    <row r="87" spans="1:12" ht="14.4" x14ac:dyDescent="0.3">
      <c r="A87" s="3">
        <v>86</v>
      </c>
      <c r="B87" s="4" t="s">
        <v>16</v>
      </c>
      <c r="C87" s="3">
        <v>629</v>
      </c>
      <c r="D87" s="3">
        <v>2001</v>
      </c>
      <c r="E87" s="4" t="s">
        <v>93</v>
      </c>
      <c r="F87" s="4" t="s">
        <v>10</v>
      </c>
      <c r="G87" s="6">
        <v>44493</v>
      </c>
      <c r="H87" s="3">
        <v>102</v>
      </c>
      <c r="I87" t="str">
        <f>VLOOKUP(H87,Location!$A$1:$E$17,2,0)</f>
        <v>Auckland</v>
      </c>
      <c r="J87" t="str">
        <f>VLOOKUP(H87,Location!$A$1:$E$17,3,0)</f>
        <v>New Zealand</v>
      </c>
      <c r="K87" t="str">
        <f>VLOOKUP(C87,Make_details!A86:C224,2,0)</f>
        <v>Vespa</v>
      </c>
      <c r="L87" t="str">
        <f>VLOOKUP(C87,Make_details!A86:C224,3,0)</f>
        <v>Standard</v>
      </c>
    </row>
    <row r="88" spans="1:12" ht="14.4" x14ac:dyDescent="0.3">
      <c r="A88" s="3">
        <v>87</v>
      </c>
      <c r="B88" s="4" t="s">
        <v>8</v>
      </c>
      <c r="C88" s="3">
        <v>623</v>
      </c>
      <c r="D88" s="3">
        <v>2015</v>
      </c>
      <c r="E88" s="4" t="s">
        <v>94</v>
      </c>
      <c r="F88" s="4" t="s">
        <v>10</v>
      </c>
      <c r="G88" s="6">
        <v>44494</v>
      </c>
      <c r="H88" s="3">
        <v>114</v>
      </c>
      <c r="I88" t="str">
        <f>VLOOKUP(H88,Location!$A$1:$E$17,2,0)</f>
        <v>Canterbury</v>
      </c>
      <c r="J88" t="str">
        <f>VLOOKUP(H88,Location!$A$1:$E$17,3,0)</f>
        <v>New Zealand</v>
      </c>
      <c r="K88" t="str">
        <f>VLOOKUP(C88,Make_details!A87:C225,2,0)</f>
        <v>Trailer</v>
      </c>
      <c r="L88" t="str">
        <f>VLOOKUP(C88,Make_details!A87:C225,3,0)</f>
        <v>Standard</v>
      </c>
    </row>
    <row r="89" spans="1:12" ht="14.4" x14ac:dyDescent="0.3">
      <c r="A89" s="3">
        <v>88</v>
      </c>
      <c r="B89" s="4" t="s">
        <v>8</v>
      </c>
      <c r="C89" s="3">
        <v>623</v>
      </c>
      <c r="D89" s="3">
        <v>1984</v>
      </c>
      <c r="E89" s="4" t="s">
        <v>36</v>
      </c>
      <c r="F89" s="4" t="s">
        <v>66</v>
      </c>
      <c r="G89" s="6">
        <v>44494</v>
      </c>
      <c r="H89" s="3">
        <v>102</v>
      </c>
      <c r="I89" t="str">
        <f>VLOOKUP(H89,Location!$A$1:$E$17,2,0)</f>
        <v>Auckland</v>
      </c>
      <c r="J89" t="str">
        <f>VLOOKUP(H89,Location!$A$1:$E$17,3,0)</f>
        <v>New Zealand</v>
      </c>
      <c r="K89" t="str">
        <f>VLOOKUP(C89,Make_details!A88:C226,2,0)</f>
        <v>Trailer</v>
      </c>
      <c r="L89" t="str">
        <f>VLOOKUP(C89,Make_details!A88:C226,3,0)</f>
        <v>Standard</v>
      </c>
    </row>
    <row r="90" spans="1:12" ht="14.4" x14ac:dyDescent="0.3">
      <c r="A90" s="3">
        <v>89</v>
      </c>
      <c r="B90" s="4" t="s">
        <v>8</v>
      </c>
      <c r="C90" s="3">
        <v>623</v>
      </c>
      <c r="D90" s="3">
        <v>2015</v>
      </c>
      <c r="E90" s="4" t="s">
        <v>71</v>
      </c>
      <c r="F90" s="4" t="s">
        <v>10</v>
      </c>
      <c r="G90" s="6">
        <v>44495</v>
      </c>
      <c r="H90" s="3">
        <v>103</v>
      </c>
      <c r="I90" t="str">
        <f>VLOOKUP(H90,Location!$A$1:$E$17,2,0)</f>
        <v>Waikato</v>
      </c>
      <c r="J90" t="str">
        <f>VLOOKUP(H90,Location!$A$1:$E$17,3,0)</f>
        <v>New Zealand</v>
      </c>
      <c r="K90" t="str">
        <f>VLOOKUP(C90,Make_details!A89:C227,2,0)</f>
        <v>Trailer</v>
      </c>
      <c r="L90" t="str">
        <f>VLOOKUP(C90,Make_details!A89:C227,3,0)</f>
        <v>Standard</v>
      </c>
    </row>
    <row r="91" spans="1:12" ht="14.4" x14ac:dyDescent="0.3">
      <c r="A91" s="3">
        <v>90</v>
      </c>
      <c r="B91" s="4" t="s">
        <v>11</v>
      </c>
      <c r="C91" s="3">
        <v>623</v>
      </c>
      <c r="D91" s="3">
        <v>2008</v>
      </c>
      <c r="E91" s="4" t="s">
        <v>20</v>
      </c>
      <c r="F91" s="4" t="s">
        <v>10</v>
      </c>
      <c r="G91" s="6">
        <v>44496</v>
      </c>
      <c r="H91" s="3">
        <v>104</v>
      </c>
      <c r="I91" t="str">
        <f>VLOOKUP(H91,Location!$A$1:$E$17,2,0)</f>
        <v>Bay of Plenty</v>
      </c>
      <c r="J91" t="str">
        <f>VLOOKUP(H91,Location!$A$1:$E$17,3,0)</f>
        <v>New Zealand</v>
      </c>
      <c r="K91" t="str">
        <f>VLOOKUP(C91,Make_details!A90:C228,2,0)</f>
        <v>Trailer</v>
      </c>
      <c r="L91" t="str">
        <f>VLOOKUP(C91,Make_details!A90:C228,3,0)</f>
        <v>Standard</v>
      </c>
    </row>
    <row r="92" spans="1:12" ht="14.4" x14ac:dyDescent="0.3">
      <c r="A92" s="3">
        <v>91</v>
      </c>
      <c r="B92" s="4" t="s">
        <v>8</v>
      </c>
      <c r="C92" s="3">
        <v>623</v>
      </c>
      <c r="D92" s="3">
        <v>1990</v>
      </c>
      <c r="E92" s="4" t="s">
        <v>23</v>
      </c>
      <c r="F92" s="4" t="s">
        <v>28</v>
      </c>
      <c r="G92" s="6">
        <v>44496</v>
      </c>
      <c r="H92" s="3">
        <v>104</v>
      </c>
      <c r="I92" t="str">
        <f>VLOOKUP(H92,Location!$A$1:$E$17,2,0)</f>
        <v>Bay of Plenty</v>
      </c>
      <c r="J92" t="str">
        <f>VLOOKUP(H92,Location!$A$1:$E$17,3,0)</f>
        <v>New Zealand</v>
      </c>
      <c r="K92" t="str">
        <f>VLOOKUP(C92,Make_details!A91:C229,2,0)</f>
        <v>Trailer</v>
      </c>
      <c r="L92" t="str">
        <f>VLOOKUP(C92,Make_details!A91:C229,3,0)</f>
        <v>Standard</v>
      </c>
    </row>
    <row r="93" spans="1:12" ht="14.4" x14ac:dyDescent="0.3">
      <c r="A93" s="3">
        <v>92</v>
      </c>
      <c r="B93" s="4" t="s">
        <v>8</v>
      </c>
      <c r="C93" s="3">
        <v>623</v>
      </c>
      <c r="D93" s="3">
        <v>2000</v>
      </c>
      <c r="E93" s="4" t="s">
        <v>54</v>
      </c>
      <c r="F93" s="4" t="s">
        <v>10</v>
      </c>
      <c r="G93" s="6">
        <v>44497</v>
      </c>
      <c r="H93" s="3">
        <v>104</v>
      </c>
      <c r="I93" t="str">
        <f>VLOOKUP(H93,Location!$A$1:$E$17,2,0)</f>
        <v>Bay of Plenty</v>
      </c>
      <c r="J93" t="str">
        <f>VLOOKUP(H93,Location!$A$1:$E$17,3,0)</f>
        <v>New Zealand</v>
      </c>
      <c r="K93" t="str">
        <f>VLOOKUP(C93,Make_details!A92:C230,2,0)</f>
        <v>Trailer</v>
      </c>
      <c r="L93" t="str">
        <f>VLOOKUP(C93,Make_details!A92:C230,3,0)</f>
        <v>Standard</v>
      </c>
    </row>
    <row r="94" spans="1:12" ht="14.4" x14ac:dyDescent="0.3">
      <c r="A94" s="3">
        <v>93</v>
      </c>
      <c r="B94" s="4" t="s">
        <v>8</v>
      </c>
      <c r="C94" s="3">
        <v>549</v>
      </c>
      <c r="D94" s="3">
        <v>1996</v>
      </c>
      <c r="E94" s="4" t="s">
        <v>46</v>
      </c>
      <c r="F94" s="4" t="s">
        <v>10</v>
      </c>
      <c r="G94" s="6">
        <v>44497</v>
      </c>
      <c r="H94" s="3">
        <v>102</v>
      </c>
      <c r="I94" t="str">
        <f>VLOOKUP(H94,Location!$A$1:$E$17,2,0)</f>
        <v>Auckland</v>
      </c>
      <c r="J94" t="str">
        <f>VLOOKUP(H94,Location!$A$1:$E$17,3,0)</f>
        <v>New Zealand</v>
      </c>
      <c r="K94" t="e">
        <f>VLOOKUP(C94,Make_details!A93:C231,2,0)</f>
        <v>#N/A</v>
      </c>
      <c r="L94" t="e">
        <f>VLOOKUP(C94,Make_details!A93:C231,3,0)</f>
        <v>#N/A</v>
      </c>
    </row>
    <row r="95" spans="1:12" ht="14.4" x14ac:dyDescent="0.3">
      <c r="A95" s="3">
        <v>94</v>
      </c>
      <c r="B95" s="4" t="s">
        <v>8</v>
      </c>
      <c r="C95" s="3">
        <v>623</v>
      </c>
      <c r="D95" s="3">
        <v>2018</v>
      </c>
      <c r="E95" s="4" t="s">
        <v>95</v>
      </c>
      <c r="F95" s="4" t="s">
        <v>10</v>
      </c>
      <c r="G95" s="6">
        <v>44497</v>
      </c>
      <c r="H95" s="3">
        <v>102</v>
      </c>
      <c r="I95" t="str">
        <f>VLOOKUP(H95,Location!$A$1:$E$17,2,0)</f>
        <v>Auckland</v>
      </c>
      <c r="J95" t="str">
        <f>VLOOKUP(H95,Location!$A$1:$E$17,3,0)</f>
        <v>New Zealand</v>
      </c>
      <c r="K95" t="str">
        <f>VLOOKUP(C95,Make_details!A94:C232,2,0)</f>
        <v>Trailer</v>
      </c>
      <c r="L95" t="str">
        <f>VLOOKUP(C95,Make_details!A94:C232,3,0)</f>
        <v>Standard</v>
      </c>
    </row>
    <row r="96" spans="1:12" ht="14.4" x14ac:dyDescent="0.3">
      <c r="A96" s="3">
        <v>95</v>
      </c>
      <c r="B96" s="4" t="s">
        <v>8</v>
      </c>
      <c r="C96" s="3">
        <v>616</v>
      </c>
      <c r="D96" s="3">
        <v>2018</v>
      </c>
      <c r="E96" s="4" t="s">
        <v>33</v>
      </c>
      <c r="F96" s="4" t="s">
        <v>10</v>
      </c>
      <c r="G96" s="6">
        <v>44498</v>
      </c>
      <c r="H96" s="3">
        <v>102</v>
      </c>
      <c r="I96" t="str">
        <f>VLOOKUP(H96,Location!$A$1:$E$17,2,0)</f>
        <v>Auckland</v>
      </c>
      <c r="J96" t="str">
        <f>VLOOKUP(H96,Location!$A$1:$E$17,3,0)</f>
        <v>New Zealand</v>
      </c>
      <c r="K96" t="str">
        <f>VLOOKUP(C96,Make_details!A95:C233,2,0)</f>
        <v>Titan</v>
      </c>
      <c r="L96" t="str">
        <f>VLOOKUP(C96,Make_details!A95:C233,3,0)</f>
        <v>Standard</v>
      </c>
    </row>
    <row r="97" spans="1:12" ht="14.4" x14ac:dyDescent="0.3">
      <c r="A97" s="3">
        <v>96</v>
      </c>
      <c r="B97" s="4" t="s">
        <v>8</v>
      </c>
      <c r="C97" s="3">
        <v>527</v>
      </c>
      <c r="D97" s="3">
        <v>1985</v>
      </c>
      <c r="E97" s="4" t="s">
        <v>57</v>
      </c>
      <c r="F97" s="4" t="s">
        <v>10</v>
      </c>
      <c r="G97" s="6">
        <v>44498</v>
      </c>
      <c r="H97" s="3">
        <v>102</v>
      </c>
      <c r="I97" t="str">
        <f>VLOOKUP(H97,Location!$A$1:$E$17,2,0)</f>
        <v>Auckland</v>
      </c>
      <c r="J97" t="str">
        <f>VLOOKUP(H97,Location!$A$1:$E$17,3,0)</f>
        <v>New Zealand</v>
      </c>
      <c r="K97" t="e">
        <f>VLOOKUP(C97,Make_details!A96:C234,2,0)</f>
        <v>#N/A</v>
      </c>
      <c r="L97" t="e">
        <f>VLOOKUP(C97,Make_details!A96:C234,3,0)</f>
        <v>#N/A</v>
      </c>
    </row>
    <row r="98" spans="1:12" ht="14.4" x14ac:dyDescent="0.3">
      <c r="A98" s="3">
        <v>97</v>
      </c>
      <c r="B98" s="4" t="s">
        <v>16</v>
      </c>
      <c r="C98" s="3">
        <v>550</v>
      </c>
      <c r="D98" s="3">
        <v>2005</v>
      </c>
      <c r="E98" s="4" t="s">
        <v>96</v>
      </c>
      <c r="F98" s="4" t="s">
        <v>69</v>
      </c>
      <c r="G98" s="6">
        <v>44498</v>
      </c>
      <c r="H98" s="3">
        <v>102</v>
      </c>
      <c r="I98" t="str">
        <f>VLOOKUP(H98,Location!$A$1:$E$17,2,0)</f>
        <v>Auckland</v>
      </c>
      <c r="J98" t="str">
        <f>VLOOKUP(H98,Location!$A$1:$E$17,3,0)</f>
        <v>New Zealand</v>
      </c>
      <c r="K98" t="e">
        <f>VLOOKUP(C98,Make_details!A97:C235,2,0)</f>
        <v>#N/A</v>
      </c>
      <c r="L98" t="e">
        <f>VLOOKUP(C98,Make_details!A97:C235,3,0)</f>
        <v>#N/A</v>
      </c>
    </row>
    <row r="99" spans="1:12" ht="14.4" x14ac:dyDescent="0.3">
      <c r="A99" s="3">
        <v>98</v>
      </c>
      <c r="B99" s="4" t="s">
        <v>16</v>
      </c>
      <c r="C99" s="3">
        <v>550</v>
      </c>
      <c r="D99" s="3">
        <v>2000</v>
      </c>
      <c r="E99" s="4" t="s">
        <v>97</v>
      </c>
      <c r="F99" s="4" t="s">
        <v>28</v>
      </c>
      <c r="G99" s="6">
        <v>44498</v>
      </c>
      <c r="H99" s="3">
        <v>114</v>
      </c>
      <c r="I99" t="str">
        <f>VLOOKUP(H99,Location!$A$1:$E$17,2,0)</f>
        <v>Canterbury</v>
      </c>
      <c r="J99" t="str">
        <f>VLOOKUP(H99,Location!$A$1:$E$17,3,0)</f>
        <v>New Zealand</v>
      </c>
      <c r="K99" t="e">
        <f>VLOOKUP(C99,Make_details!A98:C236,2,0)</f>
        <v>#N/A</v>
      </c>
      <c r="L99" t="e">
        <f>VLOOKUP(C99,Make_details!A98:C236,3,0)</f>
        <v>#N/A</v>
      </c>
    </row>
    <row r="100" spans="1:12" ht="14.4" x14ac:dyDescent="0.3">
      <c r="A100" s="3">
        <v>99</v>
      </c>
      <c r="B100" s="4" t="s">
        <v>8</v>
      </c>
      <c r="C100" s="3">
        <v>623</v>
      </c>
      <c r="D100" s="3">
        <v>2022</v>
      </c>
      <c r="E100" s="4" t="s">
        <v>23</v>
      </c>
      <c r="F100" s="4" t="s">
        <v>18</v>
      </c>
      <c r="G100" s="6">
        <v>44498</v>
      </c>
      <c r="H100" s="3">
        <v>102</v>
      </c>
      <c r="I100" t="str">
        <f>VLOOKUP(H100,Location!$A$1:$E$17,2,0)</f>
        <v>Auckland</v>
      </c>
      <c r="J100" t="str">
        <f>VLOOKUP(H100,Location!$A$1:$E$17,3,0)</f>
        <v>New Zealand</v>
      </c>
      <c r="K100" t="str">
        <f>VLOOKUP(C100,Make_details!A99:C237,2,0)</f>
        <v>Trailer</v>
      </c>
      <c r="L100" t="str">
        <f>VLOOKUP(C100,Make_details!A99:C237,3,0)</f>
        <v>Standard</v>
      </c>
    </row>
    <row r="101" spans="1:12" ht="14.4" x14ac:dyDescent="0.3">
      <c r="A101" s="3">
        <v>100</v>
      </c>
      <c r="B101" s="4" t="s">
        <v>11</v>
      </c>
      <c r="C101" s="3">
        <v>623</v>
      </c>
      <c r="D101" s="3">
        <v>2021</v>
      </c>
      <c r="E101" s="4" t="s">
        <v>98</v>
      </c>
      <c r="F101" s="4" t="s">
        <v>45</v>
      </c>
      <c r="G101" s="6">
        <v>44499</v>
      </c>
      <c r="H101" s="3">
        <v>103</v>
      </c>
      <c r="I101" t="str">
        <f>VLOOKUP(H101,Location!$A$1:$E$17,2,0)</f>
        <v>Waikato</v>
      </c>
      <c r="J101" t="str">
        <f>VLOOKUP(H101,Location!$A$1:$E$17,3,0)</f>
        <v>New Zealand</v>
      </c>
      <c r="K101" t="str">
        <f>VLOOKUP(C101,Make_details!A100:C238,2,0)</f>
        <v>Trailer</v>
      </c>
      <c r="L101" t="str">
        <f>VLOOKUP(C101,Make_details!A100:C238,3,0)</f>
        <v>Standard</v>
      </c>
    </row>
    <row r="102" spans="1:12" ht="14.4" x14ac:dyDescent="0.3">
      <c r="A102" s="3">
        <v>101</v>
      </c>
      <c r="B102" s="4" t="s">
        <v>8</v>
      </c>
      <c r="C102" s="3">
        <v>623</v>
      </c>
      <c r="D102" s="3">
        <v>2000</v>
      </c>
      <c r="E102" s="4" t="s">
        <v>23</v>
      </c>
      <c r="F102" s="4" t="s">
        <v>10</v>
      </c>
      <c r="G102" s="6">
        <v>44499</v>
      </c>
      <c r="H102" s="3">
        <v>106</v>
      </c>
      <c r="I102" t="str">
        <f>VLOOKUP(H102,Location!$A$1:$E$17,2,0)</f>
        <v>Hawke's Bay</v>
      </c>
      <c r="J102" t="str">
        <f>VLOOKUP(H102,Location!$A$1:$E$17,3,0)</f>
        <v>New Zealand</v>
      </c>
      <c r="K102" t="str">
        <f>VLOOKUP(C102,Make_details!A101:C239,2,0)</f>
        <v>Trailer</v>
      </c>
      <c r="L102" t="str">
        <f>VLOOKUP(C102,Make_details!A101:C239,3,0)</f>
        <v>Standard</v>
      </c>
    </row>
    <row r="103" spans="1:12" ht="14.4" x14ac:dyDescent="0.3">
      <c r="A103" s="3">
        <v>102</v>
      </c>
      <c r="B103" s="4" t="s">
        <v>8</v>
      </c>
      <c r="C103" s="3">
        <v>549</v>
      </c>
      <c r="D103" s="3">
        <v>2022</v>
      </c>
      <c r="E103" s="4" t="s">
        <v>46</v>
      </c>
      <c r="F103" s="4" t="s">
        <v>18</v>
      </c>
      <c r="G103" s="6">
        <v>44500</v>
      </c>
      <c r="H103" s="3">
        <v>104</v>
      </c>
      <c r="I103" t="str">
        <f>VLOOKUP(H103,Location!$A$1:$E$17,2,0)</f>
        <v>Bay of Plenty</v>
      </c>
      <c r="J103" t="str">
        <f>VLOOKUP(H103,Location!$A$1:$E$17,3,0)</f>
        <v>New Zealand</v>
      </c>
      <c r="K103" t="e">
        <f>VLOOKUP(C103,Make_details!A102:C240,2,0)</f>
        <v>#N/A</v>
      </c>
      <c r="L103" t="e">
        <f>VLOOKUP(C103,Make_details!A102:C240,3,0)</f>
        <v>#N/A</v>
      </c>
    </row>
    <row r="104" spans="1:12" ht="14.4" x14ac:dyDescent="0.3">
      <c r="A104" s="3">
        <v>103</v>
      </c>
      <c r="B104" s="4" t="s">
        <v>8</v>
      </c>
      <c r="C104" s="3">
        <v>623</v>
      </c>
      <c r="D104" s="3">
        <v>1998</v>
      </c>
      <c r="E104" s="4" t="s">
        <v>99</v>
      </c>
      <c r="F104" s="4" t="s">
        <v>32</v>
      </c>
      <c r="G104" s="6">
        <v>44500</v>
      </c>
      <c r="H104" s="3">
        <v>102</v>
      </c>
      <c r="I104" t="str">
        <f>VLOOKUP(H104,Location!$A$1:$E$17,2,0)</f>
        <v>Auckland</v>
      </c>
      <c r="J104" t="str">
        <f>VLOOKUP(H104,Location!$A$1:$E$17,3,0)</f>
        <v>New Zealand</v>
      </c>
      <c r="K104" t="str">
        <f>VLOOKUP(C104,Make_details!A103:C241,2,0)</f>
        <v>Trailer</v>
      </c>
      <c r="L104" t="str">
        <f>VLOOKUP(C104,Make_details!A103:C241,3,0)</f>
        <v>Standard</v>
      </c>
    </row>
    <row r="105" spans="1:12" ht="14.4" x14ac:dyDescent="0.3">
      <c r="A105" s="3">
        <v>104</v>
      </c>
      <c r="B105" s="4" t="s">
        <v>8</v>
      </c>
      <c r="C105" s="3">
        <v>623</v>
      </c>
      <c r="D105" s="3">
        <v>2018</v>
      </c>
      <c r="E105" s="4" t="s">
        <v>100</v>
      </c>
      <c r="F105" s="4" t="s">
        <v>10</v>
      </c>
      <c r="G105" s="6">
        <v>44500</v>
      </c>
      <c r="H105" s="3">
        <v>104</v>
      </c>
      <c r="I105" t="str">
        <f>VLOOKUP(H105,Location!$A$1:$E$17,2,0)</f>
        <v>Bay of Plenty</v>
      </c>
      <c r="J105" t="str">
        <f>VLOOKUP(H105,Location!$A$1:$E$17,3,0)</f>
        <v>New Zealand</v>
      </c>
      <c r="K105" t="str">
        <f>VLOOKUP(C105,Make_details!A104:C242,2,0)</f>
        <v>Trailer</v>
      </c>
      <c r="L105" t="str">
        <f>VLOOKUP(C105,Make_details!A104:C242,3,0)</f>
        <v>Standard</v>
      </c>
    </row>
    <row r="106" spans="1:12" ht="14.4" x14ac:dyDescent="0.3">
      <c r="A106" s="3">
        <v>105</v>
      </c>
      <c r="B106" s="4" t="s">
        <v>8</v>
      </c>
      <c r="C106" s="3">
        <v>623</v>
      </c>
      <c r="D106" s="3">
        <v>1977</v>
      </c>
      <c r="E106" s="4" t="s">
        <v>36</v>
      </c>
      <c r="F106" s="4" t="s">
        <v>101</v>
      </c>
      <c r="G106" s="5">
        <v>44510</v>
      </c>
      <c r="H106" s="3">
        <v>104</v>
      </c>
      <c r="I106" t="str">
        <f>VLOOKUP(H106,Location!$A$1:$E$17,2,0)</f>
        <v>Bay of Plenty</v>
      </c>
      <c r="J106" t="str">
        <f>VLOOKUP(H106,Location!$A$1:$E$17,3,0)</f>
        <v>New Zealand</v>
      </c>
      <c r="K106" t="str">
        <f>VLOOKUP(C106,Make_details!A105:C243,2,0)</f>
        <v>Trailer</v>
      </c>
      <c r="L106" t="str">
        <f>VLOOKUP(C106,Make_details!A105:C243,3,0)</f>
        <v>Standard</v>
      </c>
    </row>
    <row r="107" spans="1:12" ht="14.4" x14ac:dyDescent="0.3">
      <c r="A107" s="3">
        <v>106</v>
      </c>
      <c r="B107" s="4" t="s">
        <v>37</v>
      </c>
      <c r="C107" s="3">
        <v>623</v>
      </c>
      <c r="D107" s="3">
        <v>2018</v>
      </c>
      <c r="E107" s="4" t="s">
        <v>102</v>
      </c>
      <c r="F107" s="4" t="s">
        <v>10</v>
      </c>
      <c r="G107" s="5">
        <v>44510</v>
      </c>
      <c r="H107" s="3">
        <v>106</v>
      </c>
      <c r="I107" t="str">
        <f>VLOOKUP(H107,Location!$A$1:$E$17,2,0)</f>
        <v>Hawke's Bay</v>
      </c>
      <c r="J107" t="str">
        <f>VLOOKUP(H107,Location!$A$1:$E$17,3,0)</f>
        <v>New Zealand</v>
      </c>
      <c r="K107" t="str">
        <f>VLOOKUP(C107,Make_details!A106:C244,2,0)</f>
        <v>Trailer</v>
      </c>
      <c r="L107" t="str">
        <f>VLOOKUP(C107,Make_details!A106:C244,3,0)</f>
        <v>Standard</v>
      </c>
    </row>
    <row r="108" spans="1:12" ht="14.4" x14ac:dyDescent="0.3">
      <c r="A108" s="3">
        <v>107</v>
      </c>
      <c r="B108" s="4" t="s">
        <v>8</v>
      </c>
      <c r="C108" s="3">
        <v>623</v>
      </c>
      <c r="D108" s="3">
        <v>1980</v>
      </c>
      <c r="E108" s="4" t="s">
        <v>51</v>
      </c>
      <c r="F108" s="4" t="s">
        <v>28</v>
      </c>
      <c r="G108" s="5">
        <v>44510</v>
      </c>
      <c r="H108" s="3">
        <v>111</v>
      </c>
      <c r="I108" t="str">
        <f>VLOOKUP(H108,Location!$A$1:$E$17,2,0)</f>
        <v>Nelson</v>
      </c>
      <c r="J108" t="str">
        <f>VLOOKUP(H108,Location!$A$1:$E$17,3,0)</f>
        <v>New Zealand</v>
      </c>
      <c r="K108" t="str">
        <f>VLOOKUP(C108,Make_details!A107:C245,2,0)</f>
        <v>Trailer</v>
      </c>
      <c r="L108" t="str">
        <f>VLOOKUP(C108,Make_details!A107:C245,3,0)</f>
        <v>Standard</v>
      </c>
    </row>
    <row r="109" spans="1:12" ht="14.4" x14ac:dyDescent="0.3">
      <c r="A109" s="3">
        <v>108</v>
      </c>
      <c r="B109" s="4" t="s">
        <v>37</v>
      </c>
      <c r="C109" s="3">
        <v>623</v>
      </c>
      <c r="D109" s="3">
        <v>2018</v>
      </c>
      <c r="E109" s="4" t="s">
        <v>103</v>
      </c>
      <c r="F109" s="4" t="s">
        <v>32</v>
      </c>
      <c r="G109" s="5">
        <v>44511</v>
      </c>
      <c r="H109" s="3">
        <v>114</v>
      </c>
      <c r="I109" t="str">
        <f>VLOOKUP(H109,Location!$A$1:$E$17,2,0)</f>
        <v>Canterbury</v>
      </c>
      <c r="J109" t="str">
        <f>VLOOKUP(H109,Location!$A$1:$E$17,3,0)</f>
        <v>New Zealand</v>
      </c>
      <c r="K109" t="str">
        <f>VLOOKUP(C109,Make_details!A108:C246,2,0)</f>
        <v>Trailer</v>
      </c>
      <c r="L109" t="str">
        <f>VLOOKUP(C109,Make_details!A108:C246,3,0)</f>
        <v>Standard</v>
      </c>
    </row>
    <row r="110" spans="1:12" ht="14.4" x14ac:dyDescent="0.3">
      <c r="A110" s="3">
        <v>109</v>
      </c>
      <c r="B110" s="4" t="s">
        <v>8</v>
      </c>
      <c r="C110" s="3">
        <v>623</v>
      </c>
      <c r="D110" s="3">
        <v>2022</v>
      </c>
      <c r="E110" s="4" t="s">
        <v>46</v>
      </c>
      <c r="F110" s="4" t="s">
        <v>10</v>
      </c>
      <c r="G110" s="5">
        <v>44512</v>
      </c>
      <c r="H110" s="3">
        <v>102</v>
      </c>
      <c r="I110" t="str">
        <f>VLOOKUP(H110,Location!$A$1:$E$17,2,0)</f>
        <v>Auckland</v>
      </c>
      <c r="J110" t="str">
        <f>VLOOKUP(H110,Location!$A$1:$E$17,3,0)</f>
        <v>New Zealand</v>
      </c>
      <c r="K110" t="str">
        <f>VLOOKUP(C110,Make_details!A109:C247,2,0)</f>
        <v>Trailer</v>
      </c>
      <c r="L110" t="str">
        <f>VLOOKUP(C110,Make_details!A109:C247,3,0)</f>
        <v>Standard</v>
      </c>
    </row>
    <row r="111" spans="1:12" ht="14.4" x14ac:dyDescent="0.3">
      <c r="A111" s="3">
        <v>110</v>
      </c>
      <c r="B111" s="4" t="s">
        <v>8</v>
      </c>
      <c r="C111" s="3">
        <v>623</v>
      </c>
      <c r="D111" s="3">
        <v>2019</v>
      </c>
      <c r="E111" s="4" t="s">
        <v>57</v>
      </c>
      <c r="F111" s="4" t="s">
        <v>45</v>
      </c>
      <c r="G111" s="5">
        <v>44512</v>
      </c>
      <c r="H111" s="3">
        <v>109</v>
      </c>
      <c r="I111" t="str">
        <f>VLOOKUP(H111,Location!$A$1:$E$17,2,0)</f>
        <v>Wellington</v>
      </c>
      <c r="J111" t="str">
        <f>VLOOKUP(H111,Location!$A$1:$E$17,3,0)</f>
        <v>New Zealand</v>
      </c>
      <c r="K111" t="str">
        <f>VLOOKUP(C111,Make_details!A110:C248,2,0)</f>
        <v>Trailer</v>
      </c>
      <c r="L111" t="str">
        <f>VLOOKUP(C111,Make_details!A110:C248,3,0)</f>
        <v>Standard</v>
      </c>
    </row>
    <row r="112" spans="1:12" ht="14.4" x14ac:dyDescent="0.3">
      <c r="A112" s="3">
        <v>111</v>
      </c>
      <c r="B112" s="4" t="s">
        <v>8</v>
      </c>
      <c r="C112" s="3">
        <v>623</v>
      </c>
      <c r="D112" s="3">
        <v>2022</v>
      </c>
      <c r="E112" s="4" t="s">
        <v>104</v>
      </c>
      <c r="F112" s="4" t="s">
        <v>10</v>
      </c>
      <c r="G112" s="6">
        <v>44513</v>
      </c>
      <c r="H112" s="3">
        <v>106</v>
      </c>
      <c r="I112" t="str">
        <f>VLOOKUP(H112,Location!$A$1:$E$17,2,0)</f>
        <v>Hawke's Bay</v>
      </c>
      <c r="J112" t="str">
        <f>VLOOKUP(H112,Location!$A$1:$E$17,3,0)</f>
        <v>New Zealand</v>
      </c>
      <c r="K112" t="str">
        <f>VLOOKUP(C112,Make_details!A111:C249,2,0)</f>
        <v>Trailer</v>
      </c>
      <c r="L112" t="str">
        <f>VLOOKUP(C112,Make_details!A111:C249,3,0)</f>
        <v>Standard</v>
      </c>
    </row>
    <row r="113" spans="1:12" ht="14.4" x14ac:dyDescent="0.3">
      <c r="A113" s="3">
        <v>112</v>
      </c>
      <c r="B113" s="4" t="s">
        <v>16</v>
      </c>
      <c r="C113" s="3">
        <v>545</v>
      </c>
      <c r="D113" s="3">
        <v>2004</v>
      </c>
      <c r="E113" s="4" t="s">
        <v>105</v>
      </c>
      <c r="F113" s="4" t="s">
        <v>69</v>
      </c>
      <c r="G113" s="6">
        <v>44513</v>
      </c>
      <c r="H113" s="3">
        <v>102</v>
      </c>
      <c r="I113" t="str">
        <f>VLOOKUP(H113,Location!$A$1:$E$17,2,0)</f>
        <v>Auckland</v>
      </c>
      <c r="J113" t="str">
        <f>VLOOKUP(H113,Location!$A$1:$E$17,3,0)</f>
        <v>New Zealand</v>
      </c>
      <c r="K113" t="e">
        <f>VLOOKUP(C113,Make_details!A112:C250,2,0)</f>
        <v>#N/A</v>
      </c>
      <c r="L113" t="e">
        <f>VLOOKUP(C113,Make_details!A112:C250,3,0)</f>
        <v>#N/A</v>
      </c>
    </row>
    <row r="114" spans="1:12" ht="14.4" x14ac:dyDescent="0.3">
      <c r="A114" s="3">
        <v>113</v>
      </c>
      <c r="B114" s="4" t="s">
        <v>8</v>
      </c>
      <c r="C114" s="3">
        <v>623</v>
      </c>
      <c r="D114" s="3">
        <v>1967</v>
      </c>
      <c r="E114" s="4" t="s">
        <v>36</v>
      </c>
      <c r="F114" s="4" t="s">
        <v>45</v>
      </c>
      <c r="G114" s="6">
        <v>44513</v>
      </c>
      <c r="H114" s="3">
        <v>114</v>
      </c>
      <c r="I114" t="str">
        <f>VLOOKUP(H114,Location!$A$1:$E$17,2,0)</f>
        <v>Canterbury</v>
      </c>
      <c r="J114" t="str">
        <f>VLOOKUP(H114,Location!$A$1:$E$17,3,0)</f>
        <v>New Zealand</v>
      </c>
      <c r="K114" t="str">
        <f>VLOOKUP(C114,Make_details!A113:C251,2,0)</f>
        <v>Trailer</v>
      </c>
      <c r="L114" t="str">
        <f>VLOOKUP(C114,Make_details!A113:C251,3,0)</f>
        <v>Standard</v>
      </c>
    </row>
    <row r="115" spans="1:12" ht="14.4" x14ac:dyDescent="0.3">
      <c r="A115" s="3">
        <v>114</v>
      </c>
      <c r="B115" s="4" t="s">
        <v>61</v>
      </c>
      <c r="C115" s="3">
        <v>519</v>
      </c>
      <c r="D115" s="3">
        <v>2006</v>
      </c>
      <c r="E115" s="4" t="s">
        <v>106</v>
      </c>
      <c r="F115" s="4" t="s">
        <v>32</v>
      </c>
      <c r="G115" s="6">
        <v>44514</v>
      </c>
      <c r="H115" s="3">
        <v>102</v>
      </c>
      <c r="I115" t="str">
        <f>VLOOKUP(H115,Location!$A$1:$E$17,2,0)</f>
        <v>Auckland</v>
      </c>
      <c r="J115" t="str">
        <f>VLOOKUP(H115,Location!$A$1:$E$17,3,0)</f>
        <v>New Zealand</v>
      </c>
      <c r="K115" t="e">
        <f>VLOOKUP(C115,Make_details!A114:C252,2,0)</f>
        <v>#N/A</v>
      </c>
      <c r="L115" t="e">
        <f>VLOOKUP(C115,Make_details!A114:C252,3,0)</f>
        <v>#N/A</v>
      </c>
    </row>
    <row r="116" spans="1:12" ht="14.4" x14ac:dyDescent="0.3">
      <c r="A116" s="3">
        <v>115</v>
      </c>
      <c r="B116" s="4" t="s">
        <v>8</v>
      </c>
      <c r="C116" s="3">
        <v>623</v>
      </c>
      <c r="D116" s="3">
        <v>2018</v>
      </c>
      <c r="E116" s="4" t="s">
        <v>89</v>
      </c>
      <c r="F116" s="4" t="s">
        <v>10</v>
      </c>
      <c r="G116" s="6">
        <v>44515</v>
      </c>
      <c r="H116" s="3">
        <v>114</v>
      </c>
      <c r="I116" t="str">
        <f>VLOOKUP(H116,Location!$A$1:$E$17,2,0)</f>
        <v>Canterbury</v>
      </c>
      <c r="J116" t="str">
        <f>VLOOKUP(H116,Location!$A$1:$E$17,3,0)</f>
        <v>New Zealand</v>
      </c>
      <c r="K116" t="str">
        <f>VLOOKUP(C116,Make_details!A115:C253,2,0)</f>
        <v>Trailer</v>
      </c>
      <c r="L116" t="str">
        <f>VLOOKUP(C116,Make_details!A115:C253,3,0)</f>
        <v>Standard</v>
      </c>
    </row>
    <row r="117" spans="1:12" ht="14.4" x14ac:dyDescent="0.3">
      <c r="A117" s="3">
        <v>116</v>
      </c>
      <c r="B117" s="4" t="s">
        <v>107</v>
      </c>
      <c r="C117" s="3">
        <v>575</v>
      </c>
      <c r="D117" s="3">
        <v>2007</v>
      </c>
      <c r="E117" s="4" t="s">
        <v>108</v>
      </c>
      <c r="F117" s="4" t="s">
        <v>69</v>
      </c>
      <c r="G117" s="6">
        <v>44515</v>
      </c>
      <c r="H117" s="3">
        <v>103</v>
      </c>
      <c r="I117" t="str">
        <f>VLOOKUP(H117,Location!$A$1:$E$17,2,0)</f>
        <v>Waikato</v>
      </c>
      <c r="J117" t="str">
        <f>VLOOKUP(H117,Location!$A$1:$E$17,3,0)</f>
        <v>New Zealand</v>
      </c>
      <c r="K117" t="e">
        <f>VLOOKUP(C117,Make_details!A116:C254,2,0)</f>
        <v>#N/A</v>
      </c>
      <c r="L117" t="e">
        <f>VLOOKUP(C117,Make_details!A116:C254,3,0)</f>
        <v>#N/A</v>
      </c>
    </row>
    <row r="118" spans="1:12" ht="14.4" x14ac:dyDescent="0.3">
      <c r="A118" s="3">
        <v>117</v>
      </c>
      <c r="B118" s="4" t="s">
        <v>8</v>
      </c>
      <c r="C118" s="3">
        <v>623</v>
      </c>
      <c r="D118" s="3">
        <v>2022</v>
      </c>
      <c r="E118" s="4" t="s">
        <v>109</v>
      </c>
      <c r="F118" s="4" t="s">
        <v>10</v>
      </c>
      <c r="G118" s="6">
        <v>44515</v>
      </c>
      <c r="H118" s="3">
        <v>109</v>
      </c>
      <c r="I118" t="str">
        <f>VLOOKUP(H118,Location!$A$1:$E$17,2,0)</f>
        <v>Wellington</v>
      </c>
      <c r="J118" t="str">
        <f>VLOOKUP(H118,Location!$A$1:$E$17,3,0)</f>
        <v>New Zealand</v>
      </c>
      <c r="K118" t="str">
        <f>VLOOKUP(C118,Make_details!A117:C255,2,0)</f>
        <v>Trailer</v>
      </c>
      <c r="L118" t="str">
        <f>VLOOKUP(C118,Make_details!A117:C255,3,0)</f>
        <v>Standard</v>
      </c>
    </row>
    <row r="119" spans="1:12" ht="14.4" x14ac:dyDescent="0.3">
      <c r="A119" s="3">
        <v>118</v>
      </c>
      <c r="B119" s="4" t="s">
        <v>16</v>
      </c>
      <c r="C119" s="3">
        <v>611</v>
      </c>
      <c r="D119" s="3">
        <v>2003</v>
      </c>
      <c r="E119" s="4" t="s">
        <v>110</v>
      </c>
      <c r="F119" s="4" t="s">
        <v>18</v>
      </c>
      <c r="G119" s="6">
        <v>44515</v>
      </c>
      <c r="H119" s="3">
        <v>101</v>
      </c>
      <c r="I119" t="str">
        <f>VLOOKUP(H119,Location!$A$1:$E$17,2,0)</f>
        <v>Northland</v>
      </c>
      <c r="J119" t="str">
        <f>VLOOKUP(H119,Location!$A$1:$E$17,3,0)</f>
        <v>New Zealand</v>
      </c>
      <c r="K119" t="e">
        <f>VLOOKUP(C119,Make_details!A118:C256,2,0)</f>
        <v>#N/A</v>
      </c>
      <c r="L119" t="e">
        <f>VLOOKUP(C119,Make_details!A118:C256,3,0)</f>
        <v>#N/A</v>
      </c>
    </row>
    <row r="120" spans="1:12" ht="14.4" x14ac:dyDescent="0.3">
      <c r="A120" s="3">
        <v>119</v>
      </c>
      <c r="B120" s="4" t="s">
        <v>11</v>
      </c>
      <c r="C120" s="3">
        <v>626</v>
      </c>
      <c r="D120" s="3">
        <v>2022</v>
      </c>
      <c r="E120" s="4" t="s">
        <v>111</v>
      </c>
      <c r="F120" s="4" t="s">
        <v>18</v>
      </c>
      <c r="G120" s="6">
        <v>44515</v>
      </c>
      <c r="H120" s="3">
        <v>102</v>
      </c>
      <c r="I120" t="str">
        <f>VLOOKUP(H120,Location!$A$1:$E$17,2,0)</f>
        <v>Auckland</v>
      </c>
      <c r="J120" t="str">
        <f>VLOOKUP(H120,Location!$A$1:$E$17,3,0)</f>
        <v>New Zealand</v>
      </c>
      <c r="K120" t="str">
        <f>VLOOKUP(C120,Make_details!A119:C257,2,0)</f>
        <v>Trojan</v>
      </c>
      <c r="L120" t="str">
        <f>VLOOKUP(C120,Make_details!A119:C257,3,0)</f>
        <v>Standard</v>
      </c>
    </row>
    <row r="121" spans="1:12" ht="14.4" x14ac:dyDescent="0.3">
      <c r="A121" s="3">
        <v>120</v>
      </c>
      <c r="B121" s="4" t="s">
        <v>8</v>
      </c>
      <c r="C121" s="3">
        <v>623</v>
      </c>
      <c r="D121" s="3">
        <v>2022</v>
      </c>
      <c r="E121" s="4" t="s">
        <v>112</v>
      </c>
      <c r="F121" s="4" t="s">
        <v>10</v>
      </c>
      <c r="G121" s="6">
        <v>44516</v>
      </c>
      <c r="H121" s="3">
        <v>102</v>
      </c>
      <c r="I121" t="str">
        <f>VLOOKUP(H121,Location!$A$1:$E$17,2,0)</f>
        <v>Auckland</v>
      </c>
      <c r="J121" t="str">
        <f>VLOOKUP(H121,Location!$A$1:$E$17,3,0)</f>
        <v>New Zealand</v>
      </c>
      <c r="K121" t="str">
        <f>VLOOKUP(C121,Make_details!A120:C258,2,0)</f>
        <v>Trailer</v>
      </c>
      <c r="L121" t="str">
        <f>VLOOKUP(C121,Make_details!A120:C258,3,0)</f>
        <v>Standard</v>
      </c>
    </row>
    <row r="122" spans="1:12" ht="14.4" x14ac:dyDescent="0.3">
      <c r="A122" s="3">
        <v>121</v>
      </c>
      <c r="B122" s="4" t="s">
        <v>11</v>
      </c>
      <c r="C122" s="3">
        <v>549</v>
      </c>
      <c r="D122" s="3">
        <v>1989</v>
      </c>
      <c r="E122" s="4" t="s">
        <v>113</v>
      </c>
      <c r="F122" s="4" t="s">
        <v>45</v>
      </c>
      <c r="G122" s="6">
        <v>44516</v>
      </c>
      <c r="H122" s="3">
        <v>114</v>
      </c>
      <c r="I122" t="str">
        <f>VLOOKUP(H122,Location!$A$1:$E$17,2,0)</f>
        <v>Canterbury</v>
      </c>
      <c r="J122" t="str">
        <f>VLOOKUP(H122,Location!$A$1:$E$17,3,0)</f>
        <v>New Zealand</v>
      </c>
      <c r="K122" t="e">
        <f>VLOOKUP(C122,Make_details!A121:C259,2,0)</f>
        <v>#N/A</v>
      </c>
      <c r="L122" t="e">
        <f>VLOOKUP(C122,Make_details!A121:C259,3,0)</f>
        <v>#N/A</v>
      </c>
    </row>
    <row r="123" spans="1:12" ht="14.4" x14ac:dyDescent="0.3">
      <c r="A123" s="3">
        <v>122</v>
      </c>
      <c r="B123" s="4" t="s">
        <v>11</v>
      </c>
      <c r="C123" s="3">
        <v>623</v>
      </c>
      <c r="D123" s="3">
        <v>2017</v>
      </c>
      <c r="E123" s="4" t="s">
        <v>114</v>
      </c>
      <c r="F123" s="4" t="s">
        <v>10</v>
      </c>
      <c r="G123" s="6">
        <v>44517</v>
      </c>
      <c r="H123" s="3">
        <v>105</v>
      </c>
      <c r="I123" t="str">
        <f>VLOOKUP(H123,Location!$A$1:$E$17,2,0)</f>
        <v>Gisborne</v>
      </c>
      <c r="J123" t="str">
        <f>VLOOKUP(H123,Location!$A$1:$E$17,3,0)</f>
        <v>New Zealand</v>
      </c>
      <c r="K123" t="str">
        <f>VLOOKUP(C123,Make_details!A122:C260,2,0)</f>
        <v>Trailer</v>
      </c>
      <c r="L123" t="str">
        <f>VLOOKUP(C123,Make_details!A122:C260,3,0)</f>
        <v>Standard</v>
      </c>
    </row>
    <row r="124" spans="1:12" ht="14.4" x14ac:dyDescent="0.3">
      <c r="A124" s="3">
        <v>123</v>
      </c>
      <c r="B124" s="4" t="s">
        <v>8</v>
      </c>
      <c r="C124" s="3">
        <v>623</v>
      </c>
      <c r="D124" s="3">
        <v>2019</v>
      </c>
      <c r="E124" s="4" t="s">
        <v>115</v>
      </c>
      <c r="F124" s="4" t="s">
        <v>10</v>
      </c>
      <c r="G124" s="6">
        <v>44518</v>
      </c>
      <c r="H124" s="3">
        <v>108</v>
      </c>
      <c r="I124" t="str">
        <f>VLOOKUP(H124,Location!$A$1:$E$17,2,0)</f>
        <v>Manawatū-Whanganui</v>
      </c>
      <c r="J124" t="str">
        <f>VLOOKUP(H124,Location!$A$1:$E$17,3,0)</f>
        <v>New Zealand</v>
      </c>
      <c r="K124" t="str">
        <f>VLOOKUP(C124,Make_details!A123:C261,2,0)</f>
        <v>Trailer</v>
      </c>
      <c r="L124" t="str">
        <f>VLOOKUP(C124,Make_details!A123:C261,3,0)</f>
        <v>Standard</v>
      </c>
    </row>
    <row r="125" spans="1:12" ht="14.4" x14ac:dyDescent="0.3">
      <c r="A125" s="3">
        <v>124</v>
      </c>
      <c r="B125" s="4" t="s">
        <v>16</v>
      </c>
      <c r="C125" s="3">
        <v>561</v>
      </c>
      <c r="D125" s="3">
        <v>2008</v>
      </c>
      <c r="E125" s="4" t="s">
        <v>116</v>
      </c>
      <c r="F125" s="4" t="s">
        <v>69</v>
      </c>
      <c r="G125" s="6">
        <v>44521</v>
      </c>
      <c r="H125" s="3">
        <v>102</v>
      </c>
      <c r="I125" t="str">
        <f>VLOOKUP(H125,Location!$A$1:$E$17,2,0)</f>
        <v>Auckland</v>
      </c>
      <c r="J125" t="str">
        <f>VLOOKUP(H125,Location!$A$1:$E$17,3,0)</f>
        <v>New Zealand</v>
      </c>
      <c r="K125" t="e">
        <f>VLOOKUP(C125,Make_details!A124:C262,2,0)</f>
        <v>#N/A</v>
      </c>
      <c r="L125" t="e">
        <f>VLOOKUP(C125,Make_details!A124:C262,3,0)</f>
        <v>#N/A</v>
      </c>
    </row>
    <row r="126" spans="1:12" ht="14.4" x14ac:dyDescent="0.3">
      <c r="A126" s="3">
        <v>125</v>
      </c>
      <c r="B126" s="4" t="s">
        <v>25</v>
      </c>
      <c r="C126" s="3">
        <v>585</v>
      </c>
      <c r="D126" s="3">
        <v>2008</v>
      </c>
      <c r="E126" s="4" t="s">
        <v>117</v>
      </c>
      <c r="F126" s="4" t="s">
        <v>69</v>
      </c>
      <c r="G126" s="6">
        <v>44521</v>
      </c>
      <c r="H126" s="3">
        <v>102</v>
      </c>
      <c r="I126" t="str">
        <f>VLOOKUP(H126,Location!$A$1:$E$17,2,0)</f>
        <v>Auckland</v>
      </c>
      <c r="J126" t="str">
        <f>VLOOKUP(H126,Location!$A$1:$E$17,3,0)</f>
        <v>New Zealand</v>
      </c>
      <c r="K126" t="e">
        <f>VLOOKUP(C126,Make_details!A125:C263,2,0)</f>
        <v>#N/A</v>
      </c>
      <c r="L126" t="e">
        <f>VLOOKUP(C126,Make_details!A125:C263,3,0)</f>
        <v>#N/A</v>
      </c>
    </row>
    <row r="127" spans="1:12" ht="14.4" x14ac:dyDescent="0.3">
      <c r="A127" s="3">
        <v>126</v>
      </c>
      <c r="B127" s="4" t="s">
        <v>8</v>
      </c>
      <c r="C127" s="3">
        <v>623</v>
      </c>
      <c r="D127" s="3">
        <v>1996</v>
      </c>
      <c r="E127" s="4" t="s">
        <v>65</v>
      </c>
      <c r="F127" s="4" t="s">
        <v>45</v>
      </c>
      <c r="G127" s="6">
        <v>44522</v>
      </c>
      <c r="H127" s="3">
        <v>114</v>
      </c>
      <c r="I127" t="str">
        <f>VLOOKUP(H127,Location!$A$1:$E$17,2,0)</f>
        <v>Canterbury</v>
      </c>
      <c r="J127" t="str">
        <f>VLOOKUP(H127,Location!$A$1:$E$17,3,0)</f>
        <v>New Zealand</v>
      </c>
      <c r="K127" t="e">
        <f>VLOOKUP(C127,Make_details!A126:C264,2,0)</f>
        <v>#N/A</v>
      </c>
      <c r="L127" t="e">
        <f>VLOOKUP(C127,Make_details!A126:C264,3,0)</f>
        <v>#N/A</v>
      </c>
    </row>
    <row r="128" spans="1:12" ht="14.4" x14ac:dyDescent="0.3">
      <c r="A128" s="3">
        <v>127</v>
      </c>
      <c r="B128" s="4" t="s">
        <v>11</v>
      </c>
      <c r="C128" s="3">
        <v>623</v>
      </c>
      <c r="D128" s="3">
        <v>2000</v>
      </c>
      <c r="E128" s="4" t="s">
        <v>118</v>
      </c>
      <c r="F128" s="4" t="s">
        <v>10</v>
      </c>
      <c r="G128" s="6">
        <v>44522</v>
      </c>
      <c r="H128" s="3">
        <v>102</v>
      </c>
      <c r="I128" t="str">
        <f>VLOOKUP(H128,Location!$A$1:$E$17,2,0)</f>
        <v>Auckland</v>
      </c>
      <c r="J128" t="str">
        <f>VLOOKUP(H128,Location!$A$1:$E$17,3,0)</f>
        <v>New Zealand</v>
      </c>
      <c r="K128" t="e">
        <f>VLOOKUP(C128,Make_details!A127:C265,2,0)</f>
        <v>#N/A</v>
      </c>
      <c r="L128" t="e">
        <f>VLOOKUP(C128,Make_details!A127:C265,3,0)</f>
        <v>#N/A</v>
      </c>
    </row>
    <row r="129" spans="1:12" ht="14.4" x14ac:dyDescent="0.3">
      <c r="A129" s="3">
        <v>128</v>
      </c>
      <c r="B129" s="4" t="s">
        <v>11</v>
      </c>
      <c r="C129" s="3">
        <v>549</v>
      </c>
      <c r="D129" s="3">
        <v>1994</v>
      </c>
      <c r="E129" s="4" t="s">
        <v>119</v>
      </c>
      <c r="F129" s="4" t="s">
        <v>32</v>
      </c>
      <c r="G129" s="6">
        <v>44522</v>
      </c>
      <c r="H129" s="3">
        <v>114</v>
      </c>
      <c r="I129" t="str">
        <f>VLOOKUP(H129,Location!$A$1:$E$17,2,0)</f>
        <v>Canterbury</v>
      </c>
      <c r="J129" t="str">
        <f>VLOOKUP(H129,Location!$A$1:$E$17,3,0)</f>
        <v>New Zealand</v>
      </c>
      <c r="K129" t="e">
        <f>VLOOKUP(C129,Make_details!A128:C266,2,0)</f>
        <v>#N/A</v>
      </c>
      <c r="L129" t="e">
        <f>VLOOKUP(C129,Make_details!A128:C266,3,0)</f>
        <v>#N/A</v>
      </c>
    </row>
    <row r="130" spans="1:12" ht="14.4" x14ac:dyDescent="0.3">
      <c r="A130" s="3">
        <v>129</v>
      </c>
      <c r="B130" s="4" t="s">
        <v>8</v>
      </c>
      <c r="C130" s="3">
        <v>623</v>
      </c>
      <c r="D130" s="3">
        <v>1998</v>
      </c>
      <c r="E130" s="4" t="s">
        <v>120</v>
      </c>
      <c r="F130" s="4" t="s">
        <v>45</v>
      </c>
      <c r="G130" s="6">
        <v>44522</v>
      </c>
      <c r="H130" s="3">
        <v>111</v>
      </c>
      <c r="I130" t="str">
        <f>VLOOKUP(H130,Location!$A$1:$E$17,2,0)</f>
        <v>Nelson</v>
      </c>
      <c r="J130" t="str">
        <f>VLOOKUP(H130,Location!$A$1:$E$17,3,0)</f>
        <v>New Zealand</v>
      </c>
      <c r="K130" t="e">
        <f>VLOOKUP(C130,Make_details!A129:C267,2,0)</f>
        <v>#N/A</v>
      </c>
      <c r="L130" t="e">
        <f>VLOOKUP(C130,Make_details!A129:C267,3,0)</f>
        <v>#N/A</v>
      </c>
    </row>
    <row r="131" spans="1:12" ht="14.4" x14ac:dyDescent="0.3">
      <c r="A131" s="3">
        <v>130</v>
      </c>
      <c r="B131" s="4" t="s">
        <v>8</v>
      </c>
      <c r="C131" s="3">
        <v>623</v>
      </c>
      <c r="D131" s="3">
        <v>2019</v>
      </c>
      <c r="E131" s="4" t="s">
        <v>121</v>
      </c>
      <c r="F131" s="4" t="s">
        <v>45</v>
      </c>
      <c r="G131" s="6">
        <v>44522</v>
      </c>
      <c r="H131" s="3">
        <v>101</v>
      </c>
      <c r="I131" t="str">
        <f>VLOOKUP(H131,Location!$A$1:$E$17,2,0)</f>
        <v>Northland</v>
      </c>
      <c r="J131" t="str">
        <f>VLOOKUP(H131,Location!$A$1:$E$17,3,0)</f>
        <v>New Zealand</v>
      </c>
      <c r="K131" t="e">
        <f>VLOOKUP(C131,Make_details!A130:C268,2,0)</f>
        <v>#N/A</v>
      </c>
      <c r="L131" t="e">
        <f>VLOOKUP(C131,Make_details!A130:C268,3,0)</f>
        <v>#N/A</v>
      </c>
    </row>
    <row r="132" spans="1:12" ht="14.4" x14ac:dyDescent="0.3">
      <c r="A132" s="3">
        <v>131</v>
      </c>
      <c r="B132" s="4" t="s">
        <v>16</v>
      </c>
      <c r="C132" s="3">
        <v>565</v>
      </c>
      <c r="D132" s="3">
        <v>2002</v>
      </c>
      <c r="E132" s="4" t="s">
        <v>122</v>
      </c>
      <c r="F132" s="4" t="s">
        <v>123</v>
      </c>
      <c r="G132" s="6">
        <v>44524</v>
      </c>
      <c r="H132" s="3">
        <v>101</v>
      </c>
      <c r="I132" t="str">
        <f>VLOOKUP(H132,Location!$A$1:$E$17,2,0)</f>
        <v>Northland</v>
      </c>
      <c r="J132" t="str">
        <f>VLOOKUP(H132,Location!$A$1:$E$17,3,0)</f>
        <v>New Zealand</v>
      </c>
      <c r="K132" t="e">
        <f>VLOOKUP(C132,Make_details!A131:C269,2,0)</f>
        <v>#N/A</v>
      </c>
      <c r="L132" t="e">
        <f>VLOOKUP(C132,Make_details!A131:C269,3,0)</f>
        <v>#N/A</v>
      </c>
    </row>
    <row r="133" spans="1:12" ht="14.4" x14ac:dyDescent="0.3">
      <c r="A133" s="3">
        <v>132</v>
      </c>
      <c r="B133" s="4" t="s">
        <v>8</v>
      </c>
      <c r="C133" s="3">
        <v>623</v>
      </c>
      <c r="D133" s="3">
        <v>2019</v>
      </c>
      <c r="E133" s="4" t="s">
        <v>30</v>
      </c>
      <c r="F133" s="4" t="s">
        <v>10</v>
      </c>
      <c r="G133" s="6">
        <v>44524</v>
      </c>
      <c r="H133" s="3">
        <v>104</v>
      </c>
      <c r="I133" t="str">
        <f>VLOOKUP(H133,Location!$A$1:$E$17,2,0)</f>
        <v>Bay of Plenty</v>
      </c>
      <c r="J133" t="str">
        <f>VLOOKUP(H133,Location!$A$1:$E$17,3,0)</f>
        <v>New Zealand</v>
      </c>
      <c r="K133" t="e">
        <f>VLOOKUP(C133,Make_details!A132:C270,2,0)</f>
        <v>#N/A</v>
      </c>
      <c r="L133" t="e">
        <f>VLOOKUP(C133,Make_details!A132:C270,3,0)</f>
        <v>#N/A</v>
      </c>
    </row>
    <row r="134" spans="1:12" ht="14.4" x14ac:dyDescent="0.3">
      <c r="A134" s="3">
        <v>133</v>
      </c>
      <c r="B134" s="4" t="s">
        <v>8</v>
      </c>
      <c r="C134" s="3">
        <v>623</v>
      </c>
      <c r="D134" s="3">
        <v>2022</v>
      </c>
      <c r="E134" s="4" t="s">
        <v>115</v>
      </c>
      <c r="F134" s="4" t="s">
        <v>10</v>
      </c>
      <c r="G134" s="6">
        <v>44525</v>
      </c>
      <c r="H134" s="3">
        <v>108</v>
      </c>
      <c r="I134" t="str">
        <f>VLOOKUP(H134,Location!$A$1:$E$17,2,0)</f>
        <v>Manawatū-Whanganui</v>
      </c>
      <c r="J134" t="str">
        <f>VLOOKUP(H134,Location!$A$1:$E$17,3,0)</f>
        <v>New Zealand</v>
      </c>
      <c r="K134" t="e">
        <f>VLOOKUP(C134,Make_details!A133:C271,2,0)</f>
        <v>#N/A</v>
      </c>
      <c r="L134" t="e">
        <f>VLOOKUP(C134,Make_details!A133:C271,3,0)</f>
        <v>#N/A</v>
      </c>
    </row>
    <row r="135" spans="1:12" ht="14.4" x14ac:dyDescent="0.3">
      <c r="A135" s="3">
        <v>134</v>
      </c>
      <c r="B135" s="4" t="s">
        <v>8</v>
      </c>
      <c r="C135" s="3">
        <v>623</v>
      </c>
      <c r="D135" s="3">
        <v>2019</v>
      </c>
      <c r="E135" s="4" t="s">
        <v>124</v>
      </c>
      <c r="F135" s="4" t="s">
        <v>10</v>
      </c>
      <c r="G135" s="6">
        <v>44525</v>
      </c>
      <c r="H135" s="3">
        <v>104</v>
      </c>
      <c r="I135" t="str">
        <f>VLOOKUP(H135,Location!$A$1:$E$17,2,0)</f>
        <v>Bay of Plenty</v>
      </c>
      <c r="J135" t="str">
        <f>VLOOKUP(H135,Location!$A$1:$E$17,3,0)</f>
        <v>New Zealand</v>
      </c>
      <c r="K135" t="e">
        <f>VLOOKUP(C135,Make_details!A134:C272,2,0)</f>
        <v>#N/A</v>
      </c>
      <c r="L135" t="e">
        <f>VLOOKUP(C135,Make_details!A134:C272,3,0)</f>
        <v>#N/A</v>
      </c>
    </row>
    <row r="136" spans="1:12" ht="14.4" x14ac:dyDescent="0.3">
      <c r="A136" s="3">
        <v>135</v>
      </c>
      <c r="B136" s="4" t="s">
        <v>8</v>
      </c>
      <c r="C136" s="3">
        <v>623</v>
      </c>
      <c r="D136" s="3">
        <v>1980</v>
      </c>
      <c r="E136" s="4" t="s">
        <v>125</v>
      </c>
      <c r="F136" s="4" t="s">
        <v>45</v>
      </c>
      <c r="G136" s="6">
        <v>44525</v>
      </c>
      <c r="H136" s="3">
        <v>103</v>
      </c>
      <c r="I136" t="str">
        <f>VLOOKUP(H136,Location!$A$1:$E$17,2,0)</f>
        <v>Waikato</v>
      </c>
      <c r="J136" t="str">
        <f>VLOOKUP(H136,Location!$A$1:$E$17,3,0)</f>
        <v>New Zealand</v>
      </c>
      <c r="K136" t="e">
        <f>VLOOKUP(C136,Make_details!A135:C273,2,0)</f>
        <v>#N/A</v>
      </c>
      <c r="L136" t="e">
        <f>VLOOKUP(C136,Make_details!A135:C273,3,0)</f>
        <v>#N/A</v>
      </c>
    </row>
    <row r="137" spans="1:12" ht="14.4" x14ac:dyDescent="0.3">
      <c r="A137" s="3">
        <v>136</v>
      </c>
      <c r="B137" s="4" t="s">
        <v>8</v>
      </c>
      <c r="C137" s="3">
        <v>623</v>
      </c>
      <c r="D137" s="3">
        <v>2019</v>
      </c>
      <c r="E137" s="4" t="s">
        <v>23</v>
      </c>
      <c r="F137" s="4" t="s">
        <v>10</v>
      </c>
      <c r="G137" s="6">
        <v>44525</v>
      </c>
      <c r="H137" s="3">
        <v>115</v>
      </c>
      <c r="I137" t="str">
        <f>VLOOKUP(H137,Location!$A$1:$E$17,2,0)</f>
        <v>Otago</v>
      </c>
      <c r="J137" t="str">
        <f>VLOOKUP(H137,Location!$A$1:$E$17,3,0)</f>
        <v>New Zealand</v>
      </c>
      <c r="K137" t="e">
        <f>VLOOKUP(C137,Make_details!A136:C274,2,0)</f>
        <v>#N/A</v>
      </c>
      <c r="L137" t="e">
        <f>VLOOKUP(C137,Make_details!A136:C274,3,0)</f>
        <v>#N/A</v>
      </c>
    </row>
    <row r="138" spans="1:12" ht="14.4" x14ac:dyDescent="0.3">
      <c r="A138" s="3">
        <v>137</v>
      </c>
      <c r="B138" s="4" t="s">
        <v>8</v>
      </c>
      <c r="C138" s="3">
        <v>616</v>
      </c>
      <c r="D138" s="3">
        <v>2019</v>
      </c>
      <c r="E138" s="4" t="s">
        <v>33</v>
      </c>
      <c r="F138" s="4" t="s">
        <v>10</v>
      </c>
      <c r="G138" s="6">
        <v>44526</v>
      </c>
      <c r="H138" s="3">
        <v>102</v>
      </c>
      <c r="I138" t="str">
        <f>VLOOKUP(H138,Location!$A$1:$E$17,2,0)</f>
        <v>Auckland</v>
      </c>
      <c r="J138" t="str">
        <f>VLOOKUP(H138,Location!$A$1:$E$17,3,0)</f>
        <v>New Zealand</v>
      </c>
      <c r="K138" t="e">
        <f>VLOOKUP(C138,Make_details!A137:C275,2,0)</f>
        <v>#N/A</v>
      </c>
      <c r="L138" t="e">
        <f>VLOOKUP(C138,Make_details!A137:C275,3,0)</f>
        <v>#N/A</v>
      </c>
    </row>
    <row r="139" spans="1:12" ht="14.4" x14ac:dyDescent="0.3">
      <c r="A139" s="3">
        <v>138</v>
      </c>
      <c r="B139" s="4" t="s">
        <v>8</v>
      </c>
      <c r="C139" s="3">
        <v>623</v>
      </c>
      <c r="D139" s="3">
        <v>1962</v>
      </c>
      <c r="E139" s="4" t="s">
        <v>51</v>
      </c>
      <c r="F139" s="4" t="s">
        <v>47</v>
      </c>
      <c r="G139" s="6">
        <v>44526</v>
      </c>
      <c r="H139" s="3">
        <v>114</v>
      </c>
      <c r="I139" t="str">
        <f>VLOOKUP(H139,Location!$A$1:$E$17,2,0)</f>
        <v>Canterbury</v>
      </c>
      <c r="J139" t="str">
        <f>VLOOKUP(H139,Location!$A$1:$E$17,3,0)</f>
        <v>New Zealand</v>
      </c>
      <c r="K139" t="e">
        <f>VLOOKUP(C139,Make_details!A138:C276,2,0)</f>
        <v>#N/A</v>
      </c>
      <c r="L139" t="e">
        <f>VLOOKUP(C139,Make_details!A138:C276,3,0)</f>
        <v>#N/A</v>
      </c>
    </row>
    <row r="140" spans="1:12" ht="14.4" x14ac:dyDescent="0.3">
      <c r="A140" s="3">
        <v>139</v>
      </c>
      <c r="B140" s="4" t="s">
        <v>8</v>
      </c>
      <c r="C140" s="3">
        <v>623</v>
      </c>
      <c r="D140" s="3">
        <v>1997</v>
      </c>
      <c r="E140" s="4" t="s">
        <v>126</v>
      </c>
      <c r="F140" s="4" t="s">
        <v>32</v>
      </c>
      <c r="G140" s="6">
        <v>44527</v>
      </c>
      <c r="H140" s="3">
        <v>107</v>
      </c>
      <c r="I140" t="str">
        <f>VLOOKUP(H140,Location!$A$1:$E$17,2,0)</f>
        <v>Taranaki</v>
      </c>
      <c r="J140" t="str">
        <f>VLOOKUP(H140,Location!$A$1:$E$17,3,0)</f>
        <v>New Zealand</v>
      </c>
      <c r="K140" t="e">
        <f>VLOOKUP(C140,Make_details!A139:C277,2,0)</f>
        <v>#N/A</v>
      </c>
      <c r="L140" t="e">
        <f>VLOOKUP(C140,Make_details!A139:C277,3,0)</f>
        <v>#N/A</v>
      </c>
    </row>
    <row r="141" spans="1:12" ht="14.4" x14ac:dyDescent="0.3">
      <c r="A141" s="3">
        <v>140</v>
      </c>
      <c r="B141" s="4" t="s">
        <v>8</v>
      </c>
      <c r="C141" s="3">
        <v>514</v>
      </c>
      <c r="D141" s="3">
        <v>2018</v>
      </c>
      <c r="E141" s="4" t="s">
        <v>127</v>
      </c>
      <c r="F141" s="4" t="s">
        <v>10</v>
      </c>
      <c r="G141" s="6">
        <v>44527</v>
      </c>
      <c r="H141" s="3">
        <v>114</v>
      </c>
      <c r="I141" t="str">
        <f>VLOOKUP(H141,Location!$A$1:$E$17,2,0)</f>
        <v>Canterbury</v>
      </c>
      <c r="J141" t="str">
        <f>VLOOKUP(H141,Location!$A$1:$E$17,3,0)</f>
        <v>New Zealand</v>
      </c>
      <c r="K141" t="e">
        <f>VLOOKUP(C141,Make_details!A140:C278,2,0)</f>
        <v>#N/A</v>
      </c>
      <c r="L141" t="e">
        <f>VLOOKUP(C141,Make_details!A140:C278,3,0)</f>
        <v>#N/A</v>
      </c>
    </row>
    <row r="142" spans="1:12" ht="14.4" x14ac:dyDescent="0.3">
      <c r="A142" s="3">
        <v>141</v>
      </c>
      <c r="B142" s="4" t="s">
        <v>8</v>
      </c>
      <c r="C142" s="3">
        <v>538</v>
      </c>
      <c r="D142" s="3">
        <v>2019</v>
      </c>
      <c r="E142" s="4" t="s">
        <v>24</v>
      </c>
      <c r="F142" s="4" t="s">
        <v>10</v>
      </c>
      <c r="G142" s="6">
        <v>44529</v>
      </c>
      <c r="H142" s="3">
        <v>109</v>
      </c>
      <c r="I142" t="str">
        <f>VLOOKUP(H142,Location!$A$1:$E$17,2,0)</f>
        <v>Wellington</v>
      </c>
      <c r="J142" t="str">
        <f>VLOOKUP(H142,Location!$A$1:$E$17,3,0)</f>
        <v>New Zealand</v>
      </c>
      <c r="K142" t="e">
        <f>VLOOKUP(C142,Make_details!A141:C279,2,0)</f>
        <v>#N/A</v>
      </c>
      <c r="L142" t="e">
        <f>VLOOKUP(C142,Make_details!A141:C279,3,0)</f>
        <v>#N/A</v>
      </c>
    </row>
    <row r="143" spans="1:12" ht="14.4" x14ac:dyDescent="0.3">
      <c r="A143" s="3">
        <v>142</v>
      </c>
      <c r="B143" s="4" t="s">
        <v>8</v>
      </c>
      <c r="C143" s="3">
        <v>623</v>
      </c>
      <c r="D143" s="3">
        <v>2019</v>
      </c>
      <c r="E143" s="4" t="s">
        <v>128</v>
      </c>
      <c r="F143" s="4" t="s">
        <v>10</v>
      </c>
      <c r="G143" s="6">
        <v>44530</v>
      </c>
      <c r="H143" s="3">
        <v>111</v>
      </c>
      <c r="I143" t="str">
        <f>VLOOKUP(H143,Location!$A$1:$E$17,2,0)</f>
        <v>Nelson</v>
      </c>
      <c r="J143" t="str">
        <f>VLOOKUP(H143,Location!$A$1:$E$17,3,0)</f>
        <v>New Zealand</v>
      </c>
      <c r="K143" t="e">
        <f>VLOOKUP(C143,Make_details!A142:C280,2,0)</f>
        <v>#N/A</v>
      </c>
      <c r="L143" t="e">
        <f>VLOOKUP(C143,Make_details!A142:C280,3,0)</f>
        <v>#N/A</v>
      </c>
    </row>
    <row r="144" spans="1:12" ht="14.4" x14ac:dyDescent="0.3">
      <c r="A144" s="3">
        <v>143</v>
      </c>
      <c r="B144" s="4" t="s">
        <v>11</v>
      </c>
      <c r="C144" s="3">
        <v>623</v>
      </c>
      <c r="D144" s="3">
        <v>2019</v>
      </c>
      <c r="E144" s="4" t="s">
        <v>129</v>
      </c>
      <c r="F144" s="4" t="s">
        <v>10</v>
      </c>
      <c r="G144" s="6">
        <v>44530</v>
      </c>
      <c r="H144" s="3">
        <v>109</v>
      </c>
      <c r="I144" t="str">
        <f>VLOOKUP(H144,Location!$A$1:$E$17,2,0)</f>
        <v>Wellington</v>
      </c>
      <c r="J144" t="str">
        <f>VLOOKUP(H144,Location!$A$1:$E$17,3,0)</f>
        <v>New Zealand</v>
      </c>
      <c r="K144" t="e">
        <f>VLOOKUP(C144,Make_details!A143:C281,2,0)</f>
        <v>#N/A</v>
      </c>
      <c r="L144" t="e">
        <f>VLOOKUP(C144,Make_details!A143:C281,3,0)</f>
        <v>#N/A</v>
      </c>
    </row>
    <row r="145" spans="1:12" ht="14.4" x14ac:dyDescent="0.3">
      <c r="A145" s="3">
        <v>144</v>
      </c>
      <c r="B145" s="4" t="s">
        <v>8</v>
      </c>
      <c r="C145" s="3">
        <v>595</v>
      </c>
      <c r="D145" s="3">
        <v>2019</v>
      </c>
      <c r="E145" s="4" t="s">
        <v>130</v>
      </c>
      <c r="F145" s="4" t="s">
        <v>10</v>
      </c>
      <c r="G145" s="6">
        <v>44530</v>
      </c>
      <c r="H145" s="3">
        <v>102</v>
      </c>
      <c r="I145" t="str">
        <f>VLOOKUP(H145,Location!$A$1:$E$17,2,0)</f>
        <v>Auckland</v>
      </c>
      <c r="J145" t="str">
        <f>VLOOKUP(H145,Location!$A$1:$E$17,3,0)</f>
        <v>New Zealand</v>
      </c>
      <c r="K145" t="e">
        <f>VLOOKUP(C145,Make_details!A144:C282,2,0)</f>
        <v>#N/A</v>
      </c>
      <c r="L145" t="e">
        <f>VLOOKUP(C145,Make_details!A144:C282,3,0)</f>
        <v>#N/A</v>
      </c>
    </row>
    <row r="146" spans="1:12" ht="14.4" x14ac:dyDescent="0.3">
      <c r="A146" s="3">
        <v>145</v>
      </c>
      <c r="B146" s="4" t="s">
        <v>8</v>
      </c>
      <c r="C146" s="3">
        <v>623</v>
      </c>
      <c r="D146" s="3">
        <v>2019</v>
      </c>
      <c r="E146" s="4" t="s">
        <v>92</v>
      </c>
      <c r="F146" s="4" t="s">
        <v>10</v>
      </c>
      <c r="G146" s="5">
        <v>44540</v>
      </c>
      <c r="H146" s="3">
        <v>114</v>
      </c>
      <c r="I146" t="str">
        <f>VLOOKUP(H146,Location!$A$1:$E$17,2,0)</f>
        <v>Canterbury</v>
      </c>
      <c r="J146" t="str">
        <f>VLOOKUP(H146,Location!$A$1:$E$17,3,0)</f>
        <v>New Zealand</v>
      </c>
      <c r="K146" t="e">
        <f>VLOOKUP(C146,Make_details!A145:C283,2,0)</f>
        <v>#N/A</v>
      </c>
      <c r="L146" t="e">
        <f>VLOOKUP(C146,Make_details!A145:C283,3,0)</f>
        <v>#N/A</v>
      </c>
    </row>
    <row r="147" spans="1:12" ht="14.4" x14ac:dyDescent="0.3">
      <c r="A147" s="3">
        <v>146</v>
      </c>
      <c r="B147" s="4" t="s">
        <v>37</v>
      </c>
      <c r="C147" s="3">
        <v>623</v>
      </c>
      <c r="D147" s="3">
        <v>2019</v>
      </c>
      <c r="E147" s="4" t="s">
        <v>131</v>
      </c>
      <c r="F147" s="4" t="s">
        <v>10</v>
      </c>
      <c r="G147" s="5">
        <v>44540</v>
      </c>
      <c r="H147" s="3">
        <v>105</v>
      </c>
      <c r="I147" t="str">
        <f>VLOOKUP(H147,Location!$A$1:$E$17,2,0)</f>
        <v>Gisborne</v>
      </c>
      <c r="J147" t="str">
        <f>VLOOKUP(H147,Location!$A$1:$E$17,3,0)</f>
        <v>New Zealand</v>
      </c>
      <c r="K147" t="e">
        <f>VLOOKUP(C147,Make_details!A146:C284,2,0)</f>
        <v>#N/A</v>
      </c>
      <c r="L147" t="e">
        <f>VLOOKUP(C147,Make_details!A146:C284,3,0)</f>
        <v>#N/A</v>
      </c>
    </row>
    <row r="148" spans="1:12" ht="14.4" x14ac:dyDescent="0.3">
      <c r="A148" s="3">
        <v>147</v>
      </c>
      <c r="B148" s="4" t="s">
        <v>8</v>
      </c>
      <c r="C148" s="3">
        <v>623</v>
      </c>
      <c r="D148" s="3">
        <v>2019</v>
      </c>
      <c r="E148" s="4" t="s">
        <v>58</v>
      </c>
      <c r="F148" s="4" t="s">
        <v>45</v>
      </c>
      <c r="G148" s="5">
        <v>44540</v>
      </c>
      <c r="H148" s="3">
        <v>102</v>
      </c>
      <c r="I148" t="str">
        <f>VLOOKUP(H148,Location!$A$1:$E$17,2,0)</f>
        <v>Auckland</v>
      </c>
      <c r="J148" t="str">
        <f>VLOOKUP(H148,Location!$A$1:$E$17,3,0)</f>
        <v>New Zealand</v>
      </c>
      <c r="K148" t="e">
        <f>VLOOKUP(C148,Make_details!A147:C285,2,0)</f>
        <v>#N/A</v>
      </c>
      <c r="L148" t="e">
        <f>VLOOKUP(C148,Make_details!A147:C285,3,0)</f>
        <v>#N/A</v>
      </c>
    </row>
    <row r="149" spans="1:12" ht="14.4" x14ac:dyDescent="0.3">
      <c r="A149" s="3">
        <v>148</v>
      </c>
      <c r="B149" s="4" t="s">
        <v>8</v>
      </c>
      <c r="C149" s="3">
        <v>538</v>
      </c>
      <c r="D149" s="3">
        <v>2015</v>
      </c>
      <c r="E149" s="4" t="s">
        <v>33</v>
      </c>
      <c r="F149" s="4" t="s">
        <v>10</v>
      </c>
      <c r="G149" s="5">
        <v>44540</v>
      </c>
      <c r="H149" s="3">
        <v>101</v>
      </c>
      <c r="I149" t="str">
        <f>VLOOKUP(H149,Location!$A$1:$E$17,2,0)</f>
        <v>Northland</v>
      </c>
      <c r="J149" t="str">
        <f>VLOOKUP(H149,Location!$A$1:$E$17,3,0)</f>
        <v>New Zealand</v>
      </c>
      <c r="K149" t="e">
        <f>VLOOKUP(C149,Make_details!A148:C286,2,0)</f>
        <v>#N/A</v>
      </c>
      <c r="L149" t="e">
        <f>VLOOKUP(C149,Make_details!A148:C286,3,0)</f>
        <v>#N/A</v>
      </c>
    </row>
    <row r="150" spans="1:12" ht="14.4" x14ac:dyDescent="0.3">
      <c r="A150" s="3">
        <v>149</v>
      </c>
      <c r="B150" s="4" t="s">
        <v>37</v>
      </c>
      <c r="C150" s="3">
        <v>514</v>
      </c>
      <c r="D150" s="3">
        <v>2015</v>
      </c>
      <c r="E150" s="4" t="s">
        <v>132</v>
      </c>
      <c r="F150" s="4" t="s">
        <v>10</v>
      </c>
      <c r="G150" s="5">
        <v>44540</v>
      </c>
      <c r="H150" s="3">
        <v>102</v>
      </c>
      <c r="I150" t="str">
        <f>VLOOKUP(H150,Location!$A$1:$E$17,2,0)</f>
        <v>Auckland</v>
      </c>
      <c r="J150" t="str">
        <f>VLOOKUP(H150,Location!$A$1:$E$17,3,0)</f>
        <v>New Zealand</v>
      </c>
      <c r="K150" t="e">
        <f>VLOOKUP(C150,Make_details!A149:C287,2,0)</f>
        <v>#N/A</v>
      </c>
      <c r="L150" t="e">
        <f>VLOOKUP(C150,Make_details!A149:C287,3,0)</f>
        <v>#N/A</v>
      </c>
    </row>
    <row r="151" spans="1:12" ht="14.4" x14ac:dyDescent="0.3">
      <c r="A151" s="3">
        <v>150</v>
      </c>
      <c r="B151" s="4" t="s">
        <v>61</v>
      </c>
      <c r="C151" s="3">
        <v>519</v>
      </c>
      <c r="D151" s="3">
        <v>2008</v>
      </c>
      <c r="E151" s="4" t="s">
        <v>133</v>
      </c>
      <c r="F151" s="4" t="s">
        <v>32</v>
      </c>
      <c r="G151" s="5">
        <v>44541</v>
      </c>
      <c r="H151" s="3">
        <v>104</v>
      </c>
      <c r="I151" t="str">
        <f>VLOOKUP(H151,Location!$A$1:$E$17,2,0)</f>
        <v>Bay of Plenty</v>
      </c>
      <c r="J151" t="str">
        <f>VLOOKUP(H151,Location!$A$1:$E$17,3,0)</f>
        <v>New Zealand</v>
      </c>
      <c r="K151" t="e">
        <f>VLOOKUP(C151,Make_details!A150:C288,2,0)</f>
        <v>#N/A</v>
      </c>
      <c r="L151" t="e">
        <f>VLOOKUP(C151,Make_details!A150:C288,3,0)</f>
        <v>#N/A</v>
      </c>
    </row>
    <row r="152" spans="1:12" ht="14.4" x14ac:dyDescent="0.3">
      <c r="A152" s="3">
        <v>151</v>
      </c>
      <c r="B152" s="4" t="s">
        <v>8</v>
      </c>
      <c r="C152" s="3">
        <v>595</v>
      </c>
      <c r="D152" s="3">
        <v>2015</v>
      </c>
      <c r="E152" s="4" t="s">
        <v>124</v>
      </c>
      <c r="F152" s="4" t="s">
        <v>10</v>
      </c>
      <c r="G152" s="5">
        <v>44541</v>
      </c>
      <c r="H152" s="3">
        <v>103</v>
      </c>
      <c r="I152" t="str">
        <f>VLOOKUP(H152,Location!$A$1:$E$17,2,0)</f>
        <v>Waikato</v>
      </c>
      <c r="J152" t="str">
        <f>VLOOKUP(H152,Location!$A$1:$E$17,3,0)</f>
        <v>New Zealand</v>
      </c>
      <c r="K152" t="e">
        <f>VLOOKUP(C152,Make_details!A151:C289,2,0)</f>
        <v>#N/A</v>
      </c>
      <c r="L152" t="e">
        <f>VLOOKUP(C152,Make_details!A151:C289,3,0)</f>
        <v>#N/A</v>
      </c>
    </row>
    <row r="153" spans="1:12" ht="14.4" x14ac:dyDescent="0.3">
      <c r="A153" s="3">
        <v>152</v>
      </c>
      <c r="B153" s="4" t="s">
        <v>8</v>
      </c>
      <c r="C153" s="3">
        <v>623</v>
      </c>
      <c r="D153" s="3">
        <v>2015</v>
      </c>
      <c r="E153" s="4" t="s">
        <v>134</v>
      </c>
      <c r="F153" s="4" t="s">
        <v>10</v>
      </c>
      <c r="G153" s="5">
        <v>44541</v>
      </c>
      <c r="H153" s="3">
        <v>105</v>
      </c>
      <c r="I153" t="str">
        <f>VLOOKUP(H153,Location!$A$1:$E$17,2,0)</f>
        <v>Gisborne</v>
      </c>
      <c r="J153" t="str">
        <f>VLOOKUP(H153,Location!$A$1:$E$17,3,0)</f>
        <v>New Zealand</v>
      </c>
      <c r="K153" t="e">
        <f>VLOOKUP(C153,Make_details!A152:C290,2,0)</f>
        <v>#N/A</v>
      </c>
      <c r="L153" t="e">
        <f>VLOOKUP(C153,Make_details!A152:C290,3,0)</f>
        <v>#N/A</v>
      </c>
    </row>
    <row r="154" spans="1:12" ht="14.4" x14ac:dyDescent="0.3">
      <c r="A154" s="3">
        <v>153</v>
      </c>
      <c r="B154" s="4" t="s">
        <v>8</v>
      </c>
      <c r="C154" s="3">
        <v>623</v>
      </c>
      <c r="D154" s="3">
        <v>2015</v>
      </c>
      <c r="E154" s="4" t="s">
        <v>135</v>
      </c>
      <c r="F154" s="4" t="s">
        <v>10</v>
      </c>
      <c r="G154" s="5">
        <v>44541</v>
      </c>
      <c r="H154" s="3">
        <v>104</v>
      </c>
      <c r="I154" t="str">
        <f>VLOOKUP(H154,Location!$A$1:$E$17,2,0)</f>
        <v>Bay of Plenty</v>
      </c>
      <c r="J154" t="str">
        <f>VLOOKUP(H154,Location!$A$1:$E$17,3,0)</f>
        <v>New Zealand</v>
      </c>
      <c r="K154" t="e">
        <f>VLOOKUP(C154,Make_details!A153:C291,2,0)</f>
        <v>#N/A</v>
      </c>
      <c r="L154" t="e">
        <f>VLOOKUP(C154,Make_details!A153:C291,3,0)</f>
        <v>#N/A</v>
      </c>
    </row>
    <row r="155" spans="1:12" ht="14.4" x14ac:dyDescent="0.3">
      <c r="A155" s="3">
        <v>154</v>
      </c>
      <c r="B155" s="4" t="s">
        <v>37</v>
      </c>
      <c r="C155" s="3">
        <v>514</v>
      </c>
      <c r="D155" s="3">
        <v>2015</v>
      </c>
      <c r="E155" s="4" t="s">
        <v>46</v>
      </c>
      <c r="F155" s="4" t="s">
        <v>10</v>
      </c>
      <c r="G155" s="6">
        <v>44543</v>
      </c>
      <c r="H155" s="3">
        <v>102</v>
      </c>
      <c r="I155" t="str">
        <f>VLOOKUP(H155,Location!$A$1:$E$17,2,0)</f>
        <v>Auckland</v>
      </c>
      <c r="J155" t="str">
        <f>VLOOKUP(H155,Location!$A$1:$E$17,3,0)</f>
        <v>New Zealand</v>
      </c>
      <c r="K155" t="e">
        <f>VLOOKUP(C155,Make_details!A154:C292,2,0)</f>
        <v>#N/A</v>
      </c>
      <c r="L155" t="e">
        <f>VLOOKUP(C155,Make_details!A154:C292,3,0)</f>
        <v>#N/A</v>
      </c>
    </row>
    <row r="156" spans="1:12" ht="14.4" x14ac:dyDescent="0.3">
      <c r="A156" s="3">
        <v>155</v>
      </c>
      <c r="B156" s="4" t="s">
        <v>37</v>
      </c>
      <c r="C156" s="3">
        <v>514</v>
      </c>
      <c r="D156" s="3">
        <v>2015</v>
      </c>
      <c r="E156" s="4" t="s">
        <v>46</v>
      </c>
      <c r="F156" s="4" t="s">
        <v>10</v>
      </c>
      <c r="G156" s="6">
        <v>44543</v>
      </c>
      <c r="H156" s="3">
        <v>102</v>
      </c>
      <c r="I156" t="str">
        <f>VLOOKUP(H156,Location!$A$1:$E$17,2,0)</f>
        <v>Auckland</v>
      </c>
      <c r="J156" t="str">
        <f>VLOOKUP(H156,Location!$A$1:$E$17,3,0)</f>
        <v>New Zealand</v>
      </c>
      <c r="K156" t="e">
        <f>VLOOKUP(C156,Make_details!A155:C293,2,0)</f>
        <v>#N/A</v>
      </c>
      <c r="L156" t="e">
        <f>VLOOKUP(C156,Make_details!A155:C293,3,0)</f>
        <v>#N/A</v>
      </c>
    </row>
    <row r="157" spans="1:12" ht="14.4" x14ac:dyDescent="0.3">
      <c r="A157" s="3">
        <v>156</v>
      </c>
      <c r="B157" s="4" t="s">
        <v>37</v>
      </c>
      <c r="C157" s="3">
        <v>514</v>
      </c>
      <c r="D157" s="3">
        <v>2015</v>
      </c>
      <c r="E157" s="4" t="s">
        <v>136</v>
      </c>
      <c r="F157" s="4" t="s">
        <v>10</v>
      </c>
      <c r="G157" s="6">
        <v>44543</v>
      </c>
      <c r="H157" s="3">
        <v>114</v>
      </c>
      <c r="I157" t="str">
        <f>VLOOKUP(H157,Location!$A$1:$E$17,2,0)</f>
        <v>Canterbury</v>
      </c>
      <c r="J157" t="str">
        <f>VLOOKUP(H157,Location!$A$1:$E$17,3,0)</f>
        <v>New Zealand</v>
      </c>
      <c r="K157" t="e">
        <f>VLOOKUP(C157,Make_details!A156:C294,2,0)</f>
        <v>#N/A</v>
      </c>
      <c r="L157" t="e">
        <f>VLOOKUP(C157,Make_details!A156:C294,3,0)</f>
        <v>#N/A</v>
      </c>
    </row>
    <row r="158" spans="1:12" ht="14.4" x14ac:dyDescent="0.3">
      <c r="A158" s="3">
        <v>157</v>
      </c>
      <c r="B158" s="4" t="s">
        <v>8</v>
      </c>
      <c r="C158" s="3">
        <v>623</v>
      </c>
      <c r="D158" s="3">
        <v>2015</v>
      </c>
      <c r="E158" s="4" t="s">
        <v>137</v>
      </c>
      <c r="F158" s="4" t="s">
        <v>10</v>
      </c>
      <c r="G158" s="6">
        <v>44543</v>
      </c>
      <c r="H158" s="3">
        <v>114</v>
      </c>
      <c r="I158" t="str">
        <f>VLOOKUP(H158,Location!$A$1:$E$17,2,0)</f>
        <v>Canterbury</v>
      </c>
      <c r="J158" t="str">
        <f>VLOOKUP(H158,Location!$A$1:$E$17,3,0)</f>
        <v>New Zealand</v>
      </c>
      <c r="K158" t="e">
        <f>VLOOKUP(C158,Make_details!A157:C295,2,0)</f>
        <v>#N/A</v>
      </c>
      <c r="L158" t="e">
        <f>VLOOKUP(C158,Make_details!A157:C295,3,0)</f>
        <v>#N/A</v>
      </c>
    </row>
    <row r="159" spans="1:12" ht="14.4" x14ac:dyDescent="0.3">
      <c r="A159" s="3">
        <v>158</v>
      </c>
      <c r="B159" s="4" t="s">
        <v>61</v>
      </c>
      <c r="C159" s="3">
        <v>606</v>
      </c>
      <c r="D159" s="3">
        <v>2007</v>
      </c>
      <c r="E159" s="4" t="s">
        <v>138</v>
      </c>
      <c r="F159" s="4" t="s">
        <v>32</v>
      </c>
      <c r="G159" s="6">
        <v>44544</v>
      </c>
      <c r="H159" s="3">
        <v>109</v>
      </c>
      <c r="I159" t="str">
        <f>VLOOKUP(H159,Location!$A$1:$E$17,2,0)</f>
        <v>Wellington</v>
      </c>
      <c r="J159" t="str">
        <f>VLOOKUP(H159,Location!$A$1:$E$17,3,0)</f>
        <v>New Zealand</v>
      </c>
      <c r="K159" t="e">
        <f>VLOOKUP(C159,Make_details!A158:C296,2,0)</f>
        <v>#N/A</v>
      </c>
      <c r="L159" t="e">
        <f>VLOOKUP(C159,Make_details!A158:C296,3,0)</f>
        <v>#N/A</v>
      </c>
    </row>
    <row r="160" spans="1:12" ht="14.4" x14ac:dyDescent="0.3">
      <c r="A160" s="3">
        <v>159</v>
      </c>
      <c r="B160" s="4" t="s">
        <v>8</v>
      </c>
      <c r="C160" s="3">
        <v>623</v>
      </c>
      <c r="D160" s="3">
        <v>2015</v>
      </c>
      <c r="E160" s="4" t="s">
        <v>139</v>
      </c>
      <c r="F160" s="4" t="s">
        <v>10</v>
      </c>
      <c r="G160" s="6">
        <v>44544</v>
      </c>
      <c r="H160" s="3">
        <v>106</v>
      </c>
      <c r="I160" t="str">
        <f>VLOOKUP(H160,Location!$A$1:$E$17,2,0)</f>
        <v>Hawke's Bay</v>
      </c>
      <c r="J160" t="str">
        <f>VLOOKUP(H160,Location!$A$1:$E$17,3,0)</f>
        <v>New Zealand</v>
      </c>
      <c r="K160" t="e">
        <f>VLOOKUP(C160,Make_details!A159:C297,2,0)</f>
        <v>#N/A</v>
      </c>
      <c r="L160" t="e">
        <f>VLOOKUP(C160,Make_details!A159:C297,3,0)</f>
        <v>#N/A</v>
      </c>
    </row>
    <row r="161" spans="1:12" ht="14.4" x14ac:dyDescent="0.3">
      <c r="A161" s="3">
        <v>160</v>
      </c>
      <c r="B161" s="4" t="s">
        <v>83</v>
      </c>
      <c r="C161" s="3">
        <v>587</v>
      </c>
      <c r="D161" s="3">
        <v>1989</v>
      </c>
      <c r="E161" s="4" t="s">
        <v>140</v>
      </c>
      <c r="F161" s="4" t="s">
        <v>28</v>
      </c>
      <c r="G161" s="6">
        <v>44544</v>
      </c>
      <c r="H161" s="3">
        <v>109</v>
      </c>
      <c r="I161" t="str">
        <f>VLOOKUP(H161,Location!$A$1:$E$17,2,0)</f>
        <v>Wellington</v>
      </c>
      <c r="J161" t="str">
        <f>VLOOKUP(H161,Location!$A$1:$E$17,3,0)</f>
        <v>New Zealand</v>
      </c>
      <c r="K161" t="e">
        <f>VLOOKUP(C161,Make_details!A160:C298,2,0)</f>
        <v>#N/A</v>
      </c>
      <c r="L161" t="e">
        <f>VLOOKUP(C161,Make_details!A160:C298,3,0)</f>
        <v>#N/A</v>
      </c>
    </row>
    <row r="162" spans="1:12" ht="14.4" x14ac:dyDescent="0.3">
      <c r="A162" s="3">
        <v>161</v>
      </c>
      <c r="B162" s="4" t="s">
        <v>11</v>
      </c>
      <c r="C162" s="3">
        <v>623</v>
      </c>
      <c r="D162" s="3">
        <v>2015</v>
      </c>
      <c r="E162" s="4" t="s">
        <v>141</v>
      </c>
      <c r="F162" s="4" t="s">
        <v>10</v>
      </c>
      <c r="G162" s="6">
        <v>44544</v>
      </c>
      <c r="H162" s="3">
        <v>114</v>
      </c>
      <c r="I162" t="str">
        <f>VLOOKUP(H162,Location!$A$1:$E$17,2,0)</f>
        <v>Canterbury</v>
      </c>
      <c r="J162" t="str">
        <f>VLOOKUP(H162,Location!$A$1:$E$17,3,0)</f>
        <v>New Zealand</v>
      </c>
      <c r="K162" t="e">
        <f>VLOOKUP(C162,Make_details!A161:C299,2,0)</f>
        <v>#N/A</v>
      </c>
      <c r="L162" t="e">
        <f>VLOOKUP(C162,Make_details!A161:C299,3,0)</f>
        <v>#N/A</v>
      </c>
    </row>
    <row r="163" spans="1:12" ht="14.4" x14ac:dyDescent="0.3">
      <c r="A163" s="3">
        <v>162</v>
      </c>
      <c r="B163" s="4" t="s">
        <v>37</v>
      </c>
      <c r="C163" s="3">
        <v>514</v>
      </c>
      <c r="D163" s="3">
        <v>2015</v>
      </c>
      <c r="E163" s="4" t="s">
        <v>46</v>
      </c>
      <c r="F163" s="4" t="s">
        <v>10</v>
      </c>
      <c r="G163" s="6">
        <v>44545</v>
      </c>
      <c r="H163" s="3">
        <v>109</v>
      </c>
      <c r="I163" t="str">
        <f>VLOOKUP(H163,Location!$A$1:$E$17,2,0)</f>
        <v>Wellington</v>
      </c>
      <c r="J163" t="str">
        <f>VLOOKUP(H163,Location!$A$1:$E$17,3,0)</f>
        <v>New Zealand</v>
      </c>
      <c r="K163" t="e">
        <f>VLOOKUP(C163,Make_details!A162:C300,2,0)</f>
        <v>#N/A</v>
      </c>
      <c r="L163" t="e">
        <f>VLOOKUP(C163,Make_details!A162:C300,3,0)</f>
        <v>#N/A</v>
      </c>
    </row>
    <row r="164" spans="1:12" ht="14.4" x14ac:dyDescent="0.3">
      <c r="A164" s="3">
        <v>163</v>
      </c>
      <c r="B164" s="4" t="s">
        <v>8</v>
      </c>
      <c r="C164" s="3">
        <v>623</v>
      </c>
      <c r="D164" s="3">
        <v>2015</v>
      </c>
      <c r="E164" s="4" t="s">
        <v>142</v>
      </c>
      <c r="F164" s="4" t="s">
        <v>10</v>
      </c>
      <c r="G164" s="6">
        <v>44545</v>
      </c>
      <c r="H164" s="3">
        <v>101</v>
      </c>
      <c r="I164" t="str">
        <f>VLOOKUP(H164,Location!$A$1:$E$17,2,0)</f>
        <v>Northland</v>
      </c>
      <c r="J164" t="str">
        <f>VLOOKUP(H164,Location!$A$1:$E$17,3,0)</f>
        <v>New Zealand</v>
      </c>
      <c r="K164" t="e">
        <f>VLOOKUP(C164,Make_details!A163:C301,2,0)</f>
        <v>#N/A</v>
      </c>
      <c r="L164" t="e">
        <f>VLOOKUP(C164,Make_details!A163:C301,3,0)</f>
        <v>#N/A</v>
      </c>
    </row>
    <row r="165" spans="1:12" ht="14.4" x14ac:dyDescent="0.3">
      <c r="A165" s="3">
        <v>164</v>
      </c>
      <c r="B165" s="4" t="s">
        <v>8</v>
      </c>
      <c r="C165" s="3">
        <v>623</v>
      </c>
      <c r="D165" s="3">
        <v>2015</v>
      </c>
      <c r="E165" s="4" t="s">
        <v>53</v>
      </c>
      <c r="F165" s="4" t="s">
        <v>10</v>
      </c>
      <c r="G165" s="6">
        <v>44545</v>
      </c>
      <c r="H165" s="3">
        <v>109</v>
      </c>
      <c r="I165" t="str">
        <f>VLOOKUP(H165,Location!$A$1:$E$17,2,0)</f>
        <v>Wellington</v>
      </c>
      <c r="J165" t="str">
        <f>VLOOKUP(H165,Location!$A$1:$E$17,3,0)</f>
        <v>New Zealand</v>
      </c>
      <c r="K165" t="e">
        <f>VLOOKUP(C165,Make_details!A164:C302,2,0)</f>
        <v>#N/A</v>
      </c>
      <c r="L165" t="e">
        <f>VLOOKUP(C165,Make_details!A164:C302,3,0)</f>
        <v>#N/A</v>
      </c>
    </row>
    <row r="166" spans="1:12" ht="14.4" x14ac:dyDescent="0.3">
      <c r="A166" s="3">
        <v>165</v>
      </c>
      <c r="B166" s="4" t="s">
        <v>37</v>
      </c>
      <c r="C166" s="3">
        <v>514</v>
      </c>
      <c r="D166" s="3">
        <v>2015</v>
      </c>
      <c r="E166" s="4" t="s">
        <v>46</v>
      </c>
      <c r="F166" s="4" t="s">
        <v>10</v>
      </c>
      <c r="G166" s="6">
        <v>44546</v>
      </c>
      <c r="H166" s="3">
        <v>103</v>
      </c>
      <c r="I166" t="str">
        <f>VLOOKUP(H166,Location!$A$1:$E$17,2,0)</f>
        <v>Waikato</v>
      </c>
      <c r="J166" t="str">
        <f>VLOOKUP(H166,Location!$A$1:$E$17,3,0)</f>
        <v>New Zealand</v>
      </c>
      <c r="K166" t="e">
        <f>VLOOKUP(C166,Make_details!A165:C303,2,0)</f>
        <v>#N/A</v>
      </c>
      <c r="L166" t="e">
        <f>VLOOKUP(C166,Make_details!A165:C303,3,0)</f>
        <v>#N/A</v>
      </c>
    </row>
    <row r="167" spans="1:12" ht="14.4" x14ac:dyDescent="0.3">
      <c r="A167" s="3">
        <v>166</v>
      </c>
      <c r="B167" s="4" t="s">
        <v>37</v>
      </c>
      <c r="C167" s="3">
        <v>514</v>
      </c>
      <c r="D167" s="3">
        <v>2015</v>
      </c>
      <c r="E167" s="4" t="s">
        <v>46</v>
      </c>
      <c r="F167" s="4" t="s">
        <v>10</v>
      </c>
      <c r="G167" s="6">
        <v>44547</v>
      </c>
      <c r="H167" s="3">
        <v>102</v>
      </c>
      <c r="I167" t="str">
        <f>VLOOKUP(H167,Location!$A$1:$E$17,2,0)</f>
        <v>Auckland</v>
      </c>
      <c r="J167" t="str">
        <f>VLOOKUP(H167,Location!$A$1:$E$17,3,0)</f>
        <v>New Zealand</v>
      </c>
      <c r="K167" t="e">
        <f>VLOOKUP(C167,Make_details!A166:C304,2,0)</f>
        <v>#N/A</v>
      </c>
      <c r="L167" t="e">
        <f>VLOOKUP(C167,Make_details!A166:C304,3,0)</f>
        <v>#N/A</v>
      </c>
    </row>
    <row r="168" spans="1:12" ht="14.4" x14ac:dyDescent="0.3">
      <c r="A168" s="3">
        <v>167</v>
      </c>
      <c r="B168" s="4" t="s">
        <v>61</v>
      </c>
      <c r="C168" s="3">
        <v>525</v>
      </c>
      <c r="D168" s="3">
        <v>1972</v>
      </c>
      <c r="E168" s="4" t="s">
        <v>143</v>
      </c>
      <c r="F168" s="4" t="s">
        <v>69</v>
      </c>
      <c r="G168" s="6">
        <v>44547</v>
      </c>
      <c r="H168" s="3">
        <v>104</v>
      </c>
      <c r="I168" t="str">
        <f>VLOOKUP(H168,Location!$A$1:$E$17,2,0)</f>
        <v>Bay of Plenty</v>
      </c>
      <c r="J168" t="str">
        <f>VLOOKUP(H168,Location!$A$1:$E$17,3,0)</f>
        <v>New Zealand</v>
      </c>
      <c r="K168" t="e">
        <f>VLOOKUP(C168,Make_details!A167:C305,2,0)</f>
        <v>#N/A</v>
      </c>
      <c r="L168" t="e">
        <f>VLOOKUP(C168,Make_details!A167:C305,3,0)</f>
        <v>#N/A</v>
      </c>
    </row>
    <row r="169" spans="1:12" ht="14.4" x14ac:dyDescent="0.3">
      <c r="A169" s="3">
        <v>168</v>
      </c>
      <c r="B169" s="4" t="s">
        <v>37</v>
      </c>
      <c r="C169" s="3">
        <v>623</v>
      </c>
      <c r="D169" s="3">
        <v>2015</v>
      </c>
      <c r="E169" s="4" t="s">
        <v>144</v>
      </c>
      <c r="F169" s="4" t="s">
        <v>32</v>
      </c>
      <c r="G169" s="6">
        <v>44547</v>
      </c>
      <c r="H169" s="3">
        <v>107</v>
      </c>
      <c r="I169" t="str">
        <f>VLOOKUP(H169,Location!$A$1:$E$17,2,0)</f>
        <v>Taranaki</v>
      </c>
      <c r="J169" t="str">
        <f>VLOOKUP(H169,Location!$A$1:$E$17,3,0)</f>
        <v>New Zealand</v>
      </c>
      <c r="K169" t="e">
        <f>VLOOKUP(C169,Make_details!A168:C306,2,0)</f>
        <v>#N/A</v>
      </c>
      <c r="L169" t="e">
        <f>VLOOKUP(C169,Make_details!A168:C306,3,0)</f>
        <v>#N/A</v>
      </c>
    </row>
    <row r="170" spans="1:12" ht="14.4" x14ac:dyDescent="0.3">
      <c r="A170" s="3">
        <v>169</v>
      </c>
      <c r="B170" s="4" t="s">
        <v>8</v>
      </c>
      <c r="C170" s="3">
        <v>623</v>
      </c>
      <c r="D170" s="3">
        <v>2015</v>
      </c>
      <c r="E170" s="4" t="s">
        <v>145</v>
      </c>
      <c r="F170" s="4" t="s">
        <v>10</v>
      </c>
      <c r="G170" s="6">
        <v>44547</v>
      </c>
      <c r="H170" s="3">
        <v>103</v>
      </c>
      <c r="I170" t="str">
        <f>VLOOKUP(H170,Location!$A$1:$E$17,2,0)</f>
        <v>Waikato</v>
      </c>
      <c r="J170" t="str">
        <f>VLOOKUP(H170,Location!$A$1:$E$17,3,0)</f>
        <v>New Zealand</v>
      </c>
      <c r="K170" t="e">
        <f>VLOOKUP(C170,Make_details!A169:C307,2,0)</f>
        <v>#N/A</v>
      </c>
      <c r="L170" t="e">
        <f>VLOOKUP(C170,Make_details!A169:C307,3,0)</f>
        <v>#N/A</v>
      </c>
    </row>
    <row r="171" spans="1:12" ht="14.4" x14ac:dyDescent="0.3">
      <c r="A171" s="3">
        <v>170</v>
      </c>
      <c r="B171" s="4" t="s">
        <v>146</v>
      </c>
      <c r="C171" s="3">
        <v>565</v>
      </c>
      <c r="D171" s="3">
        <v>2020</v>
      </c>
      <c r="E171" s="4" t="s">
        <v>147</v>
      </c>
      <c r="F171" s="4" t="s">
        <v>123</v>
      </c>
      <c r="G171" s="6">
        <v>44548</v>
      </c>
      <c r="H171" s="3">
        <v>114</v>
      </c>
      <c r="I171" t="str">
        <f>VLOOKUP(H171,Location!$A$1:$E$17,2,0)</f>
        <v>Canterbury</v>
      </c>
      <c r="J171" t="str">
        <f>VLOOKUP(H171,Location!$A$1:$E$17,3,0)</f>
        <v>New Zealand</v>
      </c>
      <c r="K171" t="e">
        <f>VLOOKUP(C171,Make_details!A170:C308,2,0)</f>
        <v>#N/A</v>
      </c>
      <c r="L171" t="e">
        <f>VLOOKUP(C171,Make_details!A170:C308,3,0)</f>
        <v>#N/A</v>
      </c>
    </row>
    <row r="172" spans="1:12" ht="14.4" x14ac:dyDescent="0.3">
      <c r="A172" s="3">
        <v>171</v>
      </c>
      <c r="B172" s="4" t="s">
        <v>8</v>
      </c>
      <c r="C172" s="3">
        <v>623</v>
      </c>
      <c r="D172" s="3">
        <v>2016</v>
      </c>
      <c r="E172" s="4" t="s">
        <v>92</v>
      </c>
      <c r="F172" s="4" t="s">
        <v>10</v>
      </c>
      <c r="G172" s="6">
        <v>44549</v>
      </c>
      <c r="H172" s="3">
        <v>114</v>
      </c>
      <c r="I172" t="str">
        <f>VLOOKUP(H172,Location!$A$1:$E$17,2,0)</f>
        <v>Canterbury</v>
      </c>
      <c r="J172" t="str">
        <f>VLOOKUP(H172,Location!$A$1:$E$17,3,0)</f>
        <v>New Zealand</v>
      </c>
      <c r="K172" t="e">
        <f>VLOOKUP(C172,Make_details!A171:C309,2,0)</f>
        <v>#N/A</v>
      </c>
      <c r="L172" t="e">
        <f>VLOOKUP(C172,Make_details!A171:C309,3,0)</f>
        <v>#N/A</v>
      </c>
    </row>
    <row r="173" spans="1:12" ht="14.4" x14ac:dyDescent="0.3">
      <c r="A173" s="3">
        <v>172</v>
      </c>
      <c r="B173" s="4" t="s">
        <v>8</v>
      </c>
      <c r="C173" s="3">
        <v>623</v>
      </c>
      <c r="D173" s="3">
        <v>2019</v>
      </c>
      <c r="E173" s="4" t="s">
        <v>148</v>
      </c>
      <c r="F173" s="4" t="s">
        <v>10</v>
      </c>
      <c r="G173" s="6">
        <v>44549</v>
      </c>
      <c r="H173" s="3">
        <v>115</v>
      </c>
      <c r="I173" t="str">
        <f>VLOOKUP(H173,Location!$A$1:$E$17,2,0)</f>
        <v>Otago</v>
      </c>
      <c r="J173" t="str">
        <f>VLOOKUP(H173,Location!$A$1:$E$17,3,0)</f>
        <v>New Zealand</v>
      </c>
      <c r="K173" t="e">
        <f>VLOOKUP(C173,Make_details!A172:C310,2,0)</f>
        <v>#N/A</v>
      </c>
      <c r="L173" t="e">
        <f>VLOOKUP(C173,Make_details!A172:C310,3,0)</f>
        <v>#N/A</v>
      </c>
    </row>
    <row r="174" spans="1:12" ht="14.4" x14ac:dyDescent="0.3">
      <c r="A174" s="3">
        <v>173</v>
      </c>
      <c r="B174" s="4" t="s">
        <v>8</v>
      </c>
      <c r="C174" s="3">
        <v>623</v>
      </c>
      <c r="D174" s="3">
        <v>1998</v>
      </c>
      <c r="E174" s="4" t="s">
        <v>36</v>
      </c>
      <c r="F174" s="4" t="s">
        <v>10</v>
      </c>
      <c r="G174" s="6">
        <v>44549</v>
      </c>
      <c r="H174" s="3">
        <v>107</v>
      </c>
      <c r="I174" t="str">
        <f>VLOOKUP(H174,Location!$A$1:$E$17,2,0)</f>
        <v>Taranaki</v>
      </c>
      <c r="J174" t="str">
        <f>VLOOKUP(H174,Location!$A$1:$E$17,3,0)</f>
        <v>New Zealand</v>
      </c>
      <c r="K174" t="e">
        <f>VLOOKUP(C174,Make_details!A173:C311,2,0)</f>
        <v>#N/A</v>
      </c>
      <c r="L174" t="e">
        <f>VLOOKUP(C174,Make_details!A173:C311,3,0)</f>
        <v>#N/A</v>
      </c>
    </row>
    <row r="175" spans="1:12" ht="14.4" x14ac:dyDescent="0.3">
      <c r="A175" s="3">
        <v>174</v>
      </c>
      <c r="B175" s="4" t="s">
        <v>11</v>
      </c>
      <c r="C175" s="3">
        <v>623</v>
      </c>
      <c r="D175" s="3">
        <v>2012</v>
      </c>
      <c r="E175" s="4" t="s">
        <v>20</v>
      </c>
      <c r="F175" s="4" t="s">
        <v>10</v>
      </c>
      <c r="G175" s="6">
        <v>44549</v>
      </c>
      <c r="H175" s="3">
        <v>102</v>
      </c>
      <c r="I175" t="str">
        <f>VLOOKUP(H175,Location!$A$1:$E$17,2,0)</f>
        <v>Auckland</v>
      </c>
      <c r="J175" t="str">
        <f>VLOOKUP(H175,Location!$A$1:$E$17,3,0)</f>
        <v>New Zealand</v>
      </c>
      <c r="K175" t="e">
        <f>VLOOKUP(C175,Make_details!A174:C312,2,0)</f>
        <v>#N/A</v>
      </c>
      <c r="L175" t="e">
        <f>VLOOKUP(C175,Make_details!A174:C312,3,0)</f>
        <v>#N/A</v>
      </c>
    </row>
    <row r="176" spans="1:12" ht="14.4" x14ac:dyDescent="0.3">
      <c r="A176" s="3">
        <v>175</v>
      </c>
      <c r="B176" s="4" t="s">
        <v>37</v>
      </c>
      <c r="C176" s="3">
        <v>623</v>
      </c>
      <c r="D176" s="3">
        <v>2019</v>
      </c>
      <c r="E176" s="4" t="s">
        <v>149</v>
      </c>
      <c r="F176" s="4" t="s">
        <v>10</v>
      </c>
      <c r="G176" s="6">
        <v>44550</v>
      </c>
      <c r="H176" s="3">
        <v>102</v>
      </c>
      <c r="I176" t="str">
        <f>VLOOKUP(H176,Location!$A$1:$E$17,2,0)</f>
        <v>Auckland</v>
      </c>
      <c r="J176" t="str">
        <f>VLOOKUP(H176,Location!$A$1:$E$17,3,0)</f>
        <v>New Zealand</v>
      </c>
      <c r="K176" t="e">
        <f>VLOOKUP(C176,Make_details!A175:C313,2,0)</f>
        <v>#N/A</v>
      </c>
      <c r="L176" t="e">
        <f>VLOOKUP(C176,Make_details!A175:C313,3,0)</f>
        <v>#N/A</v>
      </c>
    </row>
    <row r="177" spans="1:12" ht="14.4" x14ac:dyDescent="0.3">
      <c r="A177" s="3">
        <v>176</v>
      </c>
      <c r="B177" s="4" t="s">
        <v>8</v>
      </c>
      <c r="C177" s="3">
        <v>562</v>
      </c>
      <c r="D177" s="3">
        <v>2019</v>
      </c>
      <c r="E177" s="4" t="s">
        <v>150</v>
      </c>
      <c r="F177" s="4" t="s">
        <v>10</v>
      </c>
      <c r="G177" s="6">
        <v>44551</v>
      </c>
      <c r="H177" s="3">
        <v>104</v>
      </c>
      <c r="I177" t="str">
        <f>VLOOKUP(H177,Location!$A$1:$E$17,2,0)</f>
        <v>Bay of Plenty</v>
      </c>
      <c r="J177" t="str">
        <f>VLOOKUP(H177,Location!$A$1:$E$17,3,0)</f>
        <v>New Zealand</v>
      </c>
      <c r="K177" t="e">
        <f>VLOOKUP(C177,Make_details!A176:C314,2,0)</f>
        <v>#N/A</v>
      </c>
      <c r="L177" t="e">
        <f>VLOOKUP(C177,Make_details!A176:C314,3,0)</f>
        <v>#N/A</v>
      </c>
    </row>
    <row r="178" spans="1:12" ht="14.4" x14ac:dyDescent="0.3">
      <c r="A178" s="3">
        <v>177</v>
      </c>
      <c r="B178" s="4" t="s">
        <v>8</v>
      </c>
      <c r="C178" s="3">
        <v>562</v>
      </c>
      <c r="D178" s="3">
        <v>2019</v>
      </c>
      <c r="E178" s="4" t="s">
        <v>151</v>
      </c>
      <c r="F178" s="4" t="s">
        <v>10</v>
      </c>
      <c r="G178" s="6">
        <v>44551</v>
      </c>
      <c r="H178" s="3">
        <v>103</v>
      </c>
      <c r="I178" t="str">
        <f>VLOOKUP(H178,Location!$A$1:$E$17,2,0)</f>
        <v>Waikato</v>
      </c>
      <c r="J178" t="str">
        <f>VLOOKUP(H178,Location!$A$1:$E$17,3,0)</f>
        <v>New Zealand</v>
      </c>
      <c r="K178" t="e">
        <f>VLOOKUP(C178,Make_details!A177:C315,2,0)</f>
        <v>#N/A</v>
      </c>
      <c r="L178" t="e">
        <f>VLOOKUP(C178,Make_details!A177:C315,3,0)</f>
        <v>#N/A</v>
      </c>
    </row>
    <row r="179" spans="1:12" ht="14.4" x14ac:dyDescent="0.3">
      <c r="A179" s="3">
        <v>178</v>
      </c>
      <c r="B179" s="4" t="s">
        <v>11</v>
      </c>
      <c r="C179" s="3">
        <v>623</v>
      </c>
      <c r="D179" s="3">
        <v>2019</v>
      </c>
      <c r="E179" s="4" t="s">
        <v>79</v>
      </c>
      <c r="F179" s="4" t="s">
        <v>10</v>
      </c>
      <c r="G179" s="6">
        <v>44551</v>
      </c>
      <c r="H179" s="3">
        <v>102</v>
      </c>
      <c r="I179" t="str">
        <f>VLOOKUP(H179,Location!$A$1:$E$17,2,0)</f>
        <v>Auckland</v>
      </c>
      <c r="J179" t="str">
        <f>VLOOKUP(H179,Location!$A$1:$E$17,3,0)</f>
        <v>New Zealand</v>
      </c>
      <c r="K179" t="e">
        <f>VLOOKUP(C179,Make_details!A178:C316,2,0)</f>
        <v>#N/A</v>
      </c>
      <c r="L179" t="e">
        <f>VLOOKUP(C179,Make_details!A178:C316,3,0)</f>
        <v>#N/A</v>
      </c>
    </row>
    <row r="180" spans="1:12" ht="14.4" x14ac:dyDescent="0.3">
      <c r="A180" s="3">
        <v>179</v>
      </c>
      <c r="B180" s="4" t="s">
        <v>37</v>
      </c>
      <c r="C180" s="3">
        <v>562</v>
      </c>
      <c r="D180" s="3">
        <v>2019</v>
      </c>
      <c r="E180" s="4" t="s">
        <v>152</v>
      </c>
      <c r="F180" s="4" t="s">
        <v>10</v>
      </c>
      <c r="G180" s="6">
        <v>44552</v>
      </c>
      <c r="H180" s="3">
        <v>103</v>
      </c>
      <c r="I180" t="str">
        <f>VLOOKUP(H180,Location!$A$1:$E$17,2,0)</f>
        <v>Waikato</v>
      </c>
      <c r="J180" t="str">
        <f>VLOOKUP(H180,Location!$A$1:$E$17,3,0)</f>
        <v>New Zealand</v>
      </c>
      <c r="K180" t="e">
        <f>VLOOKUP(C180,Make_details!A179:C317,2,0)</f>
        <v>#N/A</v>
      </c>
      <c r="L180" t="e">
        <f>VLOOKUP(C180,Make_details!A179:C317,3,0)</f>
        <v>#N/A</v>
      </c>
    </row>
    <row r="181" spans="1:12" ht="14.4" x14ac:dyDescent="0.3">
      <c r="A181" s="3">
        <v>180</v>
      </c>
      <c r="B181" s="4" t="s">
        <v>25</v>
      </c>
      <c r="C181" s="3">
        <v>629</v>
      </c>
      <c r="D181" s="3">
        <v>1963</v>
      </c>
      <c r="E181" s="4" t="s">
        <v>153</v>
      </c>
      <c r="F181" s="4" t="s">
        <v>154</v>
      </c>
      <c r="G181" s="6">
        <v>44553</v>
      </c>
      <c r="H181" s="3">
        <v>115</v>
      </c>
      <c r="I181" t="str">
        <f>VLOOKUP(H181,Location!$A$1:$E$17,2,0)</f>
        <v>Otago</v>
      </c>
      <c r="J181" t="str">
        <f>VLOOKUP(H181,Location!$A$1:$E$17,3,0)</f>
        <v>New Zealand</v>
      </c>
      <c r="K181" t="e">
        <f>VLOOKUP(C181,Make_details!A180:C318,2,0)</f>
        <v>#N/A</v>
      </c>
      <c r="L181" t="e">
        <f>VLOOKUP(C181,Make_details!A180:C318,3,0)</f>
        <v>#N/A</v>
      </c>
    </row>
    <row r="182" spans="1:12" ht="14.4" x14ac:dyDescent="0.3">
      <c r="A182" s="3">
        <v>181</v>
      </c>
      <c r="B182" s="4" t="s">
        <v>8</v>
      </c>
      <c r="C182" s="3">
        <v>514</v>
      </c>
      <c r="D182" s="3">
        <v>2019</v>
      </c>
      <c r="E182" s="4" t="s">
        <v>155</v>
      </c>
      <c r="F182" s="4" t="s">
        <v>10</v>
      </c>
      <c r="G182" s="6">
        <v>44553</v>
      </c>
      <c r="H182" s="3">
        <v>114</v>
      </c>
      <c r="I182" t="str">
        <f>VLOOKUP(H182,Location!$A$1:$E$17,2,0)</f>
        <v>Canterbury</v>
      </c>
      <c r="J182" t="str">
        <f>VLOOKUP(H182,Location!$A$1:$E$17,3,0)</f>
        <v>New Zealand</v>
      </c>
      <c r="K182" t="e">
        <f>VLOOKUP(C182,Make_details!A181:C319,2,0)</f>
        <v>#N/A</v>
      </c>
      <c r="L182" t="e">
        <f>VLOOKUP(C182,Make_details!A181:C319,3,0)</f>
        <v>#N/A</v>
      </c>
    </row>
    <row r="183" spans="1:12" ht="14.4" x14ac:dyDescent="0.3">
      <c r="A183" s="3">
        <v>182</v>
      </c>
      <c r="B183" s="4" t="s">
        <v>8</v>
      </c>
      <c r="C183" s="3">
        <v>623</v>
      </c>
      <c r="D183" s="3">
        <v>2019</v>
      </c>
      <c r="E183" s="4" t="s">
        <v>156</v>
      </c>
      <c r="F183" s="4" t="s">
        <v>10</v>
      </c>
      <c r="G183" s="6">
        <v>44555</v>
      </c>
      <c r="H183" s="3">
        <v>104</v>
      </c>
      <c r="I183" t="str">
        <f>VLOOKUP(H183,Location!$A$1:$E$17,2,0)</f>
        <v>Bay of Plenty</v>
      </c>
      <c r="J183" t="str">
        <f>VLOOKUP(H183,Location!$A$1:$E$17,3,0)</f>
        <v>New Zealand</v>
      </c>
      <c r="K183" t="e">
        <f>VLOOKUP(C183,Make_details!A182:C320,2,0)</f>
        <v>#N/A</v>
      </c>
      <c r="L183" t="e">
        <f>VLOOKUP(C183,Make_details!A182:C320,3,0)</f>
        <v>#N/A</v>
      </c>
    </row>
    <row r="184" spans="1:12" ht="14.4" x14ac:dyDescent="0.3">
      <c r="A184" s="3">
        <v>183</v>
      </c>
      <c r="B184" s="4" t="s">
        <v>16</v>
      </c>
      <c r="C184" s="3">
        <v>611</v>
      </c>
      <c r="D184" s="3">
        <v>2005</v>
      </c>
      <c r="E184" s="4" t="s">
        <v>157</v>
      </c>
      <c r="F184" s="4" t="s">
        <v>66</v>
      </c>
      <c r="G184" s="6">
        <v>44555</v>
      </c>
      <c r="H184" s="3">
        <v>114</v>
      </c>
      <c r="I184" t="str">
        <f>VLOOKUP(H184,Location!$A$1:$E$17,2,0)</f>
        <v>Canterbury</v>
      </c>
      <c r="J184" t="str">
        <f>VLOOKUP(H184,Location!$A$1:$E$17,3,0)</f>
        <v>New Zealand</v>
      </c>
      <c r="K184" t="e">
        <f>VLOOKUP(C184,Make_details!A183:C321,2,0)</f>
        <v>#N/A</v>
      </c>
      <c r="L184" t="e">
        <f>VLOOKUP(C184,Make_details!A183:C321,3,0)</f>
        <v>#N/A</v>
      </c>
    </row>
    <row r="185" spans="1:12" ht="14.4" x14ac:dyDescent="0.3">
      <c r="A185" s="3">
        <v>184</v>
      </c>
      <c r="B185" s="4" t="s">
        <v>8</v>
      </c>
      <c r="C185" s="3">
        <v>599</v>
      </c>
      <c r="D185" s="3">
        <v>2019</v>
      </c>
      <c r="E185" s="4" t="s">
        <v>33</v>
      </c>
      <c r="F185" s="4" t="s">
        <v>45</v>
      </c>
      <c r="G185" s="6">
        <v>44555</v>
      </c>
      <c r="H185" s="3">
        <v>101</v>
      </c>
      <c r="I185" t="str">
        <f>VLOOKUP(H185,Location!$A$1:$E$17,2,0)</f>
        <v>Northland</v>
      </c>
      <c r="J185" t="str">
        <f>VLOOKUP(H185,Location!$A$1:$E$17,3,0)</f>
        <v>New Zealand</v>
      </c>
      <c r="K185" t="e">
        <f>VLOOKUP(C185,Make_details!A184:C322,2,0)</f>
        <v>#N/A</v>
      </c>
      <c r="L185" t="e">
        <f>VLOOKUP(C185,Make_details!A184:C322,3,0)</f>
        <v>#N/A</v>
      </c>
    </row>
    <row r="186" spans="1:12" ht="14.4" x14ac:dyDescent="0.3">
      <c r="A186" s="3">
        <v>185</v>
      </c>
      <c r="B186" s="4" t="s">
        <v>8</v>
      </c>
      <c r="C186" s="3">
        <v>549</v>
      </c>
      <c r="D186" s="3">
        <v>1990</v>
      </c>
      <c r="E186" s="4" t="s">
        <v>46</v>
      </c>
      <c r="F186" s="4" t="s">
        <v>28</v>
      </c>
      <c r="G186" s="6">
        <v>44556</v>
      </c>
      <c r="H186" s="3">
        <v>109</v>
      </c>
      <c r="I186" t="str">
        <f>VLOOKUP(H186,Location!$A$1:$E$17,2,0)</f>
        <v>Wellington</v>
      </c>
      <c r="J186" t="str">
        <f>VLOOKUP(H186,Location!$A$1:$E$17,3,0)</f>
        <v>New Zealand</v>
      </c>
      <c r="K186" t="e">
        <f>VLOOKUP(C186,Make_details!A185:C323,2,0)</f>
        <v>#N/A</v>
      </c>
      <c r="L186" t="e">
        <f>VLOOKUP(C186,Make_details!A185:C323,3,0)</f>
        <v>#N/A</v>
      </c>
    </row>
    <row r="187" spans="1:12" ht="14.4" x14ac:dyDescent="0.3">
      <c r="A187" s="3">
        <v>186</v>
      </c>
      <c r="B187" s="4" t="s">
        <v>8</v>
      </c>
      <c r="C187" s="3">
        <v>623</v>
      </c>
      <c r="D187" s="3">
        <v>1981</v>
      </c>
      <c r="E187" s="4" t="s">
        <v>51</v>
      </c>
      <c r="F187" s="4" t="s">
        <v>45</v>
      </c>
      <c r="G187" s="6">
        <v>44556</v>
      </c>
      <c r="H187" s="3">
        <v>102</v>
      </c>
      <c r="I187" t="str">
        <f>VLOOKUP(H187,Location!$A$1:$E$17,2,0)</f>
        <v>Auckland</v>
      </c>
      <c r="J187" t="str">
        <f>VLOOKUP(H187,Location!$A$1:$E$17,3,0)</f>
        <v>New Zealand</v>
      </c>
      <c r="K187" t="e">
        <f>VLOOKUP(C187,Make_details!A186:C324,2,0)</f>
        <v>#N/A</v>
      </c>
      <c r="L187" t="e">
        <f>VLOOKUP(C187,Make_details!A186:C324,3,0)</f>
        <v>#N/A</v>
      </c>
    </row>
    <row r="188" spans="1:12" ht="14.4" x14ac:dyDescent="0.3">
      <c r="A188" s="3">
        <v>187</v>
      </c>
      <c r="B188" s="4" t="s">
        <v>8</v>
      </c>
      <c r="C188" s="3">
        <v>623</v>
      </c>
      <c r="D188" s="3">
        <v>2019</v>
      </c>
      <c r="E188" s="4" t="s">
        <v>53</v>
      </c>
      <c r="F188" s="4" t="s">
        <v>10</v>
      </c>
      <c r="G188" s="6">
        <v>44557</v>
      </c>
      <c r="H188" s="3">
        <v>106</v>
      </c>
      <c r="I188" t="str">
        <f>VLOOKUP(H188,Location!$A$1:$E$17,2,0)</f>
        <v>Hawke's Bay</v>
      </c>
      <c r="J188" t="str">
        <f>VLOOKUP(H188,Location!$A$1:$E$17,3,0)</f>
        <v>New Zealand</v>
      </c>
      <c r="K188" t="e">
        <f>VLOOKUP(C188,Make_details!A187:C325,2,0)</f>
        <v>#N/A</v>
      </c>
      <c r="L188" t="e">
        <f>VLOOKUP(C188,Make_details!A187:C325,3,0)</f>
        <v>#N/A</v>
      </c>
    </row>
    <row r="189" spans="1:12" ht="14.4" x14ac:dyDescent="0.3">
      <c r="A189" s="3">
        <v>188</v>
      </c>
      <c r="B189" s="4" t="s">
        <v>11</v>
      </c>
      <c r="C189" s="3">
        <v>513</v>
      </c>
      <c r="D189" s="3">
        <v>2019</v>
      </c>
      <c r="E189" s="4" t="s">
        <v>158</v>
      </c>
      <c r="F189" s="4" t="s">
        <v>10</v>
      </c>
      <c r="G189" s="6">
        <v>44557</v>
      </c>
      <c r="H189" s="3">
        <v>102</v>
      </c>
      <c r="I189" t="str">
        <f>VLOOKUP(H189,Location!$A$1:$E$17,2,0)</f>
        <v>Auckland</v>
      </c>
      <c r="J189" t="str">
        <f>VLOOKUP(H189,Location!$A$1:$E$17,3,0)</f>
        <v>New Zealand</v>
      </c>
      <c r="K189" t="e">
        <f>VLOOKUP(C189,Make_details!A188:C326,2,0)</f>
        <v>#N/A</v>
      </c>
      <c r="L189" t="e">
        <f>VLOOKUP(C189,Make_details!A188:C326,3,0)</f>
        <v>#N/A</v>
      </c>
    </row>
    <row r="190" spans="1:12" ht="14.4" x14ac:dyDescent="0.3">
      <c r="A190" s="3">
        <v>189</v>
      </c>
      <c r="B190" s="4" t="s">
        <v>8</v>
      </c>
      <c r="C190" s="3">
        <v>623</v>
      </c>
      <c r="D190" s="3">
        <v>2019</v>
      </c>
      <c r="E190" s="4" t="s">
        <v>159</v>
      </c>
      <c r="F190" s="4" t="s">
        <v>10</v>
      </c>
      <c r="G190" s="6">
        <v>44558</v>
      </c>
      <c r="H190" s="3">
        <v>114</v>
      </c>
      <c r="I190" t="str">
        <f>VLOOKUP(H190,Location!$A$1:$E$17,2,0)</f>
        <v>Canterbury</v>
      </c>
      <c r="J190" t="str">
        <f>VLOOKUP(H190,Location!$A$1:$E$17,3,0)</f>
        <v>New Zealand</v>
      </c>
      <c r="K190" t="e">
        <f>VLOOKUP(C190,Make_details!A189:C327,2,0)</f>
        <v>#N/A</v>
      </c>
      <c r="L190" t="e">
        <f>VLOOKUP(C190,Make_details!A189:C327,3,0)</f>
        <v>#N/A</v>
      </c>
    </row>
    <row r="191" spans="1:12" ht="14.4" x14ac:dyDescent="0.3">
      <c r="A191" s="3">
        <v>190</v>
      </c>
      <c r="B191" s="4" t="s">
        <v>8</v>
      </c>
      <c r="C191" s="3">
        <v>623</v>
      </c>
      <c r="D191" s="3">
        <v>1996</v>
      </c>
      <c r="E191" s="4" t="s">
        <v>160</v>
      </c>
      <c r="F191" s="4" t="s">
        <v>32</v>
      </c>
      <c r="G191" s="6">
        <v>44558</v>
      </c>
      <c r="H191" s="3">
        <v>114</v>
      </c>
      <c r="I191" t="str">
        <f>VLOOKUP(H191,Location!$A$1:$E$17,2,0)</f>
        <v>Canterbury</v>
      </c>
      <c r="J191" t="str">
        <f>VLOOKUP(H191,Location!$A$1:$E$17,3,0)</f>
        <v>New Zealand</v>
      </c>
      <c r="K191" t="e">
        <f>VLOOKUP(C191,Make_details!A190:C328,2,0)</f>
        <v>#N/A</v>
      </c>
      <c r="L191" t="e">
        <f>VLOOKUP(C191,Make_details!A190:C328,3,0)</f>
        <v>#N/A</v>
      </c>
    </row>
    <row r="192" spans="1:12" ht="14.4" x14ac:dyDescent="0.3">
      <c r="A192" s="3">
        <v>191</v>
      </c>
      <c r="B192" s="4" t="s">
        <v>8</v>
      </c>
      <c r="C192" s="3">
        <v>623</v>
      </c>
      <c r="D192" s="3">
        <v>2019</v>
      </c>
      <c r="E192" s="4" t="s">
        <v>161</v>
      </c>
      <c r="F192" s="4" t="s">
        <v>10</v>
      </c>
      <c r="G192" s="6">
        <v>44559</v>
      </c>
      <c r="H192" s="3">
        <v>106</v>
      </c>
      <c r="I192" t="str">
        <f>VLOOKUP(H192,Location!$A$1:$E$17,2,0)</f>
        <v>Hawke's Bay</v>
      </c>
      <c r="J192" t="str">
        <f>VLOOKUP(H192,Location!$A$1:$E$17,3,0)</f>
        <v>New Zealand</v>
      </c>
      <c r="K192" t="e">
        <f>VLOOKUP(C192,Make_details!A191:C329,2,0)</f>
        <v>#N/A</v>
      </c>
      <c r="L192" t="e">
        <f>VLOOKUP(C192,Make_details!A191:C329,3,0)</f>
        <v>#N/A</v>
      </c>
    </row>
    <row r="193" spans="1:12" ht="14.4" x14ac:dyDescent="0.3">
      <c r="A193" s="3">
        <v>192</v>
      </c>
      <c r="B193" s="4" t="s">
        <v>8</v>
      </c>
      <c r="C193" s="3">
        <v>562</v>
      </c>
      <c r="D193" s="3">
        <v>2019</v>
      </c>
      <c r="E193" s="4" t="s">
        <v>162</v>
      </c>
      <c r="F193" s="4" t="s">
        <v>10</v>
      </c>
      <c r="G193" s="6">
        <v>44559</v>
      </c>
      <c r="H193" s="3">
        <v>103</v>
      </c>
      <c r="I193" t="str">
        <f>VLOOKUP(H193,Location!$A$1:$E$17,2,0)</f>
        <v>Waikato</v>
      </c>
      <c r="J193" t="str">
        <f>VLOOKUP(H193,Location!$A$1:$E$17,3,0)</f>
        <v>New Zealand</v>
      </c>
      <c r="K193" t="e">
        <f>VLOOKUP(C193,Make_details!A192:C330,2,0)</f>
        <v>#N/A</v>
      </c>
      <c r="L193" t="e">
        <f>VLOOKUP(C193,Make_details!A192:C330,3,0)</f>
        <v>#N/A</v>
      </c>
    </row>
    <row r="194" spans="1:12" ht="14.4" x14ac:dyDescent="0.3">
      <c r="A194" s="3">
        <v>193</v>
      </c>
      <c r="B194" s="4" t="s">
        <v>8</v>
      </c>
      <c r="C194" s="3">
        <v>623</v>
      </c>
      <c r="D194" s="3">
        <v>2019</v>
      </c>
      <c r="E194" s="4" t="s">
        <v>100</v>
      </c>
      <c r="F194" s="4" t="s">
        <v>10</v>
      </c>
      <c r="G194" s="6">
        <v>44560</v>
      </c>
      <c r="H194" s="3">
        <v>102</v>
      </c>
      <c r="I194" t="str">
        <f>VLOOKUP(H194,Location!$A$1:$E$17,2,0)</f>
        <v>Auckland</v>
      </c>
      <c r="J194" t="str">
        <f>VLOOKUP(H194,Location!$A$1:$E$17,3,0)</f>
        <v>New Zealand</v>
      </c>
      <c r="K194" t="e">
        <f>VLOOKUP(C194,Make_details!A193:C331,2,0)</f>
        <v>#N/A</v>
      </c>
      <c r="L194" t="e">
        <f>VLOOKUP(C194,Make_details!A193:C331,3,0)</f>
        <v>#N/A</v>
      </c>
    </row>
    <row r="195" spans="1:12" ht="14.4" x14ac:dyDescent="0.3">
      <c r="A195" s="3">
        <v>194</v>
      </c>
      <c r="B195" s="4" t="s">
        <v>61</v>
      </c>
      <c r="C195" s="3">
        <v>623</v>
      </c>
      <c r="D195" s="3">
        <v>2006</v>
      </c>
      <c r="E195" s="4" t="s">
        <v>163</v>
      </c>
      <c r="F195" s="4" t="s">
        <v>32</v>
      </c>
      <c r="G195" s="6">
        <v>44560</v>
      </c>
      <c r="H195" s="3">
        <v>102</v>
      </c>
      <c r="I195" t="str">
        <f>VLOOKUP(H195,Location!$A$1:$E$17,2,0)</f>
        <v>Auckland</v>
      </c>
      <c r="J195" t="str">
        <f>VLOOKUP(H195,Location!$A$1:$E$17,3,0)</f>
        <v>New Zealand</v>
      </c>
      <c r="K195" t="e">
        <f>VLOOKUP(C195,Make_details!A194:C332,2,0)</f>
        <v>#N/A</v>
      </c>
      <c r="L195" t="e">
        <f>VLOOKUP(C195,Make_details!A194:C332,3,0)</f>
        <v>#N/A</v>
      </c>
    </row>
    <row r="196" spans="1:12" ht="14.4" x14ac:dyDescent="0.3">
      <c r="A196" s="3">
        <v>195</v>
      </c>
      <c r="B196" s="4" t="s">
        <v>37</v>
      </c>
      <c r="C196" s="3">
        <v>514</v>
      </c>
      <c r="D196" s="3">
        <v>2015</v>
      </c>
      <c r="E196" s="4" t="s">
        <v>46</v>
      </c>
      <c r="F196" s="4" t="s">
        <v>10</v>
      </c>
      <c r="G196" s="6">
        <v>44560</v>
      </c>
      <c r="H196" s="3">
        <v>102</v>
      </c>
      <c r="I196" t="str">
        <f>VLOOKUP(H196,Location!$A$1:$E$17,2,0)</f>
        <v>Auckland</v>
      </c>
      <c r="J196" t="str">
        <f>VLOOKUP(H196,Location!$A$1:$E$17,3,0)</f>
        <v>New Zealand</v>
      </c>
      <c r="K196" t="e">
        <f>VLOOKUP(C196,Make_details!A195:C333,2,0)</f>
        <v>#N/A</v>
      </c>
      <c r="L196" t="e">
        <f>VLOOKUP(C196,Make_details!A195:C333,3,0)</f>
        <v>#N/A</v>
      </c>
    </row>
    <row r="197" spans="1:12" ht="14.4" x14ac:dyDescent="0.3">
      <c r="A197" s="3">
        <v>196</v>
      </c>
      <c r="B197" s="4" t="s">
        <v>8</v>
      </c>
      <c r="C197" s="3">
        <v>623</v>
      </c>
      <c r="D197" s="3">
        <v>1979</v>
      </c>
      <c r="E197" s="4" t="s">
        <v>51</v>
      </c>
      <c r="F197" s="4" t="s">
        <v>47</v>
      </c>
      <c r="G197" s="6">
        <v>44561</v>
      </c>
      <c r="H197" s="3">
        <v>114</v>
      </c>
      <c r="I197" t="str">
        <f>VLOOKUP(H197,Location!$A$1:$E$17,2,0)</f>
        <v>Canterbury</v>
      </c>
      <c r="J197" t="str">
        <f>VLOOKUP(H197,Location!$A$1:$E$17,3,0)</f>
        <v>New Zealand</v>
      </c>
      <c r="K197" t="e">
        <f>VLOOKUP(C197,Make_details!A196:C334,2,0)</f>
        <v>#N/A</v>
      </c>
      <c r="L197" t="e">
        <f>VLOOKUP(C197,Make_details!A196:C334,3,0)</f>
        <v>#N/A</v>
      </c>
    </row>
    <row r="198" spans="1:12" ht="14.4" x14ac:dyDescent="0.3">
      <c r="A198" s="3">
        <v>197</v>
      </c>
      <c r="B198" s="4" t="s">
        <v>37</v>
      </c>
      <c r="C198" s="3">
        <v>623</v>
      </c>
      <c r="D198" s="3">
        <v>2019</v>
      </c>
      <c r="E198" s="4" t="s">
        <v>164</v>
      </c>
      <c r="F198" s="4" t="s">
        <v>10</v>
      </c>
      <c r="G198" s="6">
        <v>44561</v>
      </c>
      <c r="H198" s="3">
        <v>111</v>
      </c>
      <c r="I198" t="str">
        <f>VLOOKUP(H198,Location!$A$1:$E$17,2,0)</f>
        <v>Nelson</v>
      </c>
      <c r="J198" t="str">
        <f>VLOOKUP(H198,Location!$A$1:$E$17,3,0)</f>
        <v>New Zealand</v>
      </c>
      <c r="K198" t="e">
        <f>VLOOKUP(C198,Make_details!A197:C335,2,0)</f>
        <v>#N/A</v>
      </c>
      <c r="L198" t="e">
        <f>VLOOKUP(C198,Make_details!A197:C335,3,0)</f>
        <v>#N/A</v>
      </c>
    </row>
    <row r="199" spans="1:12" ht="14.4" x14ac:dyDescent="0.3">
      <c r="A199" s="3">
        <v>198</v>
      </c>
      <c r="B199" s="4" t="s">
        <v>8</v>
      </c>
      <c r="C199" s="3">
        <v>623</v>
      </c>
      <c r="D199" s="3">
        <v>1999</v>
      </c>
      <c r="E199" s="4" t="s">
        <v>36</v>
      </c>
      <c r="F199" s="4" t="s">
        <v>10</v>
      </c>
      <c r="G199" s="6">
        <v>44561</v>
      </c>
      <c r="H199" s="3">
        <v>102</v>
      </c>
      <c r="I199" t="str">
        <f>VLOOKUP(H199,Location!$A$1:$E$17,2,0)</f>
        <v>Auckland</v>
      </c>
      <c r="J199" t="str">
        <f>VLOOKUP(H199,Location!$A$1:$E$17,3,0)</f>
        <v>New Zealand</v>
      </c>
      <c r="K199" t="e">
        <f>VLOOKUP(C199,Make_details!A198:C336,2,0)</f>
        <v>#N/A</v>
      </c>
      <c r="L199" t="e">
        <f>VLOOKUP(C199,Make_details!A198:C336,3,0)</f>
        <v>#N/A</v>
      </c>
    </row>
    <row r="200" spans="1:12" ht="14.4" x14ac:dyDescent="0.3">
      <c r="A200" s="3">
        <v>199</v>
      </c>
      <c r="B200" s="4" t="s">
        <v>8</v>
      </c>
      <c r="C200" s="3">
        <v>623</v>
      </c>
      <c r="D200" s="3">
        <v>1998</v>
      </c>
      <c r="E200" s="4" t="s">
        <v>165</v>
      </c>
      <c r="F200" s="4" t="s">
        <v>10</v>
      </c>
      <c r="G200" s="6">
        <v>44561</v>
      </c>
      <c r="H200" s="3">
        <v>106</v>
      </c>
      <c r="I200" t="str">
        <f>VLOOKUP(H200,Location!$A$1:$E$17,2,0)</f>
        <v>Hawke's Bay</v>
      </c>
      <c r="J200" t="str">
        <f>VLOOKUP(H200,Location!$A$1:$E$17,3,0)</f>
        <v>New Zealand</v>
      </c>
      <c r="K200" t="e">
        <f>VLOOKUP(C200,Make_details!A199:C337,2,0)</f>
        <v>#N/A</v>
      </c>
      <c r="L200" t="e">
        <f>VLOOKUP(C200,Make_details!A199:C337,3,0)</f>
        <v>#N/A</v>
      </c>
    </row>
    <row r="201" spans="1:12" ht="14.4" x14ac:dyDescent="0.3">
      <c r="A201" s="3">
        <v>200</v>
      </c>
      <c r="B201" s="4" t="s">
        <v>8</v>
      </c>
      <c r="C201" s="3">
        <v>623</v>
      </c>
      <c r="D201" s="3">
        <v>2001</v>
      </c>
      <c r="E201" s="4" t="s">
        <v>166</v>
      </c>
      <c r="F201" s="4" t="s">
        <v>45</v>
      </c>
      <c r="G201" s="6">
        <v>44561</v>
      </c>
      <c r="H201" s="3">
        <v>115</v>
      </c>
      <c r="I201" t="str">
        <f>VLOOKUP(H201,Location!$A$1:$E$17,2,0)</f>
        <v>Otago</v>
      </c>
      <c r="J201" t="str">
        <f>VLOOKUP(H201,Location!$A$1:$E$17,3,0)</f>
        <v>New Zealand</v>
      </c>
      <c r="K201" t="e">
        <f>VLOOKUP(C201,Make_details!A200:C338,2,0)</f>
        <v>#N/A</v>
      </c>
      <c r="L201" t="e">
        <f>VLOOKUP(C201,Make_details!A200:C338,3,0)</f>
        <v>#N/A</v>
      </c>
    </row>
    <row r="202" spans="1:12" ht="14.4" x14ac:dyDescent="0.3">
      <c r="A202" s="3">
        <v>201</v>
      </c>
      <c r="B202" s="4" t="s">
        <v>37</v>
      </c>
      <c r="C202" s="3">
        <v>623</v>
      </c>
      <c r="D202" s="3">
        <v>2019</v>
      </c>
      <c r="E202" s="4" t="s">
        <v>73</v>
      </c>
      <c r="F202" s="4" t="s">
        <v>10</v>
      </c>
      <c r="G202" s="6">
        <v>44561</v>
      </c>
      <c r="H202" s="3">
        <v>101</v>
      </c>
      <c r="I202" t="str">
        <f>VLOOKUP(H202,Location!$A$1:$E$17,2,0)</f>
        <v>Northland</v>
      </c>
      <c r="J202" t="str">
        <f>VLOOKUP(H202,Location!$A$1:$E$17,3,0)</f>
        <v>New Zealand</v>
      </c>
      <c r="K202" t="e">
        <f>VLOOKUP(C202,Make_details!A201:C339,2,0)</f>
        <v>#N/A</v>
      </c>
      <c r="L202" t="e">
        <f>VLOOKUP(C202,Make_details!A201:C339,3,0)</f>
        <v>#N/A</v>
      </c>
    </row>
    <row r="203" spans="1:12" ht="14.4" x14ac:dyDescent="0.3">
      <c r="A203" s="3">
        <v>202</v>
      </c>
      <c r="B203" s="4" t="s">
        <v>8</v>
      </c>
      <c r="C203" s="3">
        <v>623</v>
      </c>
      <c r="D203" s="3">
        <v>1977</v>
      </c>
      <c r="E203" s="4" t="s">
        <v>36</v>
      </c>
      <c r="F203" s="4" t="s">
        <v>123</v>
      </c>
      <c r="G203" s="6">
        <v>44561</v>
      </c>
      <c r="H203" s="3">
        <v>104</v>
      </c>
      <c r="I203" t="str">
        <f>VLOOKUP(H203,Location!$A$1:$E$17,2,0)</f>
        <v>Bay of Plenty</v>
      </c>
      <c r="J203" t="str">
        <f>VLOOKUP(H203,Location!$A$1:$E$17,3,0)</f>
        <v>New Zealand</v>
      </c>
      <c r="K203" t="e">
        <f>VLOOKUP(C203,Make_details!A202:C340,2,0)</f>
        <v>#N/A</v>
      </c>
      <c r="L203" t="e">
        <f>VLOOKUP(C203,Make_details!A202:C340,3,0)</f>
        <v>#N/A</v>
      </c>
    </row>
    <row r="204" spans="1:12" ht="14.4" x14ac:dyDescent="0.3">
      <c r="A204" s="3">
        <v>203</v>
      </c>
      <c r="B204" s="4" t="s">
        <v>16</v>
      </c>
      <c r="C204" s="3">
        <v>625</v>
      </c>
      <c r="D204" s="3">
        <v>2004</v>
      </c>
      <c r="E204" s="4" t="s">
        <v>167</v>
      </c>
      <c r="F204" s="4" t="s">
        <v>69</v>
      </c>
      <c r="G204" s="5">
        <v>44562</v>
      </c>
      <c r="H204" s="3">
        <v>108</v>
      </c>
      <c r="I204" t="str">
        <f>VLOOKUP(H204,Location!$A$1:$E$17,2,0)</f>
        <v>Manawatū-Whanganui</v>
      </c>
      <c r="J204" t="str">
        <f>VLOOKUP(H204,Location!$A$1:$E$17,3,0)</f>
        <v>New Zealand</v>
      </c>
      <c r="K204" t="e">
        <f>VLOOKUP(C204,Make_details!A203:C341,2,0)</f>
        <v>#N/A</v>
      </c>
      <c r="L204" t="e">
        <f>VLOOKUP(C204,Make_details!A203:C341,3,0)</f>
        <v>#N/A</v>
      </c>
    </row>
    <row r="205" spans="1:12" ht="14.4" x14ac:dyDescent="0.3">
      <c r="A205" s="3">
        <v>204</v>
      </c>
      <c r="B205" s="4" t="s">
        <v>8</v>
      </c>
      <c r="C205" s="3">
        <v>623</v>
      </c>
      <c r="D205" s="3">
        <v>2019</v>
      </c>
      <c r="E205" s="4" t="s">
        <v>168</v>
      </c>
      <c r="F205" s="4" t="s">
        <v>45</v>
      </c>
      <c r="G205" s="5">
        <v>44562</v>
      </c>
      <c r="H205" s="3">
        <v>106</v>
      </c>
      <c r="I205" t="str">
        <f>VLOOKUP(H205,Location!$A$1:$E$17,2,0)</f>
        <v>Hawke's Bay</v>
      </c>
      <c r="J205" t="str">
        <f>VLOOKUP(H205,Location!$A$1:$E$17,3,0)</f>
        <v>New Zealand</v>
      </c>
      <c r="K205" t="e">
        <f>VLOOKUP(C205,Make_details!A204:C342,2,0)</f>
        <v>#N/A</v>
      </c>
      <c r="L205" t="e">
        <f>VLOOKUP(C205,Make_details!A204:C342,3,0)</f>
        <v>#N/A</v>
      </c>
    </row>
    <row r="206" spans="1:12" ht="14.4" x14ac:dyDescent="0.3">
      <c r="A206" s="3">
        <v>205</v>
      </c>
      <c r="B206" s="4" t="s">
        <v>8</v>
      </c>
      <c r="C206" s="3">
        <v>623</v>
      </c>
      <c r="D206" s="3">
        <v>2019</v>
      </c>
      <c r="E206" s="4" t="s">
        <v>71</v>
      </c>
      <c r="F206" s="4" t="s">
        <v>45</v>
      </c>
      <c r="G206" s="5">
        <v>44562</v>
      </c>
      <c r="H206" s="3">
        <v>114</v>
      </c>
      <c r="I206" t="str">
        <f>VLOOKUP(H206,Location!$A$1:$E$17,2,0)</f>
        <v>Canterbury</v>
      </c>
      <c r="J206" t="str">
        <f>VLOOKUP(H206,Location!$A$1:$E$17,3,0)</f>
        <v>New Zealand</v>
      </c>
      <c r="K206" t="e">
        <f>VLOOKUP(C206,Make_details!A205:C343,2,0)</f>
        <v>#N/A</v>
      </c>
      <c r="L206" t="e">
        <f>VLOOKUP(C206,Make_details!A205:C343,3,0)</f>
        <v>#N/A</v>
      </c>
    </row>
    <row r="207" spans="1:12" ht="14.4" x14ac:dyDescent="0.3">
      <c r="A207" s="3">
        <v>206</v>
      </c>
      <c r="B207" s="4" t="s">
        <v>16</v>
      </c>
      <c r="C207" s="3">
        <v>611</v>
      </c>
      <c r="D207" s="3">
        <v>2005</v>
      </c>
      <c r="E207" s="4" t="s">
        <v>169</v>
      </c>
      <c r="F207" s="4" t="s">
        <v>18</v>
      </c>
      <c r="G207" s="5">
        <v>44563</v>
      </c>
      <c r="H207" s="3">
        <v>102</v>
      </c>
      <c r="I207" t="str">
        <f>VLOOKUP(H207,Location!$A$1:$E$17,2,0)</f>
        <v>Auckland</v>
      </c>
      <c r="J207" t="str">
        <f>VLOOKUP(H207,Location!$A$1:$E$17,3,0)</f>
        <v>New Zealand</v>
      </c>
      <c r="K207" t="e">
        <f>VLOOKUP(C207,Make_details!A206:C344,2,0)</f>
        <v>#N/A</v>
      </c>
      <c r="L207" t="e">
        <f>VLOOKUP(C207,Make_details!A206:C344,3,0)</f>
        <v>#N/A</v>
      </c>
    </row>
    <row r="208" spans="1:12" ht="14.4" x14ac:dyDescent="0.3">
      <c r="A208" s="3">
        <v>207</v>
      </c>
      <c r="B208" s="4" t="s">
        <v>16</v>
      </c>
      <c r="C208" s="3">
        <v>550</v>
      </c>
      <c r="D208" s="3">
        <v>1985</v>
      </c>
      <c r="E208" s="4" t="s">
        <v>170</v>
      </c>
      <c r="F208" s="4" t="s">
        <v>32</v>
      </c>
      <c r="G208" s="5">
        <v>44563</v>
      </c>
      <c r="H208" s="3">
        <v>109</v>
      </c>
      <c r="I208" t="str">
        <f>VLOOKUP(H208,Location!$A$1:$E$17,2,0)</f>
        <v>Wellington</v>
      </c>
      <c r="J208" t="str">
        <f>VLOOKUP(H208,Location!$A$1:$E$17,3,0)</f>
        <v>New Zealand</v>
      </c>
      <c r="K208" t="e">
        <f>VLOOKUP(C208,Make_details!A207:C345,2,0)</f>
        <v>#N/A</v>
      </c>
      <c r="L208" t="e">
        <f>VLOOKUP(C208,Make_details!A207:C345,3,0)</f>
        <v>#N/A</v>
      </c>
    </row>
    <row r="209" spans="1:12" ht="14.4" x14ac:dyDescent="0.3">
      <c r="A209" s="3">
        <v>208</v>
      </c>
      <c r="B209" s="4" t="s">
        <v>8</v>
      </c>
      <c r="C209" s="3">
        <v>623</v>
      </c>
      <c r="D209" s="3">
        <v>2019</v>
      </c>
      <c r="E209" s="4" t="s">
        <v>171</v>
      </c>
      <c r="F209" s="4" t="s">
        <v>45</v>
      </c>
      <c r="G209" s="5">
        <v>44563</v>
      </c>
      <c r="H209" s="3">
        <v>111</v>
      </c>
      <c r="I209" t="str">
        <f>VLOOKUP(H209,Location!$A$1:$E$17,2,0)</f>
        <v>Nelson</v>
      </c>
      <c r="J209" t="str">
        <f>VLOOKUP(H209,Location!$A$1:$E$17,3,0)</f>
        <v>New Zealand</v>
      </c>
      <c r="K209" t="e">
        <f>VLOOKUP(C209,Make_details!A208:C346,2,0)</f>
        <v>#N/A</v>
      </c>
      <c r="L209" t="e">
        <f>VLOOKUP(C209,Make_details!A208:C346,3,0)</f>
        <v>#N/A</v>
      </c>
    </row>
    <row r="210" spans="1:12" ht="14.4" x14ac:dyDescent="0.3">
      <c r="A210" s="3">
        <v>209</v>
      </c>
      <c r="B210" s="4" t="s">
        <v>8</v>
      </c>
      <c r="C210" s="3">
        <v>623</v>
      </c>
      <c r="D210" s="3">
        <v>2019</v>
      </c>
      <c r="E210" s="4" t="s">
        <v>172</v>
      </c>
      <c r="F210" s="4" t="s">
        <v>10</v>
      </c>
      <c r="G210" s="5">
        <v>44564</v>
      </c>
      <c r="H210" s="3">
        <v>107</v>
      </c>
      <c r="I210" t="str">
        <f>VLOOKUP(H210,Location!$A$1:$E$17,2,0)</f>
        <v>Taranaki</v>
      </c>
      <c r="J210" t="str">
        <f>VLOOKUP(H210,Location!$A$1:$E$17,3,0)</f>
        <v>New Zealand</v>
      </c>
      <c r="K210" t="e">
        <f>VLOOKUP(C210,Make_details!A209:C347,2,0)</f>
        <v>#N/A</v>
      </c>
      <c r="L210" t="e">
        <f>VLOOKUP(C210,Make_details!A209:C347,3,0)</f>
        <v>#N/A</v>
      </c>
    </row>
    <row r="211" spans="1:12" ht="14.4" x14ac:dyDescent="0.3">
      <c r="A211" s="3">
        <v>210</v>
      </c>
      <c r="B211" s="4" t="s">
        <v>8</v>
      </c>
      <c r="C211" s="3">
        <v>623</v>
      </c>
      <c r="D211" s="3">
        <v>2015</v>
      </c>
      <c r="E211" s="4" t="s">
        <v>173</v>
      </c>
      <c r="F211" s="4" t="s">
        <v>10</v>
      </c>
      <c r="G211" s="5">
        <v>44564</v>
      </c>
      <c r="H211" s="3">
        <v>102</v>
      </c>
      <c r="I211" t="str">
        <f>VLOOKUP(H211,Location!$A$1:$E$17,2,0)</f>
        <v>Auckland</v>
      </c>
      <c r="J211" t="str">
        <f>VLOOKUP(H211,Location!$A$1:$E$17,3,0)</f>
        <v>New Zealand</v>
      </c>
      <c r="K211" t="e">
        <f>VLOOKUP(C211,Make_details!A210:C348,2,0)</f>
        <v>#N/A</v>
      </c>
      <c r="L211" t="e">
        <f>VLOOKUP(C211,Make_details!A210:C348,3,0)</f>
        <v>#N/A</v>
      </c>
    </row>
    <row r="212" spans="1:12" ht="14.4" x14ac:dyDescent="0.3">
      <c r="A212" s="3">
        <v>211</v>
      </c>
      <c r="B212" s="4" t="s">
        <v>8</v>
      </c>
      <c r="C212" s="3">
        <v>623</v>
      </c>
      <c r="D212" s="3">
        <v>2015</v>
      </c>
      <c r="E212" s="4" t="s">
        <v>112</v>
      </c>
      <c r="F212" s="4" t="s">
        <v>10</v>
      </c>
      <c r="G212" s="5">
        <v>44564</v>
      </c>
      <c r="H212" s="3">
        <v>102</v>
      </c>
      <c r="I212" t="str">
        <f>VLOOKUP(H212,Location!$A$1:$E$17,2,0)</f>
        <v>Auckland</v>
      </c>
      <c r="J212" t="str">
        <f>VLOOKUP(H212,Location!$A$1:$E$17,3,0)</f>
        <v>New Zealand</v>
      </c>
      <c r="K212" t="e">
        <f>VLOOKUP(C212,Make_details!A211:C349,2,0)</f>
        <v>#N/A</v>
      </c>
      <c r="L212" t="e">
        <f>VLOOKUP(C212,Make_details!A211:C349,3,0)</f>
        <v>#N/A</v>
      </c>
    </row>
    <row r="213" spans="1:12" ht="14.4" x14ac:dyDescent="0.3">
      <c r="A213" s="3">
        <v>212</v>
      </c>
      <c r="B213" s="4" t="s">
        <v>8</v>
      </c>
      <c r="C213" s="3">
        <v>623</v>
      </c>
      <c r="D213" s="3">
        <v>2016</v>
      </c>
      <c r="E213" s="4" t="s">
        <v>174</v>
      </c>
      <c r="F213" s="4" t="s">
        <v>45</v>
      </c>
      <c r="G213" s="5">
        <v>44565</v>
      </c>
      <c r="H213" s="3">
        <v>109</v>
      </c>
      <c r="I213" t="str">
        <f>VLOOKUP(H213,Location!$A$1:$E$17,2,0)</f>
        <v>Wellington</v>
      </c>
      <c r="J213" t="str">
        <f>VLOOKUP(H213,Location!$A$1:$E$17,3,0)</f>
        <v>New Zealand</v>
      </c>
      <c r="K213" t="e">
        <f>VLOOKUP(C213,Make_details!A212:C350,2,0)</f>
        <v>#N/A</v>
      </c>
      <c r="L213" t="e">
        <f>VLOOKUP(C213,Make_details!A212:C350,3,0)</f>
        <v>#N/A</v>
      </c>
    </row>
    <row r="214" spans="1:12" ht="14.4" x14ac:dyDescent="0.3">
      <c r="A214" s="3">
        <v>213</v>
      </c>
      <c r="B214" s="4" t="s">
        <v>61</v>
      </c>
      <c r="C214" s="3">
        <v>504</v>
      </c>
      <c r="D214" s="3">
        <v>1976</v>
      </c>
      <c r="E214" s="4" t="s">
        <v>175</v>
      </c>
      <c r="F214" s="4" t="s">
        <v>32</v>
      </c>
      <c r="G214" s="5">
        <v>44565</v>
      </c>
      <c r="H214" s="3">
        <v>102</v>
      </c>
      <c r="I214" t="str">
        <f>VLOOKUP(H214,Location!$A$1:$E$17,2,0)</f>
        <v>Auckland</v>
      </c>
      <c r="J214" t="str">
        <f>VLOOKUP(H214,Location!$A$1:$E$17,3,0)</f>
        <v>New Zealand</v>
      </c>
      <c r="K214" t="e">
        <f>VLOOKUP(C214,Make_details!A213:C351,2,0)</f>
        <v>#N/A</v>
      </c>
      <c r="L214" t="e">
        <f>VLOOKUP(C214,Make_details!A213:C351,3,0)</f>
        <v>#N/A</v>
      </c>
    </row>
    <row r="215" spans="1:12" ht="14.4" x14ac:dyDescent="0.3">
      <c r="A215" s="3">
        <v>214</v>
      </c>
      <c r="B215" s="4" t="s">
        <v>37</v>
      </c>
      <c r="C215" s="3">
        <v>597</v>
      </c>
      <c r="D215" s="3">
        <v>2015</v>
      </c>
      <c r="E215" s="4" t="s">
        <v>46</v>
      </c>
      <c r="F215" s="4" t="s">
        <v>10</v>
      </c>
      <c r="G215" s="5">
        <v>44565</v>
      </c>
      <c r="H215" s="3">
        <v>102</v>
      </c>
      <c r="I215" t="str">
        <f>VLOOKUP(H215,Location!$A$1:$E$17,2,0)</f>
        <v>Auckland</v>
      </c>
      <c r="J215" t="str">
        <f>VLOOKUP(H215,Location!$A$1:$E$17,3,0)</f>
        <v>New Zealand</v>
      </c>
      <c r="K215" t="e">
        <f>VLOOKUP(C215,Make_details!A214:C352,2,0)</f>
        <v>#N/A</v>
      </c>
      <c r="L215" t="e">
        <f>VLOOKUP(C215,Make_details!A214:C352,3,0)</f>
        <v>#N/A</v>
      </c>
    </row>
    <row r="216" spans="1:12" ht="14.4" x14ac:dyDescent="0.3">
      <c r="A216" s="3">
        <v>215</v>
      </c>
      <c r="B216" s="4" t="s">
        <v>8</v>
      </c>
      <c r="C216" s="3">
        <v>572</v>
      </c>
      <c r="D216" s="3">
        <v>2015</v>
      </c>
      <c r="E216" s="4" t="s">
        <v>33</v>
      </c>
      <c r="F216" s="4" t="s">
        <v>10</v>
      </c>
      <c r="G216" s="6">
        <v>44574</v>
      </c>
      <c r="H216" s="3">
        <v>115</v>
      </c>
      <c r="I216" t="str">
        <f>VLOOKUP(H216,Location!$A$1:$E$17,2,0)</f>
        <v>Otago</v>
      </c>
      <c r="J216" t="str">
        <f>VLOOKUP(H216,Location!$A$1:$E$17,3,0)</f>
        <v>New Zealand</v>
      </c>
      <c r="K216" t="e">
        <f>VLOOKUP(C216,Make_details!A215:C353,2,0)</f>
        <v>#N/A</v>
      </c>
      <c r="L216" t="e">
        <f>VLOOKUP(C216,Make_details!A215:C353,3,0)</f>
        <v>#N/A</v>
      </c>
    </row>
    <row r="217" spans="1:12" ht="14.4" x14ac:dyDescent="0.3">
      <c r="A217" s="3">
        <v>216</v>
      </c>
      <c r="B217" s="4" t="s">
        <v>8</v>
      </c>
      <c r="C217" s="3">
        <v>514</v>
      </c>
      <c r="D217" s="3">
        <v>2008</v>
      </c>
      <c r="E217" s="4" t="s">
        <v>132</v>
      </c>
      <c r="F217" s="4" t="s">
        <v>10</v>
      </c>
      <c r="G217" s="6">
        <v>44574</v>
      </c>
      <c r="H217" s="3">
        <v>102</v>
      </c>
      <c r="I217" t="str">
        <f>VLOOKUP(H217,Location!$A$1:$E$17,2,0)</f>
        <v>Auckland</v>
      </c>
      <c r="J217" t="str">
        <f>VLOOKUP(H217,Location!$A$1:$E$17,3,0)</f>
        <v>New Zealand</v>
      </c>
      <c r="K217" t="e">
        <f>VLOOKUP(C217,Make_details!A216:C354,2,0)</f>
        <v>#N/A</v>
      </c>
      <c r="L217" t="e">
        <f>VLOOKUP(C217,Make_details!A216:C354,3,0)</f>
        <v>#N/A</v>
      </c>
    </row>
    <row r="218" spans="1:12" ht="14.4" x14ac:dyDescent="0.3">
      <c r="A218" s="3">
        <v>217</v>
      </c>
      <c r="B218" s="4" t="s">
        <v>37</v>
      </c>
      <c r="C218" s="3">
        <v>623</v>
      </c>
      <c r="D218" s="3">
        <v>1985</v>
      </c>
      <c r="E218" s="4" t="s">
        <v>176</v>
      </c>
      <c r="F218" s="4" t="s">
        <v>28</v>
      </c>
      <c r="G218" s="6">
        <v>44574</v>
      </c>
      <c r="H218" s="3">
        <v>103</v>
      </c>
      <c r="I218" t="str">
        <f>VLOOKUP(H218,Location!$A$1:$E$17,2,0)</f>
        <v>Waikato</v>
      </c>
      <c r="J218" t="str">
        <f>VLOOKUP(H218,Location!$A$1:$E$17,3,0)</f>
        <v>New Zealand</v>
      </c>
      <c r="K218" t="e">
        <f>VLOOKUP(C218,Make_details!A217:C355,2,0)</f>
        <v>#N/A</v>
      </c>
      <c r="L218" t="e">
        <f>VLOOKUP(C218,Make_details!A217:C355,3,0)</f>
        <v>#N/A</v>
      </c>
    </row>
    <row r="219" spans="1:12" ht="14.4" x14ac:dyDescent="0.3">
      <c r="A219" s="3">
        <v>218</v>
      </c>
      <c r="B219" s="4" t="s">
        <v>8</v>
      </c>
      <c r="C219" s="3">
        <v>616</v>
      </c>
      <c r="D219" s="3">
        <v>2015</v>
      </c>
      <c r="E219" s="4" t="s">
        <v>177</v>
      </c>
      <c r="F219" s="4" t="s">
        <v>10</v>
      </c>
      <c r="G219" s="6">
        <v>44574</v>
      </c>
      <c r="H219" s="3">
        <v>102</v>
      </c>
      <c r="I219" t="str">
        <f>VLOOKUP(H219,Location!$A$1:$E$17,2,0)</f>
        <v>Auckland</v>
      </c>
      <c r="J219" t="str">
        <f>VLOOKUP(H219,Location!$A$1:$E$17,3,0)</f>
        <v>New Zealand</v>
      </c>
      <c r="K219" t="e">
        <f>VLOOKUP(C219,Make_details!A218:C356,2,0)</f>
        <v>#N/A</v>
      </c>
      <c r="L219" t="e">
        <f>VLOOKUP(C219,Make_details!A218:C356,3,0)</f>
        <v>#N/A</v>
      </c>
    </row>
    <row r="220" spans="1:12" ht="14.4" x14ac:dyDescent="0.3">
      <c r="A220" s="3">
        <v>219</v>
      </c>
      <c r="B220" s="4" t="s">
        <v>8</v>
      </c>
      <c r="C220" s="3">
        <v>623</v>
      </c>
      <c r="D220" s="3">
        <v>2002</v>
      </c>
      <c r="E220" s="4" t="s">
        <v>23</v>
      </c>
      <c r="F220" s="4" t="s">
        <v>45</v>
      </c>
      <c r="G220" s="6">
        <v>44574</v>
      </c>
      <c r="H220" s="3">
        <v>114</v>
      </c>
      <c r="I220" t="str">
        <f>VLOOKUP(H220,Location!$A$1:$E$17,2,0)</f>
        <v>Canterbury</v>
      </c>
      <c r="J220" t="str">
        <f>VLOOKUP(H220,Location!$A$1:$E$17,3,0)</f>
        <v>New Zealand</v>
      </c>
      <c r="K220" t="e">
        <f>VLOOKUP(C220,Make_details!A219:C357,2,0)</f>
        <v>#N/A</v>
      </c>
      <c r="L220" t="e">
        <f>VLOOKUP(C220,Make_details!A219:C357,3,0)</f>
        <v>#N/A</v>
      </c>
    </row>
    <row r="221" spans="1:12" ht="14.4" x14ac:dyDescent="0.3">
      <c r="A221" s="3">
        <v>220</v>
      </c>
      <c r="B221" s="4" t="s">
        <v>8</v>
      </c>
      <c r="C221" s="3">
        <v>623</v>
      </c>
      <c r="D221" s="3">
        <v>2016</v>
      </c>
      <c r="E221" s="4" t="s">
        <v>58</v>
      </c>
      <c r="F221" s="4" t="s">
        <v>10</v>
      </c>
      <c r="G221" s="6">
        <v>44574</v>
      </c>
      <c r="H221" s="3">
        <v>101</v>
      </c>
      <c r="I221" t="str">
        <f>VLOOKUP(H221,Location!$A$1:$E$17,2,0)</f>
        <v>Northland</v>
      </c>
      <c r="J221" t="str">
        <f>VLOOKUP(H221,Location!$A$1:$E$17,3,0)</f>
        <v>New Zealand</v>
      </c>
      <c r="K221" t="e">
        <f>VLOOKUP(C221,Make_details!A220:C358,2,0)</f>
        <v>#N/A</v>
      </c>
      <c r="L221" t="e">
        <f>VLOOKUP(C221,Make_details!A220:C358,3,0)</f>
        <v>#N/A</v>
      </c>
    </row>
    <row r="222" spans="1:12" ht="14.4" x14ac:dyDescent="0.3">
      <c r="A222" s="3">
        <v>221</v>
      </c>
      <c r="B222" s="4" t="s">
        <v>11</v>
      </c>
      <c r="C222" s="3">
        <v>623</v>
      </c>
      <c r="D222" s="3">
        <v>2000</v>
      </c>
      <c r="E222" s="4" t="s">
        <v>178</v>
      </c>
      <c r="F222" s="4" t="s">
        <v>18</v>
      </c>
      <c r="G222" s="6">
        <v>44575</v>
      </c>
      <c r="H222" s="3">
        <v>103</v>
      </c>
      <c r="I222" t="str">
        <f>VLOOKUP(H222,Location!$A$1:$E$17,2,0)</f>
        <v>Waikato</v>
      </c>
      <c r="J222" t="str">
        <f>VLOOKUP(H222,Location!$A$1:$E$17,3,0)</f>
        <v>New Zealand</v>
      </c>
      <c r="K222" t="e">
        <f>VLOOKUP(C222,Make_details!A221:C359,2,0)</f>
        <v>#N/A</v>
      </c>
      <c r="L222" t="e">
        <f>VLOOKUP(C222,Make_details!A221:C359,3,0)</f>
        <v>#N/A</v>
      </c>
    </row>
    <row r="223" spans="1:12" ht="14.4" x14ac:dyDescent="0.3">
      <c r="A223" s="3">
        <v>222</v>
      </c>
      <c r="B223" s="4" t="s">
        <v>8</v>
      </c>
      <c r="C223" s="3">
        <v>623</v>
      </c>
      <c r="D223" s="3">
        <v>2016</v>
      </c>
      <c r="E223" s="4" t="s">
        <v>57</v>
      </c>
      <c r="F223" s="4" t="s">
        <v>10</v>
      </c>
      <c r="G223" s="6">
        <v>44575</v>
      </c>
      <c r="H223" s="3">
        <v>106</v>
      </c>
      <c r="I223" t="str">
        <f>VLOOKUP(H223,Location!$A$1:$E$17,2,0)</f>
        <v>Hawke's Bay</v>
      </c>
      <c r="J223" t="str">
        <f>VLOOKUP(H223,Location!$A$1:$E$17,3,0)</f>
        <v>New Zealand</v>
      </c>
      <c r="K223" t="e">
        <f>VLOOKUP(C223,Make_details!A222:C360,2,0)</f>
        <v>#N/A</v>
      </c>
      <c r="L223" t="e">
        <f>VLOOKUP(C223,Make_details!A222:C360,3,0)</f>
        <v>#N/A</v>
      </c>
    </row>
    <row r="224" spans="1:12" ht="14.4" x14ac:dyDescent="0.3">
      <c r="A224" s="3">
        <v>223</v>
      </c>
      <c r="B224" s="4" t="s">
        <v>37</v>
      </c>
      <c r="C224" s="3">
        <v>623</v>
      </c>
      <c r="D224" s="3">
        <v>2016</v>
      </c>
      <c r="E224" s="4" t="s">
        <v>179</v>
      </c>
      <c r="F224" s="4" t="s">
        <v>32</v>
      </c>
      <c r="G224" s="6">
        <v>44575</v>
      </c>
      <c r="H224" s="3">
        <v>104</v>
      </c>
      <c r="I224" t="str">
        <f>VLOOKUP(H224,Location!$A$1:$E$17,2,0)</f>
        <v>Bay of Plenty</v>
      </c>
      <c r="J224" t="str">
        <f>VLOOKUP(H224,Location!$A$1:$E$17,3,0)</f>
        <v>New Zealand</v>
      </c>
      <c r="K224" t="e">
        <f>VLOOKUP(C224,Make_details!A223:C361,2,0)</f>
        <v>#N/A</v>
      </c>
      <c r="L224" t="e">
        <f>VLOOKUP(C224,Make_details!A223:C361,3,0)</f>
        <v>#N/A</v>
      </c>
    </row>
    <row r="225" spans="1:12" ht="14.4" x14ac:dyDescent="0.3">
      <c r="A225" s="3">
        <v>224</v>
      </c>
      <c r="B225" s="4" t="s">
        <v>8</v>
      </c>
      <c r="C225" s="3">
        <v>572</v>
      </c>
      <c r="D225" s="3">
        <v>2016</v>
      </c>
      <c r="E225" s="4" t="s">
        <v>180</v>
      </c>
      <c r="F225" s="4" t="s">
        <v>10</v>
      </c>
      <c r="G225" s="6">
        <v>44575</v>
      </c>
      <c r="H225" s="3">
        <v>115</v>
      </c>
      <c r="I225" t="str">
        <f>VLOOKUP(H225,Location!$A$1:$E$17,2,0)</f>
        <v>Otago</v>
      </c>
      <c r="J225" t="str">
        <f>VLOOKUP(H225,Location!$A$1:$E$17,3,0)</f>
        <v>New Zealand</v>
      </c>
      <c r="K225" t="e">
        <f>VLOOKUP(C225,Make_details!A224:C362,2,0)</f>
        <v>#N/A</v>
      </c>
      <c r="L225" t="e">
        <f>VLOOKUP(C225,Make_details!A224:C362,3,0)</f>
        <v>#N/A</v>
      </c>
    </row>
    <row r="226" spans="1:12" ht="14.4" x14ac:dyDescent="0.3">
      <c r="A226" s="3">
        <v>225</v>
      </c>
      <c r="B226" s="4" t="s">
        <v>8</v>
      </c>
      <c r="C226" s="3">
        <v>623</v>
      </c>
      <c r="D226" s="3">
        <v>2019</v>
      </c>
      <c r="E226" s="4" t="s">
        <v>23</v>
      </c>
      <c r="F226" s="4" t="s">
        <v>10</v>
      </c>
      <c r="G226" s="6">
        <v>44575</v>
      </c>
      <c r="H226" s="3">
        <v>108</v>
      </c>
      <c r="I226" t="str">
        <f>VLOOKUP(H226,Location!$A$1:$E$17,2,0)</f>
        <v>Manawatū-Whanganui</v>
      </c>
      <c r="J226" t="str">
        <f>VLOOKUP(H226,Location!$A$1:$E$17,3,0)</f>
        <v>New Zealand</v>
      </c>
      <c r="K226" t="e">
        <f>VLOOKUP(C226,Make_details!A225:C363,2,0)</f>
        <v>#N/A</v>
      </c>
      <c r="L226" t="e">
        <f>VLOOKUP(C226,Make_details!A225:C363,3,0)</f>
        <v>#N/A</v>
      </c>
    </row>
    <row r="227" spans="1:12" ht="14.4" x14ac:dyDescent="0.3">
      <c r="A227" s="3">
        <v>226</v>
      </c>
      <c r="B227" s="4" t="s">
        <v>8</v>
      </c>
      <c r="C227" s="3">
        <v>623</v>
      </c>
      <c r="D227" s="3">
        <v>2019</v>
      </c>
      <c r="E227" s="4" t="s">
        <v>181</v>
      </c>
      <c r="F227" s="4" t="s">
        <v>10</v>
      </c>
      <c r="G227" s="6">
        <v>44577</v>
      </c>
      <c r="H227" s="3">
        <v>114</v>
      </c>
      <c r="I227" t="str">
        <f>VLOOKUP(H227,Location!$A$1:$E$17,2,0)</f>
        <v>Canterbury</v>
      </c>
      <c r="J227" t="str">
        <f>VLOOKUP(H227,Location!$A$1:$E$17,3,0)</f>
        <v>New Zealand</v>
      </c>
      <c r="K227" t="e">
        <f>VLOOKUP(C227,Make_details!A226:C364,2,0)</f>
        <v>#N/A</v>
      </c>
      <c r="L227" t="e">
        <f>VLOOKUP(C227,Make_details!A226:C364,3,0)</f>
        <v>#N/A</v>
      </c>
    </row>
    <row r="228" spans="1:12" ht="14.4" x14ac:dyDescent="0.3">
      <c r="A228" s="3">
        <v>227</v>
      </c>
      <c r="B228" s="4" t="s">
        <v>16</v>
      </c>
      <c r="C228" s="3">
        <v>611</v>
      </c>
      <c r="D228" s="3">
        <v>2007</v>
      </c>
      <c r="E228" s="4" t="s">
        <v>182</v>
      </c>
      <c r="F228" s="4" t="s">
        <v>45</v>
      </c>
      <c r="G228" s="6">
        <v>44577</v>
      </c>
      <c r="H228" s="3">
        <v>102</v>
      </c>
      <c r="I228" t="str">
        <f>VLOOKUP(H228,Location!$A$1:$E$17,2,0)</f>
        <v>Auckland</v>
      </c>
      <c r="J228" t="str">
        <f>VLOOKUP(H228,Location!$A$1:$E$17,3,0)</f>
        <v>New Zealand</v>
      </c>
      <c r="K228" t="e">
        <f>VLOOKUP(C228,Make_details!A227:C365,2,0)</f>
        <v>#N/A</v>
      </c>
      <c r="L228" t="e">
        <f>VLOOKUP(C228,Make_details!A227:C365,3,0)</f>
        <v>#N/A</v>
      </c>
    </row>
    <row r="229" spans="1:12" ht="14.4" x14ac:dyDescent="0.3">
      <c r="A229" s="3">
        <v>228</v>
      </c>
      <c r="B229" s="4" t="s">
        <v>8</v>
      </c>
      <c r="C229" s="3">
        <v>549</v>
      </c>
      <c r="D229" s="3">
        <v>1990</v>
      </c>
      <c r="E229" s="4" t="s">
        <v>46</v>
      </c>
      <c r="F229" s="4" t="s">
        <v>45</v>
      </c>
      <c r="G229" s="6">
        <v>44577</v>
      </c>
      <c r="H229" s="3">
        <v>114</v>
      </c>
      <c r="I229" t="str">
        <f>VLOOKUP(H229,Location!$A$1:$E$17,2,0)</f>
        <v>Canterbury</v>
      </c>
      <c r="J229" t="str">
        <f>VLOOKUP(H229,Location!$A$1:$E$17,3,0)</f>
        <v>New Zealand</v>
      </c>
      <c r="K229" t="e">
        <f>VLOOKUP(C229,Make_details!A228:C366,2,0)</f>
        <v>#N/A</v>
      </c>
      <c r="L229" t="e">
        <f>VLOOKUP(C229,Make_details!A228:C366,3,0)</f>
        <v>#N/A</v>
      </c>
    </row>
    <row r="230" spans="1:12" ht="14.4" x14ac:dyDescent="0.3">
      <c r="A230" s="3">
        <v>229</v>
      </c>
      <c r="B230" s="4" t="s">
        <v>61</v>
      </c>
      <c r="C230" s="3">
        <v>525</v>
      </c>
      <c r="D230" s="3">
        <v>1979</v>
      </c>
      <c r="E230" s="4" t="s">
        <v>183</v>
      </c>
      <c r="F230" s="4" t="s">
        <v>28</v>
      </c>
      <c r="G230" s="6">
        <v>44578</v>
      </c>
      <c r="H230" s="3">
        <v>108</v>
      </c>
      <c r="I230" t="str">
        <f>VLOOKUP(H230,Location!$A$1:$E$17,2,0)</f>
        <v>Manawatū-Whanganui</v>
      </c>
      <c r="J230" t="str">
        <f>VLOOKUP(H230,Location!$A$1:$E$17,3,0)</f>
        <v>New Zealand</v>
      </c>
      <c r="K230" t="e">
        <f>VLOOKUP(C230,Make_details!A229:C367,2,0)</f>
        <v>#N/A</v>
      </c>
      <c r="L230" t="e">
        <f>VLOOKUP(C230,Make_details!A229:C367,3,0)</f>
        <v>#N/A</v>
      </c>
    </row>
    <row r="231" spans="1:12" ht="14.4" x14ac:dyDescent="0.3">
      <c r="A231" s="3">
        <v>230</v>
      </c>
      <c r="B231" s="4" t="s">
        <v>37</v>
      </c>
      <c r="C231" s="3">
        <v>623</v>
      </c>
      <c r="D231" s="3">
        <v>1976</v>
      </c>
      <c r="E231" s="4" t="s">
        <v>36</v>
      </c>
      <c r="F231" s="4" t="s">
        <v>10</v>
      </c>
      <c r="G231" s="6">
        <v>44578</v>
      </c>
      <c r="H231" s="3">
        <v>108</v>
      </c>
      <c r="I231" t="str">
        <f>VLOOKUP(H231,Location!$A$1:$E$17,2,0)</f>
        <v>Manawatū-Whanganui</v>
      </c>
      <c r="J231" t="str">
        <f>VLOOKUP(H231,Location!$A$1:$E$17,3,0)</f>
        <v>New Zealand</v>
      </c>
      <c r="K231" t="e">
        <f>VLOOKUP(C231,Make_details!A230:C368,2,0)</f>
        <v>#N/A</v>
      </c>
      <c r="L231" t="e">
        <f>VLOOKUP(C231,Make_details!A230:C368,3,0)</f>
        <v>#N/A</v>
      </c>
    </row>
    <row r="232" spans="1:12" ht="14.4" x14ac:dyDescent="0.3">
      <c r="A232" s="3">
        <v>231</v>
      </c>
      <c r="B232" s="4" t="s">
        <v>8</v>
      </c>
      <c r="C232" s="3">
        <v>549</v>
      </c>
      <c r="D232" s="3">
        <v>1987</v>
      </c>
      <c r="E232" s="4" t="s">
        <v>46</v>
      </c>
      <c r="F232" s="4" t="s">
        <v>69</v>
      </c>
      <c r="G232" s="6">
        <v>44578</v>
      </c>
      <c r="H232" s="3">
        <v>115</v>
      </c>
      <c r="I232" t="str">
        <f>VLOOKUP(H232,Location!$A$1:$E$17,2,0)</f>
        <v>Otago</v>
      </c>
      <c r="J232" t="str">
        <f>VLOOKUP(H232,Location!$A$1:$E$17,3,0)</f>
        <v>New Zealand</v>
      </c>
      <c r="K232" t="e">
        <f>VLOOKUP(C232,Make_details!A231:C369,2,0)</f>
        <v>#N/A</v>
      </c>
      <c r="L232" t="e">
        <f>VLOOKUP(C232,Make_details!A231:C369,3,0)</f>
        <v>#N/A</v>
      </c>
    </row>
    <row r="233" spans="1:12" ht="14.4" x14ac:dyDescent="0.3">
      <c r="A233" s="3">
        <v>232</v>
      </c>
      <c r="B233" s="4" t="s">
        <v>8</v>
      </c>
      <c r="C233" s="3">
        <v>616</v>
      </c>
      <c r="D233" s="3">
        <v>2019</v>
      </c>
      <c r="E233" s="4" t="s">
        <v>33</v>
      </c>
      <c r="F233" s="4" t="s">
        <v>10</v>
      </c>
      <c r="G233" s="6">
        <v>44578</v>
      </c>
      <c r="H233" s="3">
        <v>102</v>
      </c>
      <c r="I233" t="str">
        <f>VLOOKUP(H233,Location!$A$1:$E$17,2,0)</f>
        <v>Auckland</v>
      </c>
      <c r="J233" t="str">
        <f>VLOOKUP(H233,Location!$A$1:$E$17,3,0)</f>
        <v>New Zealand</v>
      </c>
      <c r="K233" t="e">
        <f>VLOOKUP(C233,Make_details!A232:C370,2,0)</f>
        <v>#N/A</v>
      </c>
      <c r="L233" t="e">
        <f>VLOOKUP(C233,Make_details!A232:C370,3,0)</f>
        <v>#N/A</v>
      </c>
    </row>
    <row r="234" spans="1:12" ht="14.4" x14ac:dyDescent="0.3">
      <c r="A234" s="3">
        <v>233</v>
      </c>
      <c r="B234" s="4" t="s">
        <v>8</v>
      </c>
      <c r="C234" s="3">
        <v>623</v>
      </c>
      <c r="D234" s="3">
        <v>2019</v>
      </c>
      <c r="E234" s="4" t="s">
        <v>51</v>
      </c>
      <c r="F234" s="4" t="s">
        <v>10</v>
      </c>
      <c r="G234" s="6">
        <v>44579</v>
      </c>
      <c r="H234" s="3">
        <v>108</v>
      </c>
      <c r="I234" t="str">
        <f>VLOOKUP(H234,Location!$A$1:$E$17,2,0)</f>
        <v>Manawatū-Whanganui</v>
      </c>
      <c r="J234" t="str">
        <f>VLOOKUP(H234,Location!$A$1:$E$17,3,0)</f>
        <v>New Zealand</v>
      </c>
      <c r="K234" t="e">
        <f>VLOOKUP(C234,Make_details!A233:C371,2,0)</f>
        <v>#N/A</v>
      </c>
      <c r="L234" t="e">
        <f>VLOOKUP(C234,Make_details!A233:C371,3,0)</f>
        <v>#N/A</v>
      </c>
    </row>
    <row r="235" spans="1:12" ht="14.4" x14ac:dyDescent="0.3">
      <c r="A235" s="3">
        <v>234</v>
      </c>
      <c r="B235" s="4" t="s">
        <v>25</v>
      </c>
      <c r="C235" s="3">
        <v>594</v>
      </c>
      <c r="D235" s="3">
        <v>1998</v>
      </c>
      <c r="E235" s="4" t="s">
        <v>184</v>
      </c>
      <c r="F235" s="4" t="s">
        <v>28</v>
      </c>
      <c r="G235" s="6">
        <v>44579</v>
      </c>
      <c r="H235" s="3">
        <v>102</v>
      </c>
      <c r="I235" t="str">
        <f>VLOOKUP(H235,Location!$A$1:$E$17,2,0)</f>
        <v>Auckland</v>
      </c>
      <c r="J235" t="str">
        <f>VLOOKUP(H235,Location!$A$1:$E$17,3,0)</f>
        <v>New Zealand</v>
      </c>
      <c r="K235" t="e">
        <f>VLOOKUP(C235,Make_details!A234:C372,2,0)</f>
        <v>#N/A</v>
      </c>
      <c r="L235" t="e">
        <f>VLOOKUP(C235,Make_details!A234:C372,3,0)</f>
        <v>#N/A</v>
      </c>
    </row>
    <row r="236" spans="1:12" ht="14.4" x14ac:dyDescent="0.3">
      <c r="A236" s="3">
        <v>235</v>
      </c>
      <c r="B236" s="4" t="s">
        <v>16</v>
      </c>
      <c r="C236" s="3">
        <v>611</v>
      </c>
      <c r="D236" s="3">
        <v>2003</v>
      </c>
      <c r="E236" s="4" t="s">
        <v>185</v>
      </c>
      <c r="F236" s="4" t="s">
        <v>10</v>
      </c>
      <c r="G236" s="6">
        <v>44579</v>
      </c>
      <c r="H236" s="3">
        <v>104</v>
      </c>
      <c r="I236" t="str">
        <f>VLOOKUP(H236,Location!$A$1:$E$17,2,0)</f>
        <v>Bay of Plenty</v>
      </c>
      <c r="J236" t="str">
        <f>VLOOKUP(H236,Location!$A$1:$E$17,3,0)</f>
        <v>New Zealand</v>
      </c>
      <c r="K236" t="e">
        <f>VLOOKUP(C236,Make_details!A235:C373,2,0)</f>
        <v>#N/A</v>
      </c>
      <c r="L236" t="e">
        <f>VLOOKUP(C236,Make_details!A235:C373,3,0)</f>
        <v>#N/A</v>
      </c>
    </row>
    <row r="237" spans="1:12" ht="14.4" x14ac:dyDescent="0.3">
      <c r="A237" s="3">
        <v>236</v>
      </c>
      <c r="B237" s="4" t="s">
        <v>16</v>
      </c>
      <c r="C237" s="3">
        <v>611</v>
      </c>
      <c r="D237" s="3">
        <v>2009</v>
      </c>
      <c r="E237" s="4" t="s">
        <v>186</v>
      </c>
      <c r="F237" s="4" t="s">
        <v>18</v>
      </c>
      <c r="G237" s="6">
        <v>44579</v>
      </c>
      <c r="H237" s="3">
        <v>102</v>
      </c>
      <c r="I237" t="str">
        <f>VLOOKUP(H237,Location!$A$1:$E$17,2,0)</f>
        <v>Auckland</v>
      </c>
      <c r="J237" t="str">
        <f>VLOOKUP(H237,Location!$A$1:$E$17,3,0)</f>
        <v>New Zealand</v>
      </c>
      <c r="K237" t="e">
        <f>VLOOKUP(C237,Make_details!A236:C374,2,0)</f>
        <v>#N/A</v>
      </c>
      <c r="L237" t="e">
        <f>VLOOKUP(C237,Make_details!A236:C374,3,0)</f>
        <v>#N/A</v>
      </c>
    </row>
    <row r="238" spans="1:12" ht="14.4" x14ac:dyDescent="0.3">
      <c r="A238" s="3">
        <v>237</v>
      </c>
      <c r="B238" s="4" t="s">
        <v>8</v>
      </c>
      <c r="C238" s="3">
        <v>623</v>
      </c>
      <c r="D238" s="3">
        <v>2002</v>
      </c>
      <c r="E238" s="4" t="s">
        <v>33</v>
      </c>
      <c r="F238" s="4" t="s">
        <v>45</v>
      </c>
      <c r="G238" s="6">
        <v>44579</v>
      </c>
      <c r="H238" s="3">
        <v>102</v>
      </c>
      <c r="I238" t="str">
        <f>VLOOKUP(H238,Location!$A$1:$E$17,2,0)</f>
        <v>Auckland</v>
      </c>
      <c r="J238" t="str">
        <f>VLOOKUP(H238,Location!$A$1:$E$17,3,0)</f>
        <v>New Zealand</v>
      </c>
      <c r="K238" t="e">
        <f>VLOOKUP(C238,Make_details!A237:C375,2,0)</f>
        <v>#N/A</v>
      </c>
      <c r="L238" t="e">
        <f>VLOOKUP(C238,Make_details!A237:C375,3,0)</f>
        <v>#N/A</v>
      </c>
    </row>
    <row r="239" spans="1:12" ht="14.4" x14ac:dyDescent="0.3">
      <c r="A239" s="3">
        <v>238</v>
      </c>
      <c r="B239" s="4" t="s">
        <v>8</v>
      </c>
      <c r="C239" s="3">
        <v>514</v>
      </c>
      <c r="D239" s="3">
        <v>2019</v>
      </c>
      <c r="E239" s="4" t="s">
        <v>187</v>
      </c>
      <c r="F239" s="4" t="s">
        <v>10</v>
      </c>
      <c r="G239" s="6">
        <v>44580</v>
      </c>
      <c r="H239" s="3">
        <v>114</v>
      </c>
      <c r="I239" t="str">
        <f>VLOOKUP(H239,Location!$A$1:$E$17,2,0)</f>
        <v>Canterbury</v>
      </c>
      <c r="J239" t="str">
        <f>VLOOKUP(H239,Location!$A$1:$E$17,3,0)</f>
        <v>New Zealand</v>
      </c>
      <c r="K239" t="e">
        <f>VLOOKUP(C239,Make_details!A238:C376,2,0)</f>
        <v>#N/A</v>
      </c>
      <c r="L239" t="e">
        <f>VLOOKUP(C239,Make_details!A238:C376,3,0)</f>
        <v>#N/A</v>
      </c>
    </row>
    <row r="240" spans="1:12" ht="14.4" x14ac:dyDescent="0.3">
      <c r="A240" s="3">
        <v>239</v>
      </c>
      <c r="B240" s="4" t="s">
        <v>8</v>
      </c>
      <c r="C240" s="3">
        <v>623</v>
      </c>
      <c r="D240" s="3">
        <v>2016</v>
      </c>
      <c r="E240" s="4" t="s">
        <v>120</v>
      </c>
      <c r="F240" s="4" t="s">
        <v>10</v>
      </c>
      <c r="G240" s="6">
        <v>44580</v>
      </c>
      <c r="H240" s="3">
        <v>102</v>
      </c>
      <c r="I240" t="str">
        <f>VLOOKUP(H240,Location!$A$1:$E$17,2,0)</f>
        <v>Auckland</v>
      </c>
      <c r="J240" t="str">
        <f>VLOOKUP(H240,Location!$A$1:$E$17,3,0)</f>
        <v>New Zealand</v>
      </c>
      <c r="K240" t="e">
        <f>VLOOKUP(C240,Make_details!A239:C377,2,0)</f>
        <v>#N/A</v>
      </c>
      <c r="L240" t="e">
        <f>VLOOKUP(C240,Make_details!A239:C377,3,0)</f>
        <v>#N/A</v>
      </c>
    </row>
    <row r="241" spans="1:12" ht="14.4" x14ac:dyDescent="0.3">
      <c r="A241" s="3">
        <v>240</v>
      </c>
      <c r="B241" s="4" t="s">
        <v>8</v>
      </c>
      <c r="C241" s="3">
        <v>623</v>
      </c>
      <c r="D241" s="3">
        <v>2019</v>
      </c>
      <c r="E241" s="4" t="s">
        <v>57</v>
      </c>
      <c r="F241" s="4" t="s">
        <v>10</v>
      </c>
      <c r="G241" s="6">
        <v>44580</v>
      </c>
      <c r="H241" s="3">
        <v>114</v>
      </c>
      <c r="I241" t="str">
        <f>VLOOKUP(H241,Location!$A$1:$E$17,2,0)</f>
        <v>Canterbury</v>
      </c>
      <c r="J241" t="str">
        <f>VLOOKUP(H241,Location!$A$1:$E$17,3,0)</f>
        <v>New Zealand</v>
      </c>
      <c r="K241" t="e">
        <f>VLOOKUP(C241,Make_details!A240:C378,2,0)</f>
        <v>#N/A</v>
      </c>
      <c r="L241" t="e">
        <f>VLOOKUP(C241,Make_details!A240:C378,3,0)</f>
        <v>#N/A</v>
      </c>
    </row>
    <row r="242" spans="1:12" ht="14.4" x14ac:dyDescent="0.3">
      <c r="A242" s="3">
        <v>241</v>
      </c>
      <c r="B242" s="4" t="s">
        <v>16</v>
      </c>
      <c r="C242" s="3">
        <v>611</v>
      </c>
      <c r="D242" s="3">
        <v>2007</v>
      </c>
      <c r="E242" s="4" t="s">
        <v>186</v>
      </c>
      <c r="F242" s="4" t="s">
        <v>18</v>
      </c>
      <c r="G242" s="6">
        <v>44581</v>
      </c>
      <c r="H242" s="3">
        <v>102</v>
      </c>
      <c r="I242" t="str">
        <f>VLOOKUP(H242,Location!$A$1:$E$17,2,0)</f>
        <v>Auckland</v>
      </c>
      <c r="J242" t="str">
        <f>VLOOKUP(H242,Location!$A$1:$E$17,3,0)</f>
        <v>New Zealand</v>
      </c>
      <c r="K242" t="e">
        <f>VLOOKUP(C242,Make_details!A241:C379,2,0)</f>
        <v>#N/A</v>
      </c>
      <c r="L242" t="e">
        <f>VLOOKUP(C242,Make_details!A241:C379,3,0)</f>
        <v>#N/A</v>
      </c>
    </row>
    <row r="243" spans="1:12" ht="14.4" x14ac:dyDescent="0.3">
      <c r="A243" s="3">
        <v>242</v>
      </c>
      <c r="B243" s="4" t="s">
        <v>8</v>
      </c>
      <c r="C243" s="3">
        <v>549</v>
      </c>
      <c r="D243" s="3">
        <v>1977</v>
      </c>
      <c r="E243" s="4" t="s">
        <v>188</v>
      </c>
      <c r="F243" s="4" t="s">
        <v>10</v>
      </c>
      <c r="G243" s="6">
        <v>44581</v>
      </c>
      <c r="H243" s="3">
        <v>107</v>
      </c>
      <c r="I243" t="str">
        <f>VLOOKUP(H243,Location!$A$1:$E$17,2,0)</f>
        <v>Taranaki</v>
      </c>
      <c r="J243" t="str">
        <f>VLOOKUP(H243,Location!$A$1:$E$17,3,0)</f>
        <v>New Zealand</v>
      </c>
      <c r="K243" t="e">
        <f>VLOOKUP(C243,Make_details!A242:C380,2,0)</f>
        <v>#N/A</v>
      </c>
      <c r="L243" t="e">
        <f>VLOOKUP(C243,Make_details!A242:C380,3,0)</f>
        <v>#N/A</v>
      </c>
    </row>
    <row r="244" spans="1:12" ht="14.4" x14ac:dyDescent="0.3">
      <c r="A244" s="3">
        <v>243</v>
      </c>
      <c r="B244" s="4" t="s">
        <v>8</v>
      </c>
      <c r="C244" s="3">
        <v>623</v>
      </c>
      <c r="D244" s="3">
        <v>2001</v>
      </c>
      <c r="E244" s="4" t="s">
        <v>33</v>
      </c>
      <c r="F244" s="4" t="s">
        <v>10</v>
      </c>
      <c r="G244" s="6">
        <v>44581</v>
      </c>
      <c r="H244" s="3">
        <v>108</v>
      </c>
      <c r="I244" t="str">
        <f>VLOOKUP(H244,Location!$A$1:$E$17,2,0)</f>
        <v>Manawatū-Whanganui</v>
      </c>
      <c r="J244" t="str">
        <f>VLOOKUP(H244,Location!$A$1:$E$17,3,0)</f>
        <v>New Zealand</v>
      </c>
      <c r="K244" t="e">
        <f>VLOOKUP(C244,Make_details!A243:C381,2,0)</f>
        <v>#N/A</v>
      </c>
      <c r="L244" t="e">
        <f>VLOOKUP(C244,Make_details!A243:C381,3,0)</f>
        <v>#N/A</v>
      </c>
    </row>
    <row r="245" spans="1:12" ht="14.4" x14ac:dyDescent="0.3">
      <c r="A245" s="3">
        <v>244</v>
      </c>
      <c r="B245" s="4" t="s">
        <v>11</v>
      </c>
      <c r="C245" s="3">
        <v>623</v>
      </c>
      <c r="D245" s="3">
        <v>2019</v>
      </c>
      <c r="E245" s="4" t="s">
        <v>23</v>
      </c>
      <c r="F245" s="4" t="s">
        <v>10</v>
      </c>
      <c r="G245" s="6">
        <v>44581</v>
      </c>
      <c r="H245" s="3">
        <v>102</v>
      </c>
      <c r="I245" t="str">
        <f>VLOOKUP(H245,Location!$A$1:$E$17,2,0)</f>
        <v>Auckland</v>
      </c>
      <c r="J245" t="str">
        <f>VLOOKUP(H245,Location!$A$1:$E$17,3,0)</f>
        <v>New Zealand</v>
      </c>
      <c r="K245" t="e">
        <f>VLOOKUP(C245,Make_details!A244:C382,2,0)</f>
        <v>#N/A</v>
      </c>
      <c r="L245" t="e">
        <f>VLOOKUP(C245,Make_details!A244:C382,3,0)</f>
        <v>#N/A</v>
      </c>
    </row>
    <row r="246" spans="1:12" ht="14.4" x14ac:dyDescent="0.3">
      <c r="A246" s="3">
        <v>245</v>
      </c>
      <c r="B246" s="4" t="s">
        <v>11</v>
      </c>
      <c r="C246" s="3">
        <v>623</v>
      </c>
      <c r="D246" s="3">
        <v>2019</v>
      </c>
      <c r="E246" s="4" t="s">
        <v>20</v>
      </c>
      <c r="F246" s="4" t="s">
        <v>10</v>
      </c>
      <c r="G246" s="6">
        <v>44581</v>
      </c>
      <c r="H246" s="3">
        <v>101</v>
      </c>
      <c r="I246" t="str">
        <f>VLOOKUP(H246,Location!$A$1:$E$17,2,0)</f>
        <v>Northland</v>
      </c>
      <c r="J246" t="str">
        <f>VLOOKUP(H246,Location!$A$1:$E$17,3,0)</f>
        <v>New Zealand</v>
      </c>
      <c r="K246" t="e">
        <f>VLOOKUP(C246,Make_details!A245:C383,2,0)</f>
        <v>#N/A</v>
      </c>
      <c r="L246" t="e">
        <f>VLOOKUP(C246,Make_details!A245:C383,3,0)</f>
        <v>#N/A</v>
      </c>
    </row>
    <row r="247" spans="1:12" ht="14.4" x14ac:dyDescent="0.3">
      <c r="A247" s="3">
        <v>246</v>
      </c>
      <c r="B247" s="4" t="s">
        <v>8</v>
      </c>
      <c r="C247" s="3">
        <v>623</v>
      </c>
      <c r="D247" s="3">
        <v>2019</v>
      </c>
      <c r="E247" s="4" t="s">
        <v>23</v>
      </c>
      <c r="F247" s="4" t="s">
        <v>18</v>
      </c>
      <c r="G247" s="6">
        <v>44581</v>
      </c>
      <c r="H247" s="3">
        <v>106</v>
      </c>
      <c r="I247" t="str">
        <f>VLOOKUP(H247,Location!$A$1:$E$17,2,0)</f>
        <v>Hawke's Bay</v>
      </c>
      <c r="J247" t="str">
        <f>VLOOKUP(H247,Location!$A$1:$E$17,3,0)</f>
        <v>New Zealand</v>
      </c>
      <c r="K247" t="e">
        <f>VLOOKUP(C247,Make_details!A246:C384,2,0)</f>
        <v>#N/A</v>
      </c>
      <c r="L247" t="e">
        <f>VLOOKUP(C247,Make_details!A246:C384,3,0)</f>
        <v>#N/A</v>
      </c>
    </row>
    <row r="248" spans="1:12" ht="14.4" x14ac:dyDescent="0.3">
      <c r="A248" s="3">
        <v>247</v>
      </c>
      <c r="B248" s="4" t="s">
        <v>8</v>
      </c>
      <c r="C248" s="3">
        <v>516</v>
      </c>
      <c r="D248" s="3">
        <v>2019</v>
      </c>
      <c r="E248" s="4" t="s">
        <v>189</v>
      </c>
      <c r="F248" s="4" t="s">
        <v>10</v>
      </c>
      <c r="G248" s="6">
        <v>44582</v>
      </c>
      <c r="H248" s="3">
        <v>114</v>
      </c>
      <c r="I248" t="str">
        <f>VLOOKUP(H248,Location!$A$1:$E$17,2,0)</f>
        <v>Canterbury</v>
      </c>
      <c r="J248" t="str">
        <f>VLOOKUP(H248,Location!$A$1:$E$17,3,0)</f>
        <v>New Zealand</v>
      </c>
      <c r="K248" t="e">
        <f>VLOOKUP(C248,Make_details!A247:C385,2,0)</f>
        <v>#N/A</v>
      </c>
      <c r="L248" t="e">
        <f>VLOOKUP(C248,Make_details!A247:C385,3,0)</f>
        <v>#N/A</v>
      </c>
    </row>
    <row r="249" spans="1:12" ht="14.4" x14ac:dyDescent="0.3">
      <c r="A249" s="3">
        <v>248</v>
      </c>
      <c r="B249" s="4" t="s">
        <v>11</v>
      </c>
      <c r="C249" s="3">
        <v>623</v>
      </c>
      <c r="D249" s="3">
        <v>2019</v>
      </c>
      <c r="E249" s="4" t="s">
        <v>20</v>
      </c>
      <c r="F249" s="4" t="s">
        <v>10</v>
      </c>
      <c r="G249" s="6">
        <v>44583</v>
      </c>
      <c r="H249" s="3">
        <v>102</v>
      </c>
      <c r="I249" t="str">
        <f>VLOOKUP(H249,Location!$A$1:$E$17,2,0)</f>
        <v>Auckland</v>
      </c>
      <c r="J249" t="str">
        <f>VLOOKUP(H249,Location!$A$1:$E$17,3,0)</f>
        <v>New Zealand</v>
      </c>
      <c r="K249" t="e">
        <f>VLOOKUP(C249,Make_details!A248:C386,2,0)</f>
        <v>#N/A</v>
      </c>
      <c r="L249" t="e">
        <f>VLOOKUP(C249,Make_details!A248:C386,3,0)</f>
        <v>#N/A</v>
      </c>
    </row>
    <row r="250" spans="1:12" ht="14.4" x14ac:dyDescent="0.3">
      <c r="A250" s="3">
        <v>249</v>
      </c>
      <c r="B250" s="4" t="s">
        <v>8</v>
      </c>
      <c r="C250" s="3">
        <v>623</v>
      </c>
      <c r="D250" s="3">
        <v>2019</v>
      </c>
      <c r="E250" s="4" t="s">
        <v>190</v>
      </c>
      <c r="F250" s="4" t="s">
        <v>10</v>
      </c>
      <c r="G250" s="6">
        <v>44584</v>
      </c>
      <c r="H250" s="3">
        <v>114</v>
      </c>
      <c r="I250" t="str">
        <f>VLOOKUP(H250,Location!$A$1:$E$17,2,0)</f>
        <v>Canterbury</v>
      </c>
      <c r="J250" t="str">
        <f>VLOOKUP(H250,Location!$A$1:$E$17,3,0)</f>
        <v>New Zealand</v>
      </c>
      <c r="K250" t="e">
        <f>VLOOKUP(C250,Make_details!A249:C387,2,0)</f>
        <v>#N/A</v>
      </c>
      <c r="L250" t="e">
        <f>VLOOKUP(C250,Make_details!A249:C387,3,0)</f>
        <v>#N/A</v>
      </c>
    </row>
    <row r="251" spans="1:12" ht="14.4" x14ac:dyDescent="0.3">
      <c r="A251" s="3">
        <v>250</v>
      </c>
      <c r="B251" s="4" t="s">
        <v>8</v>
      </c>
      <c r="C251" s="3">
        <v>549</v>
      </c>
      <c r="D251" s="3">
        <v>2019</v>
      </c>
      <c r="E251" s="4" t="s">
        <v>33</v>
      </c>
      <c r="F251" s="4" t="s">
        <v>18</v>
      </c>
      <c r="G251" s="6">
        <v>44584</v>
      </c>
      <c r="H251" s="3">
        <v>102</v>
      </c>
      <c r="I251" t="str">
        <f>VLOOKUP(H251,Location!$A$1:$E$17,2,0)</f>
        <v>Auckland</v>
      </c>
      <c r="J251" t="str">
        <f>VLOOKUP(H251,Location!$A$1:$E$17,3,0)</f>
        <v>New Zealand</v>
      </c>
      <c r="K251" t="e">
        <f>VLOOKUP(C251,Make_details!A250:C388,2,0)</f>
        <v>#N/A</v>
      </c>
      <c r="L251" t="e">
        <f>VLOOKUP(C251,Make_details!A250:C388,3,0)</f>
        <v>#N/A</v>
      </c>
    </row>
    <row r="252" spans="1:12" ht="14.4" x14ac:dyDescent="0.3">
      <c r="A252" s="3">
        <v>251</v>
      </c>
      <c r="B252" s="4" t="s">
        <v>8</v>
      </c>
      <c r="C252" s="3">
        <v>623</v>
      </c>
      <c r="D252" s="3">
        <v>1940</v>
      </c>
      <c r="E252" s="4" t="s">
        <v>23</v>
      </c>
      <c r="F252" s="4" t="s">
        <v>32</v>
      </c>
      <c r="G252" s="6">
        <v>44585</v>
      </c>
      <c r="H252" s="3">
        <v>115</v>
      </c>
      <c r="I252" t="str">
        <f>VLOOKUP(H252,Location!$A$1:$E$17,2,0)</f>
        <v>Otago</v>
      </c>
      <c r="J252" t="str">
        <f>VLOOKUP(H252,Location!$A$1:$E$17,3,0)</f>
        <v>New Zealand</v>
      </c>
      <c r="K252" t="e">
        <f>VLOOKUP(C252,Make_details!A251:C389,2,0)</f>
        <v>#N/A</v>
      </c>
      <c r="L252" t="e">
        <f>VLOOKUP(C252,Make_details!A251:C389,3,0)</f>
        <v>#N/A</v>
      </c>
    </row>
    <row r="253" spans="1:12" ht="14.4" x14ac:dyDescent="0.3">
      <c r="A253" s="3">
        <v>252</v>
      </c>
      <c r="B253" s="4" t="s">
        <v>8</v>
      </c>
      <c r="C253" s="3">
        <v>538</v>
      </c>
      <c r="D253" s="3">
        <v>2019</v>
      </c>
      <c r="E253" s="4" t="s">
        <v>33</v>
      </c>
      <c r="F253" s="4" t="s">
        <v>10</v>
      </c>
      <c r="G253" s="6">
        <v>44585</v>
      </c>
      <c r="H253" s="3">
        <v>109</v>
      </c>
      <c r="I253" t="str">
        <f>VLOOKUP(H253,Location!$A$1:$E$17,2,0)</f>
        <v>Wellington</v>
      </c>
      <c r="J253" t="str">
        <f>VLOOKUP(H253,Location!$A$1:$E$17,3,0)</f>
        <v>New Zealand</v>
      </c>
      <c r="K253" t="e">
        <f>VLOOKUP(C253,Make_details!A252:C390,2,0)</f>
        <v>#N/A</v>
      </c>
      <c r="L253" t="e">
        <f>VLOOKUP(C253,Make_details!A252:C390,3,0)</f>
        <v>#N/A</v>
      </c>
    </row>
    <row r="254" spans="1:12" ht="14.4" x14ac:dyDescent="0.3">
      <c r="A254" s="3">
        <v>253</v>
      </c>
      <c r="B254" s="4" t="s">
        <v>37</v>
      </c>
      <c r="C254" s="3">
        <v>623</v>
      </c>
      <c r="D254" s="3">
        <v>2019</v>
      </c>
      <c r="E254" s="4" t="s">
        <v>121</v>
      </c>
      <c r="F254" s="4" t="s">
        <v>10</v>
      </c>
      <c r="G254" s="6">
        <v>44585</v>
      </c>
      <c r="H254" s="3">
        <v>104</v>
      </c>
      <c r="I254" t="str">
        <f>VLOOKUP(H254,Location!$A$1:$E$17,2,0)</f>
        <v>Bay of Plenty</v>
      </c>
      <c r="J254" t="str">
        <f>VLOOKUP(H254,Location!$A$1:$E$17,3,0)</f>
        <v>New Zealand</v>
      </c>
      <c r="K254" t="e">
        <f>VLOOKUP(C254,Make_details!A253:C391,2,0)</f>
        <v>#N/A</v>
      </c>
      <c r="L254" t="e">
        <f>VLOOKUP(C254,Make_details!A253:C391,3,0)</f>
        <v>#N/A</v>
      </c>
    </row>
    <row r="255" spans="1:12" ht="14.4" x14ac:dyDescent="0.3">
      <c r="A255" s="3">
        <v>254</v>
      </c>
      <c r="B255" s="4" t="s">
        <v>8</v>
      </c>
      <c r="C255" s="3">
        <v>623</v>
      </c>
      <c r="D255" s="3">
        <v>1997</v>
      </c>
      <c r="E255" s="4" t="s">
        <v>191</v>
      </c>
      <c r="F255" s="4" t="s">
        <v>10</v>
      </c>
      <c r="G255" s="6">
        <v>44585</v>
      </c>
      <c r="H255" s="3">
        <v>111</v>
      </c>
      <c r="I255" t="str">
        <f>VLOOKUP(H255,Location!$A$1:$E$17,2,0)</f>
        <v>Nelson</v>
      </c>
      <c r="J255" t="str">
        <f>VLOOKUP(H255,Location!$A$1:$E$17,3,0)</f>
        <v>New Zealand</v>
      </c>
      <c r="K255" t="e">
        <f>VLOOKUP(C255,Make_details!A254:C392,2,0)</f>
        <v>#N/A</v>
      </c>
      <c r="L255" t="e">
        <f>VLOOKUP(C255,Make_details!A254:C392,3,0)</f>
        <v>#N/A</v>
      </c>
    </row>
    <row r="256" spans="1:12" ht="14.4" x14ac:dyDescent="0.3">
      <c r="A256" s="3">
        <v>255</v>
      </c>
      <c r="B256" s="4" t="s">
        <v>8</v>
      </c>
      <c r="C256" s="3">
        <v>623</v>
      </c>
      <c r="D256" s="3">
        <v>1997</v>
      </c>
      <c r="E256" s="4" t="s">
        <v>68</v>
      </c>
      <c r="F256" s="4" t="s">
        <v>10</v>
      </c>
      <c r="G256" s="6">
        <v>44586</v>
      </c>
      <c r="H256" s="3">
        <v>108</v>
      </c>
      <c r="I256" t="str">
        <f>VLOOKUP(H256,Location!$A$1:$E$17,2,0)</f>
        <v>Manawatū-Whanganui</v>
      </c>
      <c r="J256" t="str">
        <f>VLOOKUP(H256,Location!$A$1:$E$17,3,0)</f>
        <v>New Zealand</v>
      </c>
      <c r="K256" t="e">
        <f>VLOOKUP(C256,Make_details!A255:C393,2,0)</f>
        <v>#N/A</v>
      </c>
      <c r="L256" t="e">
        <f>VLOOKUP(C256,Make_details!A255:C393,3,0)</f>
        <v>#N/A</v>
      </c>
    </row>
    <row r="257" spans="1:12" ht="14.4" x14ac:dyDescent="0.3">
      <c r="A257" s="3">
        <v>256</v>
      </c>
      <c r="B257" s="4" t="s">
        <v>11</v>
      </c>
      <c r="C257" s="3">
        <v>623</v>
      </c>
      <c r="D257" s="3">
        <v>2001</v>
      </c>
      <c r="E257" s="4" t="s">
        <v>36</v>
      </c>
      <c r="F257" s="4" t="s">
        <v>10</v>
      </c>
      <c r="G257" s="6">
        <v>44586</v>
      </c>
      <c r="H257" s="3">
        <v>101</v>
      </c>
      <c r="I257" t="str">
        <f>VLOOKUP(H257,Location!$A$1:$E$17,2,0)</f>
        <v>Northland</v>
      </c>
      <c r="J257" t="str">
        <f>VLOOKUP(H257,Location!$A$1:$E$17,3,0)</f>
        <v>New Zealand</v>
      </c>
      <c r="K257" t="e">
        <f>VLOOKUP(C257,Make_details!A256:C394,2,0)</f>
        <v>#N/A</v>
      </c>
      <c r="L257" t="e">
        <f>VLOOKUP(C257,Make_details!A256:C394,3,0)</f>
        <v>#N/A</v>
      </c>
    </row>
    <row r="258" spans="1:12" ht="14.4" x14ac:dyDescent="0.3">
      <c r="A258" s="3">
        <v>257</v>
      </c>
      <c r="B258" s="4" t="s">
        <v>8</v>
      </c>
      <c r="C258" s="3">
        <v>623</v>
      </c>
      <c r="D258" s="3">
        <v>2017</v>
      </c>
      <c r="E258" s="4" t="s">
        <v>192</v>
      </c>
      <c r="F258" s="4" t="s">
        <v>10</v>
      </c>
      <c r="G258" s="6">
        <v>44587</v>
      </c>
      <c r="H258" s="3">
        <v>108</v>
      </c>
      <c r="I258" t="str">
        <f>VLOOKUP(H258,Location!$A$1:$E$17,2,0)</f>
        <v>Manawatū-Whanganui</v>
      </c>
      <c r="J258" t="str">
        <f>VLOOKUP(H258,Location!$A$1:$E$17,3,0)</f>
        <v>New Zealand</v>
      </c>
      <c r="K258" t="e">
        <f>VLOOKUP(C258,Make_details!A257:C395,2,0)</f>
        <v>#N/A</v>
      </c>
      <c r="L258" t="e">
        <f>VLOOKUP(C258,Make_details!A257:C395,3,0)</f>
        <v>#N/A</v>
      </c>
    </row>
    <row r="259" spans="1:12" ht="14.4" x14ac:dyDescent="0.3">
      <c r="A259" s="3">
        <v>258</v>
      </c>
      <c r="B259" s="4" t="s">
        <v>8</v>
      </c>
      <c r="C259" s="3">
        <v>616</v>
      </c>
      <c r="D259" s="3">
        <v>2019</v>
      </c>
      <c r="E259" s="4" t="s">
        <v>33</v>
      </c>
      <c r="F259" s="4" t="s">
        <v>10</v>
      </c>
      <c r="G259" s="6">
        <v>44588</v>
      </c>
      <c r="H259" s="3">
        <v>109</v>
      </c>
      <c r="I259" t="str">
        <f>VLOOKUP(H259,Location!$A$1:$E$17,2,0)</f>
        <v>Wellington</v>
      </c>
      <c r="J259" t="str">
        <f>VLOOKUP(H259,Location!$A$1:$E$17,3,0)</f>
        <v>New Zealand</v>
      </c>
      <c r="K259" t="e">
        <f>VLOOKUP(C259,Make_details!A258:C396,2,0)</f>
        <v>#N/A</v>
      </c>
      <c r="L259" t="e">
        <f>VLOOKUP(C259,Make_details!A258:C396,3,0)</f>
        <v>#N/A</v>
      </c>
    </row>
    <row r="260" spans="1:12" ht="14.4" x14ac:dyDescent="0.3">
      <c r="A260" s="3">
        <v>259</v>
      </c>
      <c r="B260" s="4" t="s">
        <v>11</v>
      </c>
      <c r="C260" s="3">
        <v>549</v>
      </c>
      <c r="D260" s="3">
        <v>2019</v>
      </c>
      <c r="E260" s="4" t="s">
        <v>79</v>
      </c>
      <c r="F260" s="4" t="s">
        <v>10</v>
      </c>
      <c r="G260" s="6">
        <v>44588</v>
      </c>
      <c r="H260" s="3">
        <v>102</v>
      </c>
      <c r="I260" t="str">
        <f>VLOOKUP(H260,Location!$A$1:$E$17,2,0)</f>
        <v>Auckland</v>
      </c>
      <c r="J260" t="str">
        <f>VLOOKUP(H260,Location!$A$1:$E$17,3,0)</f>
        <v>New Zealand</v>
      </c>
      <c r="K260" t="e">
        <f>VLOOKUP(C260,Make_details!A259:C397,2,0)</f>
        <v>#N/A</v>
      </c>
      <c r="L260" t="e">
        <f>VLOOKUP(C260,Make_details!A259:C397,3,0)</f>
        <v>#N/A</v>
      </c>
    </row>
    <row r="261" spans="1:12" ht="14.4" x14ac:dyDescent="0.3">
      <c r="A261" s="3">
        <v>260</v>
      </c>
      <c r="B261" s="4" t="s">
        <v>16</v>
      </c>
      <c r="C261" s="3">
        <v>636</v>
      </c>
      <c r="D261" s="3">
        <v>2005</v>
      </c>
      <c r="E261" s="4" t="s">
        <v>17</v>
      </c>
      <c r="F261" s="4" t="s">
        <v>45</v>
      </c>
      <c r="G261" s="6">
        <v>44589</v>
      </c>
      <c r="H261" s="3">
        <v>102</v>
      </c>
      <c r="I261" t="str">
        <f>VLOOKUP(H261,Location!$A$1:$E$17,2,0)</f>
        <v>Auckland</v>
      </c>
      <c r="J261" t="str">
        <f>VLOOKUP(H261,Location!$A$1:$E$17,3,0)</f>
        <v>New Zealand</v>
      </c>
      <c r="K261" t="e">
        <f>VLOOKUP(C261,Make_details!A260:C398,2,0)</f>
        <v>#N/A</v>
      </c>
      <c r="L261" t="e">
        <f>VLOOKUP(C261,Make_details!A260:C398,3,0)</f>
        <v>#N/A</v>
      </c>
    </row>
    <row r="262" spans="1:12" ht="14.4" x14ac:dyDescent="0.3">
      <c r="A262" s="3">
        <v>261</v>
      </c>
      <c r="B262" s="4" t="s">
        <v>8</v>
      </c>
      <c r="C262" s="3">
        <v>538</v>
      </c>
      <c r="D262" s="3">
        <v>2019</v>
      </c>
      <c r="E262" s="4" t="s">
        <v>193</v>
      </c>
      <c r="F262" s="4" t="s">
        <v>10</v>
      </c>
      <c r="G262" s="6">
        <v>44589</v>
      </c>
      <c r="H262" s="3">
        <v>109</v>
      </c>
      <c r="I262" t="str">
        <f>VLOOKUP(H262,Location!$A$1:$E$17,2,0)</f>
        <v>Wellington</v>
      </c>
      <c r="J262" t="str">
        <f>VLOOKUP(H262,Location!$A$1:$E$17,3,0)</f>
        <v>New Zealand</v>
      </c>
      <c r="K262" t="e">
        <f>VLOOKUP(C262,Make_details!A261:C399,2,0)</f>
        <v>#N/A</v>
      </c>
      <c r="L262" t="e">
        <f>VLOOKUP(C262,Make_details!A261:C399,3,0)</f>
        <v>#N/A</v>
      </c>
    </row>
    <row r="263" spans="1:12" ht="14.4" x14ac:dyDescent="0.3">
      <c r="A263" s="3">
        <v>262</v>
      </c>
      <c r="B263" s="4" t="s">
        <v>8</v>
      </c>
      <c r="C263" s="3">
        <v>623</v>
      </c>
      <c r="D263" s="3">
        <v>2016</v>
      </c>
      <c r="E263" s="4" t="s">
        <v>92</v>
      </c>
      <c r="F263" s="4" t="s">
        <v>10</v>
      </c>
      <c r="G263" s="6">
        <v>44589</v>
      </c>
      <c r="H263" s="3">
        <v>114</v>
      </c>
      <c r="I263" t="str">
        <f>VLOOKUP(H263,Location!$A$1:$E$17,2,0)</f>
        <v>Canterbury</v>
      </c>
      <c r="J263" t="str">
        <f>VLOOKUP(H263,Location!$A$1:$E$17,3,0)</f>
        <v>New Zealand</v>
      </c>
      <c r="K263" t="e">
        <f>VLOOKUP(C263,Make_details!A262:C400,2,0)</f>
        <v>#N/A</v>
      </c>
      <c r="L263" t="e">
        <f>VLOOKUP(C263,Make_details!A262:C400,3,0)</f>
        <v>#N/A</v>
      </c>
    </row>
    <row r="264" spans="1:12" ht="14.4" x14ac:dyDescent="0.3">
      <c r="A264" s="3">
        <v>263</v>
      </c>
      <c r="B264" s="4" t="s">
        <v>8</v>
      </c>
      <c r="C264" s="3">
        <v>623</v>
      </c>
      <c r="D264" s="3">
        <v>2016</v>
      </c>
      <c r="E264" s="4" t="s">
        <v>194</v>
      </c>
      <c r="F264" s="4" t="s">
        <v>10</v>
      </c>
      <c r="G264" s="6">
        <v>44589</v>
      </c>
      <c r="H264" s="3">
        <v>102</v>
      </c>
      <c r="I264" t="str">
        <f>VLOOKUP(H264,Location!$A$1:$E$17,2,0)</f>
        <v>Auckland</v>
      </c>
      <c r="J264" t="str">
        <f>VLOOKUP(H264,Location!$A$1:$E$17,3,0)</f>
        <v>New Zealand</v>
      </c>
      <c r="K264" t="e">
        <f>VLOOKUP(C264,Make_details!A263:C401,2,0)</f>
        <v>#N/A</v>
      </c>
      <c r="L264" t="e">
        <f>VLOOKUP(C264,Make_details!A263:C401,3,0)</f>
        <v>#N/A</v>
      </c>
    </row>
    <row r="265" spans="1:12" ht="14.4" x14ac:dyDescent="0.3">
      <c r="A265" s="3">
        <v>264</v>
      </c>
      <c r="B265" s="4" t="s">
        <v>37</v>
      </c>
      <c r="C265" s="3">
        <v>623</v>
      </c>
      <c r="D265" s="3">
        <v>2016</v>
      </c>
      <c r="E265" s="4" t="s">
        <v>195</v>
      </c>
      <c r="F265" s="4" t="s">
        <v>10</v>
      </c>
      <c r="G265" s="6">
        <v>44589</v>
      </c>
      <c r="H265" s="3">
        <v>114</v>
      </c>
      <c r="I265" t="str">
        <f>VLOOKUP(H265,Location!$A$1:$E$17,2,0)</f>
        <v>Canterbury</v>
      </c>
      <c r="J265" t="str">
        <f>VLOOKUP(H265,Location!$A$1:$E$17,3,0)</f>
        <v>New Zealand</v>
      </c>
      <c r="K265" t="e">
        <f>VLOOKUP(C265,Make_details!A264:C402,2,0)</f>
        <v>#N/A</v>
      </c>
      <c r="L265" t="e">
        <f>VLOOKUP(C265,Make_details!A264:C402,3,0)</f>
        <v>#N/A</v>
      </c>
    </row>
    <row r="266" spans="1:12" ht="14.4" x14ac:dyDescent="0.3">
      <c r="A266" s="3">
        <v>265</v>
      </c>
      <c r="B266" s="4" t="s">
        <v>61</v>
      </c>
      <c r="C266" s="3">
        <v>630</v>
      </c>
      <c r="D266" s="3">
        <v>2016</v>
      </c>
      <c r="E266" s="3">
        <v>710</v>
      </c>
      <c r="F266" s="4" t="s">
        <v>32</v>
      </c>
      <c r="G266" s="6">
        <v>44589</v>
      </c>
      <c r="H266" s="3">
        <v>103</v>
      </c>
      <c r="I266" t="str">
        <f>VLOOKUP(H266,Location!$A$1:$E$17,2,0)</f>
        <v>Waikato</v>
      </c>
      <c r="J266" t="str">
        <f>VLOOKUP(H266,Location!$A$1:$E$17,3,0)</f>
        <v>New Zealand</v>
      </c>
      <c r="K266" t="e">
        <f>VLOOKUP(C266,Make_details!A265:C403,2,0)</f>
        <v>#N/A</v>
      </c>
      <c r="L266" t="e">
        <f>VLOOKUP(C266,Make_details!A265:C403,3,0)</f>
        <v>#N/A</v>
      </c>
    </row>
    <row r="267" spans="1:12" ht="14.4" x14ac:dyDescent="0.3">
      <c r="A267" s="3">
        <v>266</v>
      </c>
      <c r="B267" s="4" t="s">
        <v>8</v>
      </c>
      <c r="C267" s="3">
        <v>616</v>
      </c>
      <c r="D267" s="3">
        <v>2016</v>
      </c>
      <c r="E267" s="4" t="s">
        <v>196</v>
      </c>
      <c r="F267" s="4" t="s">
        <v>10</v>
      </c>
      <c r="G267" s="6">
        <v>44589</v>
      </c>
      <c r="H267" s="3">
        <v>102</v>
      </c>
      <c r="I267" t="str">
        <f>VLOOKUP(H267,Location!$A$1:$E$17,2,0)</f>
        <v>Auckland</v>
      </c>
      <c r="J267" t="str">
        <f>VLOOKUP(H267,Location!$A$1:$E$17,3,0)</f>
        <v>New Zealand</v>
      </c>
      <c r="K267" t="e">
        <f>VLOOKUP(C267,Make_details!A266:C404,2,0)</f>
        <v>#N/A</v>
      </c>
      <c r="L267" t="e">
        <f>VLOOKUP(C267,Make_details!A266:C404,3,0)</f>
        <v>#N/A</v>
      </c>
    </row>
    <row r="268" spans="1:12" ht="14.4" x14ac:dyDescent="0.3">
      <c r="A268" s="3">
        <v>267</v>
      </c>
      <c r="B268" s="4" t="s">
        <v>8</v>
      </c>
      <c r="C268" s="3">
        <v>549</v>
      </c>
      <c r="D268" s="3">
        <v>2016</v>
      </c>
      <c r="E268" s="4" t="s">
        <v>197</v>
      </c>
      <c r="F268" s="4" t="s">
        <v>10</v>
      </c>
      <c r="G268" s="6">
        <v>44590</v>
      </c>
      <c r="H268" s="3">
        <v>114</v>
      </c>
      <c r="I268" t="str">
        <f>VLOOKUP(H268,Location!$A$1:$E$17,2,0)</f>
        <v>Canterbury</v>
      </c>
      <c r="J268" t="str">
        <f>VLOOKUP(H268,Location!$A$1:$E$17,3,0)</f>
        <v>New Zealand</v>
      </c>
      <c r="K268" t="e">
        <f>VLOOKUP(C268,Make_details!A267:C405,2,0)</f>
        <v>#N/A</v>
      </c>
      <c r="L268" t="e">
        <f>VLOOKUP(C268,Make_details!A267:C405,3,0)</f>
        <v>#N/A</v>
      </c>
    </row>
    <row r="269" spans="1:12" ht="14.4" x14ac:dyDescent="0.3">
      <c r="A269" s="3">
        <v>268</v>
      </c>
      <c r="B269" s="4" t="s">
        <v>8</v>
      </c>
      <c r="C269" s="3">
        <v>549</v>
      </c>
      <c r="D269" s="3">
        <v>2004</v>
      </c>
      <c r="E269" s="4" t="s">
        <v>46</v>
      </c>
      <c r="F269" s="4" t="s">
        <v>28</v>
      </c>
      <c r="G269" s="6">
        <v>44590</v>
      </c>
      <c r="H269" s="3">
        <v>114</v>
      </c>
      <c r="I269" t="str">
        <f>VLOOKUP(H269,Location!$A$1:$E$17,2,0)</f>
        <v>Canterbury</v>
      </c>
      <c r="J269" t="str">
        <f>VLOOKUP(H269,Location!$A$1:$E$17,3,0)</f>
        <v>New Zealand</v>
      </c>
      <c r="K269" t="e">
        <f>VLOOKUP(C269,Make_details!A268:C406,2,0)</f>
        <v>#N/A</v>
      </c>
      <c r="L269" t="e">
        <f>VLOOKUP(C269,Make_details!A268:C406,3,0)</f>
        <v>#N/A</v>
      </c>
    </row>
    <row r="270" spans="1:12" ht="14.4" x14ac:dyDescent="0.3">
      <c r="A270" s="3">
        <v>269</v>
      </c>
      <c r="B270" s="4" t="s">
        <v>8</v>
      </c>
      <c r="C270" s="3">
        <v>623</v>
      </c>
      <c r="D270" s="3">
        <v>2016</v>
      </c>
      <c r="E270" s="4" t="s">
        <v>198</v>
      </c>
      <c r="F270" s="4" t="s">
        <v>10</v>
      </c>
      <c r="G270" s="6">
        <v>44590</v>
      </c>
      <c r="H270" s="3">
        <v>103</v>
      </c>
      <c r="I270" t="str">
        <f>VLOOKUP(H270,Location!$A$1:$E$17,2,0)</f>
        <v>Waikato</v>
      </c>
      <c r="J270" t="str">
        <f>VLOOKUP(H270,Location!$A$1:$E$17,3,0)</f>
        <v>New Zealand</v>
      </c>
      <c r="K270" t="e">
        <f>VLOOKUP(C270,Make_details!A269:C407,2,0)</f>
        <v>#N/A</v>
      </c>
      <c r="L270" t="e">
        <f>VLOOKUP(C270,Make_details!A269:C407,3,0)</f>
        <v>#N/A</v>
      </c>
    </row>
    <row r="271" spans="1:12" ht="14.4" x14ac:dyDescent="0.3">
      <c r="A271" s="3">
        <v>270</v>
      </c>
      <c r="B271" s="4" t="s">
        <v>37</v>
      </c>
      <c r="C271" s="3">
        <v>514</v>
      </c>
      <c r="D271" s="3">
        <v>2016</v>
      </c>
      <c r="E271" s="4" t="s">
        <v>46</v>
      </c>
      <c r="F271" s="4" t="s">
        <v>10</v>
      </c>
      <c r="G271" s="6">
        <v>44590</v>
      </c>
      <c r="H271" s="3">
        <v>102</v>
      </c>
      <c r="I271" t="str">
        <f>VLOOKUP(H271,Location!$A$1:$E$17,2,0)</f>
        <v>Auckland</v>
      </c>
      <c r="J271" t="str">
        <f>VLOOKUP(H271,Location!$A$1:$E$17,3,0)</f>
        <v>New Zealand</v>
      </c>
      <c r="K271" t="e">
        <f>VLOOKUP(C271,Make_details!A270:C408,2,0)</f>
        <v>#N/A</v>
      </c>
      <c r="L271" t="e">
        <f>VLOOKUP(C271,Make_details!A270:C408,3,0)</f>
        <v>#N/A</v>
      </c>
    </row>
    <row r="272" spans="1:12" ht="14.4" x14ac:dyDescent="0.3">
      <c r="A272" s="3">
        <v>271</v>
      </c>
      <c r="B272" s="4" t="s">
        <v>8</v>
      </c>
      <c r="C272" s="3">
        <v>514</v>
      </c>
      <c r="D272" s="3">
        <v>2016</v>
      </c>
      <c r="E272" s="4" t="s">
        <v>46</v>
      </c>
      <c r="F272" s="4" t="s">
        <v>10</v>
      </c>
      <c r="G272" s="6">
        <v>44590</v>
      </c>
      <c r="H272" s="3">
        <v>114</v>
      </c>
      <c r="I272" t="str">
        <f>VLOOKUP(H272,Location!$A$1:$E$17,2,0)</f>
        <v>Canterbury</v>
      </c>
      <c r="J272" t="str">
        <f>VLOOKUP(H272,Location!$A$1:$E$17,3,0)</f>
        <v>New Zealand</v>
      </c>
      <c r="K272" t="e">
        <f>VLOOKUP(C272,Make_details!A271:C409,2,0)</f>
        <v>#N/A</v>
      </c>
      <c r="L272" t="e">
        <f>VLOOKUP(C272,Make_details!A271:C409,3,0)</f>
        <v>#N/A</v>
      </c>
    </row>
    <row r="273" spans="1:12" ht="14.4" x14ac:dyDescent="0.3">
      <c r="A273" s="3">
        <v>272</v>
      </c>
      <c r="B273" s="4" t="s">
        <v>37</v>
      </c>
      <c r="C273" s="3">
        <v>623</v>
      </c>
      <c r="D273" s="3">
        <v>2016</v>
      </c>
      <c r="E273" s="4" t="s">
        <v>195</v>
      </c>
      <c r="F273" s="4" t="s">
        <v>10</v>
      </c>
      <c r="G273" s="6">
        <v>44591</v>
      </c>
      <c r="H273" s="3">
        <v>102</v>
      </c>
      <c r="I273" t="str">
        <f>VLOOKUP(H273,Location!$A$1:$E$17,2,0)</f>
        <v>Auckland</v>
      </c>
      <c r="J273" t="str">
        <f>VLOOKUP(H273,Location!$A$1:$E$17,3,0)</f>
        <v>New Zealand</v>
      </c>
      <c r="K273" t="e">
        <f>VLOOKUP(C273,Make_details!A272:C410,2,0)</f>
        <v>#N/A</v>
      </c>
      <c r="L273" t="e">
        <f>VLOOKUP(C273,Make_details!A272:C410,3,0)</f>
        <v>#N/A</v>
      </c>
    </row>
    <row r="274" spans="1:12" ht="14.4" x14ac:dyDescent="0.3">
      <c r="A274" s="3">
        <v>273</v>
      </c>
      <c r="B274" s="4" t="s">
        <v>8</v>
      </c>
      <c r="C274" s="3">
        <v>549</v>
      </c>
      <c r="D274" s="3">
        <v>1960</v>
      </c>
      <c r="E274" s="4" t="s">
        <v>46</v>
      </c>
      <c r="F274" s="4" t="s">
        <v>32</v>
      </c>
      <c r="G274" s="6">
        <v>44592</v>
      </c>
      <c r="H274" s="3">
        <v>114</v>
      </c>
      <c r="I274" t="str">
        <f>VLOOKUP(H274,Location!$A$1:$E$17,2,0)</f>
        <v>Canterbury</v>
      </c>
      <c r="J274" t="str">
        <f>VLOOKUP(H274,Location!$A$1:$E$17,3,0)</f>
        <v>New Zealand</v>
      </c>
      <c r="K274" t="e">
        <f>VLOOKUP(C274,Make_details!A273:C411,2,0)</f>
        <v>#N/A</v>
      </c>
      <c r="L274" t="e">
        <f>VLOOKUP(C274,Make_details!A273:C411,3,0)</f>
        <v>#N/A</v>
      </c>
    </row>
    <row r="275" spans="1:12" ht="14.4" x14ac:dyDescent="0.3">
      <c r="A275" s="3">
        <v>274</v>
      </c>
      <c r="B275" s="4" t="s">
        <v>37</v>
      </c>
      <c r="C275" s="3">
        <v>623</v>
      </c>
      <c r="D275" s="3">
        <v>2013</v>
      </c>
      <c r="E275" s="4" t="s">
        <v>199</v>
      </c>
      <c r="F275" s="4" t="s">
        <v>45</v>
      </c>
      <c r="G275" s="6">
        <v>44592</v>
      </c>
      <c r="H275" s="3">
        <v>102</v>
      </c>
      <c r="I275" t="str">
        <f>VLOOKUP(H275,Location!$A$1:$E$17,2,0)</f>
        <v>Auckland</v>
      </c>
      <c r="J275" t="str">
        <f>VLOOKUP(H275,Location!$A$1:$E$17,3,0)</f>
        <v>New Zealand</v>
      </c>
      <c r="K275" t="e">
        <f>VLOOKUP(C275,Make_details!A274:C412,2,0)</f>
        <v>#N/A</v>
      </c>
      <c r="L275" t="e">
        <f>VLOOKUP(C275,Make_details!A274:C412,3,0)</f>
        <v>#N/A</v>
      </c>
    </row>
    <row r="276" spans="1:12" ht="14.4" x14ac:dyDescent="0.3">
      <c r="A276" s="3">
        <v>275</v>
      </c>
      <c r="B276" s="4" t="s">
        <v>37</v>
      </c>
      <c r="C276" s="3">
        <v>527</v>
      </c>
      <c r="D276" s="3">
        <v>2016</v>
      </c>
      <c r="E276" s="4" t="s">
        <v>200</v>
      </c>
      <c r="F276" s="4" t="s">
        <v>45</v>
      </c>
      <c r="G276" s="6">
        <v>44592</v>
      </c>
      <c r="H276" s="3">
        <v>102</v>
      </c>
      <c r="I276" t="str">
        <f>VLOOKUP(H276,Location!$A$1:$E$17,2,0)</f>
        <v>Auckland</v>
      </c>
      <c r="J276" t="str">
        <f>VLOOKUP(H276,Location!$A$1:$E$17,3,0)</f>
        <v>New Zealand</v>
      </c>
      <c r="K276" t="e">
        <f>VLOOKUP(C276,Make_details!A275:C413,2,0)</f>
        <v>#N/A</v>
      </c>
      <c r="L276" t="e">
        <f>VLOOKUP(C276,Make_details!A275:C413,3,0)</f>
        <v>#N/A</v>
      </c>
    </row>
    <row r="277" spans="1:12" ht="14.4" x14ac:dyDescent="0.3">
      <c r="A277" s="3">
        <v>276</v>
      </c>
      <c r="B277" s="4" t="s">
        <v>8</v>
      </c>
      <c r="C277" s="3">
        <v>623</v>
      </c>
      <c r="D277" s="3">
        <v>2016</v>
      </c>
      <c r="E277" s="4" t="s">
        <v>201</v>
      </c>
      <c r="F277" s="4" t="s">
        <v>10</v>
      </c>
      <c r="G277" s="5">
        <v>44593</v>
      </c>
      <c r="H277" s="3">
        <v>103</v>
      </c>
      <c r="I277" t="str">
        <f>VLOOKUP(H277,Location!$A$1:$E$17,2,0)</f>
        <v>Waikato</v>
      </c>
      <c r="J277" t="str">
        <f>VLOOKUP(H277,Location!$A$1:$E$17,3,0)</f>
        <v>New Zealand</v>
      </c>
      <c r="K277" t="e">
        <f>VLOOKUP(C277,Make_details!A276:C414,2,0)</f>
        <v>#N/A</v>
      </c>
      <c r="L277" t="e">
        <f>VLOOKUP(C277,Make_details!A276:C414,3,0)</f>
        <v>#N/A</v>
      </c>
    </row>
    <row r="278" spans="1:12" ht="14.4" x14ac:dyDescent="0.3">
      <c r="A278" s="3">
        <v>277</v>
      </c>
      <c r="B278" s="4" t="s">
        <v>37</v>
      </c>
      <c r="C278" s="3">
        <v>514</v>
      </c>
      <c r="D278" s="3">
        <v>2016</v>
      </c>
      <c r="E278" s="4" t="s">
        <v>46</v>
      </c>
      <c r="F278" s="4" t="s">
        <v>10</v>
      </c>
      <c r="G278" s="5">
        <v>44593</v>
      </c>
      <c r="H278" s="3">
        <v>102</v>
      </c>
      <c r="I278" t="str">
        <f>VLOOKUP(H278,Location!$A$1:$E$17,2,0)</f>
        <v>Auckland</v>
      </c>
      <c r="J278" t="str">
        <f>VLOOKUP(H278,Location!$A$1:$E$17,3,0)</f>
        <v>New Zealand</v>
      </c>
      <c r="K278" t="e">
        <f>VLOOKUP(C278,Make_details!A277:C415,2,0)</f>
        <v>#N/A</v>
      </c>
      <c r="L278" t="e">
        <f>VLOOKUP(C278,Make_details!A277:C415,3,0)</f>
        <v>#N/A</v>
      </c>
    </row>
    <row r="279" spans="1:12" ht="14.4" x14ac:dyDescent="0.3">
      <c r="A279" s="3">
        <v>278</v>
      </c>
      <c r="B279" s="4" t="s">
        <v>8</v>
      </c>
      <c r="C279" s="3">
        <v>623</v>
      </c>
      <c r="D279" s="3">
        <v>2016</v>
      </c>
      <c r="E279" s="4" t="s">
        <v>202</v>
      </c>
      <c r="F279" s="4" t="s">
        <v>10</v>
      </c>
      <c r="G279" s="5">
        <v>44594</v>
      </c>
      <c r="H279" s="3">
        <v>102</v>
      </c>
      <c r="I279" t="str">
        <f>VLOOKUP(H279,Location!$A$1:$E$17,2,0)</f>
        <v>Auckland</v>
      </c>
      <c r="J279" t="str">
        <f>VLOOKUP(H279,Location!$A$1:$E$17,3,0)</f>
        <v>New Zealand</v>
      </c>
      <c r="K279" t="e">
        <f>VLOOKUP(C279,Make_details!A278:C416,2,0)</f>
        <v>#N/A</v>
      </c>
      <c r="L279" t="e">
        <f>VLOOKUP(C279,Make_details!A278:C416,3,0)</f>
        <v>#N/A</v>
      </c>
    </row>
    <row r="280" spans="1:12" ht="14.4" x14ac:dyDescent="0.3">
      <c r="A280" s="3">
        <v>279</v>
      </c>
      <c r="B280" s="4" t="s">
        <v>8</v>
      </c>
      <c r="C280" s="3">
        <v>514</v>
      </c>
      <c r="D280" s="3">
        <v>2016</v>
      </c>
      <c r="E280" s="4" t="s">
        <v>203</v>
      </c>
      <c r="F280" s="4" t="s">
        <v>45</v>
      </c>
      <c r="G280" s="5">
        <v>44594</v>
      </c>
      <c r="H280" s="3">
        <v>102</v>
      </c>
      <c r="I280" t="str">
        <f>VLOOKUP(H280,Location!$A$1:$E$17,2,0)</f>
        <v>Auckland</v>
      </c>
      <c r="J280" t="str">
        <f>VLOOKUP(H280,Location!$A$1:$E$17,3,0)</f>
        <v>New Zealand</v>
      </c>
      <c r="K280" t="e">
        <f>VLOOKUP(C280,Make_details!A279:C417,2,0)</f>
        <v>#N/A</v>
      </c>
      <c r="L280" t="e">
        <f>VLOOKUP(C280,Make_details!A279:C417,3,0)</f>
        <v>#N/A</v>
      </c>
    </row>
    <row r="281" spans="1:12" ht="14.4" x14ac:dyDescent="0.3">
      <c r="A281" s="3">
        <v>280</v>
      </c>
      <c r="B281" s="4" t="s">
        <v>8</v>
      </c>
      <c r="C281" s="3">
        <v>623</v>
      </c>
      <c r="D281" s="3">
        <v>2016</v>
      </c>
      <c r="E281" s="4" t="s">
        <v>92</v>
      </c>
      <c r="F281" s="4" t="s">
        <v>10</v>
      </c>
      <c r="G281" s="5">
        <v>44595</v>
      </c>
      <c r="H281" s="3">
        <v>114</v>
      </c>
      <c r="I281" t="str">
        <f>VLOOKUP(H281,Location!$A$1:$E$17,2,0)</f>
        <v>Canterbury</v>
      </c>
      <c r="J281" t="str">
        <f>VLOOKUP(H281,Location!$A$1:$E$17,3,0)</f>
        <v>New Zealand</v>
      </c>
      <c r="K281" t="e">
        <f>VLOOKUP(C281,Make_details!A280:C418,2,0)</f>
        <v>#N/A</v>
      </c>
      <c r="L281" t="e">
        <f>VLOOKUP(C281,Make_details!A280:C418,3,0)</f>
        <v>#N/A</v>
      </c>
    </row>
    <row r="282" spans="1:12" ht="14.4" x14ac:dyDescent="0.3">
      <c r="A282" s="3">
        <v>281</v>
      </c>
      <c r="B282" s="4" t="s">
        <v>83</v>
      </c>
      <c r="C282" s="3">
        <v>576</v>
      </c>
      <c r="D282" s="3">
        <v>1993</v>
      </c>
      <c r="E282" s="4" t="s">
        <v>204</v>
      </c>
      <c r="F282" s="4" t="s">
        <v>28</v>
      </c>
      <c r="G282" s="5">
        <v>44595</v>
      </c>
      <c r="H282" s="3">
        <v>103</v>
      </c>
      <c r="I282" t="str">
        <f>VLOOKUP(H282,Location!$A$1:$E$17,2,0)</f>
        <v>Waikato</v>
      </c>
      <c r="J282" t="str">
        <f>VLOOKUP(H282,Location!$A$1:$E$17,3,0)</f>
        <v>New Zealand</v>
      </c>
      <c r="K282" t="e">
        <f>VLOOKUP(C282,Make_details!A281:C419,2,0)</f>
        <v>#N/A</v>
      </c>
      <c r="L282" t="e">
        <f>VLOOKUP(C282,Make_details!A281:C419,3,0)</f>
        <v>#N/A</v>
      </c>
    </row>
    <row r="283" spans="1:12" ht="14.4" x14ac:dyDescent="0.3">
      <c r="A283" s="3">
        <v>282</v>
      </c>
      <c r="B283" s="4" t="s">
        <v>8</v>
      </c>
      <c r="C283" s="3">
        <v>623</v>
      </c>
      <c r="D283" s="3">
        <v>2016</v>
      </c>
      <c r="E283" s="4" t="s">
        <v>100</v>
      </c>
      <c r="F283" s="4" t="s">
        <v>10</v>
      </c>
      <c r="G283" s="5">
        <v>44595</v>
      </c>
      <c r="H283" s="3">
        <v>102</v>
      </c>
      <c r="I283" t="str">
        <f>VLOOKUP(H283,Location!$A$1:$E$17,2,0)</f>
        <v>Auckland</v>
      </c>
      <c r="J283" t="str">
        <f>VLOOKUP(H283,Location!$A$1:$E$17,3,0)</f>
        <v>New Zealand</v>
      </c>
      <c r="K283" t="e">
        <f>VLOOKUP(C283,Make_details!A282:C420,2,0)</f>
        <v>#N/A</v>
      </c>
      <c r="L283" t="e">
        <f>VLOOKUP(C283,Make_details!A282:C420,3,0)</f>
        <v>#N/A</v>
      </c>
    </row>
    <row r="284" spans="1:12" ht="14.4" x14ac:dyDescent="0.3">
      <c r="A284" s="3">
        <v>283</v>
      </c>
      <c r="B284" s="4" t="s">
        <v>37</v>
      </c>
      <c r="C284" s="3">
        <v>514</v>
      </c>
      <c r="D284" s="3">
        <v>2016</v>
      </c>
      <c r="E284" s="4" t="s">
        <v>46</v>
      </c>
      <c r="F284" s="4" t="s">
        <v>10</v>
      </c>
      <c r="G284" s="5">
        <v>44595</v>
      </c>
      <c r="H284" s="3">
        <v>102</v>
      </c>
      <c r="I284" t="str">
        <f>VLOOKUP(H284,Location!$A$1:$E$17,2,0)</f>
        <v>Auckland</v>
      </c>
      <c r="J284" t="str">
        <f>VLOOKUP(H284,Location!$A$1:$E$17,3,0)</f>
        <v>New Zealand</v>
      </c>
      <c r="K284" t="e">
        <f>VLOOKUP(C284,Make_details!A283:C421,2,0)</f>
        <v>#N/A</v>
      </c>
      <c r="L284" t="e">
        <f>VLOOKUP(C284,Make_details!A283:C421,3,0)</f>
        <v>#N/A</v>
      </c>
    </row>
    <row r="285" spans="1:12" ht="14.4" x14ac:dyDescent="0.3">
      <c r="A285" s="3">
        <v>284</v>
      </c>
      <c r="B285" s="4" t="s">
        <v>37</v>
      </c>
      <c r="C285" s="3">
        <v>514</v>
      </c>
      <c r="D285" s="3">
        <v>2016</v>
      </c>
      <c r="E285" s="4" t="s">
        <v>136</v>
      </c>
      <c r="F285" s="4" t="s">
        <v>10</v>
      </c>
      <c r="G285" s="5">
        <v>44595</v>
      </c>
      <c r="H285" s="3">
        <v>104</v>
      </c>
      <c r="I285" t="str">
        <f>VLOOKUP(H285,Location!$A$1:$E$17,2,0)</f>
        <v>Bay of Plenty</v>
      </c>
      <c r="J285" t="str">
        <f>VLOOKUP(H285,Location!$A$1:$E$17,3,0)</f>
        <v>New Zealand</v>
      </c>
      <c r="K285" t="e">
        <f>VLOOKUP(C285,Make_details!A284:C422,2,0)</f>
        <v>#N/A</v>
      </c>
      <c r="L285" t="e">
        <f>VLOOKUP(C285,Make_details!A284:C422,3,0)</f>
        <v>#N/A</v>
      </c>
    </row>
    <row r="286" spans="1:12" ht="14.4" x14ac:dyDescent="0.3">
      <c r="A286" s="3">
        <v>285</v>
      </c>
      <c r="B286" s="4" t="s">
        <v>37</v>
      </c>
      <c r="C286" s="3">
        <v>514</v>
      </c>
      <c r="D286" s="3">
        <v>2016</v>
      </c>
      <c r="E286" s="4" t="s">
        <v>136</v>
      </c>
      <c r="F286" s="4" t="s">
        <v>10</v>
      </c>
      <c r="G286" s="5">
        <v>44596</v>
      </c>
      <c r="H286" s="3">
        <v>103</v>
      </c>
      <c r="I286" t="str">
        <f>VLOOKUP(H286,Location!$A$1:$E$17,2,0)</f>
        <v>Waikato</v>
      </c>
      <c r="J286" t="str">
        <f>VLOOKUP(H286,Location!$A$1:$E$17,3,0)</f>
        <v>New Zealand</v>
      </c>
      <c r="K286" t="e">
        <f>VLOOKUP(C286,Make_details!A285:C423,2,0)</f>
        <v>#N/A</v>
      </c>
      <c r="L286" t="e">
        <f>VLOOKUP(C286,Make_details!A285:C423,3,0)</f>
        <v>#N/A</v>
      </c>
    </row>
    <row r="287" spans="1:12" ht="14.4" x14ac:dyDescent="0.3">
      <c r="A287" s="3">
        <v>286</v>
      </c>
      <c r="B287" s="4" t="s">
        <v>11</v>
      </c>
      <c r="C287" s="3">
        <v>623</v>
      </c>
      <c r="D287" s="3">
        <v>2016</v>
      </c>
      <c r="E287" s="4" t="s">
        <v>205</v>
      </c>
      <c r="F287" s="4" t="s">
        <v>10</v>
      </c>
      <c r="G287" s="5">
        <v>44596</v>
      </c>
      <c r="H287" s="3">
        <v>102</v>
      </c>
      <c r="I287" t="str">
        <f>VLOOKUP(H287,Location!$A$1:$E$17,2,0)</f>
        <v>Auckland</v>
      </c>
      <c r="J287" t="str">
        <f>VLOOKUP(H287,Location!$A$1:$E$17,3,0)</f>
        <v>New Zealand</v>
      </c>
      <c r="K287" t="e">
        <f>VLOOKUP(C287,Make_details!A286:C424,2,0)</f>
        <v>#N/A</v>
      </c>
      <c r="L287" t="e">
        <f>VLOOKUP(C287,Make_details!A286:C424,3,0)</f>
        <v>#N/A</v>
      </c>
    </row>
    <row r="288" spans="1:12" ht="14.4" x14ac:dyDescent="0.3">
      <c r="A288" s="3">
        <v>287</v>
      </c>
      <c r="B288" s="4" t="s">
        <v>61</v>
      </c>
      <c r="C288" s="3">
        <v>519</v>
      </c>
      <c r="D288" s="3">
        <v>2007</v>
      </c>
      <c r="E288" s="4" t="s">
        <v>206</v>
      </c>
      <c r="F288" s="4" t="s">
        <v>32</v>
      </c>
      <c r="G288" s="5">
        <v>44596</v>
      </c>
      <c r="H288" s="3">
        <v>109</v>
      </c>
      <c r="I288" t="str">
        <f>VLOOKUP(H288,Location!$A$1:$E$17,2,0)</f>
        <v>Wellington</v>
      </c>
      <c r="J288" t="str">
        <f>VLOOKUP(H288,Location!$A$1:$E$17,3,0)</f>
        <v>New Zealand</v>
      </c>
      <c r="K288" t="e">
        <f>VLOOKUP(C288,Make_details!A287:C425,2,0)</f>
        <v>#N/A</v>
      </c>
      <c r="L288" t="e">
        <f>VLOOKUP(C288,Make_details!A287:C425,3,0)</f>
        <v>#N/A</v>
      </c>
    </row>
    <row r="289" spans="1:12" ht="14.4" x14ac:dyDescent="0.3">
      <c r="A289" s="3">
        <v>288</v>
      </c>
      <c r="B289" s="4" t="s">
        <v>8</v>
      </c>
      <c r="C289" s="3">
        <v>623</v>
      </c>
      <c r="D289" s="3">
        <v>2016</v>
      </c>
      <c r="E289" s="4" t="s">
        <v>112</v>
      </c>
      <c r="F289" s="4" t="s">
        <v>10</v>
      </c>
      <c r="G289" s="5">
        <v>44596</v>
      </c>
      <c r="H289" s="3">
        <v>102</v>
      </c>
      <c r="I289" t="str">
        <f>VLOOKUP(H289,Location!$A$1:$E$17,2,0)</f>
        <v>Auckland</v>
      </c>
      <c r="J289" t="str">
        <f>VLOOKUP(H289,Location!$A$1:$E$17,3,0)</f>
        <v>New Zealand</v>
      </c>
      <c r="K289" t="e">
        <f>VLOOKUP(C289,Make_details!A288:C426,2,0)</f>
        <v>#N/A</v>
      </c>
      <c r="L289" t="e">
        <f>VLOOKUP(C289,Make_details!A288:C426,3,0)</f>
        <v>#N/A</v>
      </c>
    </row>
    <row r="290" spans="1:12" ht="14.4" x14ac:dyDescent="0.3">
      <c r="A290" s="3">
        <v>289</v>
      </c>
      <c r="B290" s="4" t="s">
        <v>8</v>
      </c>
      <c r="C290" s="3">
        <v>623</v>
      </c>
      <c r="D290" s="3">
        <v>2016</v>
      </c>
      <c r="E290" s="4" t="s">
        <v>100</v>
      </c>
      <c r="F290" s="4" t="s">
        <v>10</v>
      </c>
      <c r="G290" s="5">
        <v>44596</v>
      </c>
      <c r="H290" s="3">
        <v>104</v>
      </c>
      <c r="I290" t="str">
        <f>VLOOKUP(H290,Location!$A$1:$E$17,2,0)</f>
        <v>Bay of Plenty</v>
      </c>
      <c r="J290" t="str">
        <f>VLOOKUP(H290,Location!$A$1:$E$17,3,0)</f>
        <v>New Zealand</v>
      </c>
      <c r="K290" t="e">
        <f>VLOOKUP(C290,Make_details!A289:C427,2,0)</f>
        <v>#N/A</v>
      </c>
      <c r="L290" t="e">
        <f>VLOOKUP(C290,Make_details!A289:C427,3,0)</f>
        <v>#N/A</v>
      </c>
    </row>
    <row r="291" spans="1:12" ht="14.4" x14ac:dyDescent="0.3">
      <c r="A291" s="3">
        <v>290</v>
      </c>
      <c r="B291" s="4" t="s">
        <v>11</v>
      </c>
      <c r="C291" s="3">
        <v>527</v>
      </c>
      <c r="D291" s="3">
        <v>2016</v>
      </c>
      <c r="E291" s="3">
        <v>4</v>
      </c>
      <c r="F291" s="4" t="s">
        <v>45</v>
      </c>
      <c r="G291" s="5">
        <v>44596</v>
      </c>
      <c r="H291" s="3">
        <v>114</v>
      </c>
      <c r="I291" t="str">
        <f>VLOOKUP(H291,Location!$A$1:$E$17,2,0)</f>
        <v>Canterbury</v>
      </c>
      <c r="J291" t="str">
        <f>VLOOKUP(H291,Location!$A$1:$E$17,3,0)</f>
        <v>New Zealand</v>
      </c>
      <c r="K291" t="e">
        <f>VLOOKUP(C291,Make_details!A290:C428,2,0)</f>
        <v>#N/A</v>
      </c>
      <c r="L291" t="e">
        <f>VLOOKUP(C291,Make_details!A290:C428,3,0)</f>
        <v>#N/A</v>
      </c>
    </row>
    <row r="292" spans="1:12" ht="14.4" x14ac:dyDescent="0.3">
      <c r="A292" s="3">
        <v>291</v>
      </c>
      <c r="B292" s="4" t="s">
        <v>37</v>
      </c>
      <c r="C292" s="3">
        <v>623</v>
      </c>
      <c r="D292" s="3">
        <v>2010</v>
      </c>
      <c r="E292" s="4" t="s">
        <v>207</v>
      </c>
      <c r="F292" s="4" t="s">
        <v>28</v>
      </c>
      <c r="G292" s="5">
        <v>44596</v>
      </c>
      <c r="H292" s="3">
        <v>114</v>
      </c>
      <c r="I292" t="str">
        <f>VLOOKUP(H292,Location!$A$1:$E$17,2,0)</f>
        <v>Canterbury</v>
      </c>
      <c r="J292" t="str">
        <f>VLOOKUP(H292,Location!$A$1:$E$17,3,0)</f>
        <v>New Zealand</v>
      </c>
      <c r="K292" t="e">
        <f>VLOOKUP(C292,Make_details!A291:C429,2,0)</f>
        <v>#N/A</v>
      </c>
      <c r="L292" t="e">
        <f>VLOOKUP(C292,Make_details!A291:C429,3,0)</f>
        <v>#N/A</v>
      </c>
    </row>
    <row r="293" spans="1:12" ht="14.4" x14ac:dyDescent="0.3">
      <c r="A293" s="3">
        <v>292</v>
      </c>
      <c r="B293" s="4" t="s">
        <v>8</v>
      </c>
      <c r="C293" s="3">
        <v>514</v>
      </c>
      <c r="D293" s="3">
        <v>2016</v>
      </c>
      <c r="E293" s="4" t="s">
        <v>132</v>
      </c>
      <c r="F293" s="4" t="s">
        <v>10</v>
      </c>
      <c r="G293" s="6">
        <v>44605</v>
      </c>
      <c r="H293" s="3">
        <v>102</v>
      </c>
      <c r="I293" t="str">
        <f>VLOOKUP(H293,Location!$A$1:$E$17,2,0)</f>
        <v>Auckland</v>
      </c>
      <c r="J293" t="str">
        <f>VLOOKUP(H293,Location!$A$1:$E$17,3,0)</f>
        <v>New Zealand</v>
      </c>
      <c r="K293" t="e">
        <f>VLOOKUP(C293,Make_details!A292:C430,2,0)</f>
        <v>#N/A</v>
      </c>
      <c r="L293" t="e">
        <f>VLOOKUP(C293,Make_details!A292:C430,3,0)</f>
        <v>#N/A</v>
      </c>
    </row>
    <row r="294" spans="1:12" ht="14.4" x14ac:dyDescent="0.3">
      <c r="A294" s="3">
        <v>293</v>
      </c>
      <c r="B294" s="4" t="s">
        <v>16</v>
      </c>
      <c r="C294" s="3">
        <v>611</v>
      </c>
      <c r="D294" s="3">
        <v>2005</v>
      </c>
      <c r="E294" s="4" t="s">
        <v>208</v>
      </c>
      <c r="F294" s="4" t="s">
        <v>28</v>
      </c>
      <c r="G294" s="6">
        <v>44605</v>
      </c>
      <c r="H294" s="3">
        <v>102</v>
      </c>
      <c r="I294" t="str">
        <f>VLOOKUP(H294,Location!$A$1:$E$17,2,0)</f>
        <v>Auckland</v>
      </c>
      <c r="J294" t="str">
        <f>VLOOKUP(H294,Location!$A$1:$E$17,3,0)</f>
        <v>New Zealand</v>
      </c>
      <c r="K294" t="e">
        <f>VLOOKUP(C294,Make_details!A293:C431,2,0)</f>
        <v>#N/A</v>
      </c>
      <c r="L294" t="e">
        <f>VLOOKUP(C294,Make_details!A293:C431,3,0)</f>
        <v>#N/A</v>
      </c>
    </row>
    <row r="295" spans="1:12" ht="14.4" x14ac:dyDescent="0.3">
      <c r="A295" s="3">
        <v>294</v>
      </c>
      <c r="B295" s="4" t="s">
        <v>8</v>
      </c>
      <c r="C295" s="3">
        <v>514</v>
      </c>
      <c r="D295" s="3">
        <v>2019</v>
      </c>
      <c r="E295" s="4" t="s">
        <v>209</v>
      </c>
      <c r="F295" s="4" t="s">
        <v>10</v>
      </c>
      <c r="G295" s="6">
        <v>44605</v>
      </c>
      <c r="H295" s="3">
        <v>114</v>
      </c>
      <c r="I295" t="str">
        <f>VLOOKUP(H295,Location!$A$1:$E$17,2,0)</f>
        <v>Canterbury</v>
      </c>
      <c r="J295" t="str">
        <f>VLOOKUP(H295,Location!$A$1:$E$17,3,0)</f>
        <v>New Zealand</v>
      </c>
      <c r="K295" t="e">
        <f>VLOOKUP(C295,Make_details!A294:C432,2,0)</f>
        <v>#N/A</v>
      </c>
      <c r="L295" t="e">
        <f>VLOOKUP(C295,Make_details!A294:C432,3,0)</f>
        <v>#N/A</v>
      </c>
    </row>
    <row r="296" spans="1:12" ht="14.4" x14ac:dyDescent="0.3">
      <c r="A296" s="3">
        <v>295</v>
      </c>
      <c r="B296" s="4" t="s">
        <v>11</v>
      </c>
      <c r="C296" s="3">
        <v>635</v>
      </c>
      <c r="D296" s="3">
        <v>1998</v>
      </c>
      <c r="E296" s="4" t="s">
        <v>210</v>
      </c>
      <c r="F296" s="4" t="s">
        <v>10</v>
      </c>
      <c r="G296" s="6">
        <v>44606</v>
      </c>
      <c r="H296" s="3">
        <v>104</v>
      </c>
      <c r="I296" t="str">
        <f>VLOOKUP(H296,Location!$A$1:$E$17,2,0)</f>
        <v>Bay of Plenty</v>
      </c>
      <c r="J296" t="str">
        <f>VLOOKUP(H296,Location!$A$1:$E$17,3,0)</f>
        <v>New Zealand</v>
      </c>
      <c r="K296" t="e">
        <f>VLOOKUP(C296,Make_details!A295:C433,2,0)</f>
        <v>#N/A</v>
      </c>
      <c r="L296" t="e">
        <f>VLOOKUP(C296,Make_details!A295:C433,3,0)</f>
        <v>#N/A</v>
      </c>
    </row>
    <row r="297" spans="1:12" ht="14.4" x14ac:dyDescent="0.3">
      <c r="A297" s="3">
        <v>296</v>
      </c>
      <c r="B297" s="4" t="s">
        <v>11</v>
      </c>
      <c r="C297" s="3">
        <v>623</v>
      </c>
      <c r="D297" s="3">
        <v>2000</v>
      </c>
      <c r="E297" s="4" t="s">
        <v>211</v>
      </c>
      <c r="F297" s="4" t="s">
        <v>10</v>
      </c>
      <c r="G297" s="6">
        <v>44606</v>
      </c>
      <c r="H297" s="3">
        <v>102</v>
      </c>
      <c r="I297" t="str">
        <f>VLOOKUP(H297,Location!$A$1:$E$17,2,0)</f>
        <v>Auckland</v>
      </c>
      <c r="J297" t="str">
        <f>VLOOKUP(H297,Location!$A$1:$E$17,3,0)</f>
        <v>New Zealand</v>
      </c>
      <c r="K297" t="e">
        <f>VLOOKUP(C297,Make_details!A296:C434,2,0)</f>
        <v>#N/A</v>
      </c>
      <c r="L297" t="e">
        <f>VLOOKUP(C297,Make_details!A296:C434,3,0)</f>
        <v>#N/A</v>
      </c>
    </row>
    <row r="298" spans="1:12" ht="14.4" x14ac:dyDescent="0.3">
      <c r="A298" s="3">
        <v>297</v>
      </c>
      <c r="B298" s="4" t="s">
        <v>11</v>
      </c>
      <c r="C298" s="3">
        <v>623</v>
      </c>
      <c r="D298" s="3">
        <v>2019</v>
      </c>
      <c r="E298" s="4" t="s">
        <v>212</v>
      </c>
      <c r="F298" s="4" t="s">
        <v>45</v>
      </c>
      <c r="G298" s="6">
        <v>44606</v>
      </c>
      <c r="H298" s="3">
        <v>103</v>
      </c>
      <c r="I298" t="str">
        <f>VLOOKUP(H298,Location!$A$1:$E$17,2,0)</f>
        <v>Waikato</v>
      </c>
      <c r="J298" t="str">
        <f>VLOOKUP(H298,Location!$A$1:$E$17,3,0)</f>
        <v>New Zealand</v>
      </c>
      <c r="K298" t="e">
        <f>VLOOKUP(C298,Make_details!A297:C435,2,0)</f>
        <v>#N/A</v>
      </c>
      <c r="L298" t="e">
        <f>VLOOKUP(C298,Make_details!A297:C435,3,0)</f>
        <v>#N/A</v>
      </c>
    </row>
    <row r="299" spans="1:12" ht="14.4" x14ac:dyDescent="0.3">
      <c r="A299" s="3">
        <v>298</v>
      </c>
      <c r="B299" s="4" t="s">
        <v>16</v>
      </c>
      <c r="C299" s="3">
        <v>505</v>
      </c>
      <c r="D299" s="3">
        <v>1998</v>
      </c>
      <c r="E299" s="4" t="s">
        <v>213</v>
      </c>
      <c r="F299" s="4" t="s">
        <v>69</v>
      </c>
      <c r="G299" s="6">
        <v>44606</v>
      </c>
      <c r="H299" s="3">
        <v>115</v>
      </c>
      <c r="I299" t="str">
        <f>VLOOKUP(H299,Location!$A$1:$E$17,2,0)</f>
        <v>Otago</v>
      </c>
      <c r="J299" t="str">
        <f>VLOOKUP(H299,Location!$A$1:$E$17,3,0)</f>
        <v>New Zealand</v>
      </c>
      <c r="K299" t="e">
        <f>VLOOKUP(C299,Make_details!A298:C436,2,0)</f>
        <v>#N/A</v>
      </c>
      <c r="L299" t="e">
        <f>VLOOKUP(C299,Make_details!A298:C436,3,0)</f>
        <v>#N/A</v>
      </c>
    </row>
    <row r="300" spans="1:12" ht="14.4" x14ac:dyDescent="0.3">
      <c r="A300" s="3">
        <v>299</v>
      </c>
      <c r="B300" s="4" t="s">
        <v>25</v>
      </c>
      <c r="C300" s="3">
        <v>636</v>
      </c>
      <c r="D300" s="3">
        <v>2007</v>
      </c>
      <c r="E300" s="4" t="s">
        <v>214</v>
      </c>
      <c r="F300" s="4" t="s">
        <v>28</v>
      </c>
      <c r="G300" s="6">
        <v>44607</v>
      </c>
      <c r="H300" s="3">
        <v>102</v>
      </c>
      <c r="I300" t="str">
        <f>VLOOKUP(H300,Location!$A$1:$E$17,2,0)</f>
        <v>Auckland</v>
      </c>
      <c r="J300" t="str">
        <f>VLOOKUP(H300,Location!$A$1:$E$17,3,0)</f>
        <v>New Zealand</v>
      </c>
      <c r="K300" t="e">
        <f>VLOOKUP(C300,Make_details!A299:C437,2,0)</f>
        <v>#N/A</v>
      </c>
      <c r="L300" t="e">
        <f>VLOOKUP(C300,Make_details!A299:C437,3,0)</f>
        <v>#N/A</v>
      </c>
    </row>
    <row r="301" spans="1:12" ht="14.4" x14ac:dyDescent="0.3">
      <c r="A301" s="3">
        <v>300</v>
      </c>
      <c r="B301" s="4" t="s">
        <v>8</v>
      </c>
      <c r="C301" s="3">
        <v>623</v>
      </c>
      <c r="D301" s="3">
        <v>2019</v>
      </c>
      <c r="E301" s="4" t="s">
        <v>215</v>
      </c>
      <c r="F301" s="4" t="s">
        <v>47</v>
      </c>
      <c r="G301" s="6">
        <v>44607</v>
      </c>
      <c r="H301" s="3">
        <v>103</v>
      </c>
      <c r="I301" t="str">
        <f>VLOOKUP(H301,Location!$A$1:$E$17,2,0)</f>
        <v>Waikato</v>
      </c>
      <c r="J301" t="str">
        <f>VLOOKUP(H301,Location!$A$1:$E$17,3,0)</f>
        <v>New Zealand</v>
      </c>
      <c r="K301" t="e">
        <f>VLOOKUP(C301,Make_details!A300:C438,2,0)</f>
        <v>#N/A</v>
      </c>
      <c r="L301" t="e">
        <f>VLOOKUP(C301,Make_details!A300:C438,3,0)</f>
        <v>#N/A</v>
      </c>
    </row>
    <row r="302" spans="1:12" ht="14.4" x14ac:dyDescent="0.3">
      <c r="A302" s="3">
        <v>301</v>
      </c>
      <c r="B302" s="4" t="s">
        <v>16</v>
      </c>
      <c r="C302" s="3">
        <v>611</v>
      </c>
      <c r="D302" s="3">
        <v>2007</v>
      </c>
      <c r="E302" s="4" t="s">
        <v>216</v>
      </c>
      <c r="F302" s="4" t="s">
        <v>18</v>
      </c>
      <c r="G302" s="6">
        <v>44608</v>
      </c>
      <c r="H302" s="3">
        <v>101</v>
      </c>
      <c r="I302" t="str">
        <f>VLOOKUP(H302,Location!$A$1:$E$17,2,0)</f>
        <v>Northland</v>
      </c>
      <c r="J302" t="str">
        <f>VLOOKUP(H302,Location!$A$1:$E$17,3,0)</f>
        <v>New Zealand</v>
      </c>
      <c r="K302" t="e">
        <f>VLOOKUP(C302,Make_details!A301:C439,2,0)</f>
        <v>#N/A</v>
      </c>
      <c r="L302" t="e">
        <f>VLOOKUP(C302,Make_details!A301:C439,3,0)</f>
        <v>#N/A</v>
      </c>
    </row>
    <row r="303" spans="1:12" ht="14.4" x14ac:dyDescent="0.3">
      <c r="A303" s="3">
        <v>302</v>
      </c>
      <c r="B303" s="4" t="s">
        <v>8</v>
      </c>
      <c r="C303" s="3">
        <v>562</v>
      </c>
      <c r="D303" s="3">
        <v>2020</v>
      </c>
      <c r="E303" s="4" t="s">
        <v>217</v>
      </c>
      <c r="F303" s="4" t="s">
        <v>10</v>
      </c>
      <c r="G303" s="6">
        <v>44608</v>
      </c>
      <c r="H303" s="3">
        <v>102</v>
      </c>
      <c r="I303" t="str">
        <f>VLOOKUP(H303,Location!$A$1:$E$17,2,0)</f>
        <v>Auckland</v>
      </c>
      <c r="J303" t="str">
        <f>VLOOKUP(H303,Location!$A$1:$E$17,3,0)</f>
        <v>New Zealand</v>
      </c>
      <c r="K303" t="e">
        <f>VLOOKUP(C303,Make_details!A302:C440,2,0)</f>
        <v>#N/A</v>
      </c>
      <c r="L303" t="e">
        <f>VLOOKUP(C303,Make_details!A302:C440,3,0)</f>
        <v>#N/A</v>
      </c>
    </row>
    <row r="304" spans="1:12" ht="14.4" x14ac:dyDescent="0.3">
      <c r="A304" s="3">
        <v>303</v>
      </c>
      <c r="B304" s="4" t="s">
        <v>8</v>
      </c>
      <c r="C304" s="3">
        <v>514</v>
      </c>
      <c r="D304" s="3">
        <v>1985</v>
      </c>
      <c r="E304" s="4" t="s">
        <v>71</v>
      </c>
      <c r="F304" s="4" t="s">
        <v>45</v>
      </c>
      <c r="G304" s="6">
        <v>44608</v>
      </c>
      <c r="H304" s="3">
        <v>114</v>
      </c>
      <c r="I304" t="str">
        <f>VLOOKUP(H304,Location!$A$1:$E$17,2,0)</f>
        <v>Canterbury</v>
      </c>
      <c r="J304" t="str">
        <f>VLOOKUP(H304,Location!$A$1:$E$17,3,0)</f>
        <v>New Zealand</v>
      </c>
      <c r="K304" t="e">
        <f>VLOOKUP(C304,Make_details!A303:C441,2,0)</f>
        <v>#N/A</v>
      </c>
      <c r="L304" t="e">
        <f>VLOOKUP(C304,Make_details!A303:C441,3,0)</f>
        <v>#N/A</v>
      </c>
    </row>
    <row r="305" spans="1:12" ht="14.4" x14ac:dyDescent="0.3">
      <c r="A305" s="3">
        <v>304</v>
      </c>
      <c r="B305" s="4" t="s">
        <v>16</v>
      </c>
      <c r="C305" s="3">
        <v>611</v>
      </c>
      <c r="D305" s="3">
        <v>2008</v>
      </c>
      <c r="E305" s="4" t="s">
        <v>218</v>
      </c>
      <c r="F305" s="4" t="s">
        <v>123</v>
      </c>
      <c r="G305" s="6">
        <v>44608</v>
      </c>
      <c r="H305" s="3">
        <v>102</v>
      </c>
      <c r="I305" t="str">
        <f>VLOOKUP(H305,Location!$A$1:$E$17,2,0)</f>
        <v>Auckland</v>
      </c>
      <c r="J305" t="str">
        <f>VLOOKUP(H305,Location!$A$1:$E$17,3,0)</f>
        <v>New Zealand</v>
      </c>
      <c r="K305" t="e">
        <f>VLOOKUP(C305,Make_details!A304:C442,2,0)</f>
        <v>#N/A</v>
      </c>
      <c r="L305" t="e">
        <f>VLOOKUP(C305,Make_details!A304:C442,3,0)</f>
        <v>#N/A</v>
      </c>
    </row>
    <row r="306" spans="1:12" ht="14.4" x14ac:dyDescent="0.3">
      <c r="A306" s="3">
        <v>305</v>
      </c>
      <c r="B306" s="4" t="s">
        <v>11</v>
      </c>
      <c r="C306" s="3">
        <v>623</v>
      </c>
      <c r="D306" s="3">
        <v>2020</v>
      </c>
      <c r="E306" s="4" t="s">
        <v>219</v>
      </c>
      <c r="F306" s="4" t="s">
        <v>10</v>
      </c>
      <c r="G306" s="6">
        <v>44608</v>
      </c>
      <c r="H306" s="3">
        <v>109</v>
      </c>
      <c r="I306" t="str">
        <f>VLOOKUP(H306,Location!$A$1:$E$17,2,0)</f>
        <v>Wellington</v>
      </c>
      <c r="J306" t="str">
        <f>VLOOKUP(H306,Location!$A$1:$E$17,3,0)</f>
        <v>New Zealand</v>
      </c>
      <c r="K306" t="e">
        <f>VLOOKUP(C306,Make_details!A305:C443,2,0)</f>
        <v>#N/A</v>
      </c>
      <c r="L306" t="e">
        <f>VLOOKUP(C306,Make_details!A305:C443,3,0)</f>
        <v>#N/A</v>
      </c>
    </row>
    <row r="307" spans="1:12" ht="14.4" x14ac:dyDescent="0.3">
      <c r="A307" s="3">
        <v>306</v>
      </c>
      <c r="B307" s="4" t="s">
        <v>8</v>
      </c>
      <c r="C307" s="3">
        <v>535</v>
      </c>
      <c r="D307" s="3">
        <v>1977</v>
      </c>
      <c r="E307" s="4" t="s">
        <v>220</v>
      </c>
      <c r="F307" s="4" t="s">
        <v>69</v>
      </c>
      <c r="G307" s="6">
        <v>44609</v>
      </c>
      <c r="H307" s="3">
        <v>102</v>
      </c>
      <c r="I307" t="str">
        <f>VLOOKUP(H307,Location!$A$1:$E$17,2,0)</f>
        <v>Auckland</v>
      </c>
      <c r="J307" t="str">
        <f>VLOOKUP(H307,Location!$A$1:$E$17,3,0)</f>
        <v>New Zealand</v>
      </c>
      <c r="K307" t="e">
        <f>VLOOKUP(C307,Make_details!A306:C444,2,0)</f>
        <v>#N/A</v>
      </c>
      <c r="L307" t="e">
        <f>VLOOKUP(C307,Make_details!A306:C444,3,0)</f>
        <v>#N/A</v>
      </c>
    </row>
    <row r="308" spans="1:12" ht="14.4" x14ac:dyDescent="0.3">
      <c r="A308" s="3">
        <v>307</v>
      </c>
      <c r="B308" s="4" t="s">
        <v>11</v>
      </c>
      <c r="C308" s="3">
        <v>623</v>
      </c>
      <c r="D308" s="3">
        <v>2020</v>
      </c>
      <c r="E308" s="4" t="s">
        <v>13</v>
      </c>
      <c r="F308" s="4" t="s">
        <v>10</v>
      </c>
      <c r="G308" s="6">
        <v>44609</v>
      </c>
      <c r="H308" s="3">
        <v>102</v>
      </c>
      <c r="I308" t="str">
        <f>VLOOKUP(H308,Location!$A$1:$E$17,2,0)</f>
        <v>Auckland</v>
      </c>
      <c r="J308" t="str">
        <f>VLOOKUP(H308,Location!$A$1:$E$17,3,0)</f>
        <v>New Zealand</v>
      </c>
      <c r="K308" t="e">
        <f>VLOOKUP(C308,Make_details!A307:C445,2,0)</f>
        <v>#N/A</v>
      </c>
      <c r="L308" t="e">
        <f>VLOOKUP(C308,Make_details!A307:C445,3,0)</f>
        <v>#N/A</v>
      </c>
    </row>
    <row r="309" spans="1:12" ht="14.4" x14ac:dyDescent="0.3">
      <c r="A309" s="3">
        <v>308</v>
      </c>
      <c r="B309" s="4" t="s">
        <v>61</v>
      </c>
      <c r="C309" s="3">
        <v>508</v>
      </c>
      <c r="D309" s="3">
        <v>2009</v>
      </c>
      <c r="E309" s="4" t="s">
        <v>221</v>
      </c>
      <c r="F309" s="4" t="s">
        <v>32</v>
      </c>
      <c r="G309" s="6">
        <v>44609</v>
      </c>
      <c r="H309" s="3">
        <v>102</v>
      </c>
      <c r="I309" t="str">
        <f>VLOOKUP(H309,Location!$A$1:$E$17,2,0)</f>
        <v>Auckland</v>
      </c>
      <c r="J309" t="str">
        <f>VLOOKUP(H309,Location!$A$1:$E$17,3,0)</f>
        <v>New Zealand</v>
      </c>
      <c r="K309" t="e">
        <f>VLOOKUP(C309,Make_details!A308:C446,2,0)</f>
        <v>#N/A</v>
      </c>
      <c r="L309" t="e">
        <f>VLOOKUP(C309,Make_details!A308:C446,3,0)</f>
        <v>#N/A</v>
      </c>
    </row>
    <row r="310" spans="1:12" ht="14.4" x14ac:dyDescent="0.3">
      <c r="A310" s="3">
        <v>309</v>
      </c>
      <c r="B310" s="4" t="s">
        <v>11</v>
      </c>
      <c r="C310" s="3">
        <v>623</v>
      </c>
      <c r="D310" s="3">
        <v>2020</v>
      </c>
      <c r="E310" s="4" t="s">
        <v>178</v>
      </c>
      <c r="F310" s="4" t="s">
        <v>45</v>
      </c>
      <c r="G310" s="6">
        <v>44610</v>
      </c>
      <c r="H310" s="3">
        <v>101</v>
      </c>
      <c r="I310" t="str">
        <f>VLOOKUP(H310,Location!$A$1:$E$17,2,0)</f>
        <v>Northland</v>
      </c>
      <c r="J310" t="str">
        <f>VLOOKUP(H310,Location!$A$1:$E$17,3,0)</f>
        <v>New Zealand</v>
      </c>
      <c r="K310" t="e">
        <f>VLOOKUP(C310,Make_details!A309:C447,2,0)</f>
        <v>#N/A</v>
      </c>
      <c r="L310" t="e">
        <f>VLOOKUP(C310,Make_details!A309:C447,3,0)</f>
        <v>#N/A</v>
      </c>
    </row>
    <row r="311" spans="1:12" ht="14.4" x14ac:dyDescent="0.3">
      <c r="A311" s="3">
        <v>310</v>
      </c>
      <c r="B311" s="4" t="s">
        <v>16</v>
      </c>
      <c r="C311" s="3">
        <v>561</v>
      </c>
      <c r="D311" s="3">
        <v>1986</v>
      </c>
      <c r="E311" s="4" t="s">
        <v>222</v>
      </c>
      <c r="F311" s="4" t="s">
        <v>69</v>
      </c>
      <c r="G311" s="6">
        <v>44610</v>
      </c>
      <c r="H311" s="3">
        <v>101</v>
      </c>
      <c r="I311" t="str">
        <f>VLOOKUP(H311,Location!$A$1:$E$17,2,0)</f>
        <v>Northland</v>
      </c>
      <c r="J311" t="str">
        <f>VLOOKUP(H311,Location!$A$1:$E$17,3,0)</f>
        <v>New Zealand</v>
      </c>
      <c r="K311" t="e">
        <f>VLOOKUP(C311,Make_details!A310:C448,2,0)</f>
        <v>#N/A</v>
      </c>
      <c r="L311" t="e">
        <f>VLOOKUP(C311,Make_details!A310:C448,3,0)</f>
        <v>#N/A</v>
      </c>
    </row>
    <row r="312" spans="1:12" ht="14.4" x14ac:dyDescent="0.3">
      <c r="A312" s="3">
        <v>311</v>
      </c>
      <c r="B312" s="4" t="s">
        <v>11</v>
      </c>
      <c r="C312" s="3">
        <v>623</v>
      </c>
      <c r="D312" s="3">
        <v>2020</v>
      </c>
      <c r="E312" s="4" t="s">
        <v>178</v>
      </c>
      <c r="F312" s="4" t="s">
        <v>10</v>
      </c>
      <c r="G312" s="6">
        <v>44611</v>
      </c>
      <c r="H312" s="3">
        <v>103</v>
      </c>
      <c r="I312" t="str">
        <f>VLOOKUP(H312,Location!$A$1:$E$17,2,0)</f>
        <v>Waikato</v>
      </c>
      <c r="J312" t="str">
        <f>VLOOKUP(H312,Location!$A$1:$E$17,3,0)</f>
        <v>New Zealand</v>
      </c>
      <c r="K312" t="e">
        <f>VLOOKUP(C312,Make_details!A311:C449,2,0)</f>
        <v>#N/A</v>
      </c>
      <c r="L312" t="e">
        <f>VLOOKUP(C312,Make_details!A311:C449,3,0)</f>
        <v>#N/A</v>
      </c>
    </row>
    <row r="313" spans="1:12" ht="14.4" x14ac:dyDescent="0.3">
      <c r="A313" s="3">
        <v>312</v>
      </c>
      <c r="B313" s="4" t="s">
        <v>8</v>
      </c>
      <c r="C313" s="3">
        <v>623</v>
      </c>
      <c r="D313" s="3">
        <v>2020</v>
      </c>
      <c r="E313" s="4" t="s">
        <v>223</v>
      </c>
      <c r="F313" s="4" t="s">
        <v>10</v>
      </c>
      <c r="G313" s="6">
        <v>44611</v>
      </c>
      <c r="H313" s="3">
        <v>114</v>
      </c>
      <c r="I313" t="str">
        <f>VLOOKUP(H313,Location!$A$1:$E$17,2,0)</f>
        <v>Canterbury</v>
      </c>
      <c r="J313" t="str">
        <f>VLOOKUP(H313,Location!$A$1:$E$17,3,0)</f>
        <v>New Zealand</v>
      </c>
      <c r="K313" t="e">
        <f>VLOOKUP(C313,Make_details!A312:C450,2,0)</f>
        <v>#N/A</v>
      </c>
      <c r="L313" t="e">
        <f>VLOOKUP(C313,Make_details!A312:C450,3,0)</f>
        <v>#N/A</v>
      </c>
    </row>
    <row r="314" spans="1:12" ht="14.4" x14ac:dyDescent="0.3">
      <c r="A314" s="3">
        <v>313</v>
      </c>
      <c r="B314" s="4" t="s">
        <v>8</v>
      </c>
      <c r="C314" s="3">
        <v>549</v>
      </c>
      <c r="D314" s="3">
        <v>1989</v>
      </c>
      <c r="E314" s="4" t="s">
        <v>36</v>
      </c>
      <c r="F314" s="4" t="s">
        <v>45</v>
      </c>
      <c r="G314" s="6">
        <v>44611</v>
      </c>
      <c r="H314" s="3">
        <v>103</v>
      </c>
      <c r="I314" t="str">
        <f>VLOOKUP(H314,Location!$A$1:$E$17,2,0)</f>
        <v>Waikato</v>
      </c>
      <c r="J314" t="str">
        <f>VLOOKUP(H314,Location!$A$1:$E$17,3,0)</f>
        <v>New Zealand</v>
      </c>
      <c r="K314" t="e">
        <f>VLOOKUP(C314,Make_details!A313:C451,2,0)</f>
        <v>#N/A</v>
      </c>
      <c r="L314" t="e">
        <f>VLOOKUP(C314,Make_details!A313:C451,3,0)</f>
        <v>#N/A</v>
      </c>
    </row>
    <row r="315" spans="1:12" ht="14.4" x14ac:dyDescent="0.3">
      <c r="A315" s="3">
        <v>314</v>
      </c>
      <c r="B315" s="4" t="s">
        <v>11</v>
      </c>
      <c r="C315" s="3">
        <v>623</v>
      </c>
      <c r="D315" s="3">
        <v>2019</v>
      </c>
      <c r="E315" s="4" t="s">
        <v>224</v>
      </c>
      <c r="F315" s="4" t="s">
        <v>45</v>
      </c>
      <c r="G315" s="6">
        <v>44613</v>
      </c>
      <c r="H315" s="3">
        <v>102</v>
      </c>
      <c r="I315" t="str">
        <f>VLOOKUP(H315,Location!$A$1:$E$17,2,0)</f>
        <v>Auckland</v>
      </c>
      <c r="J315" t="str">
        <f>VLOOKUP(H315,Location!$A$1:$E$17,3,0)</f>
        <v>New Zealand</v>
      </c>
      <c r="K315" t="e">
        <f>VLOOKUP(C315,Make_details!A314:C452,2,0)</f>
        <v>#N/A</v>
      </c>
      <c r="L315" t="e">
        <f>VLOOKUP(C315,Make_details!A314:C452,3,0)</f>
        <v>#N/A</v>
      </c>
    </row>
    <row r="316" spans="1:12" ht="14.4" x14ac:dyDescent="0.3">
      <c r="A316" s="3">
        <v>315</v>
      </c>
      <c r="B316" s="4" t="s">
        <v>11</v>
      </c>
      <c r="C316" s="3">
        <v>527</v>
      </c>
      <c r="D316" s="3">
        <v>2020</v>
      </c>
      <c r="E316" s="4" t="s">
        <v>225</v>
      </c>
      <c r="F316" s="4" t="s">
        <v>10</v>
      </c>
      <c r="G316" s="6">
        <v>44613</v>
      </c>
      <c r="H316" s="3">
        <v>102</v>
      </c>
      <c r="I316" t="str">
        <f>VLOOKUP(H316,Location!$A$1:$E$17,2,0)</f>
        <v>Auckland</v>
      </c>
      <c r="J316" t="str">
        <f>VLOOKUP(H316,Location!$A$1:$E$17,3,0)</f>
        <v>New Zealand</v>
      </c>
      <c r="K316" t="e">
        <f>VLOOKUP(C316,Make_details!A315:C453,2,0)</f>
        <v>#N/A</v>
      </c>
      <c r="L316" t="e">
        <f>VLOOKUP(C316,Make_details!A315:C453,3,0)</f>
        <v>#N/A</v>
      </c>
    </row>
    <row r="317" spans="1:12" ht="14.4" x14ac:dyDescent="0.3">
      <c r="A317" s="3">
        <v>316</v>
      </c>
      <c r="B317" s="4" t="s">
        <v>16</v>
      </c>
      <c r="C317" s="3">
        <v>554</v>
      </c>
      <c r="D317" s="3">
        <v>2006</v>
      </c>
      <c r="E317" s="4" t="s">
        <v>226</v>
      </c>
      <c r="F317" s="4" t="s">
        <v>69</v>
      </c>
      <c r="G317" s="6">
        <v>44614</v>
      </c>
      <c r="H317" s="3">
        <v>105</v>
      </c>
      <c r="I317" t="str">
        <f>VLOOKUP(H317,Location!$A$1:$E$17,2,0)</f>
        <v>Gisborne</v>
      </c>
      <c r="J317" t="str">
        <f>VLOOKUP(H317,Location!$A$1:$E$17,3,0)</f>
        <v>New Zealand</v>
      </c>
      <c r="K317" t="e">
        <f>VLOOKUP(C317,Make_details!A316:C454,2,0)</f>
        <v>#N/A</v>
      </c>
      <c r="L317" t="e">
        <f>VLOOKUP(C317,Make_details!A316:C454,3,0)</f>
        <v>#N/A</v>
      </c>
    </row>
    <row r="318" spans="1:12" ht="14.4" x14ac:dyDescent="0.3">
      <c r="A318" s="3">
        <v>317</v>
      </c>
      <c r="B318" s="4" t="s">
        <v>11</v>
      </c>
      <c r="C318" s="3">
        <v>623</v>
      </c>
      <c r="D318" s="3">
        <v>2020</v>
      </c>
      <c r="E318" s="4" t="s">
        <v>51</v>
      </c>
      <c r="F318" s="4" t="s">
        <v>45</v>
      </c>
      <c r="G318" s="6">
        <v>44614</v>
      </c>
      <c r="H318" s="3">
        <v>103</v>
      </c>
      <c r="I318" t="str">
        <f>VLOOKUP(H318,Location!$A$1:$E$17,2,0)</f>
        <v>Waikato</v>
      </c>
      <c r="J318" t="str">
        <f>VLOOKUP(H318,Location!$A$1:$E$17,3,0)</f>
        <v>New Zealand</v>
      </c>
      <c r="K318" t="e">
        <f>VLOOKUP(C318,Make_details!A317:C455,2,0)</f>
        <v>#N/A</v>
      </c>
      <c r="L318" t="e">
        <f>VLOOKUP(C318,Make_details!A317:C455,3,0)</f>
        <v>#N/A</v>
      </c>
    </row>
    <row r="319" spans="1:12" ht="14.4" x14ac:dyDescent="0.3">
      <c r="A319" s="3">
        <v>318</v>
      </c>
      <c r="B319" s="4" t="s">
        <v>37</v>
      </c>
      <c r="C319" s="3">
        <v>514</v>
      </c>
      <c r="D319" s="3">
        <v>2016</v>
      </c>
      <c r="E319" s="4" t="s">
        <v>136</v>
      </c>
      <c r="F319" s="4" t="s">
        <v>10</v>
      </c>
      <c r="G319" s="6">
        <v>44614</v>
      </c>
      <c r="H319" s="3">
        <v>102</v>
      </c>
      <c r="I319" t="str">
        <f>VLOOKUP(H319,Location!$A$1:$E$17,2,0)</f>
        <v>Auckland</v>
      </c>
      <c r="J319" t="str">
        <f>VLOOKUP(H319,Location!$A$1:$E$17,3,0)</f>
        <v>New Zealand</v>
      </c>
      <c r="K319" t="e">
        <f>VLOOKUP(C319,Make_details!A318:C456,2,0)</f>
        <v>#N/A</v>
      </c>
      <c r="L319" t="e">
        <f>VLOOKUP(C319,Make_details!A318:C456,3,0)</f>
        <v>#N/A</v>
      </c>
    </row>
    <row r="320" spans="1:12" ht="14.4" x14ac:dyDescent="0.3">
      <c r="A320" s="3">
        <v>319</v>
      </c>
      <c r="B320" s="4" t="s">
        <v>61</v>
      </c>
      <c r="C320" s="3">
        <v>519</v>
      </c>
      <c r="D320" s="3">
        <v>1977</v>
      </c>
      <c r="E320" s="4" t="s">
        <v>227</v>
      </c>
      <c r="F320" s="4" t="s">
        <v>32</v>
      </c>
      <c r="G320" s="6">
        <v>44614</v>
      </c>
      <c r="H320" s="3">
        <v>104</v>
      </c>
      <c r="I320" t="str">
        <f>VLOOKUP(H320,Location!$A$1:$E$17,2,0)</f>
        <v>Bay of Plenty</v>
      </c>
      <c r="J320" t="str">
        <f>VLOOKUP(H320,Location!$A$1:$E$17,3,0)</f>
        <v>New Zealand</v>
      </c>
      <c r="K320" t="e">
        <f>VLOOKUP(C320,Make_details!A319:C457,2,0)</f>
        <v>#N/A</v>
      </c>
      <c r="L320" t="e">
        <f>VLOOKUP(C320,Make_details!A319:C457,3,0)</f>
        <v>#N/A</v>
      </c>
    </row>
    <row r="321" spans="1:12" ht="14.4" x14ac:dyDescent="0.3">
      <c r="A321" s="3">
        <v>320</v>
      </c>
      <c r="B321" s="4" t="s">
        <v>8</v>
      </c>
      <c r="C321" s="3">
        <v>623</v>
      </c>
      <c r="D321" s="3">
        <v>1981</v>
      </c>
      <c r="E321" s="4" t="s">
        <v>51</v>
      </c>
      <c r="F321" s="4" t="s">
        <v>45</v>
      </c>
      <c r="G321" s="6">
        <v>44614</v>
      </c>
      <c r="H321" s="3">
        <v>106</v>
      </c>
      <c r="I321" t="str">
        <f>VLOOKUP(H321,Location!$A$1:$E$17,2,0)</f>
        <v>Hawke's Bay</v>
      </c>
      <c r="J321" t="str">
        <f>VLOOKUP(H321,Location!$A$1:$E$17,3,0)</f>
        <v>New Zealand</v>
      </c>
      <c r="K321" t="e">
        <f>VLOOKUP(C321,Make_details!A320:C458,2,0)</f>
        <v>#N/A</v>
      </c>
      <c r="L321" t="e">
        <f>VLOOKUP(C321,Make_details!A320:C458,3,0)</f>
        <v>#N/A</v>
      </c>
    </row>
    <row r="322" spans="1:12" ht="14.4" x14ac:dyDescent="0.3">
      <c r="A322" s="3">
        <v>321</v>
      </c>
      <c r="B322" s="4" t="s">
        <v>8</v>
      </c>
      <c r="C322" s="3">
        <v>623</v>
      </c>
      <c r="D322" s="3">
        <v>2020</v>
      </c>
      <c r="E322" s="4" t="s">
        <v>58</v>
      </c>
      <c r="F322" s="4" t="s">
        <v>10</v>
      </c>
      <c r="G322" s="6">
        <v>44615</v>
      </c>
      <c r="H322" s="3">
        <v>102</v>
      </c>
      <c r="I322" t="str">
        <f>VLOOKUP(H322,Location!$A$1:$E$17,2,0)</f>
        <v>Auckland</v>
      </c>
      <c r="J322" t="str">
        <f>VLOOKUP(H322,Location!$A$1:$E$17,3,0)</f>
        <v>New Zealand</v>
      </c>
      <c r="K322" t="e">
        <f>VLOOKUP(C322,Make_details!A321:C459,2,0)</f>
        <v>#N/A</v>
      </c>
      <c r="L322" t="e">
        <f>VLOOKUP(C322,Make_details!A321:C459,3,0)</f>
        <v>#N/A</v>
      </c>
    </row>
    <row r="323" spans="1:12" ht="14.4" x14ac:dyDescent="0.3">
      <c r="A323" s="3">
        <v>322</v>
      </c>
      <c r="B323" s="4" t="s">
        <v>8</v>
      </c>
      <c r="C323" s="3">
        <v>623</v>
      </c>
      <c r="D323" s="3">
        <v>2020</v>
      </c>
      <c r="E323" s="4" t="s">
        <v>33</v>
      </c>
      <c r="F323" s="4" t="s">
        <v>10</v>
      </c>
      <c r="G323" s="6">
        <v>44615</v>
      </c>
      <c r="H323" s="3">
        <v>108</v>
      </c>
      <c r="I323" t="str">
        <f>VLOOKUP(H323,Location!$A$1:$E$17,2,0)</f>
        <v>Manawatū-Whanganui</v>
      </c>
      <c r="J323" t="str">
        <f>VLOOKUP(H323,Location!$A$1:$E$17,3,0)</f>
        <v>New Zealand</v>
      </c>
      <c r="K323" t="e">
        <f>VLOOKUP(C323,Make_details!A322:C460,2,0)</f>
        <v>#N/A</v>
      </c>
      <c r="L323" t="e">
        <f>VLOOKUP(C323,Make_details!A322:C460,3,0)</f>
        <v>#N/A</v>
      </c>
    </row>
    <row r="324" spans="1:12" ht="14.4" x14ac:dyDescent="0.3">
      <c r="A324" s="3">
        <v>323</v>
      </c>
      <c r="B324" s="4" t="s">
        <v>8</v>
      </c>
      <c r="C324" s="3">
        <v>623</v>
      </c>
      <c r="D324" s="3">
        <v>2020</v>
      </c>
      <c r="E324" s="4" t="s">
        <v>92</v>
      </c>
      <c r="F324" s="4" t="s">
        <v>10</v>
      </c>
      <c r="G324" s="6">
        <v>44615</v>
      </c>
      <c r="H324" s="3">
        <v>114</v>
      </c>
      <c r="I324" t="str">
        <f>VLOOKUP(H324,Location!$A$1:$E$17,2,0)</f>
        <v>Canterbury</v>
      </c>
      <c r="J324" t="str">
        <f>VLOOKUP(H324,Location!$A$1:$E$17,3,0)</f>
        <v>New Zealand</v>
      </c>
      <c r="K324" t="e">
        <f>VLOOKUP(C324,Make_details!A323:C461,2,0)</f>
        <v>#N/A</v>
      </c>
      <c r="L324" t="e">
        <f>VLOOKUP(C324,Make_details!A323:C461,3,0)</f>
        <v>#N/A</v>
      </c>
    </row>
    <row r="325" spans="1:12" ht="14.4" x14ac:dyDescent="0.3">
      <c r="A325" s="3">
        <v>324</v>
      </c>
      <c r="B325" s="4" t="s">
        <v>8</v>
      </c>
      <c r="C325" s="3">
        <v>623</v>
      </c>
      <c r="D325" s="3">
        <v>2020</v>
      </c>
      <c r="E325" s="4" t="s">
        <v>228</v>
      </c>
      <c r="F325" s="4" t="s">
        <v>45</v>
      </c>
      <c r="G325" s="6">
        <v>44615</v>
      </c>
      <c r="H325" s="3">
        <v>102</v>
      </c>
      <c r="I325" t="str">
        <f>VLOOKUP(H325,Location!$A$1:$E$17,2,0)</f>
        <v>Auckland</v>
      </c>
      <c r="J325" t="str">
        <f>VLOOKUP(H325,Location!$A$1:$E$17,3,0)</f>
        <v>New Zealand</v>
      </c>
      <c r="K325" t="e">
        <f>VLOOKUP(C325,Make_details!A324:C462,2,0)</f>
        <v>#N/A</v>
      </c>
      <c r="L325" t="e">
        <f>VLOOKUP(C325,Make_details!A324:C462,3,0)</f>
        <v>#N/A</v>
      </c>
    </row>
    <row r="326" spans="1:12" ht="14.4" x14ac:dyDescent="0.3">
      <c r="A326" s="3">
        <v>325</v>
      </c>
      <c r="B326" s="4" t="s">
        <v>11</v>
      </c>
      <c r="C326" s="3">
        <v>623</v>
      </c>
      <c r="D326" s="3">
        <v>2020</v>
      </c>
      <c r="E326" s="4" t="s">
        <v>163</v>
      </c>
      <c r="F326" s="4" t="s">
        <v>10</v>
      </c>
      <c r="G326" s="6">
        <v>44615</v>
      </c>
      <c r="H326" s="3">
        <v>102</v>
      </c>
      <c r="I326" t="str">
        <f>VLOOKUP(H326,Location!$A$1:$E$17,2,0)</f>
        <v>Auckland</v>
      </c>
      <c r="J326" t="str">
        <f>VLOOKUP(H326,Location!$A$1:$E$17,3,0)</f>
        <v>New Zealand</v>
      </c>
      <c r="K326" t="e">
        <f>VLOOKUP(C326,Make_details!A325:C463,2,0)</f>
        <v>#N/A</v>
      </c>
      <c r="L326" t="e">
        <f>VLOOKUP(C326,Make_details!A325:C463,3,0)</f>
        <v>#N/A</v>
      </c>
    </row>
    <row r="327" spans="1:12" ht="14.4" x14ac:dyDescent="0.3">
      <c r="A327" s="3">
        <v>326</v>
      </c>
      <c r="B327" s="4" t="s">
        <v>8</v>
      </c>
      <c r="C327" s="3">
        <v>623</v>
      </c>
      <c r="D327" s="3">
        <v>2020</v>
      </c>
      <c r="E327" s="4" t="s">
        <v>100</v>
      </c>
      <c r="F327" s="4" t="s">
        <v>10</v>
      </c>
      <c r="G327" s="6">
        <v>44616</v>
      </c>
      <c r="H327" s="3">
        <v>108</v>
      </c>
      <c r="I327" t="str">
        <f>VLOOKUP(H327,Location!$A$1:$E$17,2,0)</f>
        <v>Manawatū-Whanganui</v>
      </c>
      <c r="J327" t="str">
        <f>VLOOKUP(H327,Location!$A$1:$E$17,3,0)</f>
        <v>New Zealand</v>
      </c>
      <c r="K327" t="e">
        <f>VLOOKUP(C327,Make_details!A326:C464,2,0)</f>
        <v>#N/A</v>
      </c>
      <c r="L327" t="e">
        <f>VLOOKUP(C327,Make_details!A326:C464,3,0)</f>
        <v>#N/A</v>
      </c>
    </row>
    <row r="328" spans="1:12" ht="14.4" x14ac:dyDescent="0.3">
      <c r="A328" s="3">
        <v>327</v>
      </c>
      <c r="B328" s="4" t="s">
        <v>61</v>
      </c>
      <c r="C328" s="3">
        <v>526</v>
      </c>
      <c r="D328" s="3">
        <v>2010</v>
      </c>
      <c r="E328" s="3">
        <v>560</v>
      </c>
      <c r="F328" s="4" t="s">
        <v>32</v>
      </c>
      <c r="G328" s="6">
        <v>44616</v>
      </c>
      <c r="H328" s="3">
        <v>114</v>
      </c>
      <c r="I328" t="str">
        <f>VLOOKUP(H328,Location!$A$1:$E$17,2,0)</f>
        <v>Canterbury</v>
      </c>
      <c r="J328" t="str">
        <f>VLOOKUP(H328,Location!$A$1:$E$17,3,0)</f>
        <v>New Zealand</v>
      </c>
      <c r="K328" t="e">
        <f>VLOOKUP(C328,Make_details!A327:C465,2,0)</f>
        <v>#N/A</v>
      </c>
      <c r="L328" t="e">
        <f>VLOOKUP(C328,Make_details!A327:C465,3,0)</f>
        <v>#N/A</v>
      </c>
    </row>
    <row r="329" spans="1:12" ht="14.4" x14ac:dyDescent="0.3">
      <c r="A329" s="3">
        <v>328</v>
      </c>
      <c r="B329" s="4" t="s">
        <v>16</v>
      </c>
      <c r="C329" s="3">
        <v>611</v>
      </c>
      <c r="D329" s="3">
        <v>2008</v>
      </c>
      <c r="E329" s="4" t="s">
        <v>229</v>
      </c>
      <c r="F329" s="4" t="s">
        <v>69</v>
      </c>
      <c r="G329" s="6">
        <v>44616</v>
      </c>
      <c r="H329" s="3">
        <v>111</v>
      </c>
      <c r="I329" t="str">
        <f>VLOOKUP(H329,Location!$A$1:$E$17,2,0)</f>
        <v>Nelson</v>
      </c>
      <c r="J329" t="str">
        <f>VLOOKUP(H329,Location!$A$1:$E$17,3,0)</f>
        <v>New Zealand</v>
      </c>
      <c r="K329" t="e">
        <f>VLOOKUP(C329,Make_details!A328:C466,2,0)</f>
        <v>#N/A</v>
      </c>
      <c r="L329" t="e">
        <f>VLOOKUP(C329,Make_details!A328:C466,3,0)</f>
        <v>#N/A</v>
      </c>
    </row>
    <row r="330" spans="1:12" ht="14.4" x14ac:dyDescent="0.3">
      <c r="A330" s="3">
        <v>329</v>
      </c>
      <c r="B330" s="4" t="s">
        <v>8</v>
      </c>
      <c r="C330" s="3">
        <v>623</v>
      </c>
      <c r="D330" s="3">
        <v>1996</v>
      </c>
      <c r="E330" s="4" t="s">
        <v>33</v>
      </c>
      <c r="F330" s="4" t="s">
        <v>45</v>
      </c>
      <c r="G330" s="6">
        <v>44616</v>
      </c>
      <c r="H330" s="3">
        <v>105</v>
      </c>
      <c r="I330" t="str">
        <f>VLOOKUP(H330,Location!$A$1:$E$17,2,0)</f>
        <v>Gisborne</v>
      </c>
      <c r="J330" t="str">
        <f>VLOOKUP(H330,Location!$A$1:$E$17,3,0)</f>
        <v>New Zealand</v>
      </c>
      <c r="K330" t="e">
        <f>VLOOKUP(C330,Make_details!A329:C467,2,0)</f>
        <v>#N/A</v>
      </c>
      <c r="L330" t="e">
        <f>VLOOKUP(C330,Make_details!A329:C467,3,0)</f>
        <v>#N/A</v>
      </c>
    </row>
    <row r="331" spans="1:12" ht="14.4" x14ac:dyDescent="0.3">
      <c r="A331" s="3">
        <v>330</v>
      </c>
      <c r="B331" s="4" t="s">
        <v>8</v>
      </c>
      <c r="C331" s="3">
        <v>562</v>
      </c>
      <c r="D331" s="3">
        <v>2020</v>
      </c>
      <c r="E331" s="4" t="s">
        <v>230</v>
      </c>
      <c r="F331" s="4" t="s">
        <v>10</v>
      </c>
      <c r="G331" s="6">
        <v>44617</v>
      </c>
      <c r="H331" s="3">
        <v>104</v>
      </c>
      <c r="I331" t="str">
        <f>VLOOKUP(H331,Location!$A$1:$E$17,2,0)</f>
        <v>Bay of Plenty</v>
      </c>
      <c r="J331" t="str">
        <f>VLOOKUP(H331,Location!$A$1:$E$17,3,0)</f>
        <v>New Zealand</v>
      </c>
      <c r="K331" t="e">
        <f>VLOOKUP(C331,Make_details!A330:C468,2,0)</f>
        <v>#N/A</v>
      </c>
      <c r="L331" t="e">
        <f>VLOOKUP(C331,Make_details!A330:C468,3,0)</f>
        <v>#N/A</v>
      </c>
    </row>
    <row r="332" spans="1:12" ht="14.4" x14ac:dyDescent="0.3">
      <c r="A332" s="3">
        <v>331</v>
      </c>
      <c r="B332" s="4" t="s">
        <v>16</v>
      </c>
      <c r="C332" s="3">
        <v>611</v>
      </c>
      <c r="D332" s="3">
        <v>2005</v>
      </c>
      <c r="E332" s="4" t="s">
        <v>231</v>
      </c>
      <c r="F332" s="4" t="s">
        <v>18</v>
      </c>
      <c r="G332" s="6">
        <v>44617</v>
      </c>
      <c r="H332" s="3">
        <v>102</v>
      </c>
      <c r="I332" t="str">
        <f>VLOOKUP(H332,Location!$A$1:$E$17,2,0)</f>
        <v>Auckland</v>
      </c>
      <c r="J332" t="str">
        <f>VLOOKUP(H332,Location!$A$1:$E$17,3,0)</f>
        <v>New Zealand</v>
      </c>
      <c r="K332" t="e">
        <f>VLOOKUP(C332,Make_details!A331:C469,2,0)</f>
        <v>#N/A</v>
      </c>
      <c r="L332" t="e">
        <f>VLOOKUP(C332,Make_details!A331:C469,3,0)</f>
        <v>#N/A</v>
      </c>
    </row>
    <row r="333" spans="1:12" ht="14.4" x14ac:dyDescent="0.3">
      <c r="A333" s="3">
        <v>332</v>
      </c>
      <c r="B333" s="4" t="s">
        <v>8</v>
      </c>
      <c r="C333" s="3">
        <v>623</v>
      </c>
      <c r="D333" s="3">
        <v>2012</v>
      </c>
      <c r="E333" s="4" t="s">
        <v>33</v>
      </c>
      <c r="F333" s="4" t="s">
        <v>10</v>
      </c>
      <c r="G333" s="6">
        <v>44618</v>
      </c>
      <c r="H333" s="3">
        <v>107</v>
      </c>
      <c r="I333" t="str">
        <f>VLOOKUP(H333,Location!$A$1:$E$17,2,0)</f>
        <v>Taranaki</v>
      </c>
      <c r="J333" t="str">
        <f>VLOOKUP(H333,Location!$A$1:$E$17,3,0)</f>
        <v>New Zealand</v>
      </c>
      <c r="K333" t="e">
        <f>VLOOKUP(C333,Make_details!A332:C470,2,0)</f>
        <v>#N/A</v>
      </c>
      <c r="L333" t="e">
        <f>VLOOKUP(C333,Make_details!A332:C470,3,0)</f>
        <v>#N/A</v>
      </c>
    </row>
    <row r="334" spans="1:12" ht="14.4" x14ac:dyDescent="0.3">
      <c r="A334" s="3">
        <v>333</v>
      </c>
      <c r="B334" s="4" t="s">
        <v>8</v>
      </c>
      <c r="C334" s="3">
        <v>623</v>
      </c>
      <c r="D334" s="3">
        <v>2020</v>
      </c>
      <c r="E334" s="4" t="s">
        <v>232</v>
      </c>
      <c r="F334" s="4" t="s">
        <v>45</v>
      </c>
      <c r="G334" s="6">
        <v>44619</v>
      </c>
      <c r="H334" s="3">
        <v>111</v>
      </c>
      <c r="I334" t="str">
        <f>VLOOKUP(H334,Location!$A$1:$E$17,2,0)</f>
        <v>Nelson</v>
      </c>
      <c r="J334" t="str">
        <f>VLOOKUP(H334,Location!$A$1:$E$17,3,0)</f>
        <v>New Zealand</v>
      </c>
      <c r="K334" t="e">
        <f>VLOOKUP(C334,Make_details!A333:C471,2,0)</f>
        <v>#N/A</v>
      </c>
      <c r="L334" t="e">
        <f>VLOOKUP(C334,Make_details!A333:C471,3,0)</f>
        <v>#N/A</v>
      </c>
    </row>
    <row r="335" spans="1:12" ht="14.4" x14ac:dyDescent="0.3">
      <c r="A335" s="3">
        <v>334</v>
      </c>
      <c r="B335" s="4" t="s">
        <v>8</v>
      </c>
      <c r="C335" s="3">
        <v>595</v>
      </c>
      <c r="D335" s="3">
        <v>2012</v>
      </c>
      <c r="E335" s="4" t="s">
        <v>233</v>
      </c>
      <c r="F335" s="4" t="s">
        <v>10</v>
      </c>
      <c r="G335" s="6">
        <v>44619</v>
      </c>
      <c r="H335" s="3">
        <v>114</v>
      </c>
      <c r="I335" t="str">
        <f>VLOOKUP(H335,Location!$A$1:$E$17,2,0)</f>
        <v>Canterbury</v>
      </c>
      <c r="J335" t="str">
        <f>VLOOKUP(H335,Location!$A$1:$E$17,3,0)</f>
        <v>New Zealand</v>
      </c>
      <c r="K335" t="e">
        <f>VLOOKUP(C335,Make_details!A334:C472,2,0)</f>
        <v>#N/A</v>
      </c>
      <c r="L335" t="e">
        <f>VLOOKUP(C335,Make_details!A334:C472,3,0)</f>
        <v>#N/A</v>
      </c>
    </row>
    <row r="336" spans="1:12" ht="14.4" x14ac:dyDescent="0.3">
      <c r="A336" s="3">
        <v>335</v>
      </c>
      <c r="B336" s="4" t="s">
        <v>8</v>
      </c>
      <c r="C336" s="3">
        <v>623</v>
      </c>
      <c r="D336" s="3">
        <v>2016</v>
      </c>
      <c r="E336" s="4" t="s">
        <v>58</v>
      </c>
      <c r="F336" s="4" t="s">
        <v>10</v>
      </c>
      <c r="G336" s="6">
        <v>44619</v>
      </c>
      <c r="H336" s="3">
        <v>102</v>
      </c>
      <c r="I336" t="str">
        <f>VLOOKUP(H336,Location!$A$1:$E$17,2,0)</f>
        <v>Auckland</v>
      </c>
      <c r="J336" t="str">
        <f>VLOOKUP(H336,Location!$A$1:$E$17,3,0)</f>
        <v>New Zealand</v>
      </c>
      <c r="K336" t="e">
        <f>VLOOKUP(C336,Make_details!A335:C473,2,0)</f>
        <v>#N/A</v>
      </c>
      <c r="L336" t="e">
        <f>VLOOKUP(C336,Make_details!A335:C473,3,0)</f>
        <v>#N/A</v>
      </c>
    </row>
    <row r="337" spans="1:12" ht="14.4" x14ac:dyDescent="0.3">
      <c r="A337" s="3">
        <v>336</v>
      </c>
      <c r="B337" s="4" t="s">
        <v>8</v>
      </c>
      <c r="C337" s="3">
        <v>538</v>
      </c>
      <c r="D337" s="3">
        <v>2016</v>
      </c>
      <c r="E337" s="4" t="s">
        <v>24</v>
      </c>
      <c r="F337" s="4" t="s">
        <v>10</v>
      </c>
      <c r="G337" s="6">
        <v>44619</v>
      </c>
      <c r="H337" s="3">
        <v>109</v>
      </c>
      <c r="I337" t="str">
        <f>VLOOKUP(H337,Location!$A$1:$E$17,2,0)</f>
        <v>Wellington</v>
      </c>
      <c r="J337" t="str">
        <f>VLOOKUP(H337,Location!$A$1:$E$17,3,0)</f>
        <v>New Zealand</v>
      </c>
      <c r="K337" t="e">
        <f>VLOOKUP(C337,Make_details!A336:C474,2,0)</f>
        <v>#N/A</v>
      </c>
      <c r="L337" t="e">
        <f>VLOOKUP(C337,Make_details!A336:C474,3,0)</f>
        <v>#N/A</v>
      </c>
    </row>
    <row r="338" spans="1:12" ht="14.4" x14ac:dyDescent="0.3">
      <c r="A338" s="3">
        <v>337</v>
      </c>
      <c r="B338" s="4" t="s">
        <v>8</v>
      </c>
      <c r="C338" s="3">
        <v>616</v>
      </c>
      <c r="D338" s="3">
        <v>2016</v>
      </c>
      <c r="E338" s="4" t="s">
        <v>232</v>
      </c>
      <c r="F338" s="4" t="s">
        <v>10</v>
      </c>
      <c r="G338" s="6">
        <v>44620</v>
      </c>
      <c r="H338" s="3">
        <v>104</v>
      </c>
      <c r="I338" t="str">
        <f>VLOOKUP(H338,Location!$A$1:$E$17,2,0)</f>
        <v>Bay of Plenty</v>
      </c>
      <c r="J338" t="str">
        <f>VLOOKUP(H338,Location!$A$1:$E$17,3,0)</f>
        <v>New Zealand</v>
      </c>
      <c r="K338" t="e">
        <f>VLOOKUP(C338,Make_details!A337:C475,2,0)</f>
        <v>#N/A</v>
      </c>
      <c r="L338" t="e">
        <f>VLOOKUP(C338,Make_details!A337:C475,3,0)</f>
        <v>#N/A</v>
      </c>
    </row>
    <row r="339" spans="1:12" ht="14.4" x14ac:dyDescent="0.3">
      <c r="A339" s="3">
        <v>338</v>
      </c>
      <c r="B339" s="4" t="s">
        <v>8</v>
      </c>
      <c r="C339" s="3">
        <v>514</v>
      </c>
      <c r="D339" s="3">
        <v>2016</v>
      </c>
      <c r="E339" s="4" t="s">
        <v>209</v>
      </c>
      <c r="F339" s="4" t="s">
        <v>10</v>
      </c>
      <c r="G339" s="6">
        <v>44620</v>
      </c>
      <c r="H339" s="3">
        <v>114</v>
      </c>
      <c r="I339" t="str">
        <f>VLOOKUP(H339,Location!$A$1:$E$17,2,0)</f>
        <v>Canterbury</v>
      </c>
      <c r="J339" t="str">
        <f>VLOOKUP(H339,Location!$A$1:$E$17,3,0)</f>
        <v>New Zealand</v>
      </c>
      <c r="K339" t="e">
        <f>VLOOKUP(C339,Make_details!A338:C476,2,0)</f>
        <v>#N/A</v>
      </c>
      <c r="L339" t="e">
        <f>VLOOKUP(C339,Make_details!A338:C476,3,0)</f>
        <v>#N/A</v>
      </c>
    </row>
    <row r="340" spans="1:12" ht="14.4" x14ac:dyDescent="0.3">
      <c r="A340" s="3">
        <v>339</v>
      </c>
      <c r="B340" s="4" t="s">
        <v>8</v>
      </c>
      <c r="C340" s="3">
        <v>549</v>
      </c>
      <c r="D340" s="3">
        <v>2016</v>
      </c>
      <c r="E340" s="4" t="s">
        <v>234</v>
      </c>
      <c r="F340" s="4" t="s">
        <v>10</v>
      </c>
      <c r="G340" s="6">
        <v>44620</v>
      </c>
      <c r="H340" s="3">
        <v>102</v>
      </c>
      <c r="I340" t="str">
        <f>VLOOKUP(H340,Location!$A$1:$E$17,2,0)</f>
        <v>Auckland</v>
      </c>
      <c r="J340" t="str">
        <f>VLOOKUP(H340,Location!$A$1:$E$17,3,0)</f>
        <v>New Zealand</v>
      </c>
      <c r="K340" t="e">
        <f>VLOOKUP(C340,Make_details!A339:C477,2,0)</f>
        <v>#N/A</v>
      </c>
      <c r="L340" t="e">
        <f>VLOOKUP(C340,Make_details!A339:C477,3,0)</f>
        <v>#N/A</v>
      </c>
    </row>
    <row r="341" spans="1:12" ht="14.4" x14ac:dyDescent="0.3">
      <c r="A341" s="3">
        <v>340</v>
      </c>
      <c r="B341" s="4" t="s">
        <v>11</v>
      </c>
      <c r="C341" s="3">
        <v>597</v>
      </c>
      <c r="D341" s="3">
        <v>2016</v>
      </c>
      <c r="E341" s="4" t="s">
        <v>46</v>
      </c>
      <c r="F341" s="4" t="s">
        <v>10</v>
      </c>
      <c r="G341" s="6">
        <v>44620</v>
      </c>
      <c r="H341" s="3">
        <v>102</v>
      </c>
      <c r="I341" t="str">
        <f>VLOOKUP(H341,Location!$A$1:$E$17,2,0)</f>
        <v>Auckland</v>
      </c>
      <c r="J341" t="str">
        <f>VLOOKUP(H341,Location!$A$1:$E$17,3,0)</f>
        <v>New Zealand</v>
      </c>
      <c r="K341" t="e">
        <f>VLOOKUP(C341,Make_details!A340:C478,2,0)</f>
        <v>#N/A</v>
      </c>
      <c r="L341" t="e">
        <f>VLOOKUP(C341,Make_details!A340:C478,3,0)</f>
        <v>#N/A</v>
      </c>
    </row>
    <row r="342" spans="1:12" ht="14.4" x14ac:dyDescent="0.3">
      <c r="A342" s="3">
        <v>341</v>
      </c>
      <c r="B342" s="4" t="s">
        <v>235</v>
      </c>
      <c r="C342" s="3">
        <v>619</v>
      </c>
      <c r="D342" s="3">
        <v>2001</v>
      </c>
      <c r="E342" s="4" t="s">
        <v>236</v>
      </c>
      <c r="F342" s="4" t="s">
        <v>32</v>
      </c>
      <c r="G342" s="6">
        <v>44620</v>
      </c>
      <c r="H342" s="3">
        <v>102</v>
      </c>
      <c r="I342" t="str">
        <f>VLOOKUP(H342,Location!$A$1:$E$17,2,0)</f>
        <v>Auckland</v>
      </c>
      <c r="J342" t="str">
        <f>VLOOKUP(H342,Location!$A$1:$E$17,3,0)</f>
        <v>New Zealand</v>
      </c>
      <c r="K342" t="e">
        <f>VLOOKUP(C342,Make_details!A341:C479,2,0)</f>
        <v>#N/A</v>
      </c>
      <c r="L342" t="e">
        <f>VLOOKUP(C342,Make_details!A341:C479,3,0)</f>
        <v>#N/A</v>
      </c>
    </row>
    <row r="343" spans="1:12" ht="14.4" x14ac:dyDescent="0.3">
      <c r="A343" s="3">
        <v>342</v>
      </c>
      <c r="B343" s="4" t="s">
        <v>8</v>
      </c>
      <c r="C343" s="3">
        <v>514</v>
      </c>
      <c r="D343" s="3">
        <v>2016</v>
      </c>
      <c r="E343" s="4" t="s">
        <v>237</v>
      </c>
      <c r="F343" s="4" t="s">
        <v>10</v>
      </c>
      <c r="G343" s="6">
        <v>44620</v>
      </c>
      <c r="H343" s="3">
        <v>109</v>
      </c>
      <c r="I343" t="str">
        <f>VLOOKUP(H343,Location!$A$1:$E$17,2,0)</f>
        <v>Wellington</v>
      </c>
      <c r="J343" t="str">
        <f>VLOOKUP(H343,Location!$A$1:$E$17,3,0)</f>
        <v>New Zealand</v>
      </c>
      <c r="K343" t="e">
        <f>VLOOKUP(C343,Make_details!A342:C480,2,0)</f>
        <v>#N/A</v>
      </c>
      <c r="L343" t="e">
        <f>VLOOKUP(C343,Make_details!A342:C480,3,0)</f>
        <v>#N/A</v>
      </c>
    </row>
    <row r="344" spans="1:12" ht="14.4" x14ac:dyDescent="0.3">
      <c r="A344" s="3">
        <v>343</v>
      </c>
      <c r="B344" s="4" t="s">
        <v>37</v>
      </c>
      <c r="C344" s="3">
        <v>623</v>
      </c>
      <c r="D344" s="3">
        <v>2016</v>
      </c>
      <c r="E344" s="4" t="s">
        <v>238</v>
      </c>
      <c r="F344" s="4" t="s">
        <v>10</v>
      </c>
      <c r="G344" s="6">
        <v>44620</v>
      </c>
      <c r="H344" s="3">
        <v>102</v>
      </c>
      <c r="I344" t="str">
        <f>VLOOKUP(H344,Location!$A$1:$E$17,2,0)</f>
        <v>Auckland</v>
      </c>
      <c r="J344" t="str">
        <f>VLOOKUP(H344,Location!$A$1:$E$17,3,0)</f>
        <v>New Zealand</v>
      </c>
      <c r="K344" t="e">
        <f>VLOOKUP(C344,Make_details!A343:C481,2,0)</f>
        <v>#N/A</v>
      </c>
      <c r="L344" t="e">
        <f>VLOOKUP(C344,Make_details!A343:C481,3,0)</f>
        <v>#N/A</v>
      </c>
    </row>
    <row r="345" spans="1:12" ht="14.4" x14ac:dyDescent="0.3">
      <c r="A345" s="3">
        <v>344</v>
      </c>
      <c r="B345" s="4" t="s">
        <v>37</v>
      </c>
      <c r="C345" s="3">
        <v>623</v>
      </c>
      <c r="D345" s="3">
        <v>2016</v>
      </c>
      <c r="E345" s="4" t="s">
        <v>195</v>
      </c>
      <c r="F345" s="4" t="s">
        <v>10</v>
      </c>
      <c r="G345" s="5">
        <v>44621</v>
      </c>
      <c r="H345" s="3">
        <v>104</v>
      </c>
      <c r="I345" t="str">
        <f>VLOOKUP(H345,Location!$A$1:$E$17,2,0)</f>
        <v>Bay of Plenty</v>
      </c>
      <c r="J345" t="str">
        <f>VLOOKUP(H345,Location!$A$1:$E$17,3,0)</f>
        <v>New Zealand</v>
      </c>
      <c r="K345" t="e">
        <f>VLOOKUP(C345,Make_details!A344:C482,2,0)</f>
        <v>#N/A</v>
      </c>
      <c r="L345" t="e">
        <f>VLOOKUP(C345,Make_details!A344:C482,3,0)</f>
        <v>#N/A</v>
      </c>
    </row>
    <row r="346" spans="1:12" ht="14.4" x14ac:dyDescent="0.3">
      <c r="A346" s="3">
        <v>345</v>
      </c>
      <c r="B346" s="4" t="s">
        <v>8</v>
      </c>
      <c r="C346" s="3">
        <v>623</v>
      </c>
      <c r="D346" s="3">
        <v>2016</v>
      </c>
      <c r="E346" s="4" t="s">
        <v>58</v>
      </c>
      <c r="F346" s="4" t="s">
        <v>47</v>
      </c>
      <c r="G346" s="5">
        <v>44621</v>
      </c>
      <c r="H346" s="3">
        <v>101</v>
      </c>
      <c r="I346" t="str">
        <f>VLOOKUP(H346,Location!$A$1:$E$17,2,0)</f>
        <v>Northland</v>
      </c>
      <c r="J346" t="str">
        <f>VLOOKUP(H346,Location!$A$1:$E$17,3,0)</f>
        <v>New Zealand</v>
      </c>
      <c r="K346" t="e">
        <f>VLOOKUP(C346,Make_details!A345:C483,2,0)</f>
        <v>#N/A</v>
      </c>
      <c r="L346" t="e">
        <f>VLOOKUP(C346,Make_details!A345:C483,3,0)</f>
        <v>#N/A</v>
      </c>
    </row>
    <row r="347" spans="1:12" ht="14.4" x14ac:dyDescent="0.3">
      <c r="A347" s="3">
        <v>346</v>
      </c>
      <c r="B347" s="4" t="s">
        <v>8</v>
      </c>
      <c r="C347" s="3">
        <v>623</v>
      </c>
      <c r="D347" s="3">
        <v>2007</v>
      </c>
      <c r="E347" s="4" t="s">
        <v>51</v>
      </c>
      <c r="F347" s="4" t="s">
        <v>18</v>
      </c>
      <c r="G347" s="5">
        <v>44622</v>
      </c>
      <c r="H347" s="3">
        <v>103</v>
      </c>
      <c r="I347" t="str">
        <f>VLOOKUP(H347,Location!$A$1:$E$17,2,0)</f>
        <v>Waikato</v>
      </c>
      <c r="J347" t="str">
        <f>VLOOKUP(H347,Location!$A$1:$E$17,3,0)</f>
        <v>New Zealand</v>
      </c>
      <c r="K347" t="e">
        <f>VLOOKUP(C347,Make_details!A346:C484,2,0)</f>
        <v>#N/A</v>
      </c>
      <c r="L347" t="e">
        <f>VLOOKUP(C347,Make_details!A346:C484,3,0)</f>
        <v>#N/A</v>
      </c>
    </row>
    <row r="348" spans="1:12" ht="14.4" x14ac:dyDescent="0.3">
      <c r="A348" s="3">
        <v>347</v>
      </c>
      <c r="B348" s="4" t="s">
        <v>8</v>
      </c>
      <c r="C348" s="3">
        <v>623</v>
      </c>
      <c r="D348" s="3">
        <v>2016</v>
      </c>
      <c r="E348" s="4" t="s">
        <v>33</v>
      </c>
      <c r="F348" s="4" t="s">
        <v>10</v>
      </c>
      <c r="G348" s="5">
        <v>44622</v>
      </c>
      <c r="H348" s="3">
        <v>114</v>
      </c>
      <c r="I348" t="str">
        <f>VLOOKUP(H348,Location!$A$1:$E$17,2,0)</f>
        <v>Canterbury</v>
      </c>
      <c r="J348" t="str">
        <f>VLOOKUP(H348,Location!$A$1:$E$17,3,0)</f>
        <v>New Zealand</v>
      </c>
      <c r="K348" t="e">
        <f>VLOOKUP(C348,Make_details!A347:C485,2,0)</f>
        <v>#N/A</v>
      </c>
      <c r="L348" t="e">
        <f>VLOOKUP(C348,Make_details!A347:C485,3,0)</f>
        <v>#N/A</v>
      </c>
    </row>
    <row r="349" spans="1:12" ht="14.4" x14ac:dyDescent="0.3">
      <c r="A349" s="3">
        <v>348</v>
      </c>
      <c r="B349" s="4" t="s">
        <v>61</v>
      </c>
      <c r="C349" s="3">
        <v>519</v>
      </c>
      <c r="D349" s="3">
        <v>2005</v>
      </c>
      <c r="E349" s="4" t="s">
        <v>239</v>
      </c>
      <c r="F349" s="4" t="s">
        <v>32</v>
      </c>
      <c r="G349" s="5">
        <v>44622</v>
      </c>
      <c r="H349" s="3">
        <v>102</v>
      </c>
      <c r="I349" t="str">
        <f>VLOOKUP(H349,Location!$A$1:$E$17,2,0)</f>
        <v>Auckland</v>
      </c>
      <c r="J349" t="str">
        <f>VLOOKUP(H349,Location!$A$1:$E$17,3,0)</f>
        <v>New Zealand</v>
      </c>
      <c r="K349" t="e">
        <f>VLOOKUP(C349,Make_details!A348:C486,2,0)</f>
        <v>#N/A</v>
      </c>
      <c r="L349" t="e">
        <f>VLOOKUP(C349,Make_details!A348:C486,3,0)</f>
        <v>#N/A</v>
      </c>
    </row>
    <row r="350" spans="1:12" ht="14.4" x14ac:dyDescent="0.3">
      <c r="A350" s="3">
        <v>349</v>
      </c>
      <c r="B350" s="4" t="s">
        <v>8</v>
      </c>
      <c r="C350" s="3">
        <v>623</v>
      </c>
      <c r="D350" s="3">
        <v>2016</v>
      </c>
      <c r="E350" s="4" t="s">
        <v>240</v>
      </c>
      <c r="F350" s="4" t="s">
        <v>10</v>
      </c>
      <c r="G350" s="5">
        <v>44622</v>
      </c>
      <c r="H350" s="3">
        <v>114</v>
      </c>
      <c r="I350" t="str">
        <f>VLOOKUP(H350,Location!$A$1:$E$17,2,0)</f>
        <v>Canterbury</v>
      </c>
      <c r="J350" t="str">
        <f>VLOOKUP(H350,Location!$A$1:$E$17,3,0)</f>
        <v>New Zealand</v>
      </c>
      <c r="K350" t="e">
        <f>VLOOKUP(C350,Make_details!A349:C487,2,0)</f>
        <v>#N/A</v>
      </c>
      <c r="L350" t="e">
        <f>VLOOKUP(C350,Make_details!A349:C487,3,0)</f>
        <v>#N/A</v>
      </c>
    </row>
    <row r="351" spans="1:12" ht="14.4" x14ac:dyDescent="0.3">
      <c r="A351" s="3">
        <v>350</v>
      </c>
      <c r="B351" s="4" t="s">
        <v>8</v>
      </c>
      <c r="C351" s="3">
        <v>623</v>
      </c>
      <c r="D351" s="3">
        <v>2016</v>
      </c>
      <c r="E351" s="4" t="s">
        <v>209</v>
      </c>
      <c r="F351" s="4" t="s">
        <v>10</v>
      </c>
      <c r="G351" s="5">
        <v>44622</v>
      </c>
      <c r="H351" s="3">
        <v>114</v>
      </c>
      <c r="I351" t="str">
        <f>VLOOKUP(H351,Location!$A$1:$E$17,2,0)</f>
        <v>Canterbury</v>
      </c>
      <c r="J351" t="str">
        <f>VLOOKUP(H351,Location!$A$1:$E$17,3,0)</f>
        <v>New Zealand</v>
      </c>
      <c r="K351" t="e">
        <f>VLOOKUP(C351,Make_details!A350:C488,2,0)</f>
        <v>#N/A</v>
      </c>
      <c r="L351" t="e">
        <f>VLOOKUP(C351,Make_details!A350:C488,3,0)</f>
        <v>#N/A</v>
      </c>
    </row>
    <row r="352" spans="1:12" ht="14.4" x14ac:dyDescent="0.3">
      <c r="A352" s="3">
        <v>351</v>
      </c>
      <c r="B352" s="4" t="s">
        <v>8</v>
      </c>
      <c r="C352" s="3">
        <v>514</v>
      </c>
      <c r="D352" s="3">
        <v>2016</v>
      </c>
      <c r="E352" s="4" t="s">
        <v>22</v>
      </c>
      <c r="F352" s="4" t="s">
        <v>10</v>
      </c>
      <c r="G352" s="5">
        <v>44623</v>
      </c>
      <c r="H352" s="3">
        <v>114</v>
      </c>
      <c r="I352" t="str">
        <f>VLOOKUP(H352,Location!$A$1:$E$17,2,0)</f>
        <v>Canterbury</v>
      </c>
      <c r="J352" t="str">
        <f>VLOOKUP(H352,Location!$A$1:$E$17,3,0)</f>
        <v>New Zealand</v>
      </c>
      <c r="K352" t="e">
        <f>VLOOKUP(C352,Make_details!A351:C489,2,0)</f>
        <v>#N/A</v>
      </c>
      <c r="L352" t="e">
        <f>VLOOKUP(C352,Make_details!A351:C489,3,0)</f>
        <v>#N/A</v>
      </c>
    </row>
    <row r="353" spans="1:12" ht="14.4" x14ac:dyDescent="0.3">
      <c r="A353" s="3">
        <v>352</v>
      </c>
      <c r="B353" s="4" t="s">
        <v>61</v>
      </c>
      <c r="C353" s="3">
        <v>612</v>
      </c>
      <c r="D353" s="3">
        <v>2002</v>
      </c>
      <c r="E353" s="4" t="s">
        <v>241</v>
      </c>
      <c r="F353" s="4" t="s">
        <v>32</v>
      </c>
      <c r="G353" s="5">
        <v>44623</v>
      </c>
      <c r="H353" s="3">
        <v>106</v>
      </c>
      <c r="I353" t="str">
        <f>VLOOKUP(H353,Location!$A$1:$E$17,2,0)</f>
        <v>Hawke's Bay</v>
      </c>
      <c r="J353" t="str">
        <f>VLOOKUP(H353,Location!$A$1:$E$17,3,0)</f>
        <v>New Zealand</v>
      </c>
      <c r="K353" t="e">
        <f>VLOOKUP(C353,Make_details!A352:C490,2,0)</f>
        <v>#N/A</v>
      </c>
      <c r="L353" t="e">
        <f>VLOOKUP(C353,Make_details!A352:C490,3,0)</f>
        <v>#N/A</v>
      </c>
    </row>
    <row r="354" spans="1:12" ht="14.4" x14ac:dyDescent="0.3">
      <c r="A354" s="3">
        <v>353</v>
      </c>
      <c r="B354" s="4" t="s">
        <v>8</v>
      </c>
      <c r="C354" s="3">
        <v>623</v>
      </c>
      <c r="D354" s="3">
        <v>2016</v>
      </c>
      <c r="E354" s="4" t="s">
        <v>51</v>
      </c>
      <c r="F354" s="4" t="s">
        <v>18</v>
      </c>
      <c r="G354" s="5">
        <v>44623</v>
      </c>
      <c r="H354" s="3">
        <v>109</v>
      </c>
      <c r="I354" t="str">
        <f>VLOOKUP(H354,Location!$A$1:$E$17,2,0)</f>
        <v>Wellington</v>
      </c>
      <c r="J354" t="str">
        <f>VLOOKUP(H354,Location!$A$1:$E$17,3,0)</f>
        <v>New Zealand</v>
      </c>
      <c r="K354" t="e">
        <f>VLOOKUP(C354,Make_details!A353:C491,2,0)</f>
        <v>#N/A</v>
      </c>
      <c r="L354" t="e">
        <f>VLOOKUP(C354,Make_details!A353:C491,3,0)</f>
        <v>#N/A</v>
      </c>
    </row>
    <row r="355" spans="1:12" ht="14.4" x14ac:dyDescent="0.3">
      <c r="A355" s="3">
        <v>354</v>
      </c>
      <c r="B355" s="4" t="s">
        <v>8</v>
      </c>
      <c r="C355" s="3">
        <v>616</v>
      </c>
      <c r="D355" s="3">
        <v>2016</v>
      </c>
      <c r="E355" s="4" t="s">
        <v>242</v>
      </c>
      <c r="F355" s="4" t="s">
        <v>10</v>
      </c>
      <c r="G355" s="5">
        <v>44624</v>
      </c>
      <c r="H355" s="3">
        <v>104</v>
      </c>
      <c r="I355" t="str">
        <f>VLOOKUP(H355,Location!$A$1:$E$17,2,0)</f>
        <v>Bay of Plenty</v>
      </c>
      <c r="J355" t="str">
        <f>VLOOKUP(H355,Location!$A$1:$E$17,3,0)</f>
        <v>New Zealand</v>
      </c>
      <c r="K355" t="e">
        <f>VLOOKUP(C355,Make_details!A354:C492,2,0)</f>
        <v>#N/A</v>
      </c>
      <c r="L355" t="e">
        <f>VLOOKUP(C355,Make_details!A354:C492,3,0)</f>
        <v>#N/A</v>
      </c>
    </row>
    <row r="356" spans="1:12" ht="14.4" x14ac:dyDescent="0.3">
      <c r="A356" s="3">
        <v>355</v>
      </c>
      <c r="B356" s="4" t="s">
        <v>8</v>
      </c>
      <c r="C356" s="3">
        <v>623</v>
      </c>
      <c r="D356" s="3">
        <v>1970</v>
      </c>
      <c r="E356" s="4" t="s">
        <v>36</v>
      </c>
      <c r="F356" s="4" t="s">
        <v>45</v>
      </c>
      <c r="G356" s="5">
        <v>44624</v>
      </c>
      <c r="H356" s="3">
        <v>114</v>
      </c>
      <c r="I356" t="str">
        <f>VLOOKUP(H356,Location!$A$1:$E$17,2,0)</f>
        <v>Canterbury</v>
      </c>
      <c r="J356" t="str">
        <f>VLOOKUP(H356,Location!$A$1:$E$17,3,0)</f>
        <v>New Zealand</v>
      </c>
      <c r="K356" t="e">
        <f>VLOOKUP(C356,Make_details!A355:C493,2,0)</f>
        <v>#N/A</v>
      </c>
      <c r="L356" t="e">
        <f>VLOOKUP(C356,Make_details!A355:C493,3,0)</f>
        <v>#N/A</v>
      </c>
    </row>
    <row r="357" spans="1:12" ht="14.4" x14ac:dyDescent="0.3">
      <c r="A357" s="3">
        <v>356</v>
      </c>
      <c r="B357" s="4" t="s">
        <v>8</v>
      </c>
      <c r="C357" s="3">
        <v>623</v>
      </c>
      <c r="D357" s="3">
        <v>2020</v>
      </c>
      <c r="E357" s="4" t="s">
        <v>53</v>
      </c>
      <c r="F357" s="4" t="s">
        <v>10</v>
      </c>
      <c r="G357" s="5">
        <v>44624</v>
      </c>
      <c r="H357" s="3">
        <v>108</v>
      </c>
      <c r="I357" t="str">
        <f>VLOOKUP(H357,Location!$A$1:$E$17,2,0)</f>
        <v>Manawatū-Whanganui</v>
      </c>
      <c r="J357" t="str">
        <f>VLOOKUP(H357,Location!$A$1:$E$17,3,0)</f>
        <v>New Zealand</v>
      </c>
      <c r="K357" t="e">
        <f>VLOOKUP(C357,Make_details!A356:C494,2,0)</f>
        <v>#N/A</v>
      </c>
      <c r="L357" t="e">
        <f>VLOOKUP(C357,Make_details!A356:C494,3,0)</f>
        <v>#N/A</v>
      </c>
    </row>
    <row r="358" spans="1:12" ht="14.4" x14ac:dyDescent="0.3">
      <c r="A358" s="3">
        <v>357</v>
      </c>
      <c r="B358" s="4" t="s">
        <v>8</v>
      </c>
      <c r="C358" s="3">
        <v>623</v>
      </c>
      <c r="D358" s="3">
        <v>2020</v>
      </c>
      <c r="E358" s="4" t="s">
        <v>243</v>
      </c>
      <c r="F358" s="4" t="s">
        <v>10</v>
      </c>
      <c r="G358" s="6">
        <v>44633</v>
      </c>
      <c r="H358" s="3">
        <v>103</v>
      </c>
      <c r="I358" t="str">
        <f>VLOOKUP(H358,Location!$A$1:$E$17,2,0)</f>
        <v>Waikato</v>
      </c>
      <c r="J358" t="str">
        <f>VLOOKUP(H358,Location!$A$1:$E$17,3,0)</f>
        <v>New Zealand</v>
      </c>
      <c r="K358" t="e">
        <f>VLOOKUP(C358,Make_details!A357:C495,2,0)</f>
        <v>#N/A</v>
      </c>
      <c r="L358" t="e">
        <f>VLOOKUP(C358,Make_details!A357:C495,3,0)</f>
        <v>#N/A</v>
      </c>
    </row>
    <row r="359" spans="1:12" ht="14.4" x14ac:dyDescent="0.3">
      <c r="A359" s="3">
        <v>358</v>
      </c>
      <c r="B359" s="4" t="s">
        <v>8</v>
      </c>
      <c r="C359" s="3">
        <v>623</v>
      </c>
      <c r="D359" s="3">
        <v>2020</v>
      </c>
      <c r="E359" s="4" t="s">
        <v>244</v>
      </c>
      <c r="F359" s="4" t="s">
        <v>10</v>
      </c>
      <c r="G359" s="6">
        <v>44633</v>
      </c>
      <c r="H359" s="3">
        <v>103</v>
      </c>
      <c r="I359" t="str">
        <f>VLOOKUP(H359,Location!$A$1:$E$17,2,0)</f>
        <v>Waikato</v>
      </c>
      <c r="J359" t="str">
        <f>VLOOKUP(H359,Location!$A$1:$E$17,3,0)</f>
        <v>New Zealand</v>
      </c>
      <c r="K359" t="e">
        <f>VLOOKUP(C359,Make_details!A358:C496,2,0)</f>
        <v>#N/A</v>
      </c>
      <c r="L359" t="e">
        <f>VLOOKUP(C359,Make_details!A358:C496,3,0)</f>
        <v>#N/A</v>
      </c>
    </row>
    <row r="360" spans="1:12" ht="14.4" x14ac:dyDescent="0.3">
      <c r="A360" s="3">
        <v>359</v>
      </c>
      <c r="B360" s="4" t="s">
        <v>8</v>
      </c>
      <c r="C360" s="3">
        <v>623</v>
      </c>
      <c r="D360" s="3">
        <v>2020</v>
      </c>
      <c r="E360" s="4" t="s">
        <v>23</v>
      </c>
      <c r="F360" s="4" t="s">
        <v>18</v>
      </c>
      <c r="G360" s="6">
        <v>44633</v>
      </c>
      <c r="H360" s="3">
        <v>102</v>
      </c>
      <c r="I360" t="str">
        <f>VLOOKUP(H360,Location!$A$1:$E$17,2,0)</f>
        <v>Auckland</v>
      </c>
      <c r="J360" t="str">
        <f>VLOOKUP(H360,Location!$A$1:$E$17,3,0)</f>
        <v>New Zealand</v>
      </c>
      <c r="K360" t="e">
        <f>VLOOKUP(C360,Make_details!A359:C497,2,0)</f>
        <v>#N/A</v>
      </c>
      <c r="L360" t="e">
        <f>VLOOKUP(C360,Make_details!A359:C497,3,0)</f>
        <v>#N/A</v>
      </c>
    </row>
    <row r="361" spans="1:12" ht="14.4" x14ac:dyDescent="0.3">
      <c r="A361" s="3">
        <v>360</v>
      </c>
      <c r="B361" s="4" t="s">
        <v>37</v>
      </c>
      <c r="C361" s="3">
        <v>623</v>
      </c>
      <c r="D361" s="3">
        <v>2020</v>
      </c>
      <c r="E361" s="4" t="s">
        <v>245</v>
      </c>
      <c r="F361" s="4" t="s">
        <v>45</v>
      </c>
      <c r="G361" s="6">
        <v>44633</v>
      </c>
      <c r="H361" s="3">
        <v>107</v>
      </c>
      <c r="I361" t="str">
        <f>VLOOKUP(H361,Location!$A$1:$E$17,2,0)</f>
        <v>Taranaki</v>
      </c>
      <c r="J361" t="str">
        <f>VLOOKUP(H361,Location!$A$1:$E$17,3,0)</f>
        <v>New Zealand</v>
      </c>
      <c r="K361" t="e">
        <f>VLOOKUP(C361,Make_details!A360:C498,2,0)</f>
        <v>#N/A</v>
      </c>
      <c r="L361" t="e">
        <f>VLOOKUP(C361,Make_details!A360:C498,3,0)</f>
        <v>#N/A</v>
      </c>
    </row>
    <row r="362" spans="1:12" ht="14.4" x14ac:dyDescent="0.3">
      <c r="A362" s="3">
        <v>361</v>
      </c>
      <c r="B362" s="4" t="s">
        <v>16</v>
      </c>
      <c r="C362" s="3">
        <v>611</v>
      </c>
      <c r="D362" s="3">
        <v>2009</v>
      </c>
      <c r="E362" s="4" t="s">
        <v>246</v>
      </c>
      <c r="F362" s="4" t="s">
        <v>28</v>
      </c>
      <c r="G362" s="6">
        <v>44633</v>
      </c>
      <c r="H362" s="3">
        <v>103</v>
      </c>
      <c r="I362" t="str">
        <f>VLOOKUP(H362,Location!$A$1:$E$17,2,0)</f>
        <v>Waikato</v>
      </c>
      <c r="J362" t="str">
        <f>VLOOKUP(H362,Location!$A$1:$E$17,3,0)</f>
        <v>New Zealand</v>
      </c>
      <c r="K362" t="e">
        <f>VLOOKUP(C362,Make_details!A361:C499,2,0)</f>
        <v>#N/A</v>
      </c>
      <c r="L362" t="e">
        <f>VLOOKUP(C362,Make_details!A361:C499,3,0)</f>
        <v>#N/A</v>
      </c>
    </row>
    <row r="363" spans="1:12" ht="14.4" x14ac:dyDescent="0.3">
      <c r="A363" s="3">
        <v>362</v>
      </c>
      <c r="B363" s="4" t="s">
        <v>8</v>
      </c>
      <c r="C363" s="3">
        <v>623</v>
      </c>
      <c r="D363" s="3">
        <v>1998</v>
      </c>
      <c r="E363" s="4" t="s">
        <v>247</v>
      </c>
      <c r="F363" s="4" t="s">
        <v>28</v>
      </c>
      <c r="G363" s="6">
        <v>44634</v>
      </c>
      <c r="H363" s="3">
        <v>109</v>
      </c>
      <c r="I363" t="str">
        <f>VLOOKUP(H363,Location!$A$1:$E$17,2,0)</f>
        <v>Wellington</v>
      </c>
      <c r="J363" t="str">
        <f>VLOOKUP(H363,Location!$A$1:$E$17,3,0)</f>
        <v>New Zealand</v>
      </c>
      <c r="K363" t="e">
        <f>VLOOKUP(C363,Make_details!A362:C500,2,0)</f>
        <v>#N/A</v>
      </c>
      <c r="L363" t="e">
        <f>VLOOKUP(C363,Make_details!A362:C500,3,0)</f>
        <v>#N/A</v>
      </c>
    </row>
    <row r="364" spans="1:12" ht="14.4" x14ac:dyDescent="0.3">
      <c r="A364" s="3">
        <v>363</v>
      </c>
      <c r="B364" s="4" t="s">
        <v>8</v>
      </c>
      <c r="C364" s="3">
        <v>623</v>
      </c>
      <c r="D364" s="3">
        <v>2020</v>
      </c>
      <c r="E364" s="4" t="s">
        <v>58</v>
      </c>
      <c r="F364" s="4" t="s">
        <v>45</v>
      </c>
      <c r="G364" s="6">
        <v>44634</v>
      </c>
      <c r="H364" s="3">
        <v>102</v>
      </c>
      <c r="I364" t="str">
        <f>VLOOKUP(H364,Location!$A$1:$E$17,2,0)</f>
        <v>Auckland</v>
      </c>
      <c r="J364" t="str">
        <f>VLOOKUP(H364,Location!$A$1:$E$17,3,0)</f>
        <v>New Zealand</v>
      </c>
      <c r="K364" t="e">
        <f>VLOOKUP(C364,Make_details!A363:C501,2,0)</f>
        <v>#N/A</v>
      </c>
      <c r="L364" t="e">
        <f>VLOOKUP(C364,Make_details!A363:C501,3,0)</f>
        <v>#N/A</v>
      </c>
    </row>
    <row r="365" spans="1:12" ht="14.4" x14ac:dyDescent="0.3">
      <c r="A365" s="3">
        <v>364</v>
      </c>
      <c r="B365" s="4" t="s">
        <v>8</v>
      </c>
      <c r="C365" s="3">
        <v>623</v>
      </c>
      <c r="D365" s="3">
        <v>2020</v>
      </c>
      <c r="E365" s="4" t="s">
        <v>57</v>
      </c>
      <c r="F365" s="4" t="s">
        <v>18</v>
      </c>
      <c r="G365" s="6">
        <v>44635</v>
      </c>
      <c r="H365" s="3">
        <v>104</v>
      </c>
      <c r="I365" t="str">
        <f>VLOOKUP(H365,Location!$A$1:$E$17,2,0)</f>
        <v>Bay of Plenty</v>
      </c>
      <c r="J365" t="str">
        <f>VLOOKUP(H365,Location!$A$1:$E$17,3,0)</f>
        <v>New Zealand</v>
      </c>
      <c r="K365" t="e">
        <f>VLOOKUP(C365,Make_details!A364:C502,2,0)</f>
        <v>#N/A</v>
      </c>
      <c r="L365" t="e">
        <f>VLOOKUP(C365,Make_details!A364:C502,3,0)</f>
        <v>#N/A</v>
      </c>
    </row>
    <row r="366" spans="1:12" ht="14.4" x14ac:dyDescent="0.3">
      <c r="A366" s="3">
        <v>365</v>
      </c>
      <c r="B366" s="4" t="s">
        <v>25</v>
      </c>
      <c r="C366" s="3">
        <v>611</v>
      </c>
      <c r="D366" s="3">
        <v>2007</v>
      </c>
      <c r="E366" s="4" t="s">
        <v>248</v>
      </c>
      <c r="F366" s="4" t="s">
        <v>18</v>
      </c>
      <c r="G366" s="6">
        <v>44635</v>
      </c>
      <c r="H366" s="3">
        <v>102</v>
      </c>
      <c r="I366" t="str">
        <f>VLOOKUP(H366,Location!$A$1:$E$17,2,0)</f>
        <v>Auckland</v>
      </c>
      <c r="J366" t="str">
        <f>VLOOKUP(H366,Location!$A$1:$E$17,3,0)</f>
        <v>New Zealand</v>
      </c>
      <c r="K366" t="e">
        <f>VLOOKUP(C366,Make_details!A365:C503,2,0)</f>
        <v>#N/A</v>
      </c>
      <c r="L366" t="e">
        <f>VLOOKUP(C366,Make_details!A365:C503,3,0)</f>
        <v>#N/A</v>
      </c>
    </row>
    <row r="367" spans="1:12" ht="14.4" x14ac:dyDescent="0.3">
      <c r="A367" s="3">
        <v>366</v>
      </c>
      <c r="B367" s="4" t="s">
        <v>8</v>
      </c>
      <c r="C367" s="3">
        <v>623</v>
      </c>
      <c r="D367" s="3">
        <v>2020</v>
      </c>
      <c r="E367" s="4" t="s">
        <v>249</v>
      </c>
      <c r="F367" s="4" t="s">
        <v>18</v>
      </c>
      <c r="G367" s="6">
        <v>44635</v>
      </c>
      <c r="H367" s="3">
        <v>114</v>
      </c>
      <c r="I367" t="str">
        <f>VLOOKUP(H367,Location!$A$1:$E$17,2,0)</f>
        <v>Canterbury</v>
      </c>
      <c r="J367" t="str">
        <f>VLOOKUP(H367,Location!$A$1:$E$17,3,0)</f>
        <v>New Zealand</v>
      </c>
      <c r="K367" t="e">
        <f>VLOOKUP(C367,Make_details!A366:C504,2,0)</f>
        <v>#N/A</v>
      </c>
      <c r="L367" t="e">
        <f>VLOOKUP(C367,Make_details!A366:C504,3,0)</f>
        <v>#N/A</v>
      </c>
    </row>
    <row r="368" spans="1:12" ht="14.4" x14ac:dyDescent="0.3">
      <c r="A368" s="3">
        <v>367</v>
      </c>
      <c r="B368" s="4" t="s">
        <v>8</v>
      </c>
      <c r="C368" s="3">
        <v>616</v>
      </c>
      <c r="D368" s="3">
        <v>2020</v>
      </c>
      <c r="E368" s="4" t="s">
        <v>33</v>
      </c>
      <c r="F368" s="4" t="s">
        <v>10</v>
      </c>
      <c r="G368" s="6">
        <v>44635</v>
      </c>
      <c r="H368" s="3">
        <v>105</v>
      </c>
      <c r="I368" t="str">
        <f>VLOOKUP(H368,Location!$A$1:$E$17,2,0)</f>
        <v>Gisborne</v>
      </c>
      <c r="J368" t="str">
        <f>VLOOKUP(H368,Location!$A$1:$E$17,3,0)</f>
        <v>New Zealand</v>
      </c>
      <c r="K368" t="e">
        <f>VLOOKUP(C368,Make_details!A367:C505,2,0)</f>
        <v>#N/A</v>
      </c>
      <c r="L368" t="e">
        <f>VLOOKUP(C368,Make_details!A367:C505,3,0)</f>
        <v>#N/A</v>
      </c>
    </row>
    <row r="369" spans="1:12" ht="14.4" x14ac:dyDescent="0.3">
      <c r="A369" s="3">
        <v>368</v>
      </c>
      <c r="B369" s="4" t="s">
        <v>16</v>
      </c>
      <c r="C369" s="3">
        <v>545</v>
      </c>
      <c r="D369" s="3">
        <v>2006</v>
      </c>
      <c r="E369" s="4" t="s">
        <v>250</v>
      </c>
      <c r="F369" s="4" t="s">
        <v>18</v>
      </c>
      <c r="G369" s="6">
        <v>44636</v>
      </c>
      <c r="H369" s="3">
        <v>102</v>
      </c>
      <c r="I369" t="str">
        <f>VLOOKUP(H369,Location!$A$1:$E$17,2,0)</f>
        <v>Auckland</v>
      </c>
      <c r="J369" t="str">
        <f>VLOOKUP(H369,Location!$A$1:$E$17,3,0)</f>
        <v>New Zealand</v>
      </c>
      <c r="K369" t="e">
        <f>VLOOKUP(C369,Make_details!A368:C506,2,0)</f>
        <v>#N/A</v>
      </c>
      <c r="L369" t="e">
        <f>VLOOKUP(C369,Make_details!A368:C506,3,0)</f>
        <v>#N/A</v>
      </c>
    </row>
    <row r="370" spans="1:12" ht="14.4" x14ac:dyDescent="0.3">
      <c r="A370" s="3">
        <v>369</v>
      </c>
      <c r="B370" s="4" t="s">
        <v>11</v>
      </c>
      <c r="C370" s="3">
        <v>549</v>
      </c>
      <c r="D370" s="3">
        <v>2020</v>
      </c>
      <c r="E370" s="4" t="s">
        <v>251</v>
      </c>
      <c r="F370" s="4" t="s">
        <v>10</v>
      </c>
      <c r="G370" s="6">
        <v>44636</v>
      </c>
      <c r="H370" s="3">
        <v>101</v>
      </c>
      <c r="I370" t="str">
        <f>VLOOKUP(H370,Location!$A$1:$E$17,2,0)</f>
        <v>Northland</v>
      </c>
      <c r="J370" t="str">
        <f>VLOOKUP(H370,Location!$A$1:$E$17,3,0)</f>
        <v>New Zealand</v>
      </c>
      <c r="K370" t="e">
        <f>VLOOKUP(C370,Make_details!A369:C507,2,0)</f>
        <v>#N/A</v>
      </c>
      <c r="L370" t="e">
        <f>VLOOKUP(C370,Make_details!A369:C507,3,0)</f>
        <v>#N/A</v>
      </c>
    </row>
    <row r="371" spans="1:12" ht="14.4" x14ac:dyDescent="0.3">
      <c r="A371" s="3">
        <v>370</v>
      </c>
      <c r="B371" s="4" t="s">
        <v>61</v>
      </c>
      <c r="C371" s="3">
        <v>519</v>
      </c>
      <c r="D371" s="3">
        <v>1980</v>
      </c>
      <c r="E371" s="4" t="s">
        <v>252</v>
      </c>
      <c r="F371" s="4" t="s">
        <v>32</v>
      </c>
      <c r="G371" s="6">
        <v>44636</v>
      </c>
      <c r="H371" s="3">
        <v>116</v>
      </c>
      <c r="I371" t="str">
        <f>VLOOKUP(H371,Location!$A$1:$E$17,2,0)</f>
        <v>Southland</v>
      </c>
      <c r="J371" t="str">
        <f>VLOOKUP(H371,Location!$A$1:$E$17,3,0)</f>
        <v>New Zealand</v>
      </c>
      <c r="K371" t="e">
        <f>VLOOKUP(C371,Make_details!A370:C508,2,0)</f>
        <v>#N/A</v>
      </c>
      <c r="L371" t="e">
        <f>VLOOKUP(C371,Make_details!A370:C508,3,0)</f>
        <v>#N/A</v>
      </c>
    </row>
    <row r="372" spans="1:12" ht="14.4" x14ac:dyDescent="0.3">
      <c r="A372" s="3">
        <v>371</v>
      </c>
      <c r="B372" s="4" t="s">
        <v>8</v>
      </c>
      <c r="C372" s="3">
        <v>623</v>
      </c>
      <c r="D372" s="3">
        <v>2020</v>
      </c>
      <c r="E372" s="4" t="s">
        <v>253</v>
      </c>
      <c r="F372" s="4" t="s">
        <v>10</v>
      </c>
      <c r="G372" s="6">
        <v>44637</v>
      </c>
      <c r="H372" s="3">
        <v>103</v>
      </c>
      <c r="I372" t="str">
        <f>VLOOKUP(H372,Location!$A$1:$E$17,2,0)</f>
        <v>Waikato</v>
      </c>
      <c r="J372" t="str">
        <f>VLOOKUP(H372,Location!$A$1:$E$17,3,0)</f>
        <v>New Zealand</v>
      </c>
      <c r="K372" t="e">
        <f>VLOOKUP(C372,Make_details!A371:C509,2,0)</f>
        <v>#N/A</v>
      </c>
      <c r="L372" t="e">
        <f>VLOOKUP(C372,Make_details!A371:C509,3,0)</f>
        <v>#N/A</v>
      </c>
    </row>
    <row r="373" spans="1:12" ht="14.4" x14ac:dyDescent="0.3">
      <c r="A373" s="3">
        <v>372</v>
      </c>
      <c r="B373" s="4" t="s">
        <v>8</v>
      </c>
      <c r="C373" s="3">
        <v>623</v>
      </c>
      <c r="D373" s="3">
        <v>2020</v>
      </c>
      <c r="E373" s="4" t="s">
        <v>100</v>
      </c>
      <c r="F373" s="4" t="s">
        <v>10</v>
      </c>
      <c r="G373" s="6">
        <v>44637</v>
      </c>
      <c r="H373" s="3">
        <v>102</v>
      </c>
      <c r="I373" t="str">
        <f>VLOOKUP(H373,Location!$A$1:$E$17,2,0)</f>
        <v>Auckland</v>
      </c>
      <c r="J373" t="str">
        <f>VLOOKUP(H373,Location!$A$1:$E$17,3,0)</f>
        <v>New Zealand</v>
      </c>
      <c r="K373" t="e">
        <f>VLOOKUP(C373,Make_details!A372:C510,2,0)</f>
        <v>#N/A</v>
      </c>
      <c r="L373" t="e">
        <f>VLOOKUP(C373,Make_details!A372:C510,3,0)</f>
        <v>#N/A</v>
      </c>
    </row>
    <row r="374" spans="1:12" ht="14.4" x14ac:dyDescent="0.3">
      <c r="A374" s="3">
        <v>373</v>
      </c>
      <c r="B374" s="4" t="s">
        <v>16</v>
      </c>
      <c r="C374" s="3">
        <v>611</v>
      </c>
      <c r="D374" s="3">
        <v>2003</v>
      </c>
      <c r="E374" s="4" t="s">
        <v>254</v>
      </c>
      <c r="F374" s="4" t="s">
        <v>28</v>
      </c>
      <c r="G374" s="6">
        <v>44637</v>
      </c>
      <c r="H374" s="3">
        <v>102</v>
      </c>
      <c r="I374" t="str">
        <f>VLOOKUP(H374,Location!$A$1:$E$17,2,0)</f>
        <v>Auckland</v>
      </c>
      <c r="J374" t="str">
        <f>VLOOKUP(H374,Location!$A$1:$E$17,3,0)</f>
        <v>New Zealand</v>
      </c>
      <c r="K374" t="e">
        <f>VLOOKUP(C374,Make_details!A373:C511,2,0)</f>
        <v>#N/A</v>
      </c>
      <c r="L374" t="e">
        <f>VLOOKUP(C374,Make_details!A373:C511,3,0)</f>
        <v>#N/A</v>
      </c>
    </row>
    <row r="375" spans="1:12" ht="14.4" x14ac:dyDescent="0.3">
      <c r="A375" s="3">
        <v>374</v>
      </c>
      <c r="B375" s="4" t="s">
        <v>16</v>
      </c>
      <c r="C375" s="3">
        <v>550</v>
      </c>
      <c r="D375" s="3">
        <v>1999</v>
      </c>
      <c r="E375" s="4" t="s">
        <v>97</v>
      </c>
      <c r="F375" s="4" t="s">
        <v>69</v>
      </c>
      <c r="G375" s="6">
        <v>44638</v>
      </c>
      <c r="H375" s="3">
        <v>102</v>
      </c>
      <c r="I375" t="str">
        <f>VLOOKUP(H375,Location!$A$1:$E$17,2,0)</f>
        <v>Auckland</v>
      </c>
      <c r="J375" t="str">
        <f>VLOOKUP(H375,Location!$A$1:$E$17,3,0)</f>
        <v>New Zealand</v>
      </c>
      <c r="K375" t="e">
        <f>VLOOKUP(C375,Make_details!A374:C512,2,0)</f>
        <v>#N/A</v>
      </c>
      <c r="L375" t="e">
        <f>VLOOKUP(C375,Make_details!A374:C512,3,0)</f>
        <v>#N/A</v>
      </c>
    </row>
    <row r="376" spans="1:12" ht="14.4" x14ac:dyDescent="0.3">
      <c r="A376" s="3">
        <v>375</v>
      </c>
      <c r="B376" s="4" t="s">
        <v>11</v>
      </c>
      <c r="C376" s="3">
        <v>623</v>
      </c>
      <c r="D376" s="3">
        <v>1996</v>
      </c>
      <c r="E376" s="4" t="s">
        <v>244</v>
      </c>
      <c r="F376" s="4" t="s">
        <v>45</v>
      </c>
      <c r="G376" s="6">
        <v>44638</v>
      </c>
      <c r="H376" s="3">
        <v>101</v>
      </c>
      <c r="I376" t="str">
        <f>VLOOKUP(H376,Location!$A$1:$E$17,2,0)</f>
        <v>Northland</v>
      </c>
      <c r="J376" t="str">
        <f>VLOOKUP(H376,Location!$A$1:$E$17,3,0)</f>
        <v>New Zealand</v>
      </c>
      <c r="K376" t="e">
        <f>VLOOKUP(C376,Make_details!A375:C513,2,0)</f>
        <v>#N/A</v>
      </c>
      <c r="L376" t="e">
        <f>VLOOKUP(C376,Make_details!A375:C513,3,0)</f>
        <v>#N/A</v>
      </c>
    </row>
    <row r="377" spans="1:12" ht="14.4" x14ac:dyDescent="0.3">
      <c r="A377" s="3">
        <v>376</v>
      </c>
      <c r="B377" s="4" t="s">
        <v>8</v>
      </c>
      <c r="C377" s="3">
        <v>623</v>
      </c>
      <c r="D377" s="3">
        <v>2020</v>
      </c>
      <c r="E377" s="4" t="s">
        <v>58</v>
      </c>
      <c r="F377" s="4" t="s">
        <v>45</v>
      </c>
      <c r="G377" s="6">
        <v>44638</v>
      </c>
      <c r="H377" s="3">
        <v>102</v>
      </c>
      <c r="I377" t="str">
        <f>VLOOKUP(H377,Location!$A$1:$E$17,2,0)</f>
        <v>Auckland</v>
      </c>
      <c r="J377" t="str">
        <f>VLOOKUP(H377,Location!$A$1:$E$17,3,0)</f>
        <v>New Zealand</v>
      </c>
      <c r="K377" t="e">
        <f>VLOOKUP(C377,Make_details!A376:C514,2,0)</f>
        <v>#N/A</v>
      </c>
      <c r="L377" t="e">
        <f>VLOOKUP(C377,Make_details!A376:C514,3,0)</f>
        <v>#N/A</v>
      </c>
    </row>
    <row r="378" spans="1:12" ht="14.4" x14ac:dyDescent="0.3">
      <c r="A378" s="3">
        <v>377</v>
      </c>
      <c r="B378" s="4" t="s">
        <v>8</v>
      </c>
      <c r="C378" s="3">
        <v>549</v>
      </c>
      <c r="D378" s="3">
        <v>2020</v>
      </c>
      <c r="E378" s="4" t="s">
        <v>46</v>
      </c>
      <c r="F378" s="4" t="s">
        <v>18</v>
      </c>
      <c r="G378" s="6">
        <v>44638</v>
      </c>
      <c r="H378" s="3">
        <v>115</v>
      </c>
      <c r="I378" t="str">
        <f>VLOOKUP(H378,Location!$A$1:$E$17,2,0)</f>
        <v>Otago</v>
      </c>
      <c r="J378" t="str">
        <f>VLOOKUP(H378,Location!$A$1:$E$17,3,0)</f>
        <v>New Zealand</v>
      </c>
      <c r="K378" t="e">
        <f>VLOOKUP(C378,Make_details!A377:C515,2,0)</f>
        <v>#N/A</v>
      </c>
      <c r="L378" t="e">
        <f>VLOOKUP(C378,Make_details!A377:C515,3,0)</f>
        <v>#N/A</v>
      </c>
    </row>
    <row r="379" spans="1:12" ht="14.4" x14ac:dyDescent="0.3">
      <c r="A379" s="3">
        <v>378</v>
      </c>
      <c r="B379" s="4" t="s">
        <v>16</v>
      </c>
      <c r="C379" s="3">
        <v>611</v>
      </c>
      <c r="D379" s="3">
        <v>2008</v>
      </c>
      <c r="E379" s="4" t="s">
        <v>255</v>
      </c>
      <c r="F379" s="4" t="s">
        <v>18</v>
      </c>
      <c r="G379" s="6">
        <v>44639</v>
      </c>
      <c r="H379" s="3">
        <v>102</v>
      </c>
      <c r="I379" t="str">
        <f>VLOOKUP(H379,Location!$A$1:$E$17,2,0)</f>
        <v>Auckland</v>
      </c>
      <c r="J379" t="str">
        <f>VLOOKUP(H379,Location!$A$1:$E$17,3,0)</f>
        <v>New Zealand</v>
      </c>
      <c r="K379" t="e">
        <f>VLOOKUP(C379,Make_details!A378:C516,2,0)</f>
        <v>#N/A</v>
      </c>
      <c r="L379" t="e">
        <f>VLOOKUP(C379,Make_details!A378:C516,3,0)</f>
        <v>#N/A</v>
      </c>
    </row>
    <row r="380" spans="1:12" ht="14.4" x14ac:dyDescent="0.3">
      <c r="A380" s="3">
        <v>379</v>
      </c>
      <c r="B380" s="4" t="s">
        <v>16</v>
      </c>
      <c r="C380" s="3">
        <v>611</v>
      </c>
      <c r="D380" s="3">
        <v>2009</v>
      </c>
      <c r="E380" s="4" t="s">
        <v>218</v>
      </c>
      <c r="F380" s="4" t="s">
        <v>28</v>
      </c>
      <c r="G380" s="6">
        <v>44639</v>
      </c>
      <c r="H380" s="3">
        <v>114</v>
      </c>
      <c r="I380" t="str">
        <f>VLOOKUP(H380,Location!$A$1:$E$17,2,0)</f>
        <v>Canterbury</v>
      </c>
      <c r="J380" t="str">
        <f>VLOOKUP(H380,Location!$A$1:$E$17,3,0)</f>
        <v>New Zealand</v>
      </c>
      <c r="K380" t="e">
        <f>VLOOKUP(C380,Make_details!A379:C517,2,0)</f>
        <v>#N/A</v>
      </c>
      <c r="L380" t="e">
        <f>VLOOKUP(C380,Make_details!A379:C517,3,0)</f>
        <v>#N/A</v>
      </c>
    </row>
    <row r="381" spans="1:12" ht="14.4" x14ac:dyDescent="0.3">
      <c r="A381" s="3">
        <v>380</v>
      </c>
      <c r="B381" s="4" t="s">
        <v>8</v>
      </c>
      <c r="C381" s="3">
        <v>623</v>
      </c>
      <c r="D381" s="3">
        <v>2020</v>
      </c>
      <c r="E381" s="4" t="s">
        <v>20</v>
      </c>
      <c r="F381" s="4" t="s">
        <v>10</v>
      </c>
      <c r="G381" s="6">
        <v>44639</v>
      </c>
      <c r="H381" s="3">
        <v>102</v>
      </c>
      <c r="I381" t="str">
        <f>VLOOKUP(H381,Location!$A$1:$E$17,2,0)</f>
        <v>Auckland</v>
      </c>
      <c r="J381" t="str">
        <f>VLOOKUP(H381,Location!$A$1:$E$17,3,0)</f>
        <v>New Zealand</v>
      </c>
      <c r="K381" t="e">
        <f>VLOOKUP(C381,Make_details!A380:C518,2,0)</f>
        <v>#N/A</v>
      </c>
      <c r="L381" t="e">
        <f>VLOOKUP(C381,Make_details!A380:C518,3,0)</f>
        <v>#N/A</v>
      </c>
    </row>
    <row r="382" spans="1:12" ht="14.4" x14ac:dyDescent="0.3">
      <c r="A382" s="3">
        <v>381</v>
      </c>
      <c r="B382" s="4" t="s">
        <v>8</v>
      </c>
      <c r="C382" s="3">
        <v>549</v>
      </c>
      <c r="D382" s="3">
        <v>1998</v>
      </c>
      <c r="E382" s="4" t="s">
        <v>33</v>
      </c>
      <c r="F382" s="4" t="s">
        <v>45</v>
      </c>
      <c r="G382" s="6">
        <v>44639</v>
      </c>
      <c r="H382" s="3">
        <v>102</v>
      </c>
      <c r="I382" t="str">
        <f>VLOOKUP(H382,Location!$A$1:$E$17,2,0)</f>
        <v>Auckland</v>
      </c>
      <c r="J382" t="str">
        <f>VLOOKUP(H382,Location!$A$1:$E$17,3,0)</f>
        <v>New Zealand</v>
      </c>
      <c r="K382" t="e">
        <f>VLOOKUP(C382,Make_details!A381:C519,2,0)</f>
        <v>#N/A</v>
      </c>
      <c r="L382" t="e">
        <f>VLOOKUP(C382,Make_details!A381:C519,3,0)</f>
        <v>#N/A</v>
      </c>
    </row>
    <row r="383" spans="1:12" ht="14.4" x14ac:dyDescent="0.3">
      <c r="A383" s="3">
        <v>382</v>
      </c>
      <c r="B383" s="4" t="s">
        <v>8</v>
      </c>
      <c r="C383" s="3">
        <v>623</v>
      </c>
      <c r="D383" s="3">
        <v>1974</v>
      </c>
      <c r="E383" s="4" t="s">
        <v>256</v>
      </c>
      <c r="F383" s="4" t="s">
        <v>45</v>
      </c>
      <c r="G383" s="6">
        <v>44639</v>
      </c>
      <c r="H383" s="3">
        <v>114</v>
      </c>
      <c r="I383" t="str">
        <f>VLOOKUP(H383,Location!$A$1:$E$17,2,0)</f>
        <v>Canterbury</v>
      </c>
      <c r="J383" t="str">
        <f>VLOOKUP(H383,Location!$A$1:$E$17,3,0)</f>
        <v>New Zealand</v>
      </c>
      <c r="K383" t="e">
        <f>VLOOKUP(C383,Make_details!A382:C520,2,0)</f>
        <v>#N/A</v>
      </c>
      <c r="L383" t="e">
        <f>VLOOKUP(C383,Make_details!A382:C520,3,0)</f>
        <v>#N/A</v>
      </c>
    </row>
    <row r="384" spans="1:12" ht="14.4" x14ac:dyDescent="0.3">
      <c r="A384" s="3">
        <v>383</v>
      </c>
      <c r="B384" s="4" t="s">
        <v>11</v>
      </c>
      <c r="C384" s="3">
        <v>623</v>
      </c>
      <c r="D384" s="3">
        <v>2020</v>
      </c>
      <c r="E384" s="4" t="s">
        <v>20</v>
      </c>
      <c r="F384" s="4" t="s">
        <v>10</v>
      </c>
      <c r="G384" s="6">
        <v>44640</v>
      </c>
      <c r="H384" s="3">
        <v>102</v>
      </c>
      <c r="I384" t="str">
        <f>VLOOKUP(H384,Location!$A$1:$E$17,2,0)</f>
        <v>Auckland</v>
      </c>
      <c r="J384" t="str">
        <f>VLOOKUP(H384,Location!$A$1:$E$17,3,0)</f>
        <v>New Zealand</v>
      </c>
      <c r="K384" t="e">
        <f>VLOOKUP(C384,Make_details!A383:C521,2,0)</f>
        <v>#N/A</v>
      </c>
      <c r="L384" t="e">
        <f>VLOOKUP(C384,Make_details!A383:C521,3,0)</f>
        <v>#N/A</v>
      </c>
    </row>
    <row r="385" spans="1:12" ht="14.4" x14ac:dyDescent="0.3">
      <c r="A385" s="3">
        <v>384</v>
      </c>
      <c r="B385" s="4" t="s">
        <v>8</v>
      </c>
      <c r="C385" s="3">
        <v>623</v>
      </c>
      <c r="D385" s="3">
        <v>2020</v>
      </c>
      <c r="E385" s="4" t="s">
        <v>257</v>
      </c>
      <c r="F385" s="4" t="s">
        <v>10</v>
      </c>
      <c r="G385" s="6">
        <v>44640</v>
      </c>
      <c r="H385" s="3">
        <v>105</v>
      </c>
      <c r="I385" t="str">
        <f>VLOOKUP(H385,Location!$A$1:$E$17,2,0)</f>
        <v>Gisborne</v>
      </c>
      <c r="J385" t="str">
        <f>VLOOKUP(H385,Location!$A$1:$E$17,3,0)</f>
        <v>New Zealand</v>
      </c>
      <c r="K385" t="e">
        <f>VLOOKUP(C385,Make_details!A384:C522,2,0)</f>
        <v>#N/A</v>
      </c>
      <c r="L385" t="e">
        <f>VLOOKUP(C385,Make_details!A384:C522,3,0)</f>
        <v>#N/A</v>
      </c>
    </row>
    <row r="386" spans="1:12" ht="14.4" x14ac:dyDescent="0.3">
      <c r="A386" s="3">
        <v>385</v>
      </c>
      <c r="B386" s="4" t="s">
        <v>8</v>
      </c>
      <c r="C386" s="3">
        <v>623</v>
      </c>
      <c r="D386" s="3">
        <v>2020</v>
      </c>
      <c r="E386" s="4" t="s">
        <v>57</v>
      </c>
      <c r="F386" s="4" t="s">
        <v>45</v>
      </c>
      <c r="G386" s="6">
        <v>44640</v>
      </c>
      <c r="H386" s="3">
        <v>114</v>
      </c>
      <c r="I386" t="str">
        <f>VLOOKUP(H386,Location!$A$1:$E$17,2,0)</f>
        <v>Canterbury</v>
      </c>
      <c r="J386" t="str">
        <f>VLOOKUP(H386,Location!$A$1:$E$17,3,0)</f>
        <v>New Zealand</v>
      </c>
      <c r="K386" t="e">
        <f>VLOOKUP(C386,Make_details!A385:C523,2,0)</f>
        <v>#N/A</v>
      </c>
      <c r="L386" t="e">
        <f>VLOOKUP(C386,Make_details!A385:C523,3,0)</f>
        <v>#N/A</v>
      </c>
    </row>
    <row r="387" spans="1:12" ht="14.4" x14ac:dyDescent="0.3">
      <c r="A387" s="3">
        <v>386</v>
      </c>
      <c r="B387" s="4" t="s">
        <v>8</v>
      </c>
      <c r="C387" s="3">
        <v>506</v>
      </c>
      <c r="D387" s="3">
        <v>2020</v>
      </c>
      <c r="E387" s="4" t="s">
        <v>258</v>
      </c>
      <c r="F387" s="4" t="s">
        <v>66</v>
      </c>
      <c r="G387" s="6">
        <v>44641</v>
      </c>
      <c r="H387" s="3">
        <v>114</v>
      </c>
      <c r="I387" t="str">
        <f>VLOOKUP(H387,Location!$A$1:$E$17,2,0)</f>
        <v>Canterbury</v>
      </c>
      <c r="J387" t="str">
        <f>VLOOKUP(H387,Location!$A$1:$E$17,3,0)</f>
        <v>New Zealand</v>
      </c>
      <c r="K387" t="e">
        <f>VLOOKUP(C387,Make_details!A386:C524,2,0)</f>
        <v>#N/A</v>
      </c>
      <c r="L387" t="e">
        <f>VLOOKUP(C387,Make_details!A386:C524,3,0)</f>
        <v>#N/A</v>
      </c>
    </row>
    <row r="388" spans="1:12" ht="14.4" x14ac:dyDescent="0.3">
      <c r="A388" s="3">
        <v>387</v>
      </c>
      <c r="B388" s="4" t="s">
        <v>25</v>
      </c>
      <c r="C388" s="3">
        <v>550</v>
      </c>
      <c r="D388" s="3">
        <v>2005</v>
      </c>
      <c r="E388" s="4" t="s">
        <v>259</v>
      </c>
      <c r="F388" s="4" t="s">
        <v>18</v>
      </c>
      <c r="G388" s="6">
        <v>44641</v>
      </c>
      <c r="H388" s="3">
        <v>114</v>
      </c>
      <c r="I388" t="str">
        <f>VLOOKUP(H388,Location!$A$1:$E$17,2,0)</f>
        <v>Canterbury</v>
      </c>
      <c r="J388" t="str">
        <f>VLOOKUP(H388,Location!$A$1:$E$17,3,0)</f>
        <v>New Zealand</v>
      </c>
      <c r="K388" t="e">
        <f>VLOOKUP(C388,Make_details!A387:C525,2,0)</f>
        <v>#N/A</v>
      </c>
      <c r="L388" t="e">
        <f>VLOOKUP(C388,Make_details!A387:C525,3,0)</f>
        <v>#N/A</v>
      </c>
    </row>
    <row r="389" spans="1:12" ht="14.4" x14ac:dyDescent="0.3">
      <c r="A389" s="3">
        <v>388</v>
      </c>
      <c r="B389" s="4" t="s">
        <v>16</v>
      </c>
      <c r="C389" s="3">
        <v>545</v>
      </c>
      <c r="D389" s="3">
        <v>2006</v>
      </c>
      <c r="E389" s="4" t="s">
        <v>260</v>
      </c>
      <c r="F389" s="4" t="s">
        <v>18</v>
      </c>
      <c r="G389" s="6">
        <v>44641</v>
      </c>
      <c r="H389" s="3">
        <v>102</v>
      </c>
      <c r="I389" t="str">
        <f>VLOOKUP(H389,Location!$A$1:$E$17,2,0)</f>
        <v>Auckland</v>
      </c>
      <c r="J389" t="str">
        <f>VLOOKUP(H389,Location!$A$1:$E$17,3,0)</f>
        <v>New Zealand</v>
      </c>
      <c r="K389" t="e">
        <f>VLOOKUP(C389,Make_details!A388:C526,2,0)</f>
        <v>#N/A</v>
      </c>
      <c r="L389" t="e">
        <f>VLOOKUP(C389,Make_details!A388:C526,3,0)</f>
        <v>#N/A</v>
      </c>
    </row>
    <row r="390" spans="1:12" ht="14.4" x14ac:dyDescent="0.3">
      <c r="A390" s="3">
        <v>389</v>
      </c>
      <c r="B390" s="4" t="s">
        <v>8</v>
      </c>
      <c r="C390" s="3">
        <v>549</v>
      </c>
      <c r="D390" s="3">
        <v>2020</v>
      </c>
      <c r="E390" s="4" t="s">
        <v>46</v>
      </c>
      <c r="F390" s="4" t="s">
        <v>10</v>
      </c>
      <c r="G390" s="6">
        <v>44641</v>
      </c>
      <c r="H390" s="3">
        <v>106</v>
      </c>
      <c r="I390" t="str">
        <f>VLOOKUP(H390,Location!$A$1:$E$17,2,0)</f>
        <v>Hawke's Bay</v>
      </c>
      <c r="J390" t="str">
        <f>VLOOKUP(H390,Location!$A$1:$E$17,3,0)</f>
        <v>New Zealand</v>
      </c>
      <c r="K390" t="e">
        <f>VLOOKUP(C390,Make_details!A389:C527,2,0)</f>
        <v>#N/A</v>
      </c>
      <c r="L390" t="e">
        <f>VLOOKUP(C390,Make_details!A389:C527,3,0)</f>
        <v>#N/A</v>
      </c>
    </row>
    <row r="391" spans="1:12" ht="14.4" x14ac:dyDescent="0.3">
      <c r="A391" s="3">
        <v>390</v>
      </c>
      <c r="B391" s="4" t="s">
        <v>8</v>
      </c>
      <c r="C391" s="3">
        <v>623</v>
      </c>
      <c r="D391" s="3">
        <v>1980</v>
      </c>
      <c r="E391" s="4" t="s">
        <v>51</v>
      </c>
      <c r="F391" s="4" t="s">
        <v>45</v>
      </c>
      <c r="G391" s="6">
        <v>44641</v>
      </c>
      <c r="H391" s="3">
        <v>108</v>
      </c>
      <c r="I391" t="str">
        <f>VLOOKUP(H391,Location!$A$1:$E$17,2,0)</f>
        <v>Manawatū-Whanganui</v>
      </c>
      <c r="J391" t="str">
        <f>VLOOKUP(H391,Location!$A$1:$E$17,3,0)</f>
        <v>New Zealand</v>
      </c>
      <c r="K391" t="e">
        <f>VLOOKUP(C391,Make_details!A390:C528,2,0)</f>
        <v>#N/A</v>
      </c>
      <c r="L391" t="e">
        <f>VLOOKUP(C391,Make_details!A390:C528,3,0)</f>
        <v>#N/A</v>
      </c>
    </row>
    <row r="392" spans="1:12" ht="14.4" x14ac:dyDescent="0.3">
      <c r="A392" s="3">
        <v>391</v>
      </c>
      <c r="B392" s="4" t="s">
        <v>11</v>
      </c>
      <c r="C392" s="3">
        <v>623</v>
      </c>
      <c r="D392" s="3">
        <v>2000</v>
      </c>
      <c r="E392" s="4" t="s">
        <v>261</v>
      </c>
      <c r="F392" s="4" t="s">
        <v>10</v>
      </c>
      <c r="G392" s="6">
        <v>44642</v>
      </c>
      <c r="H392" s="3">
        <v>115</v>
      </c>
      <c r="I392" t="str">
        <f>VLOOKUP(H392,Location!$A$1:$E$17,2,0)</f>
        <v>Otago</v>
      </c>
      <c r="J392" t="str">
        <f>VLOOKUP(H392,Location!$A$1:$E$17,3,0)</f>
        <v>New Zealand</v>
      </c>
      <c r="K392" t="e">
        <f>VLOOKUP(C392,Make_details!A391:C529,2,0)</f>
        <v>#N/A</v>
      </c>
      <c r="L392" t="e">
        <f>VLOOKUP(C392,Make_details!A391:C529,3,0)</f>
        <v>#N/A</v>
      </c>
    </row>
    <row r="393" spans="1:12" ht="14.4" x14ac:dyDescent="0.3">
      <c r="A393" s="3">
        <v>392</v>
      </c>
      <c r="B393" s="4" t="s">
        <v>37</v>
      </c>
      <c r="C393" s="3">
        <v>623</v>
      </c>
      <c r="D393" s="3">
        <v>2020</v>
      </c>
      <c r="E393" s="4" t="s">
        <v>262</v>
      </c>
      <c r="F393" s="4" t="s">
        <v>32</v>
      </c>
      <c r="G393" s="6">
        <v>44642</v>
      </c>
      <c r="H393" s="3">
        <v>114</v>
      </c>
      <c r="I393" t="str">
        <f>VLOOKUP(H393,Location!$A$1:$E$17,2,0)</f>
        <v>Canterbury</v>
      </c>
      <c r="J393" t="str">
        <f>VLOOKUP(H393,Location!$A$1:$E$17,3,0)</f>
        <v>New Zealand</v>
      </c>
      <c r="K393" t="e">
        <f>VLOOKUP(C393,Make_details!A392:C530,2,0)</f>
        <v>#N/A</v>
      </c>
      <c r="L393" t="e">
        <f>VLOOKUP(C393,Make_details!A392:C530,3,0)</f>
        <v>#N/A</v>
      </c>
    </row>
    <row r="394" spans="1:12" ht="14.4" x14ac:dyDescent="0.3">
      <c r="A394" s="3">
        <v>393</v>
      </c>
      <c r="B394" s="4" t="s">
        <v>8</v>
      </c>
      <c r="C394" s="3">
        <v>623</v>
      </c>
      <c r="D394" s="3">
        <v>2020</v>
      </c>
      <c r="E394" s="4" t="s">
        <v>263</v>
      </c>
      <c r="F394" s="4" t="s">
        <v>10</v>
      </c>
      <c r="G394" s="6">
        <v>44643</v>
      </c>
      <c r="H394" s="3">
        <v>114</v>
      </c>
      <c r="I394" t="str">
        <f>VLOOKUP(H394,Location!$A$1:$E$17,2,0)</f>
        <v>Canterbury</v>
      </c>
      <c r="J394" t="str">
        <f>VLOOKUP(H394,Location!$A$1:$E$17,3,0)</f>
        <v>New Zealand</v>
      </c>
      <c r="K394" t="e">
        <f>VLOOKUP(C394,Make_details!A393:C531,2,0)</f>
        <v>#N/A</v>
      </c>
      <c r="L394" t="e">
        <f>VLOOKUP(C394,Make_details!A393:C531,3,0)</f>
        <v>#N/A</v>
      </c>
    </row>
    <row r="395" spans="1:12" ht="14.4" x14ac:dyDescent="0.3">
      <c r="A395" s="3">
        <v>394</v>
      </c>
      <c r="B395" s="4" t="s">
        <v>16</v>
      </c>
      <c r="C395" s="3">
        <v>611</v>
      </c>
      <c r="D395" s="3">
        <v>2007</v>
      </c>
      <c r="E395" s="4" t="s">
        <v>182</v>
      </c>
      <c r="F395" s="4" t="s">
        <v>28</v>
      </c>
      <c r="G395" s="6">
        <v>44643</v>
      </c>
      <c r="H395" s="3">
        <v>102</v>
      </c>
      <c r="I395" t="str">
        <f>VLOOKUP(H395,Location!$A$1:$E$17,2,0)</f>
        <v>Auckland</v>
      </c>
      <c r="J395" t="str">
        <f>VLOOKUP(H395,Location!$A$1:$E$17,3,0)</f>
        <v>New Zealand</v>
      </c>
      <c r="K395" t="e">
        <f>VLOOKUP(C395,Make_details!A394:C532,2,0)</f>
        <v>#N/A</v>
      </c>
      <c r="L395" t="e">
        <f>VLOOKUP(C395,Make_details!A394:C532,3,0)</f>
        <v>#N/A</v>
      </c>
    </row>
    <row r="396" spans="1:12" ht="14.4" x14ac:dyDescent="0.3">
      <c r="A396" s="3">
        <v>395</v>
      </c>
      <c r="B396" s="4" t="s">
        <v>16</v>
      </c>
      <c r="C396" s="3">
        <v>554</v>
      </c>
      <c r="D396" s="3">
        <v>2007</v>
      </c>
      <c r="E396" s="4" t="s">
        <v>238</v>
      </c>
      <c r="F396" s="4" t="s">
        <v>66</v>
      </c>
      <c r="G396" s="6">
        <v>44644</v>
      </c>
      <c r="H396" s="3">
        <v>106</v>
      </c>
      <c r="I396" t="str">
        <f>VLOOKUP(H396,Location!$A$1:$E$17,2,0)</f>
        <v>Hawke's Bay</v>
      </c>
      <c r="J396" t="str">
        <f>VLOOKUP(H396,Location!$A$1:$E$17,3,0)</f>
        <v>New Zealand</v>
      </c>
      <c r="K396" t="e">
        <f>VLOOKUP(C396,Make_details!A395:C533,2,0)</f>
        <v>#N/A</v>
      </c>
      <c r="L396" t="e">
        <f>VLOOKUP(C396,Make_details!A395:C533,3,0)</f>
        <v>#N/A</v>
      </c>
    </row>
    <row r="397" spans="1:12" ht="14.4" x14ac:dyDescent="0.3">
      <c r="A397" s="3">
        <v>396</v>
      </c>
      <c r="B397" s="4" t="s">
        <v>25</v>
      </c>
      <c r="C397" s="3">
        <v>611</v>
      </c>
      <c r="D397" s="3">
        <v>2009</v>
      </c>
      <c r="E397" s="4" t="s">
        <v>264</v>
      </c>
      <c r="F397" s="4" t="s">
        <v>123</v>
      </c>
      <c r="G397" s="6">
        <v>44644</v>
      </c>
      <c r="H397" s="3">
        <v>102</v>
      </c>
      <c r="I397" t="str">
        <f>VLOOKUP(H397,Location!$A$1:$E$17,2,0)</f>
        <v>Auckland</v>
      </c>
      <c r="J397" t="str">
        <f>VLOOKUP(H397,Location!$A$1:$E$17,3,0)</f>
        <v>New Zealand</v>
      </c>
      <c r="K397" t="e">
        <f>VLOOKUP(C397,Make_details!A396:C534,2,0)</f>
        <v>#N/A</v>
      </c>
      <c r="L397" t="e">
        <f>VLOOKUP(C397,Make_details!A396:C534,3,0)</f>
        <v>#N/A</v>
      </c>
    </row>
    <row r="398" spans="1:12" ht="14.4" x14ac:dyDescent="0.3">
      <c r="A398" s="3">
        <v>397</v>
      </c>
      <c r="B398" s="4" t="s">
        <v>8</v>
      </c>
      <c r="C398" s="3">
        <v>623</v>
      </c>
      <c r="D398" s="3">
        <v>2016</v>
      </c>
      <c r="E398" s="4" t="s">
        <v>265</v>
      </c>
      <c r="F398" s="4" t="s">
        <v>10</v>
      </c>
      <c r="G398" s="6">
        <v>44644</v>
      </c>
      <c r="H398" s="3">
        <v>104</v>
      </c>
      <c r="I398" t="str">
        <f>VLOOKUP(H398,Location!$A$1:$E$17,2,0)</f>
        <v>Bay of Plenty</v>
      </c>
      <c r="J398" t="str">
        <f>VLOOKUP(H398,Location!$A$1:$E$17,3,0)</f>
        <v>New Zealand</v>
      </c>
      <c r="K398" t="e">
        <f>VLOOKUP(C398,Make_details!A397:C535,2,0)</f>
        <v>#N/A</v>
      </c>
      <c r="L398" t="e">
        <f>VLOOKUP(C398,Make_details!A397:C535,3,0)</f>
        <v>#N/A</v>
      </c>
    </row>
    <row r="399" spans="1:12" ht="14.4" x14ac:dyDescent="0.3">
      <c r="A399" s="3">
        <v>398</v>
      </c>
      <c r="B399" s="4" t="s">
        <v>8</v>
      </c>
      <c r="C399" s="3">
        <v>623</v>
      </c>
      <c r="D399" s="3">
        <v>2016</v>
      </c>
      <c r="E399" s="4" t="s">
        <v>209</v>
      </c>
      <c r="F399" s="4" t="s">
        <v>10</v>
      </c>
      <c r="G399" s="6">
        <v>44644</v>
      </c>
      <c r="H399" s="3">
        <v>115</v>
      </c>
      <c r="I399" t="str">
        <f>VLOOKUP(H399,Location!$A$1:$E$17,2,0)</f>
        <v>Otago</v>
      </c>
      <c r="J399" t="str">
        <f>VLOOKUP(H399,Location!$A$1:$E$17,3,0)</f>
        <v>New Zealand</v>
      </c>
      <c r="K399" t="e">
        <f>VLOOKUP(C399,Make_details!A398:C536,2,0)</f>
        <v>#N/A</v>
      </c>
      <c r="L399" t="e">
        <f>VLOOKUP(C399,Make_details!A398:C536,3,0)</f>
        <v>#N/A</v>
      </c>
    </row>
    <row r="400" spans="1:12" ht="14.4" x14ac:dyDescent="0.3">
      <c r="A400" s="3">
        <v>399</v>
      </c>
      <c r="B400" s="4" t="s">
        <v>8</v>
      </c>
      <c r="C400" s="3">
        <v>623</v>
      </c>
      <c r="D400" s="3">
        <v>2016</v>
      </c>
      <c r="E400" s="4" t="s">
        <v>266</v>
      </c>
      <c r="F400" s="4" t="s">
        <v>10</v>
      </c>
      <c r="G400" s="6">
        <v>44644</v>
      </c>
      <c r="H400" s="3">
        <v>109</v>
      </c>
      <c r="I400" t="str">
        <f>VLOOKUP(H400,Location!$A$1:$E$17,2,0)</f>
        <v>Wellington</v>
      </c>
      <c r="J400" t="str">
        <f>VLOOKUP(H400,Location!$A$1:$E$17,3,0)</f>
        <v>New Zealand</v>
      </c>
      <c r="K400" t="e">
        <f>VLOOKUP(C400,Make_details!A399:C537,2,0)</f>
        <v>#N/A</v>
      </c>
      <c r="L400" t="e">
        <f>VLOOKUP(C400,Make_details!A399:C537,3,0)</f>
        <v>#N/A</v>
      </c>
    </row>
    <row r="401" spans="1:12" ht="14.4" x14ac:dyDescent="0.3">
      <c r="A401" s="3">
        <v>400</v>
      </c>
      <c r="B401" s="4" t="s">
        <v>11</v>
      </c>
      <c r="C401" s="3">
        <v>623</v>
      </c>
      <c r="D401" s="3">
        <v>1975</v>
      </c>
      <c r="E401" s="4" t="s">
        <v>118</v>
      </c>
      <c r="F401" s="4" t="s">
        <v>45</v>
      </c>
      <c r="G401" s="6">
        <v>44644</v>
      </c>
      <c r="H401" s="3">
        <v>111</v>
      </c>
      <c r="I401" t="str">
        <f>VLOOKUP(H401,Location!$A$1:$E$17,2,0)</f>
        <v>Nelson</v>
      </c>
      <c r="J401" t="str">
        <f>VLOOKUP(H401,Location!$A$1:$E$17,3,0)</f>
        <v>New Zealand</v>
      </c>
      <c r="K401" t="e">
        <f>VLOOKUP(C401,Make_details!A400:C538,2,0)</f>
        <v>#N/A</v>
      </c>
      <c r="L401" t="e">
        <f>VLOOKUP(C401,Make_details!A400:C538,3,0)</f>
        <v>#N/A</v>
      </c>
    </row>
    <row r="402" spans="1:12" ht="14.4" x14ac:dyDescent="0.3">
      <c r="A402" s="3">
        <v>401</v>
      </c>
      <c r="B402" s="4" t="s">
        <v>8</v>
      </c>
      <c r="C402" s="3">
        <v>623</v>
      </c>
      <c r="D402" s="3">
        <v>2011</v>
      </c>
      <c r="E402" s="4" t="s">
        <v>57</v>
      </c>
      <c r="F402" s="4" t="s">
        <v>10</v>
      </c>
      <c r="G402" s="6">
        <v>44644</v>
      </c>
      <c r="H402" s="3">
        <v>101</v>
      </c>
      <c r="I402" t="str">
        <f>VLOOKUP(H402,Location!$A$1:$E$17,2,0)</f>
        <v>Northland</v>
      </c>
      <c r="J402" t="str">
        <f>VLOOKUP(H402,Location!$A$1:$E$17,3,0)</f>
        <v>New Zealand</v>
      </c>
      <c r="K402" t="e">
        <f>VLOOKUP(C402,Make_details!A401:C539,2,0)</f>
        <v>#N/A</v>
      </c>
      <c r="L402" t="e">
        <f>VLOOKUP(C402,Make_details!A401:C539,3,0)</f>
        <v>#N/A</v>
      </c>
    </row>
    <row r="403" spans="1:12" ht="14.4" x14ac:dyDescent="0.3">
      <c r="A403" s="3">
        <v>402</v>
      </c>
      <c r="B403" s="4" t="s">
        <v>8</v>
      </c>
      <c r="C403" s="3">
        <v>538</v>
      </c>
      <c r="D403" s="3">
        <v>2017</v>
      </c>
      <c r="E403" s="4" t="s">
        <v>24</v>
      </c>
      <c r="F403" s="4" t="s">
        <v>10</v>
      </c>
      <c r="G403" s="6">
        <v>44644</v>
      </c>
      <c r="H403" s="3">
        <v>102</v>
      </c>
      <c r="I403" t="str">
        <f>VLOOKUP(H403,Location!$A$1:$E$17,2,0)</f>
        <v>Auckland</v>
      </c>
      <c r="J403" t="str">
        <f>VLOOKUP(H403,Location!$A$1:$E$17,3,0)</f>
        <v>New Zealand</v>
      </c>
      <c r="K403" t="e">
        <f>VLOOKUP(C403,Make_details!A402:C540,2,0)</f>
        <v>#N/A</v>
      </c>
      <c r="L403" t="e">
        <f>VLOOKUP(C403,Make_details!A402:C540,3,0)</f>
        <v>#N/A</v>
      </c>
    </row>
    <row r="404" spans="1:12" ht="14.4" x14ac:dyDescent="0.3">
      <c r="A404" s="3">
        <v>403</v>
      </c>
      <c r="B404" s="4" t="s">
        <v>8</v>
      </c>
      <c r="C404" s="3">
        <v>623</v>
      </c>
      <c r="D404" s="3">
        <v>2017</v>
      </c>
      <c r="E404" s="4" t="s">
        <v>267</v>
      </c>
      <c r="F404" s="4" t="s">
        <v>18</v>
      </c>
      <c r="G404" s="6">
        <v>44645</v>
      </c>
      <c r="H404" s="3">
        <v>115</v>
      </c>
      <c r="I404" t="str">
        <f>VLOOKUP(H404,Location!$A$1:$E$17,2,0)</f>
        <v>Otago</v>
      </c>
      <c r="J404" t="str">
        <f>VLOOKUP(H404,Location!$A$1:$E$17,3,0)</f>
        <v>New Zealand</v>
      </c>
      <c r="K404" t="e">
        <f>VLOOKUP(C404,Make_details!A403:C541,2,0)</f>
        <v>#N/A</v>
      </c>
      <c r="L404" t="e">
        <f>VLOOKUP(C404,Make_details!A403:C541,3,0)</f>
        <v>#N/A</v>
      </c>
    </row>
    <row r="405" spans="1:12" ht="14.4" x14ac:dyDescent="0.3">
      <c r="A405" s="3">
        <v>404</v>
      </c>
      <c r="B405" s="4" t="s">
        <v>37</v>
      </c>
      <c r="C405" s="3">
        <v>623</v>
      </c>
      <c r="D405" s="3">
        <v>1960</v>
      </c>
      <c r="E405" s="4" t="s">
        <v>36</v>
      </c>
      <c r="F405" s="4" t="s">
        <v>45</v>
      </c>
      <c r="G405" s="6">
        <v>44645</v>
      </c>
      <c r="H405" s="3">
        <v>114</v>
      </c>
      <c r="I405" t="str">
        <f>VLOOKUP(H405,Location!$A$1:$E$17,2,0)</f>
        <v>Canterbury</v>
      </c>
      <c r="J405" t="str">
        <f>VLOOKUP(H405,Location!$A$1:$E$17,3,0)</f>
        <v>New Zealand</v>
      </c>
      <c r="K405" t="e">
        <f>VLOOKUP(C405,Make_details!A404:C542,2,0)</f>
        <v>#N/A</v>
      </c>
      <c r="L405" t="e">
        <f>VLOOKUP(C405,Make_details!A404:C542,3,0)</f>
        <v>#N/A</v>
      </c>
    </row>
    <row r="406" spans="1:12" ht="14.4" x14ac:dyDescent="0.3">
      <c r="A406" s="3">
        <v>405</v>
      </c>
      <c r="B406" s="4" t="s">
        <v>8</v>
      </c>
      <c r="C406" s="3">
        <v>623</v>
      </c>
      <c r="D406" s="3">
        <v>2017</v>
      </c>
      <c r="E406" s="4" t="s">
        <v>240</v>
      </c>
      <c r="F406" s="4" t="s">
        <v>10</v>
      </c>
      <c r="G406" s="6">
        <v>44645</v>
      </c>
      <c r="H406" s="3">
        <v>102</v>
      </c>
      <c r="I406" t="str">
        <f>VLOOKUP(H406,Location!$A$1:$E$17,2,0)</f>
        <v>Auckland</v>
      </c>
      <c r="J406" t="str">
        <f>VLOOKUP(H406,Location!$A$1:$E$17,3,0)</f>
        <v>New Zealand</v>
      </c>
      <c r="K406" t="e">
        <f>VLOOKUP(C406,Make_details!A405:C543,2,0)</f>
        <v>#N/A</v>
      </c>
      <c r="L406" t="e">
        <f>VLOOKUP(C406,Make_details!A405:C543,3,0)</f>
        <v>#N/A</v>
      </c>
    </row>
    <row r="407" spans="1:12" ht="14.4" x14ac:dyDescent="0.3">
      <c r="A407" s="3">
        <v>406</v>
      </c>
      <c r="B407" s="4" t="s">
        <v>8</v>
      </c>
      <c r="C407" s="3">
        <v>538</v>
      </c>
      <c r="D407" s="3">
        <v>2017</v>
      </c>
      <c r="E407" s="4" t="s">
        <v>193</v>
      </c>
      <c r="F407" s="4" t="s">
        <v>10</v>
      </c>
      <c r="G407" s="6">
        <v>44646</v>
      </c>
      <c r="H407" s="3">
        <v>109</v>
      </c>
      <c r="I407" t="str">
        <f>VLOOKUP(H407,Location!$A$1:$E$17,2,0)</f>
        <v>Wellington</v>
      </c>
      <c r="J407" t="str">
        <f>VLOOKUP(H407,Location!$A$1:$E$17,3,0)</f>
        <v>New Zealand</v>
      </c>
      <c r="K407" t="e">
        <f>VLOOKUP(C407,Make_details!A406:C544,2,0)</f>
        <v>#N/A</v>
      </c>
      <c r="L407" t="e">
        <f>VLOOKUP(C407,Make_details!A406:C544,3,0)</f>
        <v>#N/A</v>
      </c>
    </row>
    <row r="408" spans="1:12" ht="14.4" x14ac:dyDescent="0.3">
      <c r="A408" s="3">
        <v>407</v>
      </c>
      <c r="B408" s="4" t="s">
        <v>8</v>
      </c>
      <c r="C408" s="3">
        <v>616</v>
      </c>
      <c r="D408" s="3">
        <v>2017</v>
      </c>
      <c r="E408" s="4" t="s">
        <v>268</v>
      </c>
      <c r="F408" s="4" t="s">
        <v>10</v>
      </c>
      <c r="G408" s="6">
        <v>44646</v>
      </c>
      <c r="H408" s="3">
        <v>109</v>
      </c>
      <c r="I408" t="str">
        <f>VLOOKUP(H408,Location!$A$1:$E$17,2,0)</f>
        <v>Wellington</v>
      </c>
      <c r="J408" t="str">
        <f>VLOOKUP(H408,Location!$A$1:$E$17,3,0)</f>
        <v>New Zealand</v>
      </c>
      <c r="K408" t="e">
        <f>VLOOKUP(C408,Make_details!A407:C545,2,0)</f>
        <v>#N/A</v>
      </c>
      <c r="L408" t="e">
        <f>VLOOKUP(C408,Make_details!A407:C545,3,0)</f>
        <v>#N/A</v>
      </c>
    </row>
    <row r="409" spans="1:12" ht="14.4" x14ac:dyDescent="0.3">
      <c r="A409" s="3">
        <v>408</v>
      </c>
      <c r="B409" s="4" t="s">
        <v>8</v>
      </c>
      <c r="C409" s="3">
        <v>623</v>
      </c>
      <c r="D409" s="3">
        <v>2017</v>
      </c>
      <c r="E409" s="4" t="s">
        <v>269</v>
      </c>
      <c r="F409" s="4" t="s">
        <v>10</v>
      </c>
      <c r="G409" s="6">
        <v>44646</v>
      </c>
      <c r="H409" s="3">
        <v>107</v>
      </c>
      <c r="I409" t="str">
        <f>VLOOKUP(H409,Location!$A$1:$E$17,2,0)</f>
        <v>Taranaki</v>
      </c>
      <c r="J409" t="str">
        <f>VLOOKUP(H409,Location!$A$1:$E$17,3,0)</f>
        <v>New Zealand</v>
      </c>
      <c r="K409" t="e">
        <f>VLOOKUP(C409,Make_details!A408:C546,2,0)</f>
        <v>#N/A</v>
      </c>
      <c r="L409" t="e">
        <f>VLOOKUP(C409,Make_details!A408:C546,3,0)</f>
        <v>#N/A</v>
      </c>
    </row>
    <row r="410" spans="1:12" ht="14.4" x14ac:dyDescent="0.3">
      <c r="A410" s="3">
        <v>409</v>
      </c>
      <c r="B410" s="4" t="s">
        <v>11</v>
      </c>
      <c r="C410" s="3">
        <v>623</v>
      </c>
      <c r="D410" s="3">
        <v>2017</v>
      </c>
      <c r="E410" s="4" t="s">
        <v>270</v>
      </c>
      <c r="F410" s="4" t="s">
        <v>10</v>
      </c>
      <c r="G410" s="6">
        <v>44647</v>
      </c>
      <c r="H410" s="3">
        <v>106</v>
      </c>
      <c r="I410" t="str">
        <f>VLOOKUP(H410,Location!$A$1:$E$17,2,0)</f>
        <v>Hawke's Bay</v>
      </c>
      <c r="J410" t="str">
        <f>VLOOKUP(H410,Location!$A$1:$E$17,3,0)</f>
        <v>New Zealand</v>
      </c>
      <c r="K410" t="e">
        <f>VLOOKUP(C410,Make_details!A409:C547,2,0)</f>
        <v>#N/A</v>
      </c>
      <c r="L410" t="e">
        <f>VLOOKUP(C410,Make_details!A409:C547,3,0)</f>
        <v>#N/A</v>
      </c>
    </row>
    <row r="411" spans="1:12" ht="14.4" x14ac:dyDescent="0.3">
      <c r="A411" s="3">
        <v>410</v>
      </c>
      <c r="B411" s="4" t="s">
        <v>37</v>
      </c>
      <c r="C411" s="3">
        <v>623</v>
      </c>
      <c r="D411" s="3">
        <v>2017</v>
      </c>
      <c r="E411" s="4" t="s">
        <v>271</v>
      </c>
      <c r="F411" s="4" t="s">
        <v>10</v>
      </c>
      <c r="G411" s="6">
        <v>44648</v>
      </c>
      <c r="H411" s="3">
        <v>102</v>
      </c>
      <c r="I411" t="str">
        <f>VLOOKUP(H411,Location!$A$1:$E$17,2,0)</f>
        <v>Auckland</v>
      </c>
      <c r="J411" t="str">
        <f>VLOOKUP(H411,Location!$A$1:$E$17,3,0)</f>
        <v>New Zealand</v>
      </c>
      <c r="K411" t="e">
        <f>VLOOKUP(C411,Make_details!A410:C548,2,0)</f>
        <v>#N/A</v>
      </c>
      <c r="L411" t="e">
        <f>VLOOKUP(C411,Make_details!A410:C548,3,0)</f>
        <v>#N/A</v>
      </c>
    </row>
    <row r="412" spans="1:12" ht="14.4" x14ac:dyDescent="0.3">
      <c r="A412" s="3">
        <v>411</v>
      </c>
      <c r="B412" s="4" t="s">
        <v>8</v>
      </c>
      <c r="C412" s="3">
        <v>623</v>
      </c>
      <c r="D412" s="3">
        <v>2017</v>
      </c>
      <c r="E412" s="4" t="s">
        <v>272</v>
      </c>
      <c r="F412" s="4" t="s">
        <v>10</v>
      </c>
      <c r="G412" s="6">
        <v>44648</v>
      </c>
      <c r="H412" s="3">
        <v>111</v>
      </c>
      <c r="I412" t="str">
        <f>VLOOKUP(H412,Location!$A$1:$E$17,2,0)</f>
        <v>Nelson</v>
      </c>
      <c r="J412" t="str">
        <f>VLOOKUP(H412,Location!$A$1:$E$17,3,0)</f>
        <v>New Zealand</v>
      </c>
      <c r="K412" t="e">
        <f>VLOOKUP(C412,Make_details!A411:C549,2,0)</f>
        <v>#N/A</v>
      </c>
      <c r="L412" t="e">
        <f>VLOOKUP(C412,Make_details!A411:C549,3,0)</f>
        <v>#N/A</v>
      </c>
    </row>
    <row r="413" spans="1:12" ht="14.4" x14ac:dyDescent="0.3">
      <c r="A413" s="3">
        <v>412</v>
      </c>
      <c r="B413" s="4" t="s">
        <v>8</v>
      </c>
      <c r="C413" s="3">
        <v>623</v>
      </c>
      <c r="D413" s="3">
        <v>2017</v>
      </c>
      <c r="E413" s="4" t="s">
        <v>112</v>
      </c>
      <c r="F413" s="4" t="s">
        <v>10</v>
      </c>
      <c r="G413" s="6">
        <v>44648</v>
      </c>
      <c r="H413" s="3">
        <v>102</v>
      </c>
      <c r="I413" t="str">
        <f>VLOOKUP(H413,Location!$A$1:$E$17,2,0)</f>
        <v>Auckland</v>
      </c>
      <c r="J413" t="str">
        <f>VLOOKUP(H413,Location!$A$1:$E$17,3,0)</f>
        <v>New Zealand</v>
      </c>
      <c r="K413" t="e">
        <f>VLOOKUP(C413,Make_details!A412:C550,2,0)</f>
        <v>#N/A</v>
      </c>
      <c r="L413" t="e">
        <f>VLOOKUP(C413,Make_details!A412:C550,3,0)</f>
        <v>#N/A</v>
      </c>
    </row>
    <row r="414" spans="1:12" ht="14.4" x14ac:dyDescent="0.3">
      <c r="A414" s="3">
        <v>413</v>
      </c>
      <c r="B414" s="4" t="s">
        <v>8</v>
      </c>
      <c r="C414" s="3">
        <v>549</v>
      </c>
      <c r="D414" s="3">
        <v>2017</v>
      </c>
      <c r="E414" s="4" t="s">
        <v>46</v>
      </c>
      <c r="F414" s="4" t="s">
        <v>18</v>
      </c>
      <c r="G414" s="6">
        <v>44648</v>
      </c>
      <c r="H414" s="3">
        <v>104</v>
      </c>
      <c r="I414" t="str">
        <f>VLOOKUP(H414,Location!$A$1:$E$17,2,0)</f>
        <v>Bay of Plenty</v>
      </c>
      <c r="J414" t="str">
        <f>VLOOKUP(H414,Location!$A$1:$E$17,3,0)</f>
        <v>New Zealand</v>
      </c>
      <c r="K414" t="e">
        <f>VLOOKUP(C414,Make_details!A413:C551,2,0)</f>
        <v>#N/A</v>
      </c>
      <c r="L414" t="e">
        <f>VLOOKUP(C414,Make_details!A413:C551,3,0)</f>
        <v>#N/A</v>
      </c>
    </row>
    <row r="415" spans="1:12" ht="14.4" x14ac:dyDescent="0.3">
      <c r="A415" s="3">
        <v>414</v>
      </c>
      <c r="B415" s="4" t="s">
        <v>61</v>
      </c>
      <c r="C415" s="3">
        <v>519</v>
      </c>
      <c r="D415" s="3">
        <v>2002</v>
      </c>
      <c r="E415" s="4" t="s">
        <v>273</v>
      </c>
      <c r="F415" s="4" t="s">
        <v>32</v>
      </c>
      <c r="G415" s="6">
        <v>44648</v>
      </c>
      <c r="H415" s="3">
        <v>101</v>
      </c>
      <c r="I415" t="str">
        <f>VLOOKUP(H415,Location!$A$1:$E$17,2,0)</f>
        <v>Northland</v>
      </c>
      <c r="J415" t="str">
        <f>VLOOKUP(H415,Location!$A$1:$E$17,3,0)</f>
        <v>New Zealand</v>
      </c>
      <c r="K415" t="e">
        <f>VLOOKUP(C415,Make_details!A414:C552,2,0)</f>
        <v>#N/A</v>
      </c>
      <c r="L415" t="e">
        <f>VLOOKUP(C415,Make_details!A414:C552,3,0)</f>
        <v>#N/A</v>
      </c>
    </row>
    <row r="416" spans="1:12" ht="14.4" x14ac:dyDescent="0.3">
      <c r="A416" s="3">
        <v>415</v>
      </c>
      <c r="B416" s="4" t="s">
        <v>37</v>
      </c>
      <c r="C416" s="3">
        <v>623</v>
      </c>
      <c r="D416" s="3">
        <v>2017</v>
      </c>
      <c r="E416" s="4" t="s">
        <v>195</v>
      </c>
      <c r="F416" s="4" t="s">
        <v>10</v>
      </c>
      <c r="G416" s="6">
        <v>44649</v>
      </c>
      <c r="H416" s="3">
        <v>102</v>
      </c>
      <c r="I416" t="str">
        <f>VLOOKUP(H416,Location!$A$1:$E$17,2,0)</f>
        <v>Auckland</v>
      </c>
      <c r="J416" t="str">
        <f>VLOOKUP(H416,Location!$A$1:$E$17,3,0)</f>
        <v>New Zealand</v>
      </c>
      <c r="K416" t="e">
        <f>VLOOKUP(C416,Make_details!A415:C553,2,0)</f>
        <v>#N/A</v>
      </c>
      <c r="L416" t="e">
        <f>VLOOKUP(C416,Make_details!A415:C553,3,0)</f>
        <v>#N/A</v>
      </c>
    </row>
    <row r="417" spans="1:12" ht="14.4" x14ac:dyDescent="0.3">
      <c r="A417" s="3">
        <v>416</v>
      </c>
      <c r="B417" s="4" t="s">
        <v>8</v>
      </c>
      <c r="C417" s="3">
        <v>623</v>
      </c>
      <c r="D417" s="3">
        <v>2017</v>
      </c>
      <c r="E417" s="4" t="s">
        <v>81</v>
      </c>
      <c r="F417" s="4" t="s">
        <v>10</v>
      </c>
      <c r="G417" s="6">
        <v>44649</v>
      </c>
      <c r="H417" s="3">
        <v>114</v>
      </c>
      <c r="I417" t="str">
        <f>VLOOKUP(H417,Location!$A$1:$E$17,2,0)</f>
        <v>Canterbury</v>
      </c>
      <c r="J417" t="str">
        <f>VLOOKUP(H417,Location!$A$1:$E$17,3,0)</f>
        <v>New Zealand</v>
      </c>
      <c r="K417" t="e">
        <f>VLOOKUP(C417,Make_details!A416:C554,2,0)</f>
        <v>#N/A</v>
      </c>
      <c r="L417" t="e">
        <f>VLOOKUP(C417,Make_details!A416:C554,3,0)</f>
        <v>#N/A</v>
      </c>
    </row>
    <row r="418" spans="1:12" ht="14.4" x14ac:dyDescent="0.3">
      <c r="A418" s="3">
        <v>417</v>
      </c>
      <c r="B418" s="4" t="s">
        <v>11</v>
      </c>
      <c r="C418" s="3">
        <v>623</v>
      </c>
      <c r="D418" s="3">
        <v>2002</v>
      </c>
      <c r="E418" s="4" t="s">
        <v>274</v>
      </c>
      <c r="F418" s="4" t="s">
        <v>10</v>
      </c>
      <c r="G418" s="6">
        <v>44650</v>
      </c>
      <c r="H418" s="3">
        <v>104</v>
      </c>
      <c r="I418" t="str">
        <f>VLOOKUP(H418,Location!$A$1:$E$17,2,0)</f>
        <v>Bay of Plenty</v>
      </c>
      <c r="J418" t="str">
        <f>VLOOKUP(H418,Location!$A$1:$E$17,3,0)</f>
        <v>New Zealand</v>
      </c>
      <c r="K418" t="e">
        <f>VLOOKUP(C418,Make_details!A417:C555,2,0)</f>
        <v>#N/A</v>
      </c>
      <c r="L418" t="e">
        <f>VLOOKUP(C418,Make_details!A417:C555,3,0)</f>
        <v>#N/A</v>
      </c>
    </row>
    <row r="419" spans="1:12" ht="14.4" x14ac:dyDescent="0.3">
      <c r="A419" s="3">
        <v>418</v>
      </c>
      <c r="B419" s="4" t="s">
        <v>8</v>
      </c>
      <c r="C419" s="3">
        <v>623</v>
      </c>
      <c r="D419" s="3">
        <v>2020</v>
      </c>
      <c r="E419" s="4" t="s">
        <v>100</v>
      </c>
      <c r="F419" s="4" t="s">
        <v>10</v>
      </c>
      <c r="G419" s="6">
        <v>44650</v>
      </c>
      <c r="H419" s="3">
        <v>108</v>
      </c>
      <c r="I419" t="str">
        <f>VLOOKUP(H419,Location!$A$1:$E$17,2,0)</f>
        <v>Manawatū-Whanganui</v>
      </c>
      <c r="J419" t="str">
        <f>VLOOKUP(H419,Location!$A$1:$E$17,3,0)</f>
        <v>New Zealand</v>
      </c>
      <c r="K419" t="e">
        <f>VLOOKUP(C419,Make_details!A418:C556,2,0)</f>
        <v>#N/A</v>
      </c>
      <c r="L419" t="e">
        <f>VLOOKUP(C419,Make_details!A418:C556,3,0)</f>
        <v>#N/A</v>
      </c>
    </row>
    <row r="420" spans="1:12" ht="14.4" x14ac:dyDescent="0.3">
      <c r="A420" s="3">
        <v>419</v>
      </c>
      <c r="B420" s="4" t="s">
        <v>8</v>
      </c>
      <c r="C420" s="3">
        <v>514</v>
      </c>
      <c r="D420" s="3">
        <v>2020</v>
      </c>
      <c r="E420" s="4" t="s">
        <v>209</v>
      </c>
      <c r="F420" s="4" t="s">
        <v>10</v>
      </c>
      <c r="G420" s="6">
        <v>44650</v>
      </c>
      <c r="H420" s="3">
        <v>114</v>
      </c>
      <c r="I420" t="str">
        <f>VLOOKUP(H420,Location!$A$1:$E$17,2,0)</f>
        <v>Canterbury</v>
      </c>
      <c r="J420" t="str">
        <f>VLOOKUP(H420,Location!$A$1:$E$17,3,0)</f>
        <v>New Zealand</v>
      </c>
      <c r="K420" t="e">
        <f>VLOOKUP(C420,Make_details!A419:C557,2,0)</f>
        <v>#N/A</v>
      </c>
      <c r="L420" t="e">
        <f>VLOOKUP(C420,Make_details!A419:C557,3,0)</f>
        <v>#N/A</v>
      </c>
    </row>
    <row r="421" spans="1:12" ht="14.4" x14ac:dyDescent="0.3">
      <c r="A421" s="3">
        <v>420</v>
      </c>
      <c r="B421" s="4" t="s">
        <v>37</v>
      </c>
      <c r="C421" s="3">
        <v>549</v>
      </c>
      <c r="D421" s="3">
        <v>1987</v>
      </c>
      <c r="E421" s="4" t="s">
        <v>51</v>
      </c>
      <c r="F421" s="4" t="s">
        <v>47</v>
      </c>
      <c r="G421" s="6">
        <v>44650</v>
      </c>
      <c r="H421" s="3">
        <v>114</v>
      </c>
      <c r="I421" t="str">
        <f>VLOOKUP(H421,Location!$A$1:$E$17,2,0)</f>
        <v>Canterbury</v>
      </c>
      <c r="J421" t="str">
        <f>VLOOKUP(H421,Location!$A$1:$E$17,3,0)</f>
        <v>New Zealand</v>
      </c>
      <c r="K421" t="e">
        <f>VLOOKUP(C421,Make_details!A420:C558,2,0)</f>
        <v>#N/A</v>
      </c>
      <c r="L421" t="e">
        <f>VLOOKUP(C421,Make_details!A420:C558,3,0)</f>
        <v>#N/A</v>
      </c>
    </row>
    <row r="422" spans="1:12" ht="14.4" x14ac:dyDescent="0.3">
      <c r="A422" s="3">
        <v>421</v>
      </c>
      <c r="B422" s="4" t="s">
        <v>11</v>
      </c>
      <c r="C422" s="3">
        <v>623</v>
      </c>
      <c r="D422" s="3">
        <v>2020</v>
      </c>
      <c r="E422" s="4" t="s">
        <v>275</v>
      </c>
      <c r="F422" s="4" t="s">
        <v>10</v>
      </c>
      <c r="G422" s="6">
        <v>44650</v>
      </c>
      <c r="H422" s="3">
        <v>114</v>
      </c>
      <c r="I422" t="str">
        <f>VLOOKUP(H422,Location!$A$1:$E$17,2,0)</f>
        <v>Canterbury</v>
      </c>
      <c r="J422" t="str">
        <f>VLOOKUP(H422,Location!$A$1:$E$17,3,0)</f>
        <v>New Zealand</v>
      </c>
      <c r="K422" t="e">
        <f>VLOOKUP(C422,Make_details!A421:C559,2,0)</f>
        <v>#N/A</v>
      </c>
      <c r="L422" t="e">
        <f>VLOOKUP(C422,Make_details!A421:C559,3,0)</f>
        <v>#N/A</v>
      </c>
    </row>
    <row r="423" spans="1:12" ht="14.4" x14ac:dyDescent="0.3">
      <c r="A423" s="3">
        <v>422</v>
      </c>
      <c r="B423" s="4" t="s">
        <v>8</v>
      </c>
      <c r="C423" s="3">
        <v>623</v>
      </c>
      <c r="D423" s="3">
        <v>2020</v>
      </c>
      <c r="E423" s="4" t="s">
        <v>100</v>
      </c>
      <c r="F423" s="4" t="s">
        <v>10</v>
      </c>
      <c r="G423" s="6">
        <v>44651</v>
      </c>
      <c r="H423" s="3">
        <v>109</v>
      </c>
      <c r="I423" t="str">
        <f>VLOOKUP(H423,Location!$A$1:$E$17,2,0)</f>
        <v>Wellington</v>
      </c>
      <c r="J423" t="str">
        <f>VLOOKUP(H423,Location!$A$1:$E$17,3,0)</f>
        <v>New Zealand</v>
      </c>
      <c r="K423" t="e">
        <f>VLOOKUP(C423,Make_details!A422:C560,2,0)</f>
        <v>#N/A</v>
      </c>
      <c r="L423" t="e">
        <f>VLOOKUP(C423,Make_details!A422:C560,3,0)</f>
        <v>#N/A</v>
      </c>
    </row>
    <row r="424" spans="1:12" ht="14.4" x14ac:dyDescent="0.3">
      <c r="A424" s="3">
        <v>423</v>
      </c>
      <c r="B424" s="4" t="s">
        <v>8</v>
      </c>
      <c r="C424" s="3">
        <v>623</v>
      </c>
      <c r="D424" s="3">
        <v>2020</v>
      </c>
      <c r="E424" s="4" t="s">
        <v>100</v>
      </c>
      <c r="F424" s="4" t="s">
        <v>10</v>
      </c>
      <c r="G424" s="6">
        <v>44651</v>
      </c>
      <c r="H424" s="3">
        <v>104</v>
      </c>
      <c r="I424" t="str">
        <f>VLOOKUP(H424,Location!$A$1:$E$17,2,0)</f>
        <v>Bay of Plenty</v>
      </c>
      <c r="J424" t="str">
        <f>VLOOKUP(H424,Location!$A$1:$E$17,3,0)</f>
        <v>New Zealand</v>
      </c>
      <c r="K424" t="e">
        <f>VLOOKUP(C424,Make_details!A423:C561,2,0)</f>
        <v>#N/A</v>
      </c>
      <c r="L424" t="e">
        <f>VLOOKUP(C424,Make_details!A423:C561,3,0)</f>
        <v>#N/A</v>
      </c>
    </row>
    <row r="425" spans="1:12" ht="14.4" x14ac:dyDescent="0.3">
      <c r="A425" s="3">
        <v>424</v>
      </c>
      <c r="B425" s="4" t="s">
        <v>8</v>
      </c>
      <c r="C425" s="3">
        <v>623</v>
      </c>
      <c r="D425" s="3">
        <v>2020</v>
      </c>
      <c r="E425" s="4" t="s">
        <v>53</v>
      </c>
      <c r="F425" s="4" t="s">
        <v>10</v>
      </c>
      <c r="G425" s="6">
        <v>44651</v>
      </c>
      <c r="H425" s="3">
        <v>103</v>
      </c>
      <c r="I425" t="str">
        <f>VLOOKUP(H425,Location!$A$1:$E$17,2,0)</f>
        <v>Waikato</v>
      </c>
      <c r="J425" t="str">
        <f>VLOOKUP(H425,Location!$A$1:$E$17,3,0)</f>
        <v>New Zealand</v>
      </c>
      <c r="K425" t="e">
        <f>VLOOKUP(C425,Make_details!A424:C562,2,0)</f>
        <v>#N/A</v>
      </c>
      <c r="L425" t="e">
        <f>VLOOKUP(C425,Make_details!A424:C562,3,0)</f>
        <v>#N/A</v>
      </c>
    </row>
    <row r="426" spans="1:12" ht="14.4" x14ac:dyDescent="0.3">
      <c r="A426" s="3">
        <v>425</v>
      </c>
      <c r="B426" s="4" t="s">
        <v>8</v>
      </c>
      <c r="C426" s="3">
        <v>562</v>
      </c>
      <c r="D426" s="3">
        <v>2020</v>
      </c>
      <c r="E426" s="4" t="s">
        <v>276</v>
      </c>
      <c r="F426" s="4" t="s">
        <v>10</v>
      </c>
      <c r="G426" s="6">
        <v>44651</v>
      </c>
      <c r="H426" s="3">
        <v>103</v>
      </c>
      <c r="I426" t="str">
        <f>VLOOKUP(H426,Location!$A$1:$E$17,2,0)</f>
        <v>Waikato</v>
      </c>
      <c r="J426" t="str">
        <f>VLOOKUP(H426,Location!$A$1:$E$17,3,0)</f>
        <v>New Zealand</v>
      </c>
      <c r="K426" t="e">
        <f>VLOOKUP(C426,Make_details!A425:C563,2,0)</f>
        <v>#N/A</v>
      </c>
      <c r="L426" t="e">
        <f>VLOOKUP(C426,Make_details!A425:C563,3,0)</f>
        <v>#N/A</v>
      </c>
    </row>
    <row r="427" spans="1:12" ht="14.4" x14ac:dyDescent="0.3">
      <c r="A427" s="3">
        <v>426</v>
      </c>
      <c r="B427" s="4" t="s">
        <v>61</v>
      </c>
      <c r="C427" s="3">
        <v>519</v>
      </c>
      <c r="D427" s="3">
        <v>2009</v>
      </c>
      <c r="E427" s="4" t="s">
        <v>277</v>
      </c>
      <c r="F427" s="4" t="s">
        <v>32</v>
      </c>
      <c r="G427" s="6">
        <v>44651</v>
      </c>
      <c r="H427" s="3">
        <v>114</v>
      </c>
      <c r="I427" t="str">
        <f>VLOOKUP(H427,Location!$A$1:$E$17,2,0)</f>
        <v>Canterbury</v>
      </c>
      <c r="J427" t="str">
        <f>VLOOKUP(H427,Location!$A$1:$E$17,3,0)</f>
        <v>New Zealand</v>
      </c>
      <c r="K427" t="e">
        <f>VLOOKUP(C427,Make_details!A426:C564,2,0)</f>
        <v>#N/A</v>
      </c>
      <c r="L427" t="e">
        <f>VLOOKUP(C427,Make_details!A426:C564,3,0)</f>
        <v>#N/A</v>
      </c>
    </row>
    <row r="428" spans="1:12" ht="14.4" x14ac:dyDescent="0.3">
      <c r="A428" s="3">
        <v>427</v>
      </c>
      <c r="B428" s="4" t="s">
        <v>83</v>
      </c>
      <c r="C428" s="3">
        <v>512</v>
      </c>
      <c r="D428" s="3">
        <v>2014</v>
      </c>
      <c r="E428" s="4" t="s">
        <v>278</v>
      </c>
      <c r="F428" s="4" t="s">
        <v>32</v>
      </c>
      <c r="G428" s="5">
        <v>44652</v>
      </c>
      <c r="H428" s="3">
        <v>102</v>
      </c>
      <c r="I428" t="str">
        <f>VLOOKUP(H428,Location!$A$1:$E$17,2,0)</f>
        <v>Auckland</v>
      </c>
      <c r="J428" t="str">
        <f>VLOOKUP(H428,Location!$A$1:$E$17,3,0)</f>
        <v>New Zealand</v>
      </c>
      <c r="K428" t="e">
        <f>VLOOKUP(C428,Make_details!A427:C565,2,0)</f>
        <v>#N/A</v>
      </c>
      <c r="L428" t="e">
        <f>VLOOKUP(C428,Make_details!A427:C565,3,0)</f>
        <v>#N/A</v>
      </c>
    </row>
    <row r="429" spans="1:12" ht="14.4" x14ac:dyDescent="0.3">
      <c r="A429" s="3">
        <v>428</v>
      </c>
      <c r="B429" s="4" t="s">
        <v>11</v>
      </c>
      <c r="C429" s="3">
        <v>623</v>
      </c>
      <c r="D429" s="3">
        <v>1980</v>
      </c>
      <c r="E429" s="4" t="s">
        <v>79</v>
      </c>
      <c r="F429" s="4" t="s">
        <v>45</v>
      </c>
      <c r="G429" s="5">
        <v>44652</v>
      </c>
      <c r="H429" s="3">
        <v>104</v>
      </c>
      <c r="I429" t="str">
        <f>VLOOKUP(H429,Location!$A$1:$E$17,2,0)</f>
        <v>Bay of Plenty</v>
      </c>
      <c r="J429" t="str">
        <f>VLOOKUP(H429,Location!$A$1:$E$17,3,0)</f>
        <v>New Zealand</v>
      </c>
      <c r="K429" t="e">
        <f>VLOOKUP(C429,Make_details!A428:C566,2,0)</f>
        <v>#N/A</v>
      </c>
      <c r="L429" t="e">
        <f>VLOOKUP(C429,Make_details!A428:C566,3,0)</f>
        <v>#N/A</v>
      </c>
    </row>
    <row r="430" spans="1:12" ht="14.4" x14ac:dyDescent="0.3">
      <c r="A430" s="3">
        <v>429</v>
      </c>
      <c r="B430" s="4" t="s">
        <v>61</v>
      </c>
      <c r="C430" s="3">
        <v>519</v>
      </c>
      <c r="D430" s="3">
        <v>2010</v>
      </c>
      <c r="E430" s="4" t="s">
        <v>279</v>
      </c>
      <c r="F430" s="4" t="s">
        <v>32</v>
      </c>
      <c r="G430" s="5">
        <v>44652</v>
      </c>
      <c r="H430" s="3">
        <v>114</v>
      </c>
      <c r="I430" t="str">
        <f>VLOOKUP(H430,Location!$A$1:$E$17,2,0)</f>
        <v>Canterbury</v>
      </c>
      <c r="J430" t="str">
        <f>VLOOKUP(H430,Location!$A$1:$E$17,3,0)</f>
        <v>New Zealand</v>
      </c>
      <c r="K430" t="e">
        <f>VLOOKUP(C430,Make_details!A429:C567,2,0)</f>
        <v>#N/A</v>
      </c>
      <c r="L430" t="e">
        <f>VLOOKUP(C430,Make_details!A429:C567,3,0)</f>
        <v>#N/A</v>
      </c>
    </row>
    <row r="431" spans="1:12" ht="14.4" x14ac:dyDescent="0.3">
      <c r="A431" s="3">
        <v>430</v>
      </c>
      <c r="B431" s="4" t="s">
        <v>8</v>
      </c>
      <c r="C431" s="3">
        <v>623</v>
      </c>
      <c r="D431" s="3">
        <v>1979</v>
      </c>
      <c r="E431" s="4" t="s">
        <v>68</v>
      </c>
      <c r="F431" s="4" t="s">
        <v>66</v>
      </c>
      <c r="G431" s="5">
        <v>44652</v>
      </c>
      <c r="H431" s="3">
        <v>109</v>
      </c>
      <c r="I431" t="str">
        <f>VLOOKUP(H431,Location!$A$1:$E$17,2,0)</f>
        <v>Wellington</v>
      </c>
      <c r="J431" t="str">
        <f>VLOOKUP(H431,Location!$A$1:$E$17,3,0)</f>
        <v>New Zealand</v>
      </c>
      <c r="K431" t="e">
        <f>VLOOKUP(C431,Make_details!A430:C568,2,0)</f>
        <v>#N/A</v>
      </c>
      <c r="L431" t="e">
        <f>VLOOKUP(C431,Make_details!A430:C568,3,0)</f>
        <v>#N/A</v>
      </c>
    </row>
    <row r="432" spans="1:12" ht="14.4" x14ac:dyDescent="0.3">
      <c r="A432" s="3">
        <v>431</v>
      </c>
      <c r="B432" s="4" t="s">
        <v>61</v>
      </c>
      <c r="C432" s="3">
        <v>609</v>
      </c>
      <c r="D432" s="3">
        <v>2005</v>
      </c>
      <c r="E432" s="4" t="s">
        <v>280</v>
      </c>
      <c r="F432" s="4" t="s">
        <v>32</v>
      </c>
      <c r="G432" s="5">
        <v>44652</v>
      </c>
      <c r="H432" s="3">
        <v>102</v>
      </c>
      <c r="I432" t="str">
        <f>VLOOKUP(H432,Location!$A$1:$E$17,2,0)</f>
        <v>Auckland</v>
      </c>
      <c r="J432" t="str">
        <f>VLOOKUP(H432,Location!$A$1:$E$17,3,0)</f>
        <v>New Zealand</v>
      </c>
      <c r="K432" t="e">
        <f>VLOOKUP(C432,Make_details!A431:C569,2,0)</f>
        <v>#N/A</v>
      </c>
      <c r="L432" t="e">
        <f>VLOOKUP(C432,Make_details!A431:C569,3,0)</f>
        <v>#N/A</v>
      </c>
    </row>
    <row r="433" spans="1:12" ht="14.4" x14ac:dyDescent="0.3">
      <c r="A433" s="3">
        <v>432</v>
      </c>
      <c r="B433" s="4" t="s">
        <v>16</v>
      </c>
      <c r="C433" s="3">
        <v>636</v>
      </c>
      <c r="D433" s="3">
        <v>2004</v>
      </c>
      <c r="E433" s="4" t="s">
        <v>281</v>
      </c>
      <c r="F433" s="4" t="s">
        <v>10</v>
      </c>
      <c r="G433" s="5">
        <v>44653</v>
      </c>
      <c r="H433" s="3">
        <v>114</v>
      </c>
      <c r="I433" t="str">
        <f>VLOOKUP(H433,Location!$A$1:$E$17,2,0)</f>
        <v>Canterbury</v>
      </c>
      <c r="J433" t="str">
        <f>VLOOKUP(H433,Location!$A$1:$E$17,3,0)</f>
        <v>New Zealand</v>
      </c>
      <c r="K433" t="e">
        <f>VLOOKUP(C433,Make_details!A432:C570,2,0)</f>
        <v>#N/A</v>
      </c>
      <c r="L433" t="e">
        <f>VLOOKUP(C433,Make_details!A432:C570,3,0)</f>
        <v>#N/A</v>
      </c>
    </row>
    <row r="434" spans="1:12" ht="14.4" x14ac:dyDescent="0.3">
      <c r="A434" s="3">
        <v>433</v>
      </c>
      <c r="B434" s="4" t="s">
        <v>8</v>
      </c>
      <c r="C434" s="3">
        <v>623</v>
      </c>
      <c r="D434" s="3">
        <v>1981</v>
      </c>
      <c r="E434" s="4" t="s">
        <v>33</v>
      </c>
      <c r="F434" s="4" t="s">
        <v>66</v>
      </c>
      <c r="G434" s="5">
        <v>44653</v>
      </c>
      <c r="H434" s="3">
        <v>102</v>
      </c>
      <c r="I434" t="str">
        <f>VLOOKUP(H434,Location!$A$1:$E$17,2,0)</f>
        <v>Auckland</v>
      </c>
      <c r="J434" t="str">
        <f>VLOOKUP(H434,Location!$A$1:$E$17,3,0)</f>
        <v>New Zealand</v>
      </c>
      <c r="K434" t="e">
        <f>VLOOKUP(C434,Make_details!A433:C571,2,0)</f>
        <v>#N/A</v>
      </c>
      <c r="L434" t="e">
        <f>VLOOKUP(C434,Make_details!A433:C571,3,0)</f>
        <v>#N/A</v>
      </c>
    </row>
    <row r="435" spans="1:12" ht="14.4" x14ac:dyDescent="0.3">
      <c r="A435" s="3">
        <v>434</v>
      </c>
      <c r="B435" s="4" t="s">
        <v>16</v>
      </c>
      <c r="C435" s="3">
        <v>631</v>
      </c>
      <c r="D435" s="3">
        <v>2007</v>
      </c>
      <c r="E435" s="4" t="s">
        <v>282</v>
      </c>
      <c r="F435" s="4" t="s">
        <v>18</v>
      </c>
      <c r="G435" s="5">
        <v>44653</v>
      </c>
      <c r="H435" s="3">
        <v>111</v>
      </c>
      <c r="I435" t="str">
        <f>VLOOKUP(H435,Location!$A$1:$E$17,2,0)</f>
        <v>Nelson</v>
      </c>
      <c r="J435" t="str">
        <f>VLOOKUP(H435,Location!$A$1:$E$17,3,0)</f>
        <v>New Zealand</v>
      </c>
      <c r="K435" t="e">
        <f>VLOOKUP(C435,Make_details!A434:C572,2,0)</f>
        <v>#N/A</v>
      </c>
      <c r="L435" t="e">
        <f>VLOOKUP(C435,Make_details!A434:C572,3,0)</f>
        <v>#N/A</v>
      </c>
    </row>
    <row r="436" spans="1:12" ht="14.4" x14ac:dyDescent="0.3">
      <c r="A436" s="3">
        <v>435</v>
      </c>
      <c r="B436" s="4" t="s">
        <v>25</v>
      </c>
      <c r="C436" s="3">
        <v>585</v>
      </c>
      <c r="D436" s="3">
        <v>2008</v>
      </c>
      <c r="E436" s="4" t="s">
        <v>139</v>
      </c>
      <c r="F436" s="4" t="s">
        <v>283</v>
      </c>
      <c r="G436" s="5">
        <v>44654</v>
      </c>
      <c r="H436" s="3">
        <v>109</v>
      </c>
      <c r="I436" t="str">
        <f>VLOOKUP(H436,Location!$A$1:$E$17,2,0)</f>
        <v>Wellington</v>
      </c>
      <c r="J436" t="str">
        <f>VLOOKUP(H436,Location!$A$1:$E$17,3,0)</f>
        <v>New Zealand</v>
      </c>
      <c r="K436" t="e">
        <f>VLOOKUP(C436,Make_details!A435:C573,2,0)</f>
        <v>#N/A</v>
      </c>
      <c r="L436" t="e">
        <f>VLOOKUP(C436,Make_details!A435:C573,3,0)</f>
        <v>#N/A</v>
      </c>
    </row>
    <row r="437" spans="1:12" ht="14.4" x14ac:dyDescent="0.3">
      <c r="A437" s="3">
        <v>436</v>
      </c>
      <c r="B437" s="4" t="s">
        <v>8</v>
      </c>
      <c r="C437" s="3">
        <v>514</v>
      </c>
      <c r="D437" s="3">
        <v>1999</v>
      </c>
      <c r="E437" s="4" t="s">
        <v>177</v>
      </c>
      <c r="F437" s="4" t="s">
        <v>10</v>
      </c>
      <c r="G437" s="5">
        <v>44654</v>
      </c>
      <c r="H437" s="3">
        <v>114</v>
      </c>
      <c r="I437" t="str">
        <f>VLOOKUP(H437,Location!$A$1:$E$17,2,0)</f>
        <v>Canterbury</v>
      </c>
      <c r="J437" t="str">
        <f>VLOOKUP(H437,Location!$A$1:$E$17,3,0)</f>
        <v>New Zealand</v>
      </c>
      <c r="K437" t="e">
        <f>VLOOKUP(C437,Make_details!A436:C574,2,0)</f>
        <v>#N/A</v>
      </c>
      <c r="L437" t="e">
        <f>VLOOKUP(C437,Make_details!A436:C574,3,0)</f>
        <v>#N/A</v>
      </c>
    </row>
    <row r="438" spans="1:12" ht="14.4" x14ac:dyDescent="0.3">
      <c r="A438" s="3">
        <v>437</v>
      </c>
      <c r="B438" s="4" t="s">
        <v>8</v>
      </c>
      <c r="C438" s="3">
        <v>623</v>
      </c>
      <c r="D438" s="3">
        <v>1967</v>
      </c>
      <c r="E438" s="4" t="s">
        <v>36</v>
      </c>
      <c r="F438" s="4" t="s">
        <v>69</v>
      </c>
      <c r="G438" s="5">
        <v>44654</v>
      </c>
      <c r="H438" s="3">
        <v>103</v>
      </c>
      <c r="I438" t="str">
        <f>VLOOKUP(H438,Location!$A$1:$E$17,2,0)</f>
        <v>Waikato</v>
      </c>
      <c r="J438" t="str">
        <f>VLOOKUP(H438,Location!$A$1:$E$17,3,0)</f>
        <v>New Zealand</v>
      </c>
      <c r="K438" t="e">
        <f>VLOOKUP(C438,Make_details!A437:C575,2,0)</f>
        <v>#N/A</v>
      </c>
      <c r="L438" t="e">
        <f>VLOOKUP(C438,Make_details!A437:C575,3,0)</f>
        <v>#N/A</v>
      </c>
    </row>
    <row r="439" spans="1:12" ht="14.4" x14ac:dyDescent="0.3">
      <c r="A439" s="3">
        <v>438</v>
      </c>
      <c r="B439" s="4" t="s">
        <v>8</v>
      </c>
      <c r="C439" s="3">
        <v>624</v>
      </c>
      <c r="D439" s="3">
        <v>2020</v>
      </c>
      <c r="E439" s="4" t="s">
        <v>92</v>
      </c>
      <c r="F439" s="4" t="s">
        <v>10</v>
      </c>
      <c r="G439" s="5">
        <v>44654</v>
      </c>
      <c r="H439" s="3">
        <v>111</v>
      </c>
      <c r="I439" t="str">
        <f>VLOOKUP(H439,Location!$A$1:$E$17,2,0)</f>
        <v>Nelson</v>
      </c>
      <c r="J439" t="str">
        <f>VLOOKUP(H439,Location!$A$1:$E$17,3,0)</f>
        <v>New Zealand</v>
      </c>
      <c r="K439" t="e">
        <f>VLOOKUP(C439,Make_details!A438:C576,2,0)</f>
        <v>#N/A</v>
      </c>
      <c r="L439" t="e">
        <f>VLOOKUP(C439,Make_details!A438:C576,3,0)</f>
        <v>#N/A</v>
      </c>
    </row>
    <row r="440" spans="1:12" ht="14.4" x14ac:dyDescent="0.3">
      <c r="A440" s="3">
        <v>439</v>
      </c>
      <c r="B440" s="4" t="s">
        <v>8</v>
      </c>
      <c r="C440" s="3">
        <v>623</v>
      </c>
      <c r="D440" s="3">
        <v>2020</v>
      </c>
      <c r="E440" s="4" t="s">
        <v>33</v>
      </c>
      <c r="F440" s="4" t="s">
        <v>10</v>
      </c>
      <c r="G440" s="5">
        <v>44655</v>
      </c>
      <c r="H440" s="3">
        <v>104</v>
      </c>
      <c r="I440" t="str">
        <f>VLOOKUP(H440,Location!$A$1:$E$17,2,0)</f>
        <v>Bay of Plenty</v>
      </c>
      <c r="J440" t="str">
        <f>VLOOKUP(H440,Location!$A$1:$E$17,3,0)</f>
        <v>New Zealand</v>
      </c>
      <c r="K440" t="e">
        <f>VLOOKUP(C440,Make_details!A439:C577,2,0)</f>
        <v>#N/A</v>
      </c>
      <c r="L440" t="e">
        <f>VLOOKUP(C440,Make_details!A439:C577,3,0)</f>
        <v>#N/A</v>
      </c>
    </row>
    <row r="441" spans="1:12" ht="14.4" x14ac:dyDescent="0.3">
      <c r="A441" s="3">
        <v>440</v>
      </c>
      <c r="B441" s="4" t="s">
        <v>8</v>
      </c>
      <c r="C441" s="3">
        <v>623</v>
      </c>
      <c r="D441" s="3">
        <v>2020</v>
      </c>
      <c r="E441" s="4" t="s">
        <v>284</v>
      </c>
      <c r="F441" s="4" t="s">
        <v>10</v>
      </c>
      <c r="G441" s="5">
        <v>44655</v>
      </c>
      <c r="H441" s="3">
        <v>109</v>
      </c>
      <c r="I441" t="str">
        <f>VLOOKUP(H441,Location!$A$1:$E$17,2,0)</f>
        <v>Wellington</v>
      </c>
      <c r="J441" t="str">
        <f>VLOOKUP(H441,Location!$A$1:$E$17,3,0)</f>
        <v>New Zealand</v>
      </c>
      <c r="K441" t="e">
        <f>VLOOKUP(C441,Make_details!A440:C578,2,0)</f>
        <v>#N/A</v>
      </c>
      <c r="L441" t="e">
        <f>VLOOKUP(C441,Make_details!A440:C578,3,0)</f>
        <v>#N/A</v>
      </c>
    </row>
    <row r="442" spans="1:12" ht="14.4" x14ac:dyDescent="0.3">
      <c r="A442" s="3">
        <v>441</v>
      </c>
      <c r="B442" s="4" t="s">
        <v>16</v>
      </c>
      <c r="C442" s="3">
        <v>550</v>
      </c>
      <c r="D442" s="3">
        <v>2003</v>
      </c>
      <c r="E442" s="4" t="s">
        <v>285</v>
      </c>
      <c r="F442" s="4" t="s">
        <v>10</v>
      </c>
      <c r="G442" s="5">
        <v>44655</v>
      </c>
      <c r="H442" s="3">
        <v>102</v>
      </c>
      <c r="I442" t="str">
        <f>VLOOKUP(H442,Location!$A$1:$E$17,2,0)</f>
        <v>Auckland</v>
      </c>
      <c r="J442" t="str">
        <f>VLOOKUP(H442,Location!$A$1:$E$17,3,0)</f>
        <v>New Zealand</v>
      </c>
      <c r="K442" t="e">
        <f>VLOOKUP(C442,Make_details!A441:C579,2,0)</f>
        <v>#N/A</v>
      </c>
      <c r="L442" t="e">
        <f>VLOOKUP(C442,Make_details!A441:C579,3,0)</f>
        <v>#N/A</v>
      </c>
    </row>
    <row r="443" spans="1:12" ht="14.4" x14ac:dyDescent="0.3">
      <c r="A443" s="3">
        <v>442</v>
      </c>
      <c r="B443" s="4" t="s">
        <v>8</v>
      </c>
      <c r="C443" s="3">
        <v>562</v>
      </c>
      <c r="D443" s="3">
        <v>2000</v>
      </c>
      <c r="E443" s="4" t="s">
        <v>286</v>
      </c>
      <c r="F443" s="4" t="s">
        <v>10</v>
      </c>
      <c r="G443" s="5">
        <v>44682</v>
      </c>
      <c r="H443" s="3">
        <v>103</v>
      </c>
      <c r="I443" t="str">
        <f>VLOOKUP(H443,Location!$A$1:$E$17,2,0)</f>
        <v>Waikato</v>
      </c>
      <c r="J443" t="str">
        <f>VLOOKUP(H443,Location!$A$1:$E$17,3,0)</f>
        <v>New Zealand</v>
      </c>
      <c r="K443" t="e">
        <f>VLOOKUP(C443,Make_details!A442:C580,2,0)</f>
        <v>#N/A</v>
      </c>
      <c r="L443" t="e">
        <f>VLOOKUP(C443,Make_details!A442:C580,3,0)</f>
        <v>#N/A</v>
      </c>
    </row>
    <row r="444" spans="1:12" ht="14.4" x14ac:dyDescent="0.3">
      <c r="A444" s="3">
        <v>443</v>
      </c>
      <c r="B444" s="4" t="s">
        <v>8</v>
      </c>
      <c r="C444" s="3">
        <v>623</v>
      </c>
      <c r="D444" s="3">
        <v>1972</v>
      </c>
      <c r="E444" s="4" t="s">
        <v>36</v>
      </c>
      <c r="F444" s="4" t="s">
        <v>28</v>
      </c>
      <c r="G444" s="5">
        <v>44682</v>
      </c>
      <c r="H444" s="3">
        <v>108</v>
      </c>
      <c r="I444" t="str">
        <f>VLOOKUP(H444,Location!$A$1:$E$17,2,0)</f>
        <v>Manawatū-Whanganui</v>
      </c>
      <c r="J444" t="str">
        <f>VLOOKUP(H444,Location!$A$1:$E$17,3,0)</f>
        <v>New Zealand</v>
      </c>
      <c r="K444" t="e">
        <f>VLOOKUP(C444,Make_details!A443:C581,2,0)</f>
        <v>#N/A</v>
      </c>
      <c r="L444" t="e">
        <f>VLOOKUP(C444,Make_details!A443:C581,3,0)</f>
        <v>#N/A</v>
      </c>
    </row>
    <row r="445" spans="1:12" ht="14.4" x14ac:dyDescent="0.3">
      <c r="A445" s="3">
        <v>444</v>
      </c>
      <c r="B445" s="4" t="s">
        <v>8</v>
      </c>
      <c r="C445" s="3">
        <v>549</v>
      </c>
      <c r="D445" s="3">
        <v>1992</v>
      </c>
      <c r="E445" s="4" t="s">
        <v>287</v>
      </c>
      <c r="F445" s="4" t="s">
        <v>32</v>
      </c>
      <c r="G445" s="5">
        <v>44682</v>
      </c>
      <c r="H445" s="3">
        <v>114</v>
      </c>
      <c r="I445" t="str">
        <f>VLOOKUP(H445,Location!$A$1:$E$17,2,0)</f>
        <v>Canterbury</v>
      </c>
      <c r="J445" t="str">
        <f>VLOOKUP(H445,Location!$A$1:$E$17,3,0)</f>
        <v>New Zealand</v>
      </c>
      <c r="K445" t="e">
        <f>VLOOKUP(C445,Make_details!A444:C582,2,0)</f>
        <v>#N/A</v>
      </c>
      <c r="L445" t="e">
        <f>VLOOKUP(C445,Make_details!A444:C582,3,0)</f>
        <v>#N/A</v>
      </c>
    </row>
    <row r="446" spans="1:12" ht="14.4" x14ac:dyDescent="0.3">
      <c r="A446" s="3">
        <v>445</v>
      </c>
      <c r="B446" s="4" t="s">
        <v>8</v>
      </c>
      <c r="C446" s="3">
        <v>623</v>
      </c>
      <c r="D446" s="3">
        <v>2020</v>
      </c>
      <c r="E446" s="4" t="s">
        <v>23</v>
      </c>
      <c r="F446" s="4" t="s">
        <v>10</v>
      </c>
      <c r="G446" s="5">
        <v>44683</v>
      </c>
      <c r="H446" s="3">
        <v>101</v>
      </c>
      <c r="I446" t="str">
        <f>VLOOKUP(H446,Location!$A$1:$E$17,2,0)</f>
        <v>Northland</v>
      </c>
      <c r="J446" t="str">
        <f>VLOOKUP(H446,Location!$A$1:$E$17,3,0)</f>
        <v>New Zealand</v>
      </c>
      <c r="K446" t="e">
        <f>VLOOKUP(C446,Make_details!A445:C583,2,0)</f>
        <v>#N/A</v>
      </c>
      <c r="L446" t="e">
        <f>VLOOKUP(C446,Make_details!A445:C583,3,0)</f>
        <v>#N/A</v>
      </c>
    </row>
    <row r="447" spans="1:12" ht="14.4" x14ac:dyDescent="0.3">
      <c r="A447" s="3">
        <v>446</v>
      </c>
      <c r="B447" s="4" t="s">
        <v>8</v>
      </c>
      <c r="C447" s="3">
        <v>623</v>
      </c>
      <c r="D447" s="3">
        <v>2020</v>
      </c>
      <c r="E447" s="4" t="s">
        <v>80</v>
      </c>
      <c r="F447" s="4" t="s">
        <v>10</v>
      </c>
      <c r="G447" s="5">
        <v>44684</v>
      </c>
      <c r="H447" s="3">
        <v>114</v>
      </c>
      <c r="I447" t="str">
        <f>VLOOKUP(H447,Location!$A$1:$E$17,2,0)</f>
        <v>Canterbury</v>
      </c>
      <c r="J447" t="str">
        <f>VLOOKUP(H447,Location!$A$1:$E$17,3,0)</f>
        <v>New Zealand</v>
      </c>
      <c r="K447" t="e">
        <f>VLOOKUP(C447,Make_details!A446:C584,2,0)</f>
        <v>#N/A</v>
      </c>
      <c r="L447" t="e">
        <f>VLOOKUP(C447,Make_details!A446:C584,3,0)</f>
        <v>#N/A</v>
      </c>
    </row>
    <row r="448" spans="1:12" ht="14.4" x14ac:dyDescent="0.3">
      <c r="A448" s="3">
        <v>447</v>
      </c>
      <c r="B448" s="4" t="s">
        <v>16</v>
      </c>
      <c r="C448" s="3">
        <v>594</v>
      </c>
      <c r="D448" s="3">
        <v>1997</v>
      </c>
      <c r="E448" s="4" t="s">
        <v>288</v>
      </c>
      <c r="F448" s="4" t="s">
        <v>45</v>
      </c>
      <c r="G448" s="5">
        <v>44684</v>
      </c>
      <c r="H448" s="3">
        <v>102</v>
      </c>
      <c r="I448" t="str">
        <f>VLOOKUP(H448,Location!$A$1:$E$17,2,0)</f>
        <v>Auckland</v>
      </c>
      <c r="J448" t="str">
        <f>VLOOKUP(H448,Location!$A$1:$E$17,3,0)</f>
        <v>New Zealand</v>
      </c>
      <c r="K448" t="e">
        <f>VLOOKUP(C448,Make_details!A447:C585,2,0)</f>
        <v>#N/A</v>
      </c>
      <c r="L448" t="e">
        <f>VLOOKUP(C448,Make_details!A447:C585,3,0)</f>
        <v>#N/A</v>
      </c>
    </row>
    <row r="449" spans="1:12" ht="14.4" x14ac:dyDescent="0.3">
      <c r="A449" s="3">
        <v>448</v>
      </c>
      <c r="B449" s="4" t="s">
        <v>11</v>
      </c>
      <c r="C449" s="3">
        <v>623</v>
      </c>
      <c r="D449" s="3">
        <v>2020</v>
      </c>
      <c r="E449" s="4" t="s">
        <v>289</v>
      </c>
      <c r="F449" s="4" t="s">
        <v>10</v>
      </c>
      <c r="G449" s="5">
        <v>44685</v>
      </c>
      <c r="H449" s="3">
        <v>102</v>
      </c>
      <c r="I449" t="str">
        <f>VLOOKUP(H449,Location!$A$1:$E$17,2,0)</f>
        <v>Auckland</v>
      </c>
      <c r="J449" t="str">
        <f>VLOOKUP(H449,Location!$A$1:$E$17,3,0)</f>
        <v>New Zealand</v>
      </c>
      <c r="K449" t="e">
        <f>VLOOKUP(C449,Make_details!A448:C586,2,0)</f>
        <v>#N/A</v>
      </c>
      <c r="L449" t="e">
        <f>VLOOKUP(C449,Make_details!A448:C586,3,0)</f>
        <v>#N/A</v>
      </c>
    </row>
    <row r="450" spans="1:12" ht="14.4" x14ac:dyDescent="0.3">
      <c r="A450" s="3">
        <v>449</v>
      </c>
      <c r="B450" s="4" t="s">
        <v>8</v>
      </c>
      <c r="C450" s="3">
        <v>572</v>
      </c>
      <c r="D450" s="3">
        <v>2020</v>
      </c>
      <c r="E450" s="4" t="s">
        <v>46</v>
      </c>
      <c r="F450" s="4" t="s">
        <v>10</v>
      </c>
      <c r="G450" s="5">
        <v>44685</v>
      </c>
      <c r="H450" s="3">
        <v>114</v>
      </c>
      <c r="I450" t="str">
        <f>VLOOKUP(H450,Location!$A$1:$E$17,2,0)</f>
        <v>Canterbury</v>
      </c>
      <c r="J450" t="str">
        <f>VLOOKUP(H450,Location!$A$1:$E$17,3,0)</f>
        <v>New Zealand</v>
      </c>
      <c r="K450" t="e">
        <f>VLOOKUP(C450,Make_details!A449:C587,2,0)</f>
        <v>#N/A</v>
      </c>
      <c r="L450" t="e">
        <f>VLOOKUP(C450,Make_details!A449:C587,3,0)</f>
        <v>#N/A</v>
      </c>
    </row>
    <row r="451" spans="1:12" ht="14.4" x14ac:dyDescent="0.3">
      <c r="A451" s="3">
        <v>450</v>
      </c>
      <c r="B451" s="4" t="s">
        <v>8</v>
      </c>
      <c r="C451" s="3">
        <v>623</v>
      </c>
      <c r="D451" s="3">
        <v>1982</v>
      </c>
      <c r="E451" s="4" t="s">
        <v>290</v>
      </c>
      <c r="F451" s="4" t="s">
        <v>123</v>
      </c>
      <c r="G451" s="5">
        <v>44685</v>
      </c>
      <c r="H451" s="3">
        <v>101</v>
      </c>
      <c r="I451" t="str">
        <f>VLOOKUP(H451,Location!$A$1:$E$17,2,0)</f>
        <v>Northland</v>
      </c>
      <c r="J451" t="str">
        <f>VLOOKUP(H451,Location!$A$1:$E$17,3,0)</f>
        <v>New Zealand</v>
      </c>
      <c r="K451" t="e">
        <f>VLOOKUP(C451,Make_details!A450:C588,2,0)</f>
        <v>#N/A</v>
      </c>
      <c r="L451" t="e">
        <f>VLOOKUP(C451,Make_details!A450:C588,3,0)</f>
        <v>#N/A</v>
      </c>
    </row>
    <row r="452" spans="1:12" ht="14.4" x14ac:dyDescent="0.3">
      <c r="A452" s="3">
        <v>451</v>
      </c>
      <c r="B452" s="4" t="s">
        <v>8</v>
      </c>
      <c r="C452" s="3">
        <v>514</v>
      </c>
      <c r="D452" s="3">
        <v>2020</v>
      </c>
      <c r="E452" s="4" t="s">
        <v>232</v>
      </c>
      <c r="F452" s="4" t="s">
        <v>10</v>
      </c>
      <c r="G452" s="5">
        <v>44685</v>
      </c>
      <c r="H452" s="3">
        <v>115</v>
      </c>
      <c r="I452" t="str">
        <f>VLOOKUP(H452,Location!$A$1:$E$17,2,0)</f>
        <v>Otago</v>
      </c>
      <c r="J452" t="str">
        <f>VLOOKUP(H452,Location!$A$1:$E$17,3,0)</f>
        <v>New Zealand</v>
      </c>
      <c r="K452" t="e">
        <f>VLOOKUP(C452,Make_details!A451:C589,2,0)</f>
        <v>#N/A</v>
      </c>
      <c r="L452" t="e">
        <f>VLOOKUP(C452,Make_details!A451:C589,3,0)</f>
        <v>#N/A</v>
      </c>
    </row>
    <row r="453" spans="1:12" ht="14.4" x14ac:dyDescent="0.3">
      <c r="A453" s="3">
        <v>452</v>
      </c>
      <c r="B453" s="4" t="s">
        <v>8</v>
      </c>
      <c r="C453" s="3">
        <v>514</v>
      </c>
      <c r="D453" s="3">
        <v>2015</v>
      </c>
      <c r="E453" s="4" t="s">
        <v>22</v>
      </c>
      <c r="F453" s="4" t="s">
        <v>10</v>
      </c>
      <c r="G453" s="5">
        <v>44685</v>
      </c>
      <c r="H453" s="3">
        <v>114</v>
      </c>
      <c r="I453" t="str">
        <f>VLOOKUP(H453,Location!$A$1:$E$17,2,0)</f>
        <v>Canterbury</v>
      </c>
      <c r="J453" t="str">
        <f>VLOOKUP(H453,Location!$A$1:$E$17,3,0)</f>
        <v>New Zealand</v>
      </c>
      <c r="K453" t="e">
        <f>VLOOKUP(C453,Make_details!A452:C590,2,0)</f>
        <v>#N/A</v>
      </c>
      <c r="L453" t="e">
        <f>VLOOKUP(C453,Make_details!A452:C590,3,0)</f>
        <v>#N/A</v>
      </c>
    </row>
    <row r="454" spans="1:12" ht="14.4" x14ac:dyDescent="0.3">
      <c r="A454" s="3">
        <v>453</v>
      </c>
      <c r="B454" s="4" t="s">
        <v>16</v>
      </c>
      <c r="C454" s="3">
        <v>611</v>
      </c>
      <c r="D454" s="3">
        <v>2004</v>
      </c>
      <c r="E454" s="4" t="s">
        <v>291</v>
      </c>
      <c r="F454" s="4" t="s">
        <v>69</v>
      </c>
      <c r="G454" s="5">
        <v>44713</v>
      </c>
      <c r="H454" s="3">
        <v>114</v>
      </c>
      <c r="I454" t="str">
        <f>VLOOKUP(H454,Location!$A$1:$E$17,2,0)</f>
        <v>Canterbury</v>
      </c>
      <c r="J454" t="str">
        <f>VLOOKUP(H454,Location!$A$1:$E$17,3,0)</f>
        <v>New Zealand</v>
      </c>
      <c r="K454" t="e">
        <f>VLOOKUP(C454,Make_details!A453:C591,2,0)</f>
        <v>#N/A</v>
      </c>
      <c r="L454" t="e">
        <f>VLOOKUP(C454,Make_details!A453:C591,3,0)</f>
        <v>#N/A</v>
      </c>
    </row>
    <row r="455" spans="1:12" ht="14.4" x14ac:dyDescent="0.3">
      <c r="A455" s="3">
        <v>454</v>
      </c>
      <c r="B455" s="4" t="s">
        <v>25</v>
      </c>
      <c r="C455" s="3">
        <v>636</v>
      </c>
      <c r="D455" s="3">
        <v>1999</v>
      </c>
      <c r="E455" s="4" t="s">
        <v>292</v>
      </c>
      <c r="F455" s="4" t="s">
        <v>18</v>
      </c>
      <c r="G455" s="5">
        <v>44713</v>
      </c>
      <c r="H455" s="3">
        <v>107</v>
      </c>
      <c r="I455" t="str">
        <f>VLOOKUP(H455,Location!$A$1:$E$17,2,0)</f>
        <v>Taranaki</v>
      </c>
      <c r="J455" t="str">
        <f>VLOOKUP(H455,Location!$A$1:$E$17,3,0)</f>
        <v>New Zealand</v>
      </c>
      <c r="K455" t="e">
        <f>VLOOKUP(C455,Make_details!A454:C592,2,0)</f>
        <v>#N/A</v>
      </c>
      <c r="L455" t="e">
        <f>VLOOKUP(C455,Make_details!A454:C592,3,0)</f>
        <v>#N/A</v>
      </c>
    </row>
    <row r="456" spans="1:12" ht="14.4" x14ac:dyDescent="0.3">
      <c r="A456" s="3">
        <v>455</v>
      </c>
      <c r="B456" s="4" t="s">
        <v>37</v>
      </c>
      <c r="C456" s="3">
        <v>623</v>
      </c>
      <c r="D456" s="3">
        <v>1998</v>
      </c>
      <c r="E456" s="4" t="s">
        <v>293</v>
      </c>
      <c r="F456" s="4" t="s">
        <v>45</v>
      </c>
      <c r="G456" s="5">
        <v>44713</v>
      </c>
      <c r="H456" s="3">
        <v>102</v>
      </c>
      <c r="I456" t="str">
        <f>VLOOKUP(H456,Location!$A$1:$E$17,2,0)</f>
        <v>Auckland</v>
      </c>
      <c r="J456" t="str">
        <f>VLOOKUP(H456,Location!$A$1:$E$17,3,0)</f>
        <v>New Zealand</v>
      </c>
      <c r="K456" t="e">
        <f>VLOOKUP(C456,Make_details!A455:C593,2,0)</f>
        <v>#N/A</v>
      </c>
      <c r="L456" t="e">
        <f>VLOOKUP(C456,Make_details!A455:C593,3,0)</f>
        <v>#N/A</v>
      </c>
    </row>
    <row r="457" spans="1:12" ht="14.4" x14ac:dyDescent="0.3">
      <c r="A457" s="3">
        <v>456</v>
      </c>
      <c r="B457" s="4" t="s">
        <v>61</v>
      </c>
      <c r="C457" s="3">
        <v>519</v>
      </c>
      <c r="D457" s="3">
        <v>1977</v>
      </c>
      <c r="E457" s="4" t="s">
        <v>294</v>
      </c>
      <c r="F457" s="4" t="s">
        <v>32</v>
      </c>
      <c r="G457" s="5">
        <v>44713</v>
      </c>
      <c r="H457" s="3">
        <v>102</v>
      </c>
      <c r="I457" t="str">
        <f>VLOOKUP(H457,Location!$A$1:$E$17,2,0)</f>
        <v>Auckland</v>
      </c>
      <c r="J457" t="str">
        <f>VLOOKUP(H457,Location!$A$1:$E$17,3,0)</f>
        <v>New Zealand</v>
      </c>
      <c r="K457" t="e">
        <f>VLOOKUP(C457,Make_details!A456:C594,2,0)</f>
        <v>#N/A</v>
      </c>
      <c r="L457" t="e">
        <f>VLOOKUP(C457,Make_details!A456:C594,3,0)</f>
        <v>#N/A</v>
      </c>
    </row>
    <row r="458" spans="1:12" ht="14.4" x14ac:dyDescent="0.3">
      <c r="A458" s="3">
        <v>457</v>
      </c>
      <c r="B458" s="4" t="s">
        <v>8</v>
      </c>
      <c r="C458" s="3">
        <v>623</v>
      </c>
      <c r="D458" s="3">
        <v>2020</v>
      </c>
      <c r="E458" s="4" t="s">
        <v>53</v>
      </c>
      <c r="F458" s="4" t="s">
        <v>10</v>
      </c>
      <c r="G458" s="5">
        <v>44713</v>
      </c>
      <c r="H458" s="3">
        <v>104</v>
      </c>
      <c r="I458" t="str">
        <f>VLOOKUP(H458,Location!$A$1:$E$17,2,0)</f>
        <v>Bay of Plenty</v>
      </c>
      <c r="J458" t="str">
        <f>VLOOKUP(H458,Location!$A$1:$E$17,3,0)</f>
        <v>New Zealand</v>
      </c>
      <c r="K458" t="e">
        <f>VLOOKUP(C458,Make_details!A457:C595,2,0)</f>
        <v>#N/A</v>
      </c>
      <c r="L458" t="e">
        <f>VLOOKUP(C458,Make_details!A457:C595,3,0)</f>
        <v>#N/A</v>
      </c>
    </row>
    <row r="459" spans="1:12" ht="14.4" x14ac:dyDescent="0.3">
      <c r="A459" s="3">
        <v>458</v>
      </c>
      <c r="B459" s="4" t="s">
        <v>11</v>
      </c>
      <c r="C459" s="3">
        <v>623</v>
      </c>
      <c r="D459" s="3">
        <v>2020</v>
      </c>
      <c r="E459" s="4" t="s">
        <v>295</v>
      </c>
      <c r="F459" s="4" t="s">
        <v>10</v>
      </c>
      <c r="G459" s="5">
        <v>44714</v>
      </c>
      <c r="H459" s="3">
        <v>104</v>
      </c>
      <c r="I459" t="str">
        <f>VLOOKUP(H459,Location!$A$1:$E$17,2,0)</f>
        <v>Bay of Plenty</v>
      </c>
      <c r="J459" t="str">
        <f>VLOOKUP(H459,Location!$A$1:$E$17,3,0)</f>
        <v>New Zealand</v>
      </c>
      <c r="K459" t="e">
        <f>VLOOKUP(C459,Make_details!A458:C596,2,0)</f>
        <v>#N/A</v>
      </c>
      <c r="L459" t="e">
        <f>VLOOKUP(C459,Make_details!A458:C596,3,0)</f>
        <v>#N/A</v>
      </c>
    </row>
    <row r="460" spans="1:12" ht="14.4" x14ac:dyDescent="0.3">
      <c r="A460" s="3">
        <v>459</v>
      </c>
      <c r="B460" s="4" t="s">
        <v>16</v>
      </c>
      <c r="C460" s="3">
        <v>636</v>
      </c>
      <c r="D460" s="3">
        <v>2001</v>
      </c>
      <c r="E460" s="4" t="s">
        <v>296</v>
      </c>
      <c r="F460" s="4" t="s">
        <v>69</v>
      </c>
      <c r="G460" s="5">
        <v>44714</v>
      </c>
      <c r="H460" s="3">
        <v>102</v>
      </c>
      <c r="I460" t="str">
        <f>VLOOKUP(H460,Location!$A$1:$E$17,2,0)</f>
        <v>Auckland</v>
      </c>
      <c r="J460" t="str">
        <f>VLOOKUP(H460,Location!$A$1:$E$17,3,0)</f>
        <v>New Zealand</v>
      </c>
      <c r="K460" t="e">
        <f>VLOOKUP(C460,Make_details!A459:C597,2,0)</f>
        <v>#N/A</v>
      </c>
      <c r="L460" t="e">
        <f>VLOOKUP(C460,Make_details!A459:C597,3,0)</f>
        <v>#N/A</v>
      </c>
    </row>
    <row r="461" spans="1:12" ht="14.4" x14ac:dyDescent="0.3">
      <c r="A461" s="3">
        <v>460</v>
      </c>
      <c r="B461" s="4" t="s">
        <v>8</v>
      </c>
      <c r="C461" s="3">
        <v>623</v>
      </c>
      <c r="D461" s="3">
        <v>1999</v>
      </c>
      <c r="E461" s="4" t="s">
        <v>297</v>
      </c>
      <c r="F461" s="4" t="s">
        <v>10</v>
      </c>
      <c r="G461" s="5">
        <v>44715</v>
      </c>
      <c r="H461" s="3">
        <v>104</v>
      </c>
      <c r="I461" t="str">
        <f>VLOOKUP(H461,Location!$A$1:$E$17,2,0)</f>
        <v>Bay of Plenty</v>
      </c>
      <c r="J461" t="str">
        <f>VLOOKUP(H461,Location!$A$1:$E$17,3,0)</f>
        <v>New Zealand</v>
      </c>
      <c r="K461" t="e">
        <f>VLOOKUP(C461,Make_details!A460:C598,2,0)</f>
        <v>#N/A</v>
      </c>
      <c r="L461" t="e">
        <f>VLOOKUP(C461,Make_details!A460:C598,3,0)</f>
        <v>#N/A</v>
      </c>
    </row>
    <row r="462" spans="1:12" ht="14.4" x14ac:dyDescent="0.3">
      <c r="A462" s="3">
        <v>461</v>
      </c>
      <c r="B462" s="4" t="s">
        <v>11</v>
      </c>
      <c r="C462" s="3">
        <v>623</v>
      </c>
      <c r="D462" s="3">
        <v>2020</v>
      </c>
      <c r="E462" s="4" t="s">
        <v>129</v>
      </c>
      <c r="F462" s="4" t="s">
        <v>10</v>
      </c>
      <c r="G462" s="5">
        <v>44715</v>
      </c>
      <c r="H462" s="3">
        <v>109</v>
      </c>
      <c r="I462" t="str">
        <f>VLOOKUP(H462,Location!$A$1:$E$17,2,0)</f>
        <v>Wellington</v>
      </c>
      <c r="J462" t="str">
        <f>VLOOKUP(H462,Location!$A$1:$E$17,3,0)</f>
        <v>New Zealand</v>
      </c>
      <c r="K462" t="e">
        <f>VLOOKUP(C462,Make_details!A461:C599,2,0)</f>
        <v>#N/A</v>
      </c>
      <c r="L462" t="e">
        <f>VLOOKUP(C462,Make_details!A461:C599,3,0)</f>
        <v>#N/A</v>
      </c>
    </row>
    <row r="463" spans="1:12" ht="14.4" x14ac:dyDescent="0.3">
      <c r="A463" s="3">
        <v>462</v>
      </c>
      <c r="B463" s="4" t="s">
        <v>8</v>
      </c>
      <c r="C463" s="3">
        <v>623</v>
      </c>
      <c r="D463" s="3">
        <v>2020</v>
      </c>
      <c r="E463" s="4" t="s">
        <v>115</v>
      </c>
      <c r="F463" s="4" t="s">
        <v>10</v>
      </c>
      <c r="G463" s="5">
        <v>44743</v>
      </c>
      <c r="H463" s="3">
        <v>109</v>
      </c>
      <c r="I463" t="str">
        <f>VLOOKUP(H463,Location!$A$1:$E$17,2,0)</f>
        <v>Wellington</v>
      </c>
      <c r="J463" t="str">
        <f>VLOOKUP(H463,Location!$A$1:$E$17,3,0)</f>
        <v>New Zealand</v>
      </c>
      <c r="K463" t="e">
        <f>VLOOKUP(C463,Make_details!A462:C600,2,0)</f>
        <v>#N/A</v>
      </c>
      <c r="L463" t="e">
        <f>VLOOKUP(C463,Make_details!A462:C600,3,0)</f>
        <v>#N/A</v>
      </c>
    </row>
    <row r="464" spans="1:12" ht="14.4" x14ac:dyDescent="0.3">
      <c r="A464" s="3">
        <v>463</v>
      </c>
      <c r="B464" s="4" t="s">
        <v>8</v>
      </c>
      <c r="C464" s="3">
        <v>623</v>
      </c>
      <c r="D464" s="3">
        <v>2021</v>
      </c>
      <c r="E464" s="4" t="s">
        <v>51</v>
      </c>
      <c r="F464" s="4" t="s">
        <v>10</v>
      </c>
      <c r="G464" s="5">
        <v>44743</v>
      </c>
      <c r="H464" s="3">
        <v>115</v>
      </c>
      <c r="I464" t="str">
        <f>VLOOKUP(H464,Location!$A$1:$E$17,2,0)</f>
        <v>Otago</v>
      </c>
      <c r="J464" t="str">
        <f>VLOOKUP(H464,Location!$A$1:$E$17,3,0)</f>
        <v>New Zealand</v>
      </c>
      <c r="K464" t="e">
        <f>VLOOKUP(C464,Make_details!A463:C601,2,0)</f>
        <v>#N/A</v>
      </c>
      <c r="L464" t="e">
        <f>VLOOKUP(C464,Make_details!A463:C601,3,0)</f>
        <v>#N/A</v>
      </c>
    </row>
    <row r="465" spans="1:12" ht="14.4" x14ac:dyDescent="0.3">
      <c r="A465" s="3">
        <v>464</v>
      </c>
      <c r="B465" s="4" t="s">
        <v>8</v>
      </c>
      <c r="C465" s="3">
        <v>549</v>
      </c>
      <c r="D465" s="3">
        <v>2021</v>
      </c>
      <c r="E465" s="4" t="s">
        <v>46</v>
      </c>
      <c r="F465" s="4" t="s">
        <v>18</v>
      </c>
      <c r="G465" s="5">
        <v>44745</v>
      </c>
      <c r="H465" s="3">
        <v>101</v>
      </c>
      <c r="I465" t="str">
        <f>VLOOKUP(H465,Location!$A$1:$E$17,2,0)</f>
        <v>Northland</v>
      </c>
      <c r="J465" t="str">
        <f>VLOOKUP(H465,Location!$A$1:$E$17,3,0)</f>
        <v>New Zealand</v>
      </c>
      <c r="K465" t="e">
        <f>VLOOKUP(C465,Make_details!A464:C602,2,0)</f>
        <v>#N/A</v>
      </c>
      <c r="L465" t="e">
        <f>VLOOKUP(C465,Make_details!A464:C602,3,0)</f>
        <v>#N/A</v>
      </c>
    </row>
    <row r="466" spans="1:12" ht="14.4" x14ac:dyDescent="0.3">
      <c r="A466" s="3">
        <v>465</v>
      </c>
      <c r="B466" s="4" t="s">
        <v>8</v>
      </c>
      <c r="C466" s="3">
        <v>623</v>
      </c>
      <c r="D466" s="3">
        <v>2019</v>
      </c>
      <c r="E466" s="4" t="s">
        <v>58</v>
      </c>
      <c r="F466" s="4" t="s">
        <v>45</v>
      </c>
      <c r="G466" s="5">
        <v>44745</v>
      </c>
      <c r="H466" s="3">
        <v>103</v>
      </c>
      <c r="I466" t="str">
        <f>VLOOKUP(H466,Location!$A$1:$E$17,2,0)</f>
        <v>Waikato</v>
      </c>
      <c r="J466" t="str">
        <f>VLOOKUP(H466,Location!$A$1:$E$17,3,0)</f>
        <v>New Zealand</v>
      </c>
      <c r="K466" t="e">
        <f>VLOOKUP(C466,Make_details!A465:C603,2,0)</f>
        <v>#N/A</v>
      </c>
      <c r="L466" t="e">
        <f>VLOOKUP(C466,Make_details!A465:C603,3,0)</f>
        <v>#N/A</v>
      </c>
    </row>
    <row r="467" spans="1:12" ht="14.4" x14ac:dyDescent="0.3">
      <c r="A467" s="3">
        <v>466</v>
      </c>
      <c r="B467" s="4" t="s">
        <v>16</v>
      </c>
      <c r="C467" s="3">
        <v>505</v>
      </c>
      <c r="D467" s="3">
        <v>2008</v>
      </c>
      <c r="E467" s="4" t="s">
        <v>298</v>
      </c>
      <c r="F467" s="4" t="s">
        <v>18</v>
      </c>
      <c r="G467" s="5">
        <v>44745</v>
      </c>
      <c r="H467" s="3">
        <v>114</v>
      </c>
      <c r="I467" t="str">
        <f>VLOOKUP(H467,Location!$A$1:$E$17,2,0)</f>
        <v>Canterbury</v>
      </c>
      <c r="J467" t="str">
        <f>VLOOKUP(H467,Location!$A$1:$E$17,3,0)</f>
        <v>New Zealand</v>
      </c>
      <c r="K467" t="e">
        <f>VLOOKUP(C467,Make_details!A466:C604,2,0)</f>
        <v>#N/A</v>
      </c>
      <c r="L467" t="e">
        <f>VLOOKUP(C467,Make_details!A466:C604,3,0)</f>
        <v>#N/A</v>
      </c>
    </row>
    <row r="468" spans="1:12" ht="14.4" x14ac:dyDescent="0.3">
      <c r="A468" s="3">
        <v>467</v>
      </c>
      <c r="B468" s="4" t="s">
        <v>16</v>
      </c>
      <c r="C468" s="3">
        <v>550</v>
      </c>
      <c r="D468" s="3">
        <v>2009</v>
      </c>
      <c r="E468" s="4" t="s">
        <v>299</v>
      </c>
      <c r="F468" s="4" t="s">
        <v>10</v>
      </c>
      <c r="G468" s="5">
        <v>44745</v>
      </c>
      <c r="H468" s="3">
        <v>114</v>
      </c>
      <c r="I468" t="str">
        <f>VLOOKUP(H468,Location!$A$1:$E$17,2,0)</f>
        <v>Canterbury</v>
      </c>
      <c r="J468" t="str">
        <f>VLOOKUP(H468,Location!$A$1:$E$17,3,0)</f>
        <v>New Zealand</v>
      </c>
      <c r="K468" t="e">
        <f>VLOOKUP(C468,Make_details!A467:C605,2,0)</f>
        <v>#N/A</v>
      </c>
      <c r="L468" t="e">
        <f>VLOOKUP(C468,Make_details!A467:C605,3,0)</f>
        <v>#N/A</v>
      </c>
    </row>
    <row r="469" spans="1:12" ht="14.4" x14ac:dyDescent="0.3">
      <c r="A469" s="3">
        <v>468</v>
      </c>
      <c r="B469" s="4" t="s">
        <v>37</v>
      </c>
      <c r="C469" s="3">
        <v>558</v>
      </c>
      <c r="D469" s="3">
        <v>2017</v>
      </c>
      <c r="E469" s="4" t="s">
        <v>300</v>
      </c>
      <c r="F469" s="4" t="s">
        <v>32</v>
      </c>
      <c r="G469" s="5">
        <v>44774</v>
      </c>
      <c r="H469" s="3">
        <v>102</v>
      </c>
      <c r="I469" t="str">
        <f>VLOOKUP(H469,Location!$A$1:$E$17,2,0)</f>
        <v>Auckland</v>
      </c>
      <c r="J469" t="str">
        <f>VLOOKUP(H469,Location!$A$1:$E$17,3,0)</f>
        <v>New Zealand</v>
      </c>
      <c r="K469" t="e">
        <f>VLOOKUP(C469,Make_details!A468:C606,2,0)</f>
        <v>#N/A</v>
      </c>
      <c r="L469" t="e">
        <f>VLOOKUP(C469,Make_details!A468:C606,3,0)</f>
        <v>#N/A</v>
      </c>
    </row>
    <row r="470" spans="1:12" ht="14.4" x14ac:dyDescent="0.3">
      <c r="A470" s="3">
        <v>469</v>
      </c>
      <c r="B470" s="4" t="s">
        <v>8</v>
      </c>
      <c r="C470" s="3">
        <v>623</v>
      </c>
      <c r="D470" s="3">
        <v>2017</v>
      </c>
      <c r="E470" s="4" t="s">
        <v>301</v>
      </c>
      <c r="F470" s="4" t="s">
        <v>10</v>
      </c>
      <c r="G470" s="5">
        <v>44775</v>
      </c>
      <c r="H470" s="3">
        <v>102</v>
      </c>
      <c r="I470" t="str">
        <f>VLOOKUP(H470,Location!$A$1:$E$17,2,0)</f>
        <v>Auckland</v>
      </c>
      <c r="J470" t="str">
        <f>VLOOKUP(H470,Location!$A$1:$E$17,3,0)</f>
        <v>New Zealand</v>
      </c>
      <c r="K470" t="e">
        <f>VLOOKUP(C470,Make_details!A469:C607,2,0)</f>
        <v>#N/A</v>
      </c>
      <c r="L470" t="e">
        <f>VLOOKUP(C470,Make_details!A469:C607,3,0)</f>
        <v>#N/A</v>
      </c>
    </row>
    <row r="471" spans="1:12" ht="14.4" x14ac:dyDescent="0.3">
      <c r="A471" s="3">
        <v>470</v>
      </c>
      <c r="B471" s="4" t="s">
        <v>8</v>
      </c>
      <c r="C471" s="3">
        <v>623</v>
      </c>
      <c r="D471" s="3">
        <v>2017</v>
      </c>
      <c r="E471" s="4" t="s">
        <v>302</v>
      </c>
      <c r="F471" s="4" t="s">
        <v>10</v>
      </c>
      <c r="G471" s="5">
        <v>44775</v>
      </c>
      <c r="H471" s="3">
        <v>102</v>
      </c>
      <c r="I471" t="str">
        <f>VLOOKUP(H471,Location!$A$1:$E$17,2,0)</f>
        <v>Auckland</v>
      </c>
      <c r="J471" t="str">
        <f>VLOOKUP(H471,Location!$A$1:$E$17,3,0)</f>
        <v>New Zealand</v>
      </c>
      <c r="K471" t="e">
        <f>VLOOKUP(C471,Make_details!A470:C608,2,0)</f>
        <v>#N/A</v>
      </c>
      <c r="L471" t="e">
        <f>VLOOKUP(C471,Make_details!A470:C608,3,0)</f>
        <v>#N/A</v>
      </c>
    </row>
    <row r="472" spans="1:12" ht="14.4" x14ac:dyDescent="0.3">
      <c r="A472" s="3">
        <v>471</v>
      </c>
      <c r="B472" s="4" t="s">
        <v>8</v>
      </c>
      <c r="C472" s="3">
        <v>514</v>
      </c>
      <c r="D472" s="3">
        <v>2017</v>
      </c>
      <c r="E472" s="4" t="s">
        <v>132</v>
      </c>
      <c r="F472" s="4" t="s">
        <v>10</v>
      </c>
      <c r="G472" s="5">
        <v>44776</v>
      </c>
      <c r="H472" s="3">
        <v>103</v>
      </c>
      <c r="I472" t="str">
        <f>VLOOKUP(H472,Location!$A$1:$E$17,2,0)</f>
        <v>Waikato</v>
      </c>
      <c r="J472" t="str">
        <f>VLOOKUP(H472,Location!$A$1:$E$17,3,0)</f>
        <v>New Zealand</v>
      </c>
      <c r="K472" t="e">
        <f>VLOOKUP(C472,Make_details!A471:C609,2,0)</f>
        <v>#N/A</v>
      </c>
      <c r="L472" t="e">
        <f>VLOOKUP(C472,Make_details!A471:C609,3,0)</f>
        <v>#N/A</v>
      </c>
    </row>
    <row r="473" spans="1:12" ht="14.4" x14ac:dyDescent="0.3">
      <c r="A473" s="3">
        <v>472</v>
      </c>
      <c r="B473" s="4" t="s">
        <v>8</v>
      </c>
      <c r="C473" s="3">
        <v>623</v>
      </c>
      <c r="D473" s="3">
        <v>2017</v>
      </c>
      <c r="E473" s="4" t="s">
        <v>303</v>
      </c>
      <c r="F473" s="4" t="s">
        <v>10</v>
      </c>
      <c r="G473" s="5">
        <v>44776</v>
      </c>
      <c r="H473" s="3">
        <v>103</v>
      </c>
      <c r="I473" t="str">
        <f>VLOOKUP(H473,Location!$A$1:$E$17,2,0)</f>
        <v>Waikato</v>
      </c>
      <c r="J473" t="str">
        <f>VLOOKUP(H473,Location!$A$1:$E$17,3,0)</f>
        <v>New Zealand</v>
      </c>
      <c r="K473" t="e">
        <f>VLOOKUP(C473,Make_details!A472:C610,2,0)</f>
        <v>#N/A</v>
      </c>
      <c r="L473" t="e">
        <f>VLOOKUP(C473,Make_details!A472:C610,3,0)</f>
        <v>#N/A</v>
      </c>
    </row>
    <row r="474" spans="1:12" ht="14.4" x14ac:dyDescent="0.3">
      <c r="A474" s="3">
        <v>473</v>
      </c>
      <c r="B474" s="4" t="s">
        <v>8</v>
      </c>
      <c r="C474" s="3">
        <v>623</v>
      </c>
      <c r="D474" s="3">
        <v>2017</v>
      </c>
      <c r="E474" s="4" t="s">
        <v>304</v>
      </c>
      <c r="F474" s="4" t="s">
        <v>10</v>
      </c>
      <c r="G474" s="5">
        <v>44776</v>
      </c>
      <c r="H474" s="3">
        <v>107</v>
      </c>
      <c r="I474" t="str">
        <f>VLOOKUP(H474,Location!$A$1:$E$17,2,0)</f>
        <v>Taranaki</v>
      </c>
      <c r="J474" t="str">
        <f>VLOOKUP(H474,Location!$A$1:$E$17,3,0)</f>
        <v>New Zealand</v>
      </c>
      <c r="K474" t="e">
        <f>VLOOKUP(C474,Make_details!A473:C611,2,0)</f>
        <v>#N/A</v>
      </c>
      <c r="L474" t="e">
        <f>VLOOKUP(C474,Make_details!A473:C611,3,0)</f>
        <v>#N/A</v>
      </c>
    </row>
    <row r="475" spans="1:12" ht="14.4" x14ac:dyDescent="0.3">
      <c r="A475" s="3">
        <v>474</v>
      </c>
      <c r="B475" s="4" t="s">
        <v>8</v>
      </c>
      <c r="C475" s="3">
        <v>514</v>
      </c>
      <c r="D475" s="3">
        <v>2017</v>
      </c>
      <c r="E475" s="4" t="s">
        <v>209</v>
      </c>
      <c r="F475" s="4" t="s">
        <v>10</v>
      </c>
      <c r="G475" s="5">
        <v>44776</v>
      </c>
      <c r="H475" s="3">
        <v>115</v>
      </c>
      <c r="I475" t="str">
        <f>VLOOKUP(H475,Location!$A$1:$E$17,2,0)</f>
        <v>Otago</v>
      </c>
      <c r="J475" t="str">
        <f>VLOOKUP(H475,Location!$A$1:$E$17,3,0)</f>
        <v>New Zealand</v>
      </c>
      <c r="K475" t="e">
        <f>VLOOKUP(C475,Make_details!A474:C612,2,0)</f>
        <v>#N/A</v>
      </c>
      <c r="L475" t="e">
        <f>VLOOKUP(C475,Make_details!A474:C612,3,0)</f>
        <v>#N/A</v>
      </c>
    </row>
    <row r="476" spans="1:12" ht="14.4" x14ac:dyDescent="0.3">
      <c r="A476" s="3">
        <v>475</v>
      </c>
      <c r="B476" s="4" t="s">
        <v>8</v>
      </c>
      <c r="C476" s="3">
        <v>549</v>
      </c>
      <c r="D476" s="3">
        <v>1976</v>
      </c>
      <c r="E476" s="4" t="s">
        <v>46</v>
      </c>
      <c r="F476" s="4" t="s">
        <v>32</v>
      </c>
      <c r="G476" s="5">
        <v>44776</v>
      </c>
      <c r="H476" s="3">
        <v>104</v>
      </c>
      <c r="I476" t="str">
        <f>VLOOKUP(H476,Location!$A$1:$E$17,2,0)</f>
        <v>Bay of Plenty</v>
      </c>
      <c r="J476" t="str">
        <f>VLOOKUP(H476,Location!$A$1:$E$17,3,0)</f>
        <v>New Zealand</v>
      </c>
      <c r="K476" t="e">
        <f>VLOOKUP(C476,Make_details!A475:C613,2,0)</f>
        <v>#N/A</v>
      </c>
      <c r="L476" t="e">
        <f>VLOOKUP(C476,Make_details!A475:C613,3,0)</f>
        <v>#N/A</v>
      </c>
    </row>
    <row r="477" spans="1:12" ht="14.4" x14ac:dyDescent="0.3">
      <c r="A477" s="3">
        <v>476</v>
      </c>
      <c r="B477" s="4" t="s">
        <v>8</v>
      </c>
      <c r="C477" s="3">
        <v>623</v>
      </c>
      <c r="D477" s="3">
        <v>2017</v>
      </c>
      <c r="E477" s="4" t="s">
        <v>305</v>
      </c>
      <c r="F477" s="4" t="s">
        <v>10</v>
      </c>
      <c r="G477" s="5">
        <v>44776</v>
      </c>
      <c r="H477" s="3">
        <v>102</v>
      </c>
      <c r="I477" t="str">
        <f>VLOOKUP(H477,Location!$A$1:$E$17,2,0)</f>
        <v>Auckland</v>
      </c>
      <c r="J477" t="str">
        <f>VLOOKUP(H477,Location!$A$1:$E$17,3,0)</f>
        <v>New Zealand</v>
      </c>
      <c r="K477" t="e">
        <f>VLOOKUP(C477,Make_details!A476:C614,2,0)</f>
        <v>#N/A</v>
      </c>
      <c r="L477" t="e">
        <f>VLOOKUP(C477,Make_details!A476:C614,3,0)</f>
        <v>#N/A</v>
      </c>
    </row>
    <row r="478" spans="1:12" ht="14.4" x14ac:dyDescent="0.3">
      <c r="A478" s="3">
        <v>477</v>
      </c>
      <c r="B478" s="4" t="s">
        <v>8</v>
      </c>
      <c r="C478" s="3">
        <v>623</v>
      </c>
      <c r="D478" s="3">
        <v>2017</v>
      </c>
      <c r="E478" s="4" t="s">
        <v>306</v>
      </c>
      <c r="F478" s="4" t="s">
        <v>18</v>
      </c>
      <c r="G478" s="5">
        <v>44805</v>
      </c>
      <c r="H478" s="3">
        <v>102</v>
      </c>
      <c r="I478" t="str">
        <f>VLOOKUP(H478,Location!$A$1:$E$17,2,0)</f>
        <v>Auckland</v>
      </c>
      <c r="J478" t="str">
        <f>VLOOKUP(H478,Location!$A$1:$E$17,3,0)</f>
        <v>New Zealand</v>
      </c>
      <c r="K478" t="e">
        <f>VLOOKUP(C478,Make_details!A477:C615,2,0)</f>
        <v>#N/A</v>
      </c>
      <c r="L478" t="e">
        <f>VLOOKUP(C478,Make_details!A477:C615,3,0)</f>
        <v>#N/A</v>
      </c>
    </row>
    <row r="479" spans="1:12" ht="14.4" x14ac:dyDescent="0.3">
      <c r="A479" s="3">
        <v>478</v>
      </c>
      <c r="B479" s="4" t="s">
        <v>8</v>
      </c>
      <c r="C479" s="3">
        <v>562</v>
      </c>
      <c r="D479" s="3">
        <v>2017</v>
      </c>
      <c r="E479" s="4" t="s">
        <v>307</v>
      </c>
      <c r="F479" s="4" t="s">
        <v>10</v>
      </c>
      <c r="G479" s="5">
        <v>44805</v>
      </c>
      <c r="H479" s="3">
        <v>114</v>
      </c>
      <c r="I479" t="str">
        <f>VLOOKUP(H479,Location!$A$1:$E$17,2,0)</f>
        <v>Canterbury</v>
      </c>
      <c r="J479" t="str">
        <f>VLOOKUP(H479,Location!$A$1:$E$17,3,0)</f>
        <v>New Zealand</v>
      </c>
      <c r="K479" t="e">
        <f>VLOOKUP(C479,Make_details!A478:C616,2,0)</f>
        <v>#N/A</v>
      </c>
      <c r="L479" t="e">
        <f>VLOOKUP(C479,Make_details!A478:C616,3,0)</f>
        <v>#N/A</v>
      </c>
    </row>
    <row r="480" spans="1:12" ht="14.4" x14ac:dyDescent="0.3">
      <c r="A480" s="3">
        <v>479</v>
      </c>
      <c r="B480" s="4" t="s">
        <v>8</v>
      </c>
      <c r="C480" s="3">
        <v>623</v>
      </c>
      <c r="D480" s="3">
        <v>2017</v>
      </c>
      <c r="E480" s="4" t="s">
        <v>308</v>
      </c>
      <c r="F480" s="4" t="s">
        <v>10</v>
      </c>
      <c r="G480" s="5">
        <v>44805</v>
      </c>
      <c r="H480" s="3">
        <v>103</v>
      </c>
      <c r="I480" t="str">
        <f>VLOOKUP(H480,Location!$A$1:$E$17,2,0)</f>
        <v>Waikato</v>
      </c>
      <c r="J480" t="str">
        <f>VLOOKUP(H480,Location!$A$1:$E$17,3,0)</f>
        <v>New Zealand</v>
      </c>
      <c r="K480" t="e">
        <f>VLOOKUP(C480,Make_details!A479:C617,2,0)</f>
        <v>#N/A</v>
      </c>
      <c r="L480" t="e">
        <f>VLOOKUP(C480,Make_details!A479:C617,3,0)</f>
        <v>#N/A</v>
      </c>
    </row>
    <row r="481" spans="1:12" ht="14.4" x14ac:dyDescent="0.3">
      <c r="A481" s="3">
        <v>480</v>
      </c>
      <c r="B481" s="4" t="s">
        <v>11</v>
      </c>
      <c r="C481" s="3">
        <v>623</v>
      </c>
      <c r="D481" s="3">
        <v>2017</v>
      </c>
      <c r="E481" s="4" t="s">
        <v>23</v>
      </c>
      <c r="F481" s="4" t="s">
        <v>10</v>
      </c>
      <c r="G481" s="5">
        <v>44806</v>
      </c>
      <c r="H481" s="3">
        <v>114</v>
      </c>
      <c r="I481" t="str">
        <f>VLOOKUP(H481,Location!$A$1:$E$17,2,0)</f>
        <v>Canterbury</v>
      </c>
      <c r="J481" t="str">
        <f>VLOOKUP(H481,Location!$A$1:$E$17,3,0)</f>
        <v>New Zealand</v>
      </c>
      <c r="K481" t="e">
        <f>VLOOKUP(C481,Make_details!A480:C618,2,0)</f>
        <v>#N/A</v>
      </c>
      <c r="L481" t="e">
        <f>VLOOKUP(C481,Make_details!A480:C618,3,0)</f>
        <v>#N/A</v>
      </c>
    </row>
    <row r="482" spans="1:12" ht="14.4" x14ac:dyDescent="0.3">
      <c r="A482" s="3">
        <v>481</v>
      </c>
      <c r="B482" s="4" t="s">
        <v>8</v>
      </c>
      <c r="C482" s="3">
        <v>623</v>
      </c>
      <c r="D482" s="3">
        <v>2008</v>
      </c>
      <c r="E482" s="4" t="s">
        <v>309</v>
      </c>
      <c r="F482" s="4" t="s">
        <v>10</v>
      </c>
      <c r="G482" s="5">
        <v>44807</v>
      </c>
      <c r="H482" s="3">
        <v>108</v>
      </c>
      <c r="I482" t="str">
        <f>VLOOKUP(H482,Location!$A$1:$E$17,2,0)</f>
        <v>Manawatū-Whanganui</v>
      </c>
      <c r="J482" t="str">
        <f>VLOOKUP(H482,Location!$A$1:$E$17,3,0)</f>
        <v>New Zealand</v>
      </c>
      <c r="K482" t="e">
        <f>VLOOKUP(C482,Make_details!A481:C619,2,0)</f>
        <v>#N/A</v>
      </c>
      <c r="L482" t="e">
        <f>VLOOKUP(C482,Make_details!A481:C619,3,0)</f>
        <v>#N/A</v>
      </c>
    </row>
    <row r="483" spans="1:12" ht="14.4" x14ac:dyDescent="0.3">
      <c r="A483" s="3">
        <v>482</v>
      </c>
      <c r="B483" s="4" t="s">
        <v>11</v>
      </c>
      <c r="C483" s="3">
        <v>636</v>
      </c>
      <c r="D483" s="3">
        <v>2017</v>
      </c>
      <c r="E483" s="4" t="s">
        <v>310</v>
      </c>
      <c r="F483" s="4" t="s">
        <v>10</v>
      </c>
      <c r="G483" s="5">
        <v>44807</v>
      </c>
      <c r="H483" s="3">
        <v>102</v>
      </c>
      <c r="I483" t="str">
        <f>VLOOKUP(H483,Location!$A$1:$E$17,2,0)</f>
        <v>Auckland</v>
      </c>
      <c r="J483" t="str">
        <f>VLOOKUP(H483,Location!$A$1:$E$17,3,0)</f>
        <v>New Zealand</v>
      </c>
      <c r="K483" t="e">
        <f>VLOOKUP(C483,Make_details!A482:C620,2,0)</f>
        <v>#N/A</v>
      </c>
      <c r="L483" t="e">
        <f>VLOOKUP(C483,Make_details!A482:C620,3,0)</f>
        <v>#N/A</v>
      </c>
    </row>
    <row r="484" spans="1:12" ht="14.4" x14ac:dyDescent="0.3">
      <c r="A484" s="3">
        <v>483</v>
      </c>
      <c r="B484" s="4" t="s">
        <v>8</v>
      </c>
      <c r="C484" s="3">
        <v>623</v>
      </c>
      <c r="D484" s="3">
        <v>2017</v>
      </c>
      <c r="E484" s="4" t="s">
        <v>240</v>
      </c>
      <c r="F484" s="4" t="s">
        <v>10</v>
      </c>
      <c r="G484" s="5">
        <v>44807</v>
      </c>
      <c r="H484" s="3">
        <v>102</v>
      </c>
      <c r="I484" t="str">
        <f>VLOOKUP(H484,Location!$A$1:$E$17,2,0)</f>
        <v>Auckland</v>
      </c>
      <c r="J484" t="str">
        <f>VLOOKUP(H484,Location!$A$1:$E$17,3,0)</f>
        <v>New Zealand</v>
      </c>
      <c r="K484" t="e">
        <f>VLOOKUP(C484,Make_details!A483:C621,2,0)</f>
        <v>#N/A</v>
      </c>
      <c r="L484" t="e">
        <f>VLOOKUP(C484,Make_details!A483:C621,3,0)</f>
        <v>#N/A</v>
      </c>
    </row>
    <row r="485" spans="1:12" ht="14.4" x14ac:dyDescent="0.3">
      <c r="A485" s="3">
        <v>484</v>
      </c>
      <c r="B485" s="4" t="s">
        <v>8</v>
      </c>
      <c r="C485" s="3">
        <v>623</v>
      </c>
      <c r="D485" s="3">
        <v>2017</v>
      </c>
      <c r="E485" s="4" t="s">
        <v>23</v>
      </c>
      <c r="F485" s="4" t="s">
        <v>10</v>
      </c>
      <c r="G485" s="5">
        <v>44807</v>
      </c>
      <c r="H485" s="3">
        <v>114</v>
      </c>
      <c r="I485" t="str">
        <f>VLOOKUP(H485,Location!$A$1:$E$17,2,0)</f>
        <v>Canterbury</v>
      </c>
      <c r="J485" t="str">
        <f>VLOOKUP(H485,Location!$A$1:$E$17,3,0)</f>
        <v>New Zealand</v>
      </c>
      <c r="K485" t="e">
        <f>VLOOKUP(C485,Make_details!A484:C622,2,0)</f>
        <v>#N/A</v>
      </c>
      <c r="L485" t="e">
        <f>VLOOKUP(C485,Make_details!A484:C622,3,0)</f>
        <v>#N/A</v>
      </c>
    </row>
    <row r="486" spans="1:12" ht="14.4" x14ac:dyDescent="0.3">
      <c r="A486" s="3">
        <v>485</v>
      </c>
      <c r="B486" s="4" t="s">
        <v>8</v>
      </c>
      <c r="C486" s="3">
        <v>562</v>
      </c>
      <c r="D486" s="3">
        <v>2008</v>
      </c>
      <c r="E486" s="4" t="s">
        <v>311</v>
      </c>
      <c r="F486" s="4" t="s">
        <v>10</v>
      </c>
      <c r="G486" s="5">
        <v>44835</v>
      </c>
      <c r="H486" s="3">
        <v>108</v>
      </c>
      <c r="I486" t="str">
        <f>VLOOKUP(H486,Location!$A$1:$E$17,2,0)</f>
        <v>Manawatū-Whanganui</v>
      </c>
      <c r="J486" t="str">
        <f>VLOOKUP(H486,Location!$A$1:$E$17,3,0)</f>
        <v>New Zealand</v>
      </c>
      <c r="K486" t="e">
        <f>VLOOKUP(C486,Make_details!A485:C623,2,0)</f>
        <v>#N/A</v>
      </c>
      <c r="L486" t="e">
        <f>VLOOKUP(C486,Make_details!A485:C623,3,0)</f>
        <v>#N/A</v>
      </c>
    </row>
    <row r="487" spans="1:12" ht="14.4" x14ac:dyDescent="0.3">
      <c r="A487" s="3">
        <v>486</v>
      </c>
      <c r="B487" s="4" t="s">
        <v>8</v>
      </c>
      <c r="C487" s="3">
        <v>623</v>
      </c>
      <c r="D487" s="3">
        <v>2017</v>
      </c>
      <c r="E487" s="4" t="s">
        <v>73</v>
      </c>
      <c r="F487" s="4" t="s">
        <v>10</v>
      </c>
      <c r="G487" s="5">
        <v>44835</v>
      </c>
      <c r="H487" s="3">
        <v>102</v>
      </c>
      <c r="I487" t="str">
        <f>VLOOKUP(H487,Location!$A$1:$E$17,2,0)</f>
        <v>Auckland</v>
      </c>
      <c r="J487" t="str">
        <f>VLOOKUP(H487,Location!$A$1:$E$17,3,0)</f>
        <v>New Zealand</v>
      </c>
      <c r="K487" t="e">
        <f>VLOOKUP(C487,Make_details!A486:C624,2,0)</f>
        <v>#N/A</v>
      </c>
      <c r="L487" t="e">
        <f>VLOOKUP(C487,Make_details!A486:C624,3,0)</f>
        <v>#N/A</v>
      </c>
    </row>
    <row r="488" spans="1:12" ht="14.4" x14ac:dyDescent="0.3">
      <c r="A488" s="3">
        <v>487</v>
      </c>
      <c r="B488" s="4" t="s">
        <v>8</v>
      </c>
      <c r="C488" s="3">
        <v>623</v>
      </c>
      <c r="D488" s="3">
        <v>2009</v>
      </c>
      <c r="E488" s="4" t="s">
        <v>33</v>
      </c>
      <c r="F488" s="4" t="s">
        <v>10</v>
      </c>
      <c r="G488" s="5">
        <v>44835</v>
      </c>
      <c r="H488" s="3">
        <v>103</v>
      </c>
      <c r="I488" t="str">
        <f>VLOOKUP(H488,Location!$A$1:$E$17,2,0)</f>
        <v>Waikato</v>
      </c>
      <c r="J488" t="str">
        <f>VLOOKUP(H488,Location!$A$1:$E$17,3,0)</f>
        <v>New Zealand</v>
      </c>
      <c r="K488" t="e">
        <f>VLOOKUP(C488,Make_details!A487:C625,2,0)</f>
        <v>#N/A</v>
      </c>
      <c r="L488" t="e">
        <f>VLOOKUP(C488,Make_details!A487:C625,3,0)</f>
        <v>#N/A</v>
      </c>
    </row>
    <row r="489" spans="1:12" ht="14.4" x14ac:dyDescent="0.3">
      <c r="A489" s="3">
        <v>488</v>
      </c>
      <c r="B489" s="4" t="s">
        <v>8</v>
      </c>
      <c r="C489" s="3">
        <v>623</v>
      </c>
      <c r="D489" s="3">
        <v>2020</v>
      </c>
      <c r="E489" s="4" t="s">
        <v>100</v>
      </c>
      <c r="F489" s="4" t="s">
        <v>10</v>
      </c>
      <c r="G489" s="5">
        <v>44836</v>
      </c>
      <c r="H489" s="3">
        <v>104</v>
      </c>
      <c r="I489" t="str">
        <f>VLOOKUP(H489,Location!$A$1:$E$17,2,0)</f>
        <v>Bay of Plenty</v>
      </c>
      <c r="J489" t="str">
        <f>VLOOKUP(H489,Location!$A$1:$E$17,3,0)</f>
        <v>New Zealand</v>
      </c>
      <c r="K489" t="e">
        <f>VLOOKUP(C489,Make_details!A488:C626,2,0)</f>
        <v>#N/A</v>
      </c>
      <c r="L489" t="e">
        <f>VLOOKUP(C489,Make_details!A488:C626,3,0)</f>
        <v>#N/A</v>
      </c>
    </row>
    <row r="490" spans="1:12" ht="14.4" x14ac:dyDescent="0.3">
      <c r="A490" s="3">
        <v>489</v>
      </c>
      <c r="B490" s="4" t="s">
        <v>11</v>
      </c>
      <c r="C490" s="3">
        <v>623</v>
      </c>
      <c r="D490" s="3">
        <v>2020</v>
      </c>
      <c r="E490" s="4" t="s">
        <v>275</v>
      </c>
      <c r="F490" s="4" t="s">
        <v>45</v>
      </c>
      <c r="G490" s="5">
        <v>44836</v>
      </c>
      <c r="H490" s="3">
        <v>114</v>
      </c>
      <c r="I490" t="str">
        <f>VLOOKUP(H490,Location!$A$1:$E$17,2,0)</f>
        <v>Canterbury</v>
      </c>
      <c r="J490" t="str">
        <f>VLOOKUP(H490,Location!$A$1:$E$17,3,0)</f>
        <v>New Zealand</v>
      </c>
      <c r="K490" t="e">
        <f>VLOOKUP(C490,Make_details!A489:C627,2,0)</f>
        <v>#N/A</v>
      </c>
      <c r="L490" t="e">
        <f>VLOOKUP(C490,Make_details!A489:C627,3,0)</f>
        <v>#N/A</v>
      </c>
    </row>
    <row r="491" spans="1:12" ht="14.4" x14ac:dyDescent="0.3">
      <c r="A491" s="3">
        <v>490</v>
      </c>
      <c r="B491" s="4" t="s">
        <v>8</v>
      </c>
      <c r="C491" s="3">
        <v>584</v>
      </c>
      <c r="D491" s="3">
        <v>2008</v>
      </c>
      <c r="E491" s="4" t="s">
        <v>46</v>
      </c>
      <c r="F491" s="4" t="s">
        <v>10</v>
      </c>
      <c r="G491" s="5">
        <v>44836</v>
      </c>
      <c r="H491" s="3">
        <v>102</v>
      </c>
      <c r="I491" t="str">
        <f>VLOOKUP(H491,Location!$A$1:$E$17,2,0)</f>
        <v>Auckland</v>
      </c>
      <c r="J491" t="str">
        <f>VLOOKUP(H491,Location!$A$1:$E$17,3,0)</f>
        <v>New Zealand</v>
      </c>
      <c r="K491" t="e">
        <f>VLOOKUP(C491,Make_details!A490:C628,2,0)</f>
        <v>#N/A</v>
      </c>
      <c r="L491" t="e">
        <f>VLOOKUP(C491,Make_details!A490:C628,3,0)</f>
        <v>#N/A</v>
      </c>
    </row>
    <row r="492" spans="1:12" ht="14.4" x14ac:dyDescent="0.3">
      <c r="A492" s="3">
        <v>491</v>
      </c>
      <c r="B492" s="4" t="s">
        <v>16</v>
      </c>
      <c r="C492" s="3">
        <v>550</v>
      </c>
      <c r="D492" s="3">
        <v>1985</v>
      </c>
      <c r="E492" s="4" t="s">
        <v>312</v>
      </c>
      <c r="F492" s="4" t="s">
        <v>32</v>
      </c>
      <c r="G492" s="5">
        <v>44837</v>
      </c>
      <c r="H492" s="3">
        <v>102</v>
      </c>
      <c r="I492" t="str">
        <f>VLOOKUP(H492,Location!$A$1:$E$17,2,0)</f>
        <v>Auckland</v>
      </c>
      <c r="J492" t="str">
        <f>VLOOKUP(H492,Location!$A$1:$E$17,3,0)</f>
        <v>New Zealand</v>
      </c>
      <c r="K492" t="e">
        <f>VLOOKUP(C492,Make_details!A491:C629,2,0)</f>
        <v>#N/A</v>
      </c>
      <c r="L492" t="e">
        <f>VLOOKUP(C492,Make_details!A491:C629,3,0)</f>
        <v>#N/A</v>
      </c>
    </row>
    <row r="493" spans="1:12" ht="14.4" x14ac:dyDescent="0.3">
      <c r="A493" s="3">
        <v>492</v>
      </c>
      <c r="B493" s="4" t="s">
        <v>16</v>
      </c>
      <c r="C493" s="3">
        <v>611</v>
      </c>
      <c r="D493" s="3">
        <v>2005</v>
      </c>
      <c r="E493" s="4" t="s">
        <v>169</v>
      </c>
      <c r="F493" s="4" t="s">
        <v>28</v>
      </c>
      <c r="G493" s="5">
        <v>44837</v>
      </c>
      <c r="H493" s="3">
        <v>102</v>
      </c>
      <c r="I493" t="str">
        <f>VLOOKUP(H493,Location!$A$1:$E$17,2,0)</f>
        <v>Auckland</v>
      </c>
      <c r="J493" t="str">
        <f>VLOOKUP(H493,Location!$A$1:$E$17,3,0)</f>
        <v>New Zealand</v>
      </c>
      <c r="K493" t="e">
        <f>VLOOKUP(C493,Make_details!A492:C630,2,0)</f>
        <v>#N/A</v>
      </c>
      <c r="L493" t="e">
        <f>VLOOKUP(C493,Make_details!A492:C630,3,0)</f>
        <v>#N/A</v>
      </c>
    </row>
    <row r="494" spans="1:12" ht="14.4" x14ac:dyDescent="0.3">
      <c r="A494" s="3">
        <v>493</v>
      </c>
      <c r="B494" s="4" t="s">
        <v>11</v>
      </c>
      <c r="C494" s="3">
        <v>623</v>
      </c>
      <c r="D494" s="3">
        <v>1990</v>
      </c>
      <c r="E494" s="4" t="s">
        <v>79</v>
      </c>
      <c r="F494" s="4" t="s">
        <v>32</v>
      </c>
      <c r="G494" s="5">
        <v>44837</v>
      </c>
      <c r="H494" s="3">
        <v>102</v>
      </c>
      <c r="I494" t="str">
        <f>VLOOKUP(H494,Location!$A$1:$E$17,2,0)</f>
        <v>Auckland</v>
      </c>
      <c r="J494" t="str">
        <f>VLOOKUP(H494,Location!$A$1:$E$17,3,0)</f>
        <v>New Zealand</v>
      </c>
      <c r="K494" t="e">
        <f>VLOOKUP(C494,Make_details!A493:C631,2,0)</f>
        <v>#N/A</v>
      </c>
      <c r="L494" t="e">
        <f>VLOOKUP(C494,Make_details!A493:C631,3,0)</f>
        <v>#N/A</v>
      </c>
    </row>
    <row r="495" spans="1:12" ht="14.4" x14ac:dyDescent="0.3">
      <c r="A495" s="3">
        <v>494</v>
      </c>
      <c r="B495" s="4" t="s">
        <v>8</v>
      </c>
      <c r="C495" s="3">
        <v>623</v>
      </c>
      <c r="D495" s="3">
        <v>2021</v>
      </c>
      <c r="E495" s="4" t="s">
        <v>313</v>
      </c>
      <c r="F495" s="4" t="s">
        <v>32</v>
      </c>
      <c r="G495" s="5">
        <v>44837</v>
      </c>
      <c r="H495" s="3">
        <v>106</v>
      </c>
      <c r="I495" t="str">
        <f>VLOOKUP(H495,Location!$A$1:$E$17,2,0)</f>
        <v>Hawke's Bay</v>
      </c>
      <c r="J495" t="str">
        <f>VLOOKUP(H495,Location!$A$1:$E$17,3,0)</f>
        <v>New Zealand</v>
      </c>
      <c r="K495" t="e">
        <f>VLOOKUP(C495,Make_details!A494:C632,2,0)</f>
        <v>#N/A</v>
      </c>
      <c r="L495" t="e">
        <f>VLOOKUP(C495,Make_details!A494:C632,3,0)</f>
        <v>#N/A</v>
      </c>
    </row>
    <row r="496" spans="1:12" ht="14.4" x14ac:dyDescent="0.3">
      <c r="A496" s="3">
        <v>495</v>
      </c>
      <c r="B496" s="4" t="s">
        <v>8</v>
      </c>
      <c r="C496" s="3">
        <v>623</v>
      </c>
      <c r="D496" s="3">
        <v>2021</v>
      </c>
      <c r="E496" s="4" t="s">
        <v>314</v>
      </c>
      <c r="F496" s="4" t="s">
        <v>45</v>
      </c>
      <c r="G496" s="5">
        <v>44837</v>
      </c>
      <c r="H496" s="3">
        <v>102</v>
      </c>
      <c r="I496" t="str">
        <f>VLOOKUP(H496,Location!$A$1:$E$17,2,0)</f>
        <v>Auckland</v>
      </c>
      <c r="J496" t="str">
        <f>VLOOKUP(H496,Location!$A$1:$E$17,3,0)</f>
        <v>New Zealand</v>
      </c>
      <c r="K496" t="e">
        <f>VLOOKUP(C496,Make_details!A495:C633,2,0)</f>
        <v>#N/A</v>
      </c>
      <c r="L496" t="e">
        <f>VLOOKUP(C496,Make_details!A495:C633,3,0)</f>
        <v>#N/A</v>
      </c>
    </row>
    <row r="497" spans="1:12" ht="14.4" x14ac:dyDescent="0.3">
      <c r="A497" s="3">
        <v>496</v>
      </c>
      <c r="B497" s="4" t="s">
        <v>25</v>
      </c>
      <c r="C497" s="3">
        <v>585</v>
      </c>
      <c r="D497" s="3">
        <v>2005</v>
      </c>
      <c r="E497" s="4" t="s">
        <v>315</v>
      </c>
      <c r="F497" s="4" t="s">
        <v>10</v>
      </c>
      <c r="G497" s="5">
        <v>44866</v>
      </c>
      <c r="H497" s="3">
        <v>109</v>
      </c>
      <c r="I497" t="str">
        <f>VLOOKUP(H497,Location!$A$1:$E$17,2,0)</f>
        <v>Wellington</v>
      </c>
      <c r="J497" t="str">
        <f>VLOOKUP(H497,Location!$A$1:$E$17,3,0)</f>
        <v>New Zealand</v>
      </c>
      <c r="K497" t="e">
        <f>VLOOKUP(C497,Make_details!A496:C634,2,0)</f>
        <v>#N/A</v>
      </c>
      <c r="L497" t="e">
        <f>VLOOKUP(C497,Make_details!A496:C634,3,0)</f>
        <v>#N/A</v>
      </c>
    </row>
    <row r="498" spans="1:12" ht="14.4" x14ac:dyDescent="0.3">
      <c r="A498" s="3">
        <v>497</v>
      </c>
      <c r="B498" s="4" t="s">
        <v>8</v>
      </c>
      <c r="C498" s="3">
        <v>623</v>
      </c>
      <c r="D498" s="3">
        <v>2021</v>
      </c>
      <c r="E498" s="4" t="s">
        <v>92</v>
      </c>
      <c r="F498" s="4" t="s">
        <v>10</v>
      </c>
      <c r="G498" s="5">
        <v>44867</v>
      </c>
      <c r="H498" s="3">
        <v>114</v>
      </c>
      <c r="I498" t="str">
        <f>VLOOKUP(H498,Location!$A$1:$E$17,2,0)</f>
        <v>Canterbury</v>
      </c>
      <c r="J498" t="str">
        <f>VLOOKUP(H498,Location!$A$1:$E$17,3,0)</f>
        <v>New Zealand</v>
      </c>
      <c r="K498" t="e">
        <f>VLOOKUP(C498,Make_details!A497:C635,2,0)</f>
        <v>#N/A</v>
      </c>
      <c r="L498" t="e">
        <f>VLOOKUP(C498,Make_details!A497:C635,3,0)</f>
        <v>#N/A</v>
      </c>
    </row>
    <row r="499" spans="1:12" ht="14.4" x14ac:dyDescent="0.3">
      <c r="A499" s="3">
        <v>498</v>
      </c>
      <c r="B499" s="4" t="s">
        <v>8</v>
      </c>
      <c r="C499" s="3">
        <v>623</v>
      </c>
      <c r="D499" s="3">
        <v>2021</v>
      </c>
      <c r="E499" s="4" t="s">
        <v>121</v>
      </c>
      <c r="F499" s="4" t="s">
        <v>10</v>
      </c>
      <c r="G499" s="5">
        <v>44896</v>
      </c>
      <c r="H499" s="3">
        <v>102</v>
      </c>
      <c r="I499" t="str">
        <f>VLOOKUP(H499,Location!$A$1:$E$17,2,0)</f>
        <v>Auckland</v>
      </c>
      <c r="J499" t="str">
        <f>VLOOKUP(H499,Location!$A$1:$E$17,3,0)</f>
        <v>New Zealand</v>
      </c>
      <c r="K499" t="e">
        <f>VLOOKUP(C499,Make_details!A498:C636,2,0)</f>
        <v>#N/A</v>
      </c>
      <c r="L499" t="e">
        <f>VLOOKUP(C499,Make_details!A498:C636,3,0)</f>
        <v>#N/A</v>
      </c>
    </row>
    <row r="500" spans="1:12" ht="14.4" x14ac:dyDescent="0.3">
      <c r="A500" s="3">
        <v>499</v>
      </c>
      <c r="B500" s="4" t="s">
        <v>8</v>
      </c>
      <c r="C500" s="3">
        <v>562</v>
      </c>
      <c r="D500" s="3">
        <v>2021</v>
      </c>
      <c r="E500" s="4" t="s">
        <v>276</v>
      </c>
      <c r="F500" s="4" t="s">
        <v>10</v>
      </c>
      <c r="G500" s="5">
        <v>44897</v>
      </c>
      <c r="H500" s="3">
        <v>114</v>
      </c>
      <c r="I500" t="str">
        <f>VLOOKUP(H500,Location!$A$1:$E$17,2,0)</f>
        <v>Canterbury</v>
      </c>
      <c r="J500" t="str">
        <f>VLOOKUP(H500,Location!$A$1:$E$17,3,0)</f>
        <v>New Zealand</v>
      </c>
      <c r="K500" t="e">
        <f>VLOOKUP(C500,Make_details!A499:C637,2,0)</f>
        <v>#N/A</v>
      </c>
      <c r="L500" t="e">
        <f>VLOOKUP(C500,Make_details!A499:C637,3,0)</f>
        <v>#N/A</v>
      </c>
    </row>
    <row r="501" spans="1:12" ht="14.4" x14ac:dyDescent="0.3">
      <c r="A501" s="3">
        <v>500</v>
      </c>
      <c r="B501" s="4" t="s">
        <v>37</v>
      </c>
      <c r="C501" s="3">
        <v>623</v>
      </c>
      <c r="D501" s="3">
        <v>2021</v>
      </c>
      <c r="E501" s="4" t="s">
        <v>316</v>
      </c>
      <c r="F501" s="4" t="s">
        <v>10</v>
      </c>
      <c r="G501" s="5">
        <v>44898</v>
      </c>
      <c r="H501" s="3">
        <v>102</v>
      </c>
      <c r="I501" t="str">
        <f>VLOOKUP(H501,Location!$A$1:$E$17,2,0)</f>
        <v>Auckland</v>
      </c>
      <c r="J501" t="str">
        <f>VLOOKUP(H501,Location!$A$1:$E$17,3,0)</f>
        <v>New Zealand</v>
      </c>
      <c r="K501" t="e">
        <f>VLOOKUP(C501,Make_details!A500:C638,2,0)</f>
        <v>#N/A</v>
      </c>
      <c r="L501" t="e">
        <f>VLOOKUP(C501,Make_details!A500:C638,3,0)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500D-7940-4DF1-BFC0-C14A59921437}">
  <dimension ref="A1:B2"/>
  <sheetViews>
    <sheetView workbookViewId="0">
      <selection activeCell="G5" sqref="G5"/>
    </sheetView>
  </sheetViews>
  <sheetFormatPr defaultRowHeight="13.2" x14ac:dyDescent="0.25"/>
  <cols>
    <col min="1" max="1" width="9.44140625" bestFit="1" customWidth="1"/>
    <col min="2" max="2" width="11.44140625" bestFit="1" customWidth="1"/>
  </cols>
  <sheetData>
    <row r="1" spans="1:2" x14ac:dyDescent="0.25">
      <c r="A1" t="s">
        <v>488</v>
      </c>
      <c r="B1" t="s">
        <v>489</v>
      </c>
    </row>
    <row r="2" spans="1:2" x14ac:dyDescent="0.25">
      <c r="A2">
        <v>250</v>
      </c>
      <c r="B2" t="str">
        <f>VLOOKUP(A2,Stolen_Vehicle_details!A1:H501,6,0)</f>
        <v>Black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D060-4EB1-463C-899A-ABCCD93AA11B}">
  <dimension ref="A1:B2"/>
  <sheetViews>
    <sheetView workbookViewId="0">
      <selection activeCell="G4" sqref="G4"/>
    </sheetView>
  </sheetViews>
  <sheetFormatPr defaultRowHeight="13.2" x14ac:dyDescent="0.25"/>
  <cols>
    <col min="2" max="2" width="12.5546875" bestFit="1" customWidth="1"/>
  </cols>
  <sheetData>
    <row r="1" spans="1:2" x14ac:dyDescent="0.25">
      <c r="A1" t="s">
        <v>490</v>
      </c>
      <c r="B1" t="s">
        <v>491</v>
      </c>
    </row>
    <row r="2" spans="1:2" x14ac:dyDescent="0.25">
      <c r="A2">
        <v>623</v>
      </c>
      <c r="B2" t="str">
        <f>VLOOKUP(A2,Stolen_Vehicle_details!$C$1:$H$501,4,0)</f>
        <v>Silver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7B47-9D60-4232-99B2-10E94164CEFB}">
  <dimension ref="A1:B2"/>
  <sheetViews>
    <sheetView workbookViewId="0">
      <selection activeCell="B3" sqref="B3"/>
    </sheetView>
  </sheetViews>
  <sheetFormatPr defaultRowHeight="13.2" x14ac:dyDescent="0.25"/>
  <cols>
    <col min="2" max="2" width="17" bestFit="1" customWidth="1"/>
  </cols>
  <sheetData>
    <row r="1" spans="1:2" x14ac:dyDescent="0.25">
      <c r="A1" t="s">
        <v>488</v>
      </c>
      <c r="B1" t="s">
        <v>492</v>
      </c>
    </row>
    <row r="2" spans="1:2" x14ac:dyDescent="0.25">
      <c r="A2">
        <v>300</v>
      </c>
      <c r="B2" t="str">
        <f>INDEX(Stolen_Vehicle_details!E1:E501,MATCH('Task 5'!A2,Stolen_Vehicle_details!A1:A501,0))</f>
        <v>HANSA CHIPPER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9029-98B8-4B3B-A659-596DC4819F4E}">
  <dimension ref="A1:B2"/>
  <sheetViews>
    <sheetView tabSelected="1" workbookViewId="0">
      <selection activeCell="B3" sqref="B3"/>
    </sheetView>
  </sheetViews>
  <sheetFormatPr defaultRowHeight="13.2" x14ac:dyDescent="0.25"/>
  <cols>
    <col min="1" max="1" width="11.44140625" bestFit="1" customWidth="1"/>
    <col min="2" max="2" width="10.33203125" bestFit="1" customWidth="1"/>
  </cols>
  <sheetData>
    <row r="1" spans="1:2" x14ac:dyDescent="0.25">
      <c r="A1" t="s">
        <v>489</v>
      </c>
      <c r="B1" t="s">
        <v>493</v>
      </c>
    </row>
    <row r="2" spans="1:2" x14ac:dyDescent="0.25">
      <c r="A2" t="s">
        <v>8</v>
      </c>
      <c r="B2">
        <f>INDEX(Location!A1:A17,MATCH('Task 6'!A2,Stolen_Vehicle_details!B1:B501,0))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Stolen_Vehicle_details</vt:lpstr>
      <vt:lpstr>Location</vt:lpstr>
      <vt:lpstr>Make_details</vt:lpstr>
      <vt:lpstr>Task 1</vt:lpstr>
      <vt:lpstr>Task 2</vt:lpstr>
      <vt:lpstr>Task 3</vt:lpstr>
      <vt:lpstr>Task 4</vt:lpstr>
      <vt:lpstr>Task 5</vt:lpstr>
      <vt:lpstr>Task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Giddaluru</dc:creator>
  <cp:lastModifiedBy>Mahesh babu G</cp:lastModifiedBy>
  <dcterms:created xsi:type="dcterms:W3CDTF">2025-06-06T14:01:14Z</dcterms:created>
  <dcterms:modified xsi:type="dcterms:W3CDTF">2025-06-06T14:01:40Z</dcterms:modified>
</cp:coreProperties>
</file>