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code_workspace\"/>
    </mc:Choice>
  </mc:AlternateContent>
  <xr:revisionPtr revIDLastSave="0" documentId="8_{77EE67AE-A25D-4E38-AF5A-F54753936006}" xr6:coauthVersionLast="47" xr6:coauthVersionMax="47" xr10:uidLastSave="{00000000-0000-0000-0000-000000000000}"/>
  <bookViews>
    <workbookView xWindow="-120" yWindow="-120" windowWidth="29040" windowHeight="17520" xr2:uid="{1B91D1C7-FF01-48E3-9143-B586FD75D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2" i="1"/>
  <c r="H9" i="1"/>
  <c r="I9" i="1" s="1"/>
  <c r="I11" i="1"/>
  <c r="I10" i="1"/>
  <c r="I8" i="1"/>
  <c r="I7" i="1"/>
  <c r="I6" i="1"/>
  <c r="I5" i="1"/>
  <c r="I4" i="1"/>
  <c r="I3" i="1"/>
  <c r="I2" i="1"/>
  <c r="H2" i="1"/>
  <c r="F11" i="1"/>
  <c r="F8" i="1"/>
  <c r="F7" i="1"/>
  <c r="F6" i="1"/>
  <c r="F5" i="1"/>
  <c r="F4" i="1"/>
  <c r="F3" i="1"/>
  <c r="H6" i="1"/>
  <c r="H7" i="1"/>
  <c r="H8" i="1"/>
  <c r="H10" i="1"/>
  <c r="H3" i="1"/>
  <c r="H4" i="1"/>
  <c r="H5" i="1"/>
  <c r="H11" i="1"/>
</calcChain>
</file>

<file path=xl/sharedStrings.xml><?xml version="1.0" encoding="utf-8"?>
<sst xmlns="http://schemas.openxmlformats.org/spreadsheetml/2006/main" count="34" uniqueCount="33">
  <si>
    <t>ticker</t>
  </si>
  <si>
    <t xml:space="preserve"> buy/sell</t>
  </si>
  <si>
    <t xml:space="preserve"> Stop </t>
  </si>
  <si>
    <t>trail</t>
  </si>
  <si>
    <t xml:space="preserve"> target</t>
  </si>
  <si>
    <t>JBMA</t>
  </si>
  <si>
    <t>675/678/680/686/690/692/693</t>
  </si>
  <si>
    <t xml:space="preserve">			STOPPED PROFIT</t>
  </si>
  <si>
    <t>icicigi</t>
  </si>
  <si>
    <t xml:space="preserve"> </t>
  </si>
  <si>
    <t xml:space="preserve">	</t>
  </si>
  <si>
    <t xml:space="preserve">bank of maharashtra </t>
  </si>
  <si>
    <t>47.45/</t>
  </si>
  <si>
    <t>TTML</t>
  </si>
  <si>
    <t xml:space="preserve">59.70/	</t>
  </si>
  <si>
    <t xml:space="preserve">ntpcgreen </t>
  </si>
  <si>
    <t>102.50/102.80</t>
  </si>
  <si>
    <t>NIVABUPA</t>
  </si>
  <si>
    <t>ABREL</t>
  </si>
  <si>
    <t>1940/1943</t>
  </si>
  <si>
    <t>TATAINVEST</t>
  </si>
  <si>
    <t>6304/</t>
  </si>
  <si>
    <t>IREDA</t>
  </si>
  <si>
    <t>NUVAMA</t>
  </si>
  <si>
    <t xml:space="preserve">                   STOPPED --</t>
  </si>
  <si>
    <t xml:space="preserve">          trail stopped--</t>
  </si>
  <si>
    <t xml:space="preserve">                          trail stopped --</t>
  </si>
  <si>
    <t xml:space="preserve">			TRAILED --</t>
  </si>
  <si>
    <t xml:space="preserve">                              STOPPED --</t>
  </si>
  <si>
    <t xml:space="preserve">                     TRAIL profil --</t>
  </si>
  <si>
    <t xml:space="preserve">                   TRAIL STOPPED --</t>
  </si>
  <si>
    <t xml:space="preserve">								STOPPED --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</si>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</sst>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5">
    <xf numFmtId="0" fontId="0" fillId="0" borderId="0" xfId="0"/>
    <xf numFmtId="0" fontId="4" fillId="4" borderId="0" xfId="3"/>
    <xf numFmtId="0" fontId="2" fillId="2" borderId="0" xfId="1"/>
    <xf numFmtId="0" fontId="3" fillId="3" borderId="0" xfId="2"/>
    <xf numFmtId="0" fontId="0" fillId="5" borderId="1" xfId="4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2C75-0600-4CBF-9177-DDAC17875FEE}">
  <dimension ref="A1:I11"/>
  <sheetViews>
    <sheetView tabSelected="1" workbookViewId="0">
      <selection activeCell="B1" sqref="B1"/>
    </sheetView>
  </sheetViews>
  <sheetFormatPr defaultRowHeight="15" x14ac:dyDescent="0.25"/>
  <cols>
    <col min="1" max="1" width="19.7109375" bestFit="1" customWidth="1"/>
    <col min="2" max="2" width="8.7109375" bestFit="1" customWidth="1"/>
    <col min="3" max="3" width="14.140625" customWidth="1"/>
    <col min="4" max="4" width="27.7109375" bestFit="1" customWidth="1"/>
    <col min="5" max="5" width="19.42578125" bestFit="1" customWidth="1"/>
    <col min="6" max="6" width="34.28515625" bestFit="1" customWidth="1"/>
    <col min="7" max="7" width="35.7109375" bestFit="1" customWidth="1"/>
    <col min="8" max="8" width="29.140625" bestFit="1" customWidth="1"/>
    <col min="9" max="9" width="31" bestFit="1" customWidth="1"/>
    <col min="10" max="10" width="3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9" s="2" customFormat="1" x14ac:dyDescent="0.25">
      <c r="A2" s="2" t="s">
        <v>5</v>
      </c>
      <c r="B2" s="2">
        <v>670</v>
      </c>
      <c r="C2" s="2">
        <v>660</v>
      </c>
      <c r="D2" s="2" t="s">
        <v>6</v>
      </c>
      <c r="F2" s="2">
        <f>(670-660)/670</f>
        <v>1.4925373134328358E-2</v>
      </c>
      <c r="G2" s="2" t="s">
        <v>7</v>
      </c>
      <c r="H2" s="2">
        <f>(693-670)/670</f>
        <v>3.4328358208955224E-2</v>
      </c>
      <c r="I2" s="2">
        <f>H2*100</f>
        <v>3.4328358208955225</v>
      </c>
    </row>
    <row r="3" spans="1:9" x14ac:dyDescent="0.25">
      <c r="A3" t="s">
        <v>8</v>
      </c>
      <c r="B3">
        <v>1752</v>
      </c>
      <c r="C3">
        <v>1760</v>
      </c>
      <c r="D3" t="s">
        <v>9</v>
      </c>
      <c r="E3" t="s">
        <v>10</v>
      </c>
      <c r="F3">
        <f>8/1752</f>
        <v>4.5662100456621002E-3</v>
      </c>
      <c r="G3" s="3" t="s">
        <v>24</v>
      </c>
      <c r="H3">
        <f>-8/1752</f>
        <v>-4.5662100456621002E-3</v>
      </c>
      <c r="I3" s="2">
        <f t="shared" ref="I3:I11" si="0">H3*100</f>
        <v>-0.45662100456621002</v>
      </c>
    </row>
    <row r="4" spans="1:9" x14ac:dyDescent="0.25">
      <c r="A4" t="s">
        <v>11</v>
      </c>
      <c r="B4">
        <v>47.5</v>
      </c>
      <c r="C4">
        <v>47.15</v>
      </c>
      <c r="D4" t="s">
        <v>12</v>
      </c>
      <c r="F4">
        <f>0.35/47.5</f>
        <v>7.3684210526315788E-3</v>
      </c>
      <c r="G4" s="4" t="s">
        <v>25</v>
      </c>
      <c r="H4">
        <f xml:space="preserve"> -0.05/48</f>
        <v>-1.0416666666666667E-3</v>
      </c>
      <c r="I4" s="2">
        <f t="shared" si="0"/>
        <v>-0.10416666666666667</v>
      </c>
    </row>
    <row r="5" spans="1:9" x14ac:dyDescent="0.25">
      <c r="A5" t="s">
        <v>13</v>
      </c>
      <c r="B5">
        <v>59.93</v>
      </c>
      <c r="C5">
        <v>59.5</v>
      </c>
      <c r="D5" t="s">
        <v>14</v>
      </c>
      <c r="F5">
        <f>0.45/60</f>
        <v>7.5000000000000006E-3</v>
      </c>
      <c r="G5" t="s">
        <v>26</v>
      </c>
      <c r="H5">
        <f>-0.2/60</f>
        <v>-3.3333333333333335E-3</v>
      </c>
      <c r="I5" s="2">
        <f t="shared" si="0"/>
        <v>-0.33333333333333337</v>
      </c>
    </row>
    <row r="6" spans="1:9" s="1" customFormat="1" x14ac:dyDescent="0.25">
      <c r="A6" s="1" t="s">
        <v>15</v>
      </c>
      <c r="B6" s="1">
        <v>102.7</v>
      </c>
      <c r="C6" s="1">
        <v>102</v>
      </c>
      <c r="D6" s="1" t="s">
        <v>16</v>
      </c>
      <c r="F6" s="1">
        <f>0.7/102</f>
        <v>6.8627450980392156E-3</v>
      </c>
      <c r="G6" s="1" t="s">
        <v>27</v>
      </c>
      <c r="H6" s="1">
        <f>0.1/102</f>
        <v>9.8039215686274508E-4</v>
      </c>
      <c r="I6" s="2">
        <f t="shared" si="0"/>
        <v>9.8039215686274508E-2</v>
      </c>
    </row>
    <row r="7" spans="1:9" x14ac:dyDescent="0.25">
      <c r="A7" t="s">
        <v>17</v>
      </c>
      <c r="B7">
        <v>76.5</v>
      </c>
      <c r="C7">
        <v>76</v>
      </c>
      <c r="F7">
        <f>0.5/76</f>
        <v>6.5789473684210523E-3</v>
      </c>
      <c r="G7" s="3" t="s">
        <v>28</v>
      </c>
      <c r="H7">
        <f>-0.5/76.5</f>
        <v>-6.5359477124183009E-3</v>
      </c>
      <c r="I7" s="2">
        <f t="shared" si="0"/>
        <v>-0.65359477124183007</v>
      </c>
    </row>
    <row r="8" spans="1:9" s="2" customFormat="1" x14ac:dyDescent="0.25">
      <c r="A8" s="2" t="s">
        <v>18</v>
      </c>
      <c r="B8" s="2">
        <v>1930</v>
      </c>
      <c r="C8" s="2">
        <v>1915</v>
      </c>
      <c r="D8" s="2" t="s">
        <v>19</v>
      </c>
      <c r="F8" s="2">
        <f>15/1930</f>
        <v>7.7720207253886009E-3</v>
      </c>
      <c r="G8" s="2" t="s">
        <v>29</v>
      </c>
      <c r="H8" s="2">
        <f>13/1930</f>
        <v>6.7357512953367879E-3</v>
      </c>
      <c r="I8" s="2">
        <f t="shared" si="0"/>
        <v>0.67357512953367882</v>
      </c>
    </row>
    <row r="9" spans="1:9" x14ac:dyDescent="0.25">
      <c r="A9" t="s">
        <v>20</v>
      </c>
      <c r="B9">
        <v>6315</v>
      </c>
      <c r="C9">
        <v>6290</v>
      </c>
      <c r="D9" t="s">
        <v>21</v>
      </c>
      <c r="F9">
        <f>25/6315</f>
        <v>3.95882818685669E-3</v>
      </c>
      <c r="G9" t="s">
        <v>30</v>
      </c>
      <c r="H9">
        <f xml:space="preserve"> -11/6315</f>
        <v>-1.7418844022169437E-3</v>
      </c>
      <c r="I9" s="2">
        <f t="shared" si="0"/>
        <v>-0.17418844022169439</v>
      </c>
    </row>
    <row r="10" spans="1:9" x14ac:dyDescent="0.25">
      <c r="A10" t="s">
        <v>22</v>
      </c>
      <c r="B10">
        <v>176.7</v>
      </c>
      <c r="C10">
        <v>175</v>
      </c>
      <c r="F10">
        <f>1.7/176</f>
        <v>9.6590909090909088E-3</v>
      </c>
      <c r="G10" s="3" t="s">
        <v>31</v>
      </c>
      <c r="H10">
        <f>-1.7/176</f>
        <v>-9.6590909090909088E-3</v>
      </c>
      <c r="I10" s="2">
        <f t="shared" si="0"/>
        <v>-0.96590909090909083</v>
      </c>
    </row>
    <row r="11" spans="1:9" x14ac:dyDescent="0.25">
      <c r="A11" t="s">
        <v>23</v>
      </c>
      <c r="B11">
        <v>6006</v>
      </c>
      <c r="C11">
        <v>5960</v>
      </c>
      <c r="F11">
        <f>46/6006</f>
        <v>7.659007659007659E-3</v>
      </c>
      <c r="G11" s="3" t="s">
        <v>31</v>
      </c>
      <c r="H11">
        <f>-46/6006</f>
        <v>-7.659007659007659E-3</v>
      </c>
      <c r="I11" s="2">
        <f t="shared" si="0"/>
        <v>-0.76590076590076595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Umale</dc:creator>
  <cp:lastModifiedBy>Mahesh Umale</cp:lastModifiedBy>
  <dcterms:created xsi:type="dcterms:W3CDTF">2025-04-16T11:58:00Z</dcterms:created>
  <dcterms:modified xsi:type="dcterms:W3CDTF">2025-04-16T18:21:31Z</dcterms:modified>
</cp:coreProperties>
</file>