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mahes\job-simulation\jpmc\"/>
    </mc:Choice>
  </mc:AlternateContent>
  <xr:revisionPtr revIDLastSave="0" documentId="13_ncr:1_{1D6E1B6C-A90A-4C05-9747-09DE5AC9B99C}" xr6:coauthVersionLast="47" xr6:coauthVersionMax="47" xr10:uidLastSave="{00000000-0000-0000-0000-000000000000}"/>
  <bookViews>
    <workbookView minimized="1" xWindow="6108" yWindow="3708" windowWidth="17280" windowHeight="8880" activeTab="2" xr2:uid="{88D75A90-26BD-438C-8A87-D80F31A6A432}"/>
  </bookViews>
  <sheets>
    <sheet name="Sheet1" sheetId="1" r:id="rId1"/>
    <sheet name="Sheet3" sheetId="3" r:id="rId2"/>
    <sheet name="Sheet5" sheetId="5" r:id="rId3"/>
  </sheets>
  <definedNames>
    <definedName name="_xlnm._FilterDatabase" localSheetId="1" hidden="1">Sheet3!#REF!</definedName>
    <definedName name="Slicer_Account_Type">#N/A</definedName>
    <definedName name="Slicer_Year">#N/A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 i="3" l="1"/>
  <c r="I22" i="3"/>
  <c r="I23" i="3"/>
  <c r="I24" i="3"/>
  <c r="I25" i="3"/>
  <c r="I26" i="3"/>
  <c r="I27" i="3"/>
  <c r="I28" i="3"/>
  <c r="I29" i="3"/>
  <c r="I30" i="3"/>
  <c r="I31" i="3"/>
  <c r="I32" i="3"/>
  <c r="I33" i="3"/>
  <c r="I34" i="3"/>
  <c r="I35" i="3"/>
  <c r="I36" i="3"/>
  <c r="I37" i="3"/>
  <c r="I38" i="3"/>
  <c r="I39" i="3"/>
  <c r="I40" i="3"/>
  <c r="P6" i="3"/>
  <c r="O6" i="3"/>
  <c r="N6" i="3"/>
  <c r="P5" i="3"/>
  <c r="O5" i="3"/>
  <c r="N5" i="3"/>
  <c r="P4" i="3"/>
  <c r="O4" i="3"/>
  <c r="N4" i="3"/>
  <c r="M5" i="3"/>
  <c r="M6" i="3"/>
  <c r="M4" i="3"/>
  <c r="P3" i="3"/>
  <c r="O3" i="3"/>
  <c r="N3" i="3"/>
  <c r="M3" i="3"/>
  <c r="F6" i="3"/>
  <c r="E6" i="3"/>
  <c r="D6" i="3"/>
  <c r="C6" i="3"/>
  <c r="B6" i="3"/>
  <c r="F5" i="3"/>
  <c r="E5" i="3"/>
  <c r="D5" i="3"/>
  <c r="C5" i="3"/>
  <c r="B5" i="3"/>
  <c r="F4" i="3"/>
  <c r="E4" i="3"/>
  <c r="D4" i="3"/>
  <c r="C4" i="3"/>
  <c r="B4" i="3"/>
  <c r="F3" i="3"/>
  <c r="E3" i="3"/>
  <c r="D3" i="3"/>
  <c r="C3" i="3"/>
  <c r="B3" i="3"/>
  <c r="R12" i="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 r="J7" i="3" l="1"/>
  <c r="J3" i="3"/>
  <c r="J4" i="3"/>
  <c r="J5" i="3"/>
  <c r="J6" i="3"/>
</calcChain>
</file>

<file path=xl/sharedStrings.xml><?xml version="1.0" encoding="utf-8"?>
<sst xmlns="http://schemas.openxmlformats.org/spreadsheetml/2006/main" count="786" uniqueCount="272">
  <si>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</si>
  <si>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</si>
  <si>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</si>
  <si>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</si>
  <si>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</si>
  <si>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</si>
  <si>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</si>
  <si>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</si>
  <si>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</si>
  <si>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</si>
  <si>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</si>
  <si>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</si>
  <si>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</si>
  <si>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</si>
  <si>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</si>
  <si>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</si>
  <si>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</si>
  <si>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</si>
  <si>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</si>
  <si>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</si>
  <si>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</si>
  <si>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</si>
  <si>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</si>
  <si>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</si>
  <si>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</si>
  <si>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</si>
  <si>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</si>
  <si>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</si>
  <si>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</si>
  <si>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</si>
  <si>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</si>
  <si>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</si>
  <si>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</si>
  <si>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</si>
  <si>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</si>
  <si>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</si>
  <si>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</si>
  <si>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</si>
  <si>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</si>
  <si>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</si>
  <si>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</si>
  <si>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</si>
  <si>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</si>
  <si>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</si>
  <si>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</si>
  <si>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</si>
  <si>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</si>
  <si>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</si>
  <si>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</si>
  <si>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</si>
  <si>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</si>
  <si>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</si>
  <si>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</si>
  <si>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</si>
  <si>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</si>
  <si>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</si>
  <si>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</si>
  <si>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</si>
  <si>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</si>
  <si>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</si>
  <si>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</si>
  <si>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</si>
  <si>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</si>
  <si>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</si>
  <si>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</si>
  <si>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</si>
  <si>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</si>
  <si>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</si>
  <si>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</si>
  <si>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</si>
  <si>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</si>
  <si>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</si>
  <si>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</si>
  <si>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</si>
  <si>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</si>
  <si>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</si>
  <si>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</si>
  <si>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</si>
  <si>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</si>
  <si>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</si>
  <si>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</si>
  <si>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</si>
  <si>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</si>
  <si>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</si>
  <si>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</si>
  <si>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</si>
  <si>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</si>
  <si>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</si>
  <si>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</si>
  <si>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</si>
  <si>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</si>
  <si>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</si>
  <si>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</si>
  <si>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</si>
  <si>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</si>
  <si>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</si>
  <si>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</si>
  <si>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</si>
  <si>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</si>
  <si>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</si>
  <si>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</si>
  <si>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</si>
  <si>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</si>
  <si>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</si>
  <si>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</si>
  <si>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</si>
  <si>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</si>
  <si>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</si>
  <si>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</si>
  <si>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</si>
  <si>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</si>
  <si>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</si>
  <si>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</si>
  <si>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</si>
  <si>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</si>
  <si>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</si>
  <si>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</si>
  <si>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</si>
  <si>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</si>
  <si>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</si>
  <si>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</si>
  <si>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</si>
  <si>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</si>
  <si>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</si>
  <si>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</si>
  <si>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</si>
  <si>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</si>
  <si>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</si>
  <si>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</si>
  <si>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</si>
  <si>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</si>
  <si>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</si>
  <si>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</si>
  <si>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</si>
  <si>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</si>
  <si>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</si>
  <si>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</si>
  <si>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</si>
  <si>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</si>
  <si>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</si>
  <si>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</si>
  <si>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</si>
  <si>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</si>
  <si>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</si>
  <si>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</si>
  <si>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</si>
  <si>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</si>
  <si>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</si>
  <si>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</si>
  <si>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</si>
  <si>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</si>
  <si>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</si>
  <si>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</si>
  <si>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</si>
  <si>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</si>
  <si>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</si>
  <si>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</si>
  <si>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</si>
  <si>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</si>
  <si>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</si>
  <si>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</si>
  <si>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</si>
  <si>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</si>
  <si>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</si>
  <si>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</si>
  <si>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</si>
  <si>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</si>
  <si>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</si>
  <si>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</si>
  <si>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</si>
  <si>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</si>
  <si>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</si>
  <si>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</si>
  <si>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</si>
  <si>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</si>
  <si>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</si>
  <si>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</si>
  <si>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</si>
  <si>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</si>
  <si>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</si>
  <si>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</si>
  <si>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</si>
  <si>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</si>
  <si>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</si>
  <si>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</si>
  <si>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</si>
  <si>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</si>
  <si>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</si>
  <si>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</si>
  <si>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</si>
  <si>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</si>
  <si>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</si>
  <si>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</si>
  <si>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</si>
  <si>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</si>
  <si>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</si>
  <si>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</si>
  <si>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</si>
  <si>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</si>
  <si>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</si>
  <si>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</si>
  <si>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</si>
  <si>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</si>
  <si>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</si>
  <si>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</si>
  <si>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</si>
  <si>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</si>
  <si>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</si>
  <si>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</si>
  <si>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</si>
  <si>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</si>
  <si>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</si>
  <si>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</si>
  <si>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</si>
  <si>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</si>
  <si>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</si>
  <si>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</si>
  <si>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</si>
  <si>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</si>
  <si>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</si>
  <si>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</si>
  <si>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</si>
  <si>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</si>
  <si>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</si>
  <si>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</si>
  <si>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</si>
  <si>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</si>
  <si>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</si>
  <si>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</si>
  <si>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</si>
  <si>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</si>
  <si>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</si>
  <si>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</si>
  <si>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</si>
  <si>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</si>
  <si>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</si>
  <si>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</si>
  <si>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</si>
  <si>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</si>
  <si>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</si>
  <si>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</si>
  <si>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</si>
  <si>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</si>
  <si>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</si>
  <si>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</si>
  <si>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</si>
  <si>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</si>
  <si>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</si>
  <si>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</si>
  <si>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</si>
  <si>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</si>
  <si>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</si>
  <si>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</si>
  <si>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</si>
  <si>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</si>
  <si>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</si>
  <si>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</si>
  <si>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</si>
  <si>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</si>
  <si>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</si>
  <si>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</si>
  <si>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</si>
  <si>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</si>
  <si>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</si>
  <si>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</si>
  <si>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</si>
  <si>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</si>
  <si>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</si>
  <si>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YEAR</t>
  </si>
  <si>
    <t>TOTAL UNITS SALES</t>
  </si>
  <si>
    <t>Total</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</si>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</sst>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applyAlignment="1">
      <alignment horizontal="right"/>
    </xf>
    <xf numFmtId="0" fontId="1" fillId="0" borderId="1" xfId="0" applyFont="1" applyBorder="1" applyAlignment="1">
      <alignment horizontal="left"/>
    </xf>
    <xf numFmtId="0" fontId="1" fillId="0" borderId="1" xfId="0" applyFont="1" applyBorder="1"/>
    <xf numFmtId="0" fontId="0" fillId="0" borderId="1" xfId="0" applyBorder="1" applyAlignment="1">
      <alignment horizontal="left"/>
    </xf>
  </cellXfs>
  <cellStyles count="1">
    <cellStyle name="Normal" xfId="0" builtinId="0"/>
  </cellStyles>
  <dxfs count="4">
    <dxf>
      <alignment horizontal="right" vertical="bottom" textRotation="0" wrapText="0" indent="0" justifyLastLine="0" shrinkToFit="0" readingOrder="0"/>
    </dxf>
    <dxf>
      <border diagonalUp="0" diagonalDown="0">
        <left/>
        <right/>
        <top/>
        <bottom/>
        <vertical/>
        <horizontal/>
      </border>
    </dxf>
    <dxf>
      <border diagonalUp="0" diagonalDown="0">
        <left/>
        <right/>
        <top/>
        <bottom/>
        <vertical/>
        <horizontal/>
      </border>
    </dxf>
    <dxf>
      <font>
        <b/>
        <i val="0"/>
        <strike val="0"/>
        <condense val="0"/>
        <extend val="0"/>
        <outline val="0"/>
        <shadow val="0"/>
        <u val="none"/>
        <vertAlign val="baseline"/>
        <sz val="11"/>
        <color theme="1"/>
        <name val="Calibri"/>
        <family val="2"/>
        <scheme val="minor"/>
      </font>
    </dxf>
  </dxfs>
  <tableStyles count="2" defaultTableStyle="TableStyleMedium2" defaultPivotStyle="PivotStyleLight16">
    <tableStyle name="Slicer Style 1" pivot="0" table="0" count="1" xr9:uid="{1C54AE54-3E4E-4B5A-A329-F8EB8EB8311D}">
      <tableStyleElement type="wholeTable" dxfId="2"/>
    </tableStyle>
    <tableStyle name="Slicer Style 2" pivot="0" table="0" count="1" xr9:uid="{887795BB-CBE5-4668-8385-81300EBADA8D}">
      <tableStyleElement type="wholeTable" dxfId="1"/>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effectLst/>
              </a:rPr>
              <a:t>Yearly Sales Performance by Account Type</a:t>
            </a:r>
            <a:endParaRPr lang="en-IN" b="0" i="0">
              <a:effectLst/>
            </a:endParaRPr>
          </a:p>
        </c:rich>
      </c:tx>
      <c:layout>
        <c:manualLayout>
          <c:xMode val="edge"/>
          <c:yMode val="edge"/>
          <c:x val="8.2399681383110678E-3"/>
          <c:y val="2.067226747844424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Sheet3!$A$3</c:f>
              <c:strCache>
                <c:ptCount val="1"/>
                <c:pt idx="0">
                  <c:v>Small Business</c:v>
                </c:pt>
              </c:strCache>
            </c:strRef>
          </c:tx>
          <c:spPr>
            <a:ln w="28575" cap="rnd">
              <a:solidFill>
                <a:schemeClr val="accent6"/>
              </a:solidFill>
              <a:round/>
            </a:ln>
            <a:effectLst/>
          </c:spPr>
          <c:marker>
            <c:symbol val="none"/>
          </c:marker>
          <c:cat>
            <c:strRef>
              <c:f>Sheet3!$B$2:$F$2</c:f>
              <c:strCache>
                <c:ptCount val="5"/>
                <c:pt idx="0">
                  <c:v>2017</c:v>
                </c:pt>
                <c:pt idx="1">
                  <c:v>2018</c:v>
                </c:pt>
                <c:pt idx="2">
                  <c:v>2019</c:v>
                </c:pt>
                <c:pt idx="3">
                  <c:v>2020</c:v>
                </c:pt>
                <c:pt idx="4">
                  <c:v>2021</c:v>
                </c:pt>
              </c:strCache>
            </c:strRef>
          </c:cat>
          <c:val>
            <c:numRef>
              <c:f>Sheet3!$B$3:$F$3</c:f>
              <c:numCache>
                <c:formatCode>General</c:formatCode>
                <c:ptCount val="5"/>
                <c:pt idx="0">
                  <c:v>51804</c:v>
                </c:pt>
                <c:pt idx="1">
                  <c:v>60121</c:v>
                </c:pt>
                <c:pt idx="2">
                  <c:v>60760</c:v>
                </c:pt>
                <c:pt idx="3">
                  <c:v>75991</c:v>
                </c:pt>
                <c:pt idx="4">
                  <c:v>94147</c:v>
                </c:pt>
              </c:numCache>
            </c:numRef>
          </c:val>
          <c:smooth val="0"/>
          <c:extLst>
            <c:ext xmlns:c16="http://schemas.microsoft.com/office/drawing/2014/chart" uri="{C3380CC4-5D6E-409C-BE32-E72D297353CC}">
              <c16:uniqueId val="{00000000-A8AF-4050-92E3-07D89C02B52A}"/>
            </c:ext>
          </c:extLst>
        </c:ser>
        <c:ser>
          <c:idx val="1"/>
          <c:order val="1"/>
          <c:tx>
            <c:strRef>
              <c:f>Sheet3!$A$4</c:f>
              <c:strCache>
                <c:ptCount val="1"/>
                <c:pt idx="0">
                  <c:v>Medium Business</c:v>
                </c:pt>
              </c:strCache>
            </c:strRef>
          </c:tx>
          <c:spPr>
            <a:ln w="28575" cap="rnd">
              <a:solidFill>
                <a:schemeClr val="accent5"/>
              </a:solidFill>
              <a:round/>
            </a:ln>
            <a:effectLst/>
          </c:spPr>
          <c:marker>
            <c:symbol val="none"/>
          </c:marker>
          <c:cat>
            <c:strRef>
              <c:f>Sheet3!$B$2:$F$2</c:f>
              <c:strCache>
                <c:ptCount val="5"/>
                <c:pt idx="0">
                  <c:v>2017</c:v>
                </c:pt>
                <c:pt idx="1">
                  <c:v>2018</c:v>
                </c:pt>
                <c:pt idx="2">
                  <c:v>2019</c:v>
                </c:pt>
                <c:pt idx="3">
                  <c:v>2020</c:v>
                </c:pt>
                <c:pt idx="4">
                  <c:v>2021</c:v>
                </c:pt>
              </c:strCache>
            </c:strRef>
          </c:cat>
          <c:val>
            <c:numRef>
              <c:f>Sheet3!$B$4:$F$4</c:f>
              <c:numCache>
                <c:formatCode>General</c:formatCode>
                <c:ptCount val="5"/>
                <c:pt idx="0">
                  <c:v>46025</c:v>
                </c:pt>
                <c:pt idx="1">
                  <c:v>65032</c:v>
                </c:pt>
                <c:pt idx="2">
                  <c:v>77731</c:v>
                </c:pt>
                <c:pt idx="3">
                  <c:v>89595</c:v>
                </c:pt>
                <c:pt idx="4">
                  <c:v>102185</c:v>
                </c:pt>
              </c:numCache>
            </c:numRef>
          </c:val>
          <c:smooth val="0"/>
          <c:extLst>
            <c:ext xmlns:c16="http://schemas.microsoft.com/office/drawing/2014/chart" uri="{C3380CC4-5D6E-409C-BE32-E72D297353CC}">
              <c16:uniqueId val="{00000001-A8AF-4050-92E3-07D89C02B52A}"/>
            </c:ext>
          </c:extLst>
        </c:ser>
        <c:ser>
          <c:idx val="2"/>
          <c:order val="2"/>
          <c:tx>
            <c:strRef>
              <c:f>Sheet3!$A$5</c:f>
              <c:strCache>
                <c:ptCount val="1"/>
                <c:pt idx="0">
                  <c:v>Online Retailer</c:v>
                </c:pt>
              </c:strCache>
            </c:strRef>
          </c:tx>
          <c:spPr>
            <a:ln w="28575" cap="rnd">
              <a:solidFill>
                <a:schemeClr val="accent4"/>
              </a:solidFill>
              <a:round/>
            </a:ln>
            <a:effectLst/>
          </c:spPr>
          <c:marker>
            <c:symbol val="none"/>
          </c:marker>
          <c:cat>
            <c:strRef>
              <c:f>Sheet3!$B$2:$F$2</c:f>
              <c:strCache>
                <c:ptCount val="5"/>
                <c:pt idx="0">
                  <c:v>2017</c:v>
                </c:pt>
                <c:pt idx="1">
                  <c:v>2018</c:v>
                </c:pt>
                <c:pt idx="2">
                  <c:v>2019</c:v>
                </c:pt>
                <c:pt idx="3">
                  <c:v>2020</c:v>
                </c:pt>
                <c:pt idx="4">
                  <c:v>2021</c:v>
                </c:pt>
              </c:strCache>
            </c:strRef>
          </c:cat>
          <c:val>
            <c:numRef>
              <c:f>Sheet3!$B$5:$F$5</c:f>
              <c:numCache>
                <c:formatCode>General</c:formatCode>
                <c:ptCount val="5"/>
                <c:pt idx="0">
                  <c:v>47259</c:v>
                </c:pt>
                <c:pt idx="1">
                  <c:v>67275</c:v>
                </c:pt>
                <c:pt idx="2">
                  <c:v>79646</c:v>
                </c:pt>
                <c:pt idx="3">
                  <c:v>102065</c:v>
                </c:pt>
                <c:pt idx="4">
                  <c:v>112270</c:v>
                </c:pt>
              </c:numCache>
            </c:numRef>
          </c:val>
          <c:smooth val="0"/>
          <c:extLst>
            <c:ext xmlns:c16="http://schemas.microsoft.com/office/drawing/2014/chart" uri="{C3380CC4-5D6E-409C-BE32-E72D297353CC}">
              <c16:uniqueId val="{00000002-A8AF-4050-92E3-07D89C02B52A}"/>
            </c:ext>
          </c:extLst>
        </c:ser>
        <c:ser>
          <c:idx val="3"/>
          <c:order val="3"/>
          <c:tx>
            <c:strRef>
              <c:f>Sheet3!$A$6</c:f>
              <c:strCache>
                <c:ptCount val="1"/>
                <c:pt idx="0">
                  <c:v>Wholesale Distributor</c:v>
                </c:pt>
              </c:strCache>
            </c:strRef>
          </c:tx>
          <c:spPr>
            <a:ln w="28575" cap="rnd">
              <a:solidFill>
                <a:schemeClr val="accent6">
                  <a:lumMod val="60000"/>
                </a:schemeClr>
              </a:solidFill>
              <a:round/>
            </a:ln>
            <a:effectLst/>
          </c:spPr>
          <c:marker>
            <c:symbol val="none"/>
          </c:marker>
          <c:cat>
            <c:strRef>
              <c:f>Sheet3!$B$2:$F$2</c:f>
              <c:strCache>
                <c:ptCount val="5"/>
                <c:pt idx="0">
                  <c:v>2017</c:v>
                </c:pt>
                <c:pt idx="1">
                  <c:v>2018</c:v>
                </c:pt>
                <c:pt idx="2">
                  <c:v>2019</c:v>
                </c:pt>
                <c:pt idx="3">
                  <c:v>2020</c:v>
                </c:pt>
                <c:pt idx="4">
                  <c:v>2021</c:v>
                </c:pt>
              </c:strCache>
            </c:strRef>
          </c:cat>
          <c:val>
            <c:numRef>
              <c:f>Sheet3!$B$6:$F$6</c:f>
              <c:numCache>
                <c:formatCode>General</c:formatCode>
                <c:ptCount val="5"/>
                <c:pt idx="0">
                  <c:v>44888</c:v>
                </c:pt>
                <c:pt idx="1">
                  <c:v>50567</c:v>
                </c:pt>
                <c:pt idx="2">
                  <c:v>70312</c:v>
                </c:pt>
                <c:pt idx="3">
                  <c:v>82583</c:v>
                </c:pt>
                <c:pt idx="4">
                  <c:v>100592</c:v>
                </c:pt>
              </c:numCache>
            </c:numRef>
          </c:val>
          <c:smooth val="0"/>
          <c:extLst>
            <c:ext xmlns:c16="http://schemas.microsoft.com/office/drawing/2014/chart" uri="{C3380CC4-5D6E-409C-BE32-E72D297353CC}">
              <c16:uniqueId val="{00000003-A8AF-4050-92E3-07D89C02B52A}"/>
            </c:ext>
          </c:extLst>
        </c:ser>
        <c:dLbls>
          <c:showLegendKey val="0"/>
          <c:showVal val="0"/>
          <c:showCatName val="0"/>
          <c:showSerName val="0"/>
          <c:showPercent val="0"/>
          <c:showBubbleSize val="0"/>
        </c:dLbls>
        <c:smooth val="0"/>
        <c:axId val="824788607"/>
        <c:axId val="824785727"/>
      </c:lineChart>
      <c:catAx>
        <c:axId val="82478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85727"/>
        <c:crosses val="autoZero"/>
        <c:auto val="1"/>
        <c:lblAlgn val="ctr"/>
        <c:lblOffset val="100"/>
        <c:noMultiLvlLbl val="0"/>
      </c:catAx>
      <c:valAx>
        <c:axId val="824785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Volume </a:t>
                </a:r>
              </a:p>
              <a:p>
                <a:pPr>
                  <a:defRPr/>
                </a:pPr>
                <a:r>
                  <a:rPr lang="en-IN" baseline="0"/>
                  <a:t>(Product 1)</a:t>
                </a:r>
                <a:endParaRPr lang="en-IN"/>
              </a:p>
            </c:rich>
          </c:tx>
          <c:layout>
            <c:manualLayout>
              <c:xMode val="edge"/>
              <c:yMode val="edge"/>
              <c:x val="8.291873963515755E-3"/>
              <c:y val="0.123338038468733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88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UNITS SALES</a:t>
            </a:r>
          </a:p>
        </c:rich>
      </c:tx>
      <c:layout>
        <c:manualLayout>
          <c:xMode val="edge"/>
          <c:yMode val="edge"/>
          <c:x val="2.009011373578301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Sheet3!$J$2</c:f>
              <c:strCache>
                <c:ptCount val="1"/>
                <c:pt idx="0">
                  <c:v>TOTAL UNITS SALES</c:v>
                </c:pt>
              </c:strCache>
            </c:strRef>
          </c:tx>
          <c:spPr>
            <a:solidFill>
              <a:schemeClr val="accent6"/>
            </a:solidFill>
            <a:ln>
              <a:noFill/>
            </a:ln>
            <a:effectLst/>
          </c:spPr>
          <c:invertIfNegative val="0"/>
          <c:cat>
            <c:numRef>
              <c:f>Sheet3!$I$3:$I$7</c:f>
              <c:numCache>
                <c:formatCode>General</c:formatCode>
                <c:ptCount val="5"/>
                <c:pt idx="0">
                  <c:v>2017</c:v>
                </c:pt>
                <c:pt idx="1">
                  <c:v>2018</c:v>
                </c:pt>
                <c:pt idx="2">
                  <c:v>2019</c:v>
                </c:pt>
                <c:pt idx="3">
                  <c:v>2020</c:v>
                </c:pt>
                <c:pt idx="4">
                  <c:v>2021</c:v>
                </c:pt>
              </c:numCache>
            </c:numRef>
          </c:cat>
          <c:val>
            <c:numRef>
              <c:f>Sheet3!$J$3:$J$7</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D225-4B7B-9B89-A1C5F09B7F9F}"/>
            </c:ext>
          </c:extLst>
        </c:ser>
        <c:dLbls>
          <c:showLegendKey val="0"/>
          <c:showVal val="0"/>
          <c:showCatName val="0"/>
          <c:showSerName val="0"/>
          <c:showPercent val="0"/>
          <c:showBubbleSize val="0"/>
        </c:dLbls>
        <c:gapWidth val="182"/>
        <c:axId val="1047604191"/>
        <c:axId val="1047604671"/>
      </c:barChart>
      <c:catAx>
        <c:axId val="1047604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604671"/>
        <c:crosses val="autoZero"/>
        <c:auto val="1"/>
        <c:lblAlgn val="ctr"/>
        <c:lblOffset val="100"/>
        <c:noMultiLvlLbl val="0"/>
      </c:catAx>
      <c:valAx>
        <c:axId val="1047604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60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a:solidFill>
                  <a:schemeClr val="accent1"/>
                </a:solidFill>
                <a:effectLst/>
              </a:rPr>
              <a:t>Promotion Programs</a:t>
            </a:r>
            <a:r>
              <a:rPr lang="en-IN" sz="1200" b="1" i="0">
                <a:effectLst/>
              </a:rPr>
              <a:t> Impact by Account Type </a:t>
            </a:r>
            <a:r>
              <a:rPr lang="en-IN" sz="1200" b="1" i="1">
                <a:effectLst/>
              </a:rPr>
              <a:t>(Coupons and Posters have limited effect)</a:t>
            </a:r>
            <a:endParaRPr lang="en-IN" sz="1200" b="0" i="1">
              <a:effectLst/>
            </a:endParaRPr>
          </a:p>
        </c:rich>
      </c:tx>
      <c:layout>
        <c:manualLayout>
          <c:xMode val="edge"/>
          <c:yMode val="edge"/>
          <c:x val="7.977642276422765E-3"/>
          <c:y val="2.8112449799196786E-2"/>
        </c:manualLayout>
      </c:layout>
      <c:overlay val="0"/>
      <c:spPr>
        <a:noFill/>
        <a:ln>
          <a:noFill/>
        </a:ln>
        <a:effectLst/>
      </c:spPr>
      <c:txPr>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stacked"/>
        <c:varyColors val="0"/>
        <c:ser>
          <c:idx val="0"/>
          <c:order val="0"/>
          <c:tx>
            <c:strRef>
              <c:f>Sheet3!$L$3</c:f>
              <c:strCache>
                <c:ptCount val="1"/>
                <c:pt idx="0">
                  <c:v>Small Business</c:v>
                </c:pt>
              </c:strCache>
            </c:strRef>
          </c:tx>
          <c:spPr>
            <a:solidFill>
              <a:schemeClr val="accent6"/>
            </a:solidFill>
            <a:ln>
              <a:noFill/>
            </a:ln>
            <a:effectLst/>
          </c:spPr>
          <c:invertIfNegative val="0"/>
          <c:cat>
            <c:strRef>
              <c:f>Sheet3!$M$2:$P$2</c:f>
              <c:strCache>
                <c:ptCount val="4"/>
                <c:pt idx="0">
                  <c:v>Social Media</c:v>
                </c:pt>
                <c:pt idx="1">
                  <c:v>Coupons</c:v>
                </c:pt>
                <c:pt idx="2">
                  <c:v>Catalog Inclusion</c:v>
                </c:pt>
                <c:pt idx="3">
                  <c:v>Posters</c:v>
                </c:pt>
              </c:strCache>
            </c:strRef>
          </c:cat>
          <c:val>
            <c:numRef>
              <c:f>Sheet3!$M$3:$P$3</c:f>
              <c:numCache>
                <c:formatCode>General</c:formatCode>
                <c:ptCount val="4"/>
                <c:pt idx="0">
                  <c:v>8</c:v>
                </c:pt>
                <c:pt idx="1">
                  <c:v>8</c:v>
                </c:pt>
                <c:pt idx="2">
                  <c:v>12</c:v>
                </c:pt>
                <c:pt idx="3">
                  <c:v>7</c:v>
                </c:pt>
              </c:numCache>
            </c:numRef>
          </c:val>
          <c:extLst>
            <c:ext xmlns:c16="http://schemas.microsoft.com/office/drawing/2014/chart" uri="{C3380CC4-5D6E-409C-BE32-E72D297353CC}">
              <c16:uniqueId val="{00000000-5B45-4683-965C-376815EB7EC0}"/>
            </c:ext>
          </c:extLst>
        </c:ser>
        <c:ser>
          <c:idx val="1"/>
          <c:order val="1"/>
          <c:tx>
            <c:strRef>
              <c:f>Sheet3!$L$4</c:f>
              <c:strCache>
                <c:ptCount val="1"/>
                <c:pt idx="0">
                  <c:v>Medium Business</c:v>
                </c:pt>
              </c:strCache>
            </c:strRef>
          </c:tx>
          <c:spPr>
            <a:solidFill>
              <a:schemeClr val="accent5"/>
            </a:solidFill>
            <a:ln>
              <a:noFill/>
            </a:ln>
            <a:effectLst/>
          </c:spPr>
          <c:invertIfNegative val="0"/>
          <c:cat>
            <c:strRef>
              <c:f>Sheet3!$M$2:$P$2</c:f>
              <c:strCache>
                <c:ptCount val="4"/>
                <c:pt idx="0">
                  <c:v>Social Media</c:v>
                </c:pt>
                <c:pt idx="1">
                  <c:v>Coupons</c:v>
                </c:pt>
                <c:pt idx="2">
                  <c:v>Catalog Inclusion</c:v>
                </c:pt>
                <c:pt idx="3">
                  <c:v>Posters</c:v>
                </c:pt>
              </c:strCache>
            </c:strRef>
          </c:cat>
          <c:val>
            <c:numRef>
              <c:f>Sheet3!$M$4:$P$4</c:f>
              <c:numCache>
                <c:formatCode>General</c:formatCode>
                <c:ptCount val="4"/>
                <c:pt idx="0">
                  <c:v>8</c:v>
                </c:pt>
                <c:pt idx="1">
                  <c:v>5</c:v>
                </c:pt>
                <c:pt idx="2">
                  <c:v>8</c:v>
                </c:pt>
                <c:pt idx="3">
                  <c:v>0</c:v>
                </c:pt>
              </c:numCache>
            </c:numRef>
          </c:val>
          <c:extLst>
            <c:ext xmlns:c16="http://schemas.microsoft.com/office/drawing/2014/chart" uri="{C3380CC4-5D6E-409C-BE32-E72D297353CC}">
              <c16:uniqueId val="{00000001-5B45-4683-965C-376815EB7EC0}"/>
            </c:ext>
          </c:extLst>
        </c:ser>
        <c:ser>
          <c:idx val="2"/>
          <c:order val="2"/>
          <c:tx>
            <c:strRef>
              <c:f>Sheet3!$L$5</c:f>
              <c:strCache>
                <c:ptCount val="1"/>
                <c:pt idx="0">
                  <c:v>Online Retailer</c:v>
                </c:pt>
              </c:strCache>
            </c:strRef>
          </c:tx>
          <c:spPr>
            <a:solidFill>
              <a:schemeClr val="accent4"/>
            </a:solidFill>
            <a:ln>
              <a:noFill/>
            </a:ln>
            <a:effectLst/>
          </c:spPr>
          <c:invertIfNegative val="0"/>
          <c:cat>
            <c:strRef>
              <c:f>Sheet3!$M$2:$P$2</c:f>
              <c:strCache>
                <c:ptCount val="4"/>
                <c:pt idx="0">
                  <c:v>Social Media</c:v>
                </c:pt>
                <c:pt idx="1">
                  <c:v>Coupons</c:v>
                </c:pt>
                <c:pt idx="2">
                  <c:v>Catalog Inclusion</c:v>
                </c:pt>
                <c:pt idx="3">
                  <c:v>Posters</c:v>
                </c:pt>
              </c:strCache>
            </c:strRef>
          </c:cat>
          <c:val>
            <c:numRef>
              <c:f>Sheet3!$M$5:$P$5</c:f>
              <c:numCache>
                <c:formatCode>General</c:formatCode>
                <c:ptCount val="4"/>
                <c:pt idx="0">
                  <c:v>8</c:v>
                </c:pt>
                <c:pt idx="1">
                  <c:v>7</c:v>
                </c:pt>
                <c:pt idx="2">
                  <c:v>12</c:v>
                </c:pt>
                <c:pt idx="3">
                  <c:v>10</c:v>
                </c:pt>
              </c:numCache>
            </c:numRef>
          </c:val>
          <c:extLst>
            <c:ext xmlns:c16="http://schemas.microsoft.com/office/drawing/2014/chart" uri="{C3380CC4-5D6E-409C-BE32-E72D297353CC}">
              <c16:uniqueId val="{00000002-5B45-4683-965C-376815EB7EC0}"/>
            </c:ext>
          </c:extLst>
        </c:ser>
        <c:ser>
          <c:idx val="3"/>
          <c:order val="3"/>
          <c:tx>
            <c:strRef>
              <c:f>Sheet3!$L$6</c:f>
              <c:strCache>
                <c:ptCount val="1"/>
                <c:pt idx="0">
                  <c:v>Wholesale Distributor</c:v>
                </c:pt>
              </c:strCache>
            </c:strRef>
          </c:tx>
          <c:spPr>
            <a:solidFill>
              <a:schemeClr val="accent6">
                <a:lumMod val="60000"/>
              </a:schemeClr>
            </a:solidFill>
            <a:ln>
              <a:noFill/>
            </a:ln>
            <a:effectLst/>
          </c:spPr>
          <c:invertIfNegative val="0"/>
          <c:cat>
            <c:strRef>
              <c:f>Sheet3!$M$2:$P$2</c:f>
              <c:strCache>
                <c:ptCount val="4"/>
                <c:pt idx="0">
                  <c:v>Social Media</c:v>
                </c:pt>
                <c:pt idx="1">
                  <c:v>Coupons</c:v>
                </c:pt>
                <c:pt idx="2">
                  <c:v>Catalog Inclusion</c:v>
                </c:pt>
                <c:pt idx="3">
                  <c:v>Posters</c:v>
                </c:pt>
              </c:strCache>
            </c:strRef>
          </c:cat>
          <c:val>
            <c:numRef>
              <c:f>Sheet3!$M$6:$P$6</c:f>
              <c:numCache>
                <c:formatCode>General</c:formatCode>
                <c:ptCount val="4"/>
                <c:pt idx="0">
                  <c:v>0</c:v>
                </c:pt>
                <c:pt idx="1">
                  <c:v>0</c:v>
                </c:pt>
                <c:pt idx="2">
                  <c:v>11</c:v>
                </c:pt>
                <c:pt idx="3">
                  <c:v>0</c:v>
                </c:pt>
              </c:numCache>
            </c:numRef>
          </c:val>
          <c:extLst>
            <c:ext xmlns:c16="http://schemas.microsoft.com/office/drawing/2014/chart" uri="{C3380CC4-5D6E-409C-BE32-E72D297353CC}">
              <c16:uniqueId val="{00000003-5B45-4683-965C-376815EB7EC0}"/>
            </c:ext>
          </c:extLst>
        </c:ser>
        <c:dLbls>
          <c:showLegendKey val="0"/>
          <c:showVal val="0"/>
          <c:showCatName val="0"/>
          <c:showSerName val="0"/>
          <c:showPercent val="0"/>
          <c:showBubbleSize val="0"/>
        </c:dLbls>
        <c:gapWidth val="150"/>
        <c:overlap val="100"/>
        <c:axId val="1219590607"/>
        <c:axId val="1219588207"/>
      </c:barChart>
      <c:catAx>
        <c:axId val="121959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19588207"/>
        <c:crosses val="autoZero"/>
        <c:auto val="1"/>
        <c:lblAlgn val="ctr"/>
        <c:lblOffset val="100"/>
        <c:noMultiLvlLbl val="0"/>
      </c:catAx>
      <c:valAx>
        <c:axId val="12195882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of Accounts</a:t>
                </a:r>
                <a:endParaRPr lang="en-IN"/>
              </a:p>
            </c:rich>
          </c:tx>
          <c:layout>
            <c:manualLayout>
              <c:xMode val="edge"/>
              <c:yMode val="edge"/>
              <c:x val="1.2703252032520325E-2"/>
              <c:y val="0.180916737817411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59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5 Accounts by Units Sold and Year</a:t>
            </a:r>
            <a:endParaRPr lang="en-IN"/>
          </a:p>
        </c:rich>
      </c:tx>
      <c:layout>
        <c:manualLayout>
          <c:xMode val="edge"/>
          <c:yMode val="edge"/>
          <c:x val="1.8951403211112262E-2"/>
          <c:y val="8.469830618948990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Sheet3!$C$20</c:f>
              <c:strCache>
                <c:ptCount val="1"/>
                <c:pt idx="0">
                  <c:v>2017</c:v>
                </c:pt>
              </c:strCache>
            </c:strRef>
          </c:tx>
          <c:spPr>
            <a:solidFill>
              <a:schemeClr val="accent6"/>
            </a:solidFill>
            <a:ln>
              <a:noFill/>
            </a:ln>
            <a:effectLst/>
          </c:spPr>
          <c:invertIfNegative val="0"/>
          <c:cat>
            <c:multiLvlStrRef>
              <c:f>Sheet3!$A$21:$B$40</c:f>
              <c:multiLvlStrCache>
                <c:ptCount val="20"/>
                <c:lvl>
                  <c:pt idx="0">
                    <c:v>SB 6</c:v>
                  </c:pt>
                  <c:pt idx="1">
                    <c:v>SB 8</c:v>
                  </c:pt>
                  <c:pt idx="2">
                    <c:v>SB 9</c:v>
                  </c:pt>
                  <c:pt idx="3">
                    <c:v>SB 1</c:v>
                  </c:pt>
                  <c:pt idx="4">
                    <c:v>SB 11</c:v>
                  </c:pt>
                  <c:pt idx="5">
                    <c:v>MB 4</c:v>
                  </c:pt>
                  <c:pt idx="6">
                    <c:v>MB 1</c:v>
                  </c:pt>
                  <c:pt idx="7">
                    <c:v>MB 3</c:v>
                  </c:pt>
                  <c:pt idx="8">
                    <c:v>MB 10</c:v>
                  </c:pt>
                  <c:pt idx="9">
                    <c:v>MB 14</c:v>
                  </c:pt>
                  <c:pt idx="10">
                    <c:v>OR 3</c:v>
                  </c:pt>
                  <c:pt idx="11">
                    <c:v>OR 4</c:v>
                  </c:pt>
                  <c:pt idx="12">
                    <c:v>OR 15</c:v>
                  </c:pt>
                  <c:pt idx="13">
                    <c:v>OR 13</c:v>
                  </c:pt>
                  <c:pt idx="14">
                    <c:v>OR 14</c:v>
                  </c:pt>
                  <c:pt idx="15">
                    <c:v>WD 8</c:v>
                  </c:pt>
                  <c:pt idx="16">
                    <c:v>WD 13</c:v>
                  </c:pt>
                  <c:pt idx="17">
                    <c:v>WD 5</c:v>
                  </c:pt>
                  <c:pt idx="18">
                    <c:v>WD 7</c:v>
                  </c:pt>
                  <c:pt idx="19">
                    <c:v>WD 3</c:v>
                  </c:pt>
                </c:lvl>
                <c:lvl>
                  <c:pt idx="0">
                    <c:v>Small Business</c:v>
                  </c:pt>
                  <c:pt idx="5">
                    <c:v>Medium Business</c:v>
                  </c:pt>
                  <c:pt idx="10">
                    <c:v>Online Retailer</c:v>
                  </c:pt>
                  <c:pt idx="15">
                    <c:v>Wholesale Distributor</c:v>
                  </c:pt>
                </c:lvl>
              </c:multiLvlStrCache>
            </c:multiLvlStrRef>
          </c:cat>
          <c:val>
            <c:numRef>
              <c:f>Sheet3!$C$21:$C$40</c:f>
              <c:numCache>
                <c:formatCode>General</c:formatCode>
                <c:ptCount val="20"/>
                <c:pt idx="0">
                  <c:v>2341</c:v>
                </c:pt>
                <c:pt idx="1">
                  <c:v>1581</c:v>
                </c:pt>
                <c:pt idx="2">
                  <c:v>9766</c:v>
                </c:pt>
                <c:pt idx="3">
                  <c:v>1982</c:v>
                </c:pt>
                <c:pt idx="4">
                  <c:v>7555</c:v>
                </c:pt>
                <c:pt idx="5">
                  <c:v>9773</c:v>
                </c:pt>
                <c:pt idx="6">
                  <c:v>3501</c:v>
                </c:pt>
                <c:pt idx="7">
                  <c:v>700</c:v>
                </c:pt>
                <c:pt idx="8">
                  <c:v>570</c:v>
                </c:pt>
                <c:pt idx="9">
                  <c:v>712</c:v>
                </c:pt>
                <c:pt idx="10">
                  <c:v>8873</c:v>
                </c:pt>
                <c:pt idx="11">
                  <c:v>3297</c:v>
                </c:pt>
                <c:pt idx="12">
                  <c:v>431</c:v>
                </c:pt>
                <c:pt idx="13">
                  <c:v>8891</c:v>
                </c:pt>
                <c:pt idx="14">
                  <c:v>1290</c:v>
                </c:pt>
                <c:pt idx="15">
                  <c:v>9791</c:v>
                </c:pt>
                <c:pt idx="16">
                  <c:v>1263</c:v>
                </c:pt>
                <c:pt idx="17">
                  <c:v>870</c:v>
                </c:pt>
                <c:pt idx="18">
                  <c:v>1082</c:v>
                </c:pt>
                <c:pt idx="19">
                  <c:v>1323</c:v>
                </c:pt>
              </c:numCache>
            </c:numRef>
          </c:val>
          <c:extLst>
            <c:ext xmlns:c16="http://schemas.microsoft.com/office/drawing/2014/chart" uri="{C3380CC4-5D6E-409C-BE32-E72D297353CC}">
              <c16:uniqueId val="{00000000-5E0D-481B-8817-FA63A44C27B8}"/>
            </c:ext>
          </c:extLst>
        </c:ser>
        <c:ser>
          <c:idx val="1"/>
          <c:order val="1"/>
          <c:tx>
            <c:strRef>
              <c:f>Sheet3!$D$20</c:f>
              <c:strCache>
                <c:ptCount val="1"/>
                <c:pt idx="0">
                  <c:v>2018</c:v>
                </c:pt>
              </c:strCache>
            </c:strRef>
          </c:tx>
          <c:spPr>
            <a:solidFill>
              <a:schemeClr val="accent5"/>
            </a:solidFill>
            <a:ln>
              <a:noFill/>
            </a:ln>
            <a:effectLst/>
          </c:spPr>
          <c:invertIfNegative val="0"/>
          <c:cat>
            <c:multiLvlStrRef>
              <c:f>Sheet3!$A$21:$B$40</c:f>
              <c:multiLvlStrCache>
                <c:ptCount val="20"/>
                <c:lvl>
                  <c:pt idx="0">
                    <c:v>SB 6</c:v>
                  </c:pt>
                  <c:pt idx="1">
                    <c:v>SB 8</c:v>
                  </c:pt>
                  <c:pt idx="2">
                    <c:v>SB 9</c:v>
                  </c:pt>
                  <c:pt idx="3">
                    <c:v>SB 1</c:v>
                  </c:pt>
                  <c:pt idx="4">
                    <c:v>SB 11</c:v>
                  </c:pt>
                  <c:pt idx="5">
                    <c:v>MB 4</c:v>
                  </c:pt>
                  <c:pt idx="6">
                    <c:v>MB 1</c:v>
                  </c:pt>
                  <c:pt idx="7">
                    <c:v>MB 3</c:v>
                  </c:pt>
                  <c:pt idx="8">
                    <c:v>MB 10</c:v>
                  </c:pt>
                  <c:pt idx="9">
                    <c:v>MB 14</c:v>
                  </c:pt>
                  <c:pt idx="10">
                    <c:v>OR 3</c:v>
                  </c:pt>
                  <c:pt idx="11">
                    <c:v>OR 4</c:v>
                  </c:pt>
                  <c:pt idx="12">
                    <c:v>OR 15</c:v>
                  </c:pt>
                  <c:pt idx="13">
                    <c:v>OR 13</c:v>
                  </c:pt>
                  <c:pt idx="14">
                    <c:v>OR 14</c:v>
                  </c:pt>
                  <c:pt idx="15">
                    <c:v>WD 8</c:v>
                  </c:pt>
                  <c:pt idx="16">
                    <c:v>WD 13</c:v>
                  </c:pt>
                  <c:pt idx="17">
                    <c:v>WD 5</c:v>
                  </c:pt>
                  <c:pt idx="18">
                    <c:v>WD 7</c:v>
                  </c:pt>
                  <c:pt idx="19">
                    <c:v>WD 3</c:v>
                  </c:pt>
                </c:lvl>
                <c:lvl>
                  <c:pt idx="0">
                    <c:v>Small Business</c:v>
                  </c:pt>
                  <c:pt idx="5">
                    <c:v>Medium Business</c:v>
                  </c:pt>
                  <c:pt idx="10">
                    <c:v>Online Retailer</c:v>
                  </c:pt>
                  <c:pt idx="15">
                    <c:v>Wholesale Distributor</c:v>
                  </c:pt>
                </c:lvl>
              </c:multiLvlStrCache>
            </c:multiLvlStrRef>
          </c:cat>
          <c:val>
            <c:numRef>
              <c:f>Sheet3!$D$21:$D$40</c:f>
              <c:numCache>
                <c:formatCode>General</c:formatCode>
                <c:ptCount val="20"/>
                <c:pt idx="0">
                  <c:v>6105</c:v>
                </c:pt>
                <c:pt idx="1">
                  <c:v>4799</c:v>
                </c:pt>
                <c:pt idx="2">
                  <c:v>8049</c:v>
                </c:pt>
                <c:pt idx="3">
                  <c:v>5388</c:v>
                </c:pt>
                <c:pt idx="4">
                  <c:v>6551</c:v>
                </c:pt>
                <c:pt idx="5">
                  <c:v>9179</c:v>
                </c:pt>
                <c:pt idx="6">
                  <c:v>7079</c:v>
                </c:pt>
                <c:pt idx="7">
                  <c:v>5721</c:v>
                </c:pt>
                <c:pt idx="8">
                  <c:v>1322</c:v>
                </c:pt>
                <c:pt idx="9">
                  <c:v>4182</c:v>
                </c:pt>
                <c:pt idx="10">
                  <c:v>8484</c:v>
                </c:pt>
                <c:pt idx="11">
                  <c:v>4866</c:v>
                </c:pt>
                <c:pt idx="12">
                  <c:v>6231</c:v>
                </c:pt>
                <c:pt idx="13">
                  <c:v>5952</c:v>
                </c:pt>
                <c:pt idx="14">
                  <c:v>4033</c:v>
                </c:pt>
                <c:pt idx="15">
                  <c:v>9610</c:v>
                </c:pt>
                <c:pt idx="16">
                  <c:v>2517</c:v>
                </c:pt>
                <c:pt idx="17">
                  <c:v>2428</c:v>
                </c:pt>
                <c:pt idx="18">
                  <c:v>3353</c:v>
                </c:pt>
                <c:pt idx="19">
                  <c:v>4963</c:v>
                </c:pt>
              </c:numCache>
            </c:numRef>
          </c:val>
          <c:extLst>
            <c:ext xmlns:c16="http://schemas.microsoft.com/office/drawing/2014/chart" uri="{C3380CC4-5D6E-409C-BE32-E72D297353CC}">
              <c16:uniqueId val="{00000001-5E0D-481B-8817-FA63A44C27B8}"/>
            </c:ext>
          </c:extLst>
        </c:ser>
        <c:ser>
          <c:idx val="2"/>
          <c:order val="2"/>
          <c:tx>
            <c:strRef>
              <c:f>Sheet3!$E$20</c:f>
              <c:strCache>
                <c:ptCount val="1"/>
                <c:pt idx="0">
                  <c:v>2019</c:v>
                </c:pt>
              </c:strCache>
            </c:strRef>
          </c:tx>
          <c:spPr>
            <a:solidFill>
              <a:schemeClr val="accent4"/>
            </a:solidFill>
            <a:ln>
              <a:noFill/>
            </a:ln>
            <a:effectLst/>
          </c:spPr>
          <c:invertIfNegative val="0"/>
          <c:cat>
            <c:multiLvlStrRef>
              <c:f>Sheet3!$A$21:$B$40</c:f>
              <c:multiLvlStrCache>
                <c:ptCount val="20"/>
                <c:lvl>
                  <c:pt idx="0">
                    <c:v>SB 6</c:v>
                  </c:pt>
                  <c:pt idx="1">
                    <c:v>SB 8</c:v>
                  </c:pt>
                  <c:pt idx="2">
                    <c:v>SB 9</c:v>
                  </c:pt>
                  <c:pt idx="3">
                    <c:v>SB 1</c:v>
                  </c:pt>
                  <c:pt idx="4">
                    <c:v>SB 11</c:v>
                  </c:pt>
                  <c:pt idx="5">
                    <c:v>MB 4</c:v>
                  </c:pt>
                  <c:pt idx="6">
                    <c:v>MB 1</c:v>
                  </c:pt>
                  <c:pt idx="7">
                    <c:v>MB 3</c:v>
                  </c:pt>
                  <c:pt idx="8">
                    <c:v>MB 10</c:v>
                  </c:pt>
                  <c:pt idx="9">
                    <c:v>MB 14</c:v>
                  </c:pt>
                  <c:pt idx="10">
                    <c:v>OR 3</c:v>
                  </c:pt>
                  <c:pt idx="11">
                    <c:v>OR 4</c:v>
                  </c:pt>
                  <c:pt idx="12">
                    <c:v>OR 15</c:v>
                  </c:pt>
                  <c:pt idx="13">
                    <c:v>OR 13</c:v>
                  </c:pt>
                  <c:pt idx="14">
                    <c:v>OR 14</c:v>
                  </c:pt>
                  <c:pt idx="15">
                    <c:v>WD 8</c:v>
                  </c:pt>
                  <c:pt idx="16">
                    <c:v>WD 13</c:v>
                  </c:pt>
                  <c:pt idx="17">
                    <c:v>WD 5</c:v>
                  </c:pt>
                  <c:pt idx="18">
                    <c:v>WD 7</c:v>
                  </c:pt>
                  <c:pt idx="19">
                    <c:v>WD 3</c:v>
                  </c:pt>
                </c:lvl>
                <c:lvl>
                  <c:pt idx="0">
                    <c:v>Small Business</c:v>
                  </c:pt>
                  <c:pt idx="5">
                    <c:v>Medium Business</c:v>
                  </c:pt>
                  <c:pt idx="10">
                    <c:v>Online Retailer</c:v>
                  </c:pt>
                  <c:pt idx="15">
                    <c:v>Wholesale Distributor</c:v>
                  </c:pt>
                </c:lvl>
              </c:multiLvlStrCache>
            </c:multiLvlStrRef>
          </c:cat>
          <c:val>
            <c:numRef>
              <c:f>Sheet3!$E$21:$E$40</c:f>
              <c:numCache>
                <c:formatCode>General</c:formatCode>
                <c:ptCount val="20"/>
                <c:pt idx="0">
                  <c:v>7777</c:v>
                </c:pt>
                <c:pt idx="1">
                  <c:v>6582</c:v>
                </c:pt>
                <c:pt idx="2">
                  <c:v>5556</c:v>
                </c:pt>
                <c:pt idx="3">
                  <c:v>7063</c:v>
                </c:pt>
                <c:pt idx="4">
                  <c:v>5188</c:v>
                </c:pt>
                <c:pt idx="5">
                  <c:v>8390</c:v>
                </c:pt>
                <c:pt idx="6">
                  <c:v>7438</c:v>
                </c:pt>
                <c:pt idx="7">
                  <c:v>6247</c:v>
                </c:pt>
                <c:pt idx="8">
                  <c:v>7279</c:v>
                </c:pt>
                <c:pt idx="9">
                  <c:v>6087</c:v>
                </c:pt>
                <c:pt idx="10">
                  <c:v>7883</c:v>
                </c:pt>
                <c:pt idx="11">
                  <c:v>4928</c:v>
                </c:pt>
                <c:pt idx="12">
                  <c:v>7478</c:v>
                </c:pt>
                <c:pt idx="13">
                  <c:v>5914</c:v>
                </c:pt>
                <c:pt idx="14">
                  <c:v>6956</c:v>
                </c:pt>
                <c:pt idx="15">
                  <c:v>7534</c:v>
                </c:pt>
                <c:pt idx="16">
                  <c:v>8042</c:v>
                </c:pt>
                <c:pt idx="17">
                  <c:v>7386</c:v>
                </c:pt>
                <c:pt idx="18">
                  <c:v>6351</c:v>
                </c:pt>
                <c:pt idx="19">
                  <c:v>6292</c:v>
                </c:pt>
              </c:numCache>
            </c:numRef>
          </c:val>
          <c:extLst>
            <c:ext xmlns:c16="http://schemas.microsoft.com/office/drawing/2014/chart" uri="{C3380CC4-5D6E-409C-BE32-E72D297353CC}">
              <c16:uniqueId val="{00000002-5E0D-481B-8817-FA63A44C27B8}"/>
            </c:ext>
          </c:extLst>
        </c:ser>
        <c:ser>
          <c:idx val="3"/>
          <c:order val="3"/>
          <c:tx>
            <c:strRef>
              <c:f>Sheet3!$F$20</c:f>
              <c:strCache>
                <c:ptCount val="1"/>
                <c:pt idx="0">
                  <c:v>2020</c:v>
                </c:pt>
              </c:strCache>
            </c:strRef>
          </c:tx>
          <c:spPr>
            <a:solidFill>
              <a:schemeClr val="accent4">
                <a:lumMod val="50000"/>
              </a:schemeClr>
            </a:solidFill>
            <a:ln>
              <a:noFill/>
            </a:ln>
            <a:effectLst/>
          </c:spPr>
          <c:invertIfNegative val="0"/>
          <c:cat>
            <c:multiLvlStrRef>
              <c:f>Sheet3!$A$21:$B$40</c:f>
              <c:multiLvlStrCache>
                <c:ptCount val="20"/>
                <c:lvl>
                  <c:pt idx="0">
                    <c:v>SB 6</c:v>
                  </c:pt>
                  <c:pt idx="1">
                    <c:v>SB 8</c:v>
                  </c:pt>
                  <c:pt idx="2">
                    <c:v>SB 9</c:v>
                  </c:pt>
                  <c:pt idx="3">
                    <c:v>SB 1</c:v>
                  </c:pt>
                  <c:pt idx="4">
                    <c:v>SB 11</c:v>
                  </c:pt>
                  <c:pt idx="5">
                    <c:v>MB 4</c:v>
                  </c:pt>
                  <c:pt idx="6">
                    <c:v>MB 1</c:v>
                  </c:pt>
                  <c:pt idx="7">
                    <c:v>MB 3</c:v>
                  </c:pt>
                  <c:pt idx="8">
                    <c:v>MB 10</c:v>
                  </c:pt>
                  <c:pt idx="9">
                    <c:v>MB 14</c:v>
                  </c:pt>
                  <c:pt idx="10">
                    <c:v>OR 3</c:v>
                  </c:pt>
                  <c:pt idx="11">
                    <c:v>OR 4</c:v>
                  </c:pt>
                  <c:pt idx="12">
                    <c:v>OR 15</c:v>
                  </c:pt>
                  <c:pt idx="13">
                    <c:v>OR 13</c:v>
                  </c:pt>
                  <c:pt idx="14">
                    <c:v>OR 14</c:v>
                  </c:pt>
                  <c:pt idx="15">
                    <c:v>WD 8</c:v>
                  </c:pt>
                  <c:pt idx="16">
                    <c:v>WD 13</c:v>
                  </c:pt>
                  <c:pt idx="17">
                    <c:v>WD 5</c:v>
                  </c:pt>
                  <c:pt idx="18">
                    <c:v>WD 7</c:v>
                  </c:pt>
                  <c:pt idx="19">
                    <c:v>WD 3</c:v>
                  </c:pt>
                </c:lvl>
                <c:lvl>
                  <c:pt idx="0">
                    <c:v>Small Business</c:v>
                  </c:pt>
                  <c:pt idx="5">
                    <c:v>Medium Business</c:v>
                  </c:pt>
                  <c:pt idx="10">
                    <c:v>Online Retailer</c:v>
                  </c:pt>
                  <c:pt idx="15">
                    <c:v>Wholesale Distributor</c:v>
                  </c:pt>
                </c:lvl>
              </c:multiLvlStrCache>
            </c:multiLvlStrRef>
          </c:cat>
          <c:val>
            <c:numRef>
              <c:f>Sheet3!$F$21:$F$40</c:f>
              <c:numCache>
                <c:formatCode>General</c:formatCode>
                <c:ptCount val="20"/>
                <c:pt idx="0">
                  <c:v>7891</c:v>
                </c:pt>
                <c:pt idx="1">
                  <c:v>9024</c:v>
                </c:pt>
                <c:pt idx="2">
                  <c:v>5202</c:v>
                </c:pt>
                <c:pt idx="3">
                  <c:v>7208</c:v>
                </c:pt>
                <c:pt idx="4">
                  <c:v>3436</c:v>
                </c:pt>
                <c:pt idx="5">
                  <c:v>8256</c:v>
                </c:pt>
                <c:pt idx="6">
                  <c:v>7443</c:v>
                </c:pt>
                <c:pt idx="7">
                  <c:v>8495</c:v>
                </c:pt>
                <c:pt idx="8">
                  <c:v>8443</c:v>
                </c:pt>
                <c:pt idx="9">
                  <c:v>7494</c:v>
                </c:pt>
                <c:pt idx="10">
                  <c:v>7499</c:v>
                </c:pt>
                <c:pt idx="11">
                  <c:v>8451</c:v>
                </c:pt>
                <c:pt idx="12">
                  <c:v>8039</c:v>
                </c:pt>
                <c:pt idx="13">
                  <c:v>5405</c:v>
                </c:pt>
                <c:pt idx="14">
                  <c:v>7929</c:v>
                </c:pt>
                <c:pt idx="15">
                  <c:v>5080</c:v>
                </c:pt>
                <c:pt idx="16">
                  <c:v>8222</c:v>
                </c:pt>
                <c:pt idx="17">
                  <c:v>8835</c:v>
                </c:pt>
                <c:pt idx="18">
                  <c:v>8550</c:v>
                </c:pt>
                <c:pt idx="19">
                  <c:v>6728</c:v>
                </c:pt>
              </c:numCache>
            </c:numRef>
          </c:val>
          <c:extLst>
            <c:ext xmlns:c16="http://schemas.microsoft.com/office/drawing/2014/chart" uri="{C3380CC4-5D6E-409C-BE32-E72D297353CC}">
              <c16:uniqueId val="{00000003-5E0D-481B-8817-FA63A44C27B8}"/>
            </c:ext>
          </c:extLst>
        </c:ser>
        <c:ser>
          <c:idx val="4"/>
          <c:order val="4"/>
          <c:tx>
            <c:strRef>
              <c:f>Sheet3!$G$20</c:f>
              <c:strCache>
                <c:ptCount val="1"/>
                <c:pt idx="0">
                  <c:v>2021</c:v>
                </c:pt>
              </c:strCache>
            </c:strRef>
          </c:tx>
          <c:spPr>
            <a:solidFill>
              <a:schemeClr val="accent5">
                <a:lumMod val="60000"/>
              </a:schemeClr>
            </a:solidFill>
            <a:ln>
              <a:noFill/>
            </a:ln>
            <a:effectLst/>
          </c:spPr>
          <c:invertIfNegative val="0"/>
          <c:cat>
            <c:multiLvlStrRef>
              <c:f>Sheet3!$A$21:$B$40</c:f>
              <c:multiLvlStrCache>
                <c:ptCount val="20"/>
                <c:lvl>
                  <c:pt idx="0">
                    <c:v>SB 6</c:v>
                  </c:pt>
                  <c:pt idx="1">
                    <c:v>SB 8</c:v>
                  </c:pt>
                  <c:pt idx="2">
                    <c:v>SB 9</c:v>
                  </c:pt>
                  <c:pt idx="3">
                    <c:v>SB 1</c:v>
                  </c:pt>
                  <c:pt idx="4">
                    <c:v>SB 11</c:v>
                  </c:pt>
                  <c:pt idx="5">
                    <c:v>MB 4</c:v>
                  </c:pt>
                  <c:pt idx="6">
                    <c:v>MB 1</c:v>
                  </c:pt>
                  <c:pt idx="7">
                    <c:v>MB 3</c:v>
                  </c:pt>
                  <c:pt idx="8">
                    <c:v>MB 10</c:v>
                  </c:pt>
                  <c:pt idx="9">
                    <c:v>MB 14</c:v>
                  </c:pt>
                  <c:pt idx="10">
                    <c:v>OR 3</c:v>
                  </c:pt>
                  <c:pt idx="11">
                    <c:v>OR 4</c:v>
                  </c:pt>
                  <c:pt idx="12">
                    <c:v>OR 15</c:v>
                  </c:pt>
                  <c:pt idx="13">
                    <c:v>OR 13</c:v>
                  </c:pt>
                  <c:pt idx="14">
                    <c:v>OR 14</c:v>
                  </c:pt>
                  <c:pt idx="15">
                    <c:v>WD 8</c:v>
                  </c:pt>
                  <c:pt idx="16">
                    <c:v>WD 13</c:v>
                  </c:pt>
                  <c:pt idx="17">
                    <c:v>WD 5</c:v>
                  </c:pt>
                  <c:pt idx="18">
                    <c:v>WD 7</c:v>
                  </c:pt>
                  <c:pt idx="19">
                    <c:v>WD 3</c:v>
                  </c:pt>
                </c:lvl>
                <c:lvl>
                  <c:pt idx="0">
                    <c:v>Small Business</c:v>
                  </c:pt>
                  <c:pt idx="5">
                    <c:v>Medium Business</c:v>
                  </c:pt>
                  <c:pt idx="10">
                    <c:v>Online Retailer</c:v>
                  </c:pt>
                  <c:pt idx="15">
                    <c:v>Wholesale Distributor</c:v>
                  </c:pt>
                </c:lvl>
              </c:multiLvlStrCache>
            </c:multiLvlStrRef>
          </c:cat>
          <c:val>
            <c:numRef>
              <c:f>Sheet3!$G$21:$G$40</c:f>
              <c:numCache>
                <c:formatCode>General</c:formatCode>
                <c:ptCount val="20"/>
                <c:pt idx="0">
                  <c:v>8758</c:v>
                </c:pt>
                <c:pt idx="1">
                  <c:v>9759</c:v>
                </c:pt>
                <c:pt idx="2">
                  <c:v>2373</c:v>
                </c:pt>
                <c:pt idx="3">
                  <c:v>9093</c:v>
                </c:pt>
                <c:pt idx="4">
                  <c:v>2359</c:v>
                </c:pt>
                <c:pt idx="5">
                  <c:v>3815</c:v>
                </c:pt>
                <c:pt idx="6">
                  <c:v>9225</c:v>
                </c:pt>
                <c:pt idx="7">
                  <c:v>9236</c:v>
                </c:pt>
                <c:pt idx="8">
                  <c:v>9571</c:v>
                </c:pt>
                <c:pt idx="9">
                  <c:v>8599</c:v>
                </c:pt>
                <c:pt idx="10">
                  <c:v>6592</c:v>
                </c:pt>
                <c:pt idx="11">
                  <c:v>9585</c:v>
                </c:pt>
                <c:pt idx="12">
                  <c:v>8271</c:v>
                </c:pt>
                <c:pt idx="13">
                  <c:v>4031</c:v>
                </c:pt>
                <c:pt idx="14">
                  <c:v>8834</c:v>
                </c:pt>
                <c:pt idx="15">
                  <c:v>4936</c:v>
                </c:pt>
                <c:pt idx="16">
                  <c:v>9686</c:v>
                </c:pt>
                <c:pt idx="17">
                  <c:v>9766</c:v>
                </c:pt>
                <c:pt idx="18">
                  <c:v>9272</c:v>
                </c:pt>
                <c:pt idx="19">
                  <c:v>8202</c:v>
                </c:pt>
              </c:numCache>
            </c:numRef>
          </c:val>
          <c:extLst>
            <c:ext xmlns:c16="http://schemas.microsoft.com/office/drawing/2014/chart" uri="{C3380CC4-5D6E-409C-BE32-E72D297353CC}">
              <c16:uniqueId val="{00000004-5E0D-481B-8817-FA63A44C27B8}"/>
            </c:ext>
          </c:extLst>
        </c:ser>
        <c:dLbls>
          <c:showLegendKey val="0"/>
          <c:showVal val="0"/>
          <c:showCatName val="0"/>
          <c:showSerName val="0"/>
          <c:showPercent val="0"/>
          <c:showBubbleSize val="0"/>
        </c:dLbls>
        <c:gapWidth val="182"/>
        <c:axId val="1263545919"/>
        <c:axId val="1263546399"/>
      </c:barChart>
      <c:catAx>
        <c:axId val="1263545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546399"/>
        <c:crosses val="autoZero"/>
        <c:auto val="1"/>
        <c:lblAlgn val="ctr"/>
        <c:lblOffset val="100"/>
        <c:noMultiLvlLbl val="0"/>
      </c:catAx>
      <c:valAx>
        <c:axId val="1263546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545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142986</xdr:colOff>
      <xdr:row>0</xdr:row>
      <xdr:rowOff>33618</xdr:rowOff>
    </xdr:from>
    <xdr:to>
      <xdr:col>12</xdr:col>
      <xdr:colOff>485886</xdr:colOff>
      <xdr:row>19</xdr:row>
      <xdr:rowOff>86958</xdr:rowOff>
    </xdr:to>
    <xdr:graphicFrame macro="">
      <xdr:nvGraphicFramePr>
        <xdr:cNvPr id="2" name="Chart 1">
          <a:extLst>
            <a:ext uri="{FF2B5EF4-FFF2-40B4-BE49-F238E27FC236}">
              <a16:creationId xmlns:a16="http://schemas.microsoft.com/office/drawing/2014/main" id="{C61157AE-6897-42AE-ABE0-F6D251C37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45720</xdr:colOff>
      <xdr:row>0</xdr:row>
      <xdr:rowOff>129540</xdr:rowOff>
    </xdr:from>
    <xdr:to>
      <xdr:col>3</xdr:col>
      <xdr:colOff>45720</xdr:colOff>
      <xdr:row>8</xdr:row>
      <xdr:rowOff>160020</xdr:rowOff>
    </xdr:to>
    <mc:AlternateContent xmlns:mc="http://schemas.openxmlformats.org/markup-compatibility/2006">
      <mc:Choice xmlns:sle15="http://schemas.microsoft.com/office/drawing/2012/slicer" Requires="sle15">
        <xdr:graphicFrame macro="">
          <xdr:nvGraphicFramePr>
            <xdr:cNvPr id="3" name="Account Type">
              <a:extLst>
                <a:ext uri="{FF2B5EF4-FFF2-40B4-BE49-F238E27FC236}">
                  <a16:creationId xmlns:a16="http://schemas.microsoft.com/office/drawing/2014/main" id="{5F7327C3-526C-4586-BAEA-6349EE17B6B9}"/>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dr:sp macro="" textlink="">
          <xdr:nvSpPr>
            <xdr:cNvPr id="0" name=""/>
            <xdr:cNvSpPr>
              <a:spLocks noTextEdit="1"/>
            </xdr:cNvSpPr>
          </xdr:nvSpPr>
          <xdr:spPr>
            <a:xfrm>
              <a:off x="45720" y="129540"/>
              <a:ext cx="1815353" cy="146483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25</xdr:col>
      <xdr:colOff>74744</xdr:colOff>
      <xdr:row>2</xdr:row>
      <xdr:rowOff>122960</xdr:rowOff>
    </xdr:from>
    <xdr:to>
      <xdr:col>35</xdr:col>
      <xdr:colOff>257624</xdr:colOff>
      <xdr:row>20</xdr:row>
      <xdr:rowOff>77240</xdr:rowOff>
    </xdr:to>
    <xdr:graphicFrame macro="">
      <xdr:nvGraphicFramePr>
        <xdr:cNvPr id="4" name="Chart 3">
          <a:extLst>
            <a:ext uri="{FF2B5EF4-FFF2-40B4-BE49-F238E27FC236}">
              <a16:creationId xmlns:a16="http://schemas.microsoft.com/office/drawing/2014/main" id="{8FE2948A-21B3-434A-86CA-3E0D9DA69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372292</xdr:colOff>
      <xdr:row>20</xdr:row>
      <xdr:rowOff>0</xdr:rowOff>
    </xdr:from>
    <xdr:to>
      <xdr:col>13</xdr:col>
      <xdr:colOff>141514</xdr:colOff>
      <xdr:row>38</xdr:row>
      <xdr:rowOff>87086</xdr:rowOff>
    </xdr:to>
    <xdr:graphicFrame macro="">
      <xdr:nvGraphicFramePr>
        <xdr:cNvPr id="5" name="Chart 4">
          <a:extLst>
            <a:ext uri="{FF2B5EF4-FFF2-40B4-BE49-F238E27FC236}">
              <a16:creationId xmlns:a16="http://schemas.microsoft.com/office/drawing/2014/main" id="{B1E486B1-59CE-4A8F-AA09-26EE7C6DE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370036</xdr:colOff>
      <xdr:row>1</xdr:row>
      <xdr:rowOff>67235</xdr:rowOff>
    </xdr:from>
    <xdr:to>
      <xdr:col>24</xdr:col>
      <xdr:colOff>336623</xdr:colOff>
      <xdr:row>49</xdr:row>
      <xdr:rowOff>165100</xdr:rowOff>
    </xdr:to>
    <xdr:graphicFrame macro="">
      <xdr:nvGraphicFramePr>
        <xdr:cNvPr id="6" name="Chart 5">
          <a:extLst>
            <a:ext uri="{FF2B5EF4-FFF2-40B4-BE49-F238E27FC236}">
              <a16:creationId xmlns:a16="http://schemas.microsoft.com/office/drawing/2014/main" id="{03EDE885-2F8D-4DA2-A6BF-9C088A250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53136</xdr:colOff>
      <xdr:row>9</xdr:row>
      <xdr:rowOff>111050</xdr:rowOff>
    </xdr:from>
    <xdr:to>
      <xdr:col>1</xdr:col>
      <xdr:colOff>580213</xdr:colOff>
      <xdr:row>19</xdr:row>
      <xdr:rowOff>15382</xdr:rowOff>
    </xdr:to>
    <mc:AlternateContent xmlns:mc="http://schemas.openxmlformats.org/markup-compatibility/2006">
      <mc:Choice xmlns:sle15="http://schemas.microsoft.com/office/drawing/2012/slicer" Requires="sle15">
        <xdr:graphicFrame macro="">
          <xdr:nvGraphicFramePr>
            <xdr:cNvPr id="8" name="Year">
              <a:extLst>
                <a:ext uri="{FF2B5EF4-FFF2-40B4-BE49-F238E27FC236}">
                  <a16:creationId xmlns:a16="http://schemas.microsoft.com/office/drawing/2014/main" id="{BFAE24C0-F9EA-4A0A-B12B-445520D0A1B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3136" y="1724697"/>
              <a:ext cx="1132195" cy="169727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A2DEE6F5-C349-4820-A678-8F30E5B8B25D}" sourceName="Account Typ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339D4C7-06EE-4319-97CF-E4E72AD35715}" sourceName="Year">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E3194E72-E63C-4455-BE1A-08718B6149A5}" cache="Slicer_Account_Type" caption="Account Type" style="SlicerStyleLight3" rowHeight="234950"/>
  <slicer name="Year" xr10:uid="{355E52DE-9F5F-4F25-8801-C55A9FDDA544}" cache="Slicer_Year" caption="Year"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9E26B6-89BC-40B9-98F1-0414A12F3537}" name="Table1" displayName="Table1" ref="A2:F6" totalsRowShown="0" headerRowDxfId="3">
  <autoFilter ref="A2:F6" xr:uid="{E69E26B6-89BC-40B9-98F1-0414A12F3537}"/>
  <tableColumns count="6">
    <tableColumn id="1" xr3:uid="{8C548C2B-6798-4E4A-886C-E1433047CB10}" name="Account Type"/>
    <tableColumn id="2" xr3:uid="{42E82B1D-0B62-4569-B05D-E027CBC3EF20}" name="2017">
      <calculatedColumnFormula>SUMIF(Sheet3!$B$41:$B$87,Sheet3!$A3,Sheet1!M$5:M$64)</calculatedColumnFormula>
    </tableColumn>
    <tableColumn id="3" xr3:uid="{C85DE822-2E81-4B24-A7E6-33CCD3999FA7}" name="2018">
      <calculatedColumnFormula>SUMIF(Sheet3!$B$41:$B$87,Sheet3!$A3,Sheet1!N$5:N$64)</calculatedColumnFormula>
    </tableColumn>
    <tableColumn id="4" xr3:uid="{7329FF01-5DCE-4C78-BA87-75D260BB70C6}" name="2019">
      <calculatedColumnFormula>SUMIF(Sheet3!$B$41:$B$87,Sheet3!$A3,Sheet1!O$5:O$64)</calculatedColumnFormula>
    </tableColumn>
    <tableColumn id="5" xr3:uid="{73B3E992-500B-4604-AF6C-20BE24B5F38E}" name="2020">
      <calculatedColumnFormula>SUMIF(Sheet3!$B$41:$B$87,Sheet3!$A3,Sheet1!P$5:P$64)</calculatedColumnFormula>
    </tableColumn>
    <tableColumn id="6" xr3:uid="{9634331A-D82F-430F-9E08-6A220632375F}" name="2021">
      <calculatedColumnFormula>SUMIF(Sheet3!$B$41:$B$87,Sheet3!$A3,Sheet1!Q$5:Q$64)</calculatedColumnFormula>
    </tableColumn>
  </tableColumns>
  <tableStyleInfo name="TableStyleMedium2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6CB6CA-F0DE-4BF9-9CD0-0C6A32A96D43}" name="Table3" displayName="Table3" ref="A9:A14" totalsRowShown="0" headerRowDxfId="0">
  <autoFilter ref="A9:A14" xr:uid="{9E6CB6CA-F0DE-4BF9-9CD0-0C6A32A96D43}"/>
  <tableColumns count="1">
    <tableColumn id="1" xr3:uid="{674726EE-0DCE-4DDE-9EF0-D4FF5698372F}"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workbookViewId="0">
      <selection activeCell="M4" sqref="M4:Q64"/>
    </sheetView>
  </sheetViews>
  <sheetFormatPr defaultRowHeight="14.4" x14ac:dyDescent="0.3"/>
  <cols>
    <col min="1" max="1" width="13.6640625" customWidth="1"/>
    <col min="2" max="2" width="41.109375" customWidth="1"/>
    <col min="3" max="3" width="21.109375" customWidth="1"/>
    <col min="4" max="4" width="16.6640625" customWidth="1"/>
    <col min="5" max="5" width="21.109375" customWidth="1"/>
    <col min="6" max="6" width="10" customWidth="1"/>
    <col min="7" max="7" width="10.109375" customWidth="1"/>
    <col min="8" max="8" width="10.33203125" customWidth="1"/>
    <col min="9" max="9" width="13" customWidth="1"/>
    <col min="10" max="10" width="9.88671875" customWidth="1"/>
    <col min="11" max="11" width="15.5546875" customWidth="1"/>
    <col min="18" max="18" width="10.44140625" customWidth="1"/>
  </cols>
  <sheetData>
    <row r="1" spans="1:18" ht="18" x14ac:dyDescent="0.35">
      <c r="A1" s="2" t="s">
        <v>0</v>
      </c>
    </row>
    <row r="3" spans="1:18" x14ac:dyDescent="0.3">
      <c r="A3" s="1"/>
      <c r="B3" s="1"/>
      <c r="C3" s="1"/>
      <c r="D3" s="1"/>
      <c r="E3" s="1"/>
      <c r="F3" s="9" t="s">
        <v>1</v>
      </c>
      <c r="G3" s="10"/>
      <c r="H3" s="10"/>
      <c r="I3" s="5" t="s">
        <v>2</v>
      </c>
      <c r="J3" s="6"/>
      <c r="K3" s="6"/>
      <c r="L3" s="6"/>
      <c r="M3" s="7" t="s">
        <v>3</v>
      </c>
      <c r="N3" s="8"/>
      <c r="O3" s="8"/>
      <c r="P3" s="8"/>
      <c r="Q3" s="8"/>
      <c r="R3" s="3"/>
    </row>
    <row r="4" spans="1:18" x14ac:dyDescent="0.3">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row>
    <row r="5" spans="1:18"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8" si="1">_xlfn.RRI($Q$4-$M$4,M37,Q37)</f>
        <v>-7.1596691853915484E-2</v>
      </c>
    </row>
    <row r="38" spans="1:18"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067AD-E358-46F6-A536-281641E60A80}">
  <dimension ref="A2:P40"/>
  <sheetViews>
    <sheetView showGridLines="0" topLeftCell="A16" workbookViewId="0">
      <selection activeCell="C20" sqref="C20"/>
    </sheetView>
  </sheetViews>
  <sheetFormatPr defaultRowHeight="14.4" x14ac:dyDescent="0.3"/>
  <cols>
    <col min="1" max="1" width="18.88671875" customWidth="1"/>
    <col min="2" max="2" width="18.88671875" bestFit="1" customWidth="1"/>
    <col min="10" max="10" width="17.6640625" customWidth="1"/>
    <col min="12" max="12" width="18.88671875" bestFit="1" customWidth="1"/>
    <col min="13" max="13" width="11.6640625" bestFit="1" customWidth="1"/>
    <col min="14" max="14" width="8.44140625" bestFit="1" customWidth="1"/>
    <col min="15" max="15" width="15.44140625" bestFit="1" customWidth="1"/>
    <col min="16" max="16" width="7.109375" bestFit="1" customWidth="1"/>
  </cols>
  <sheetData>
    <row r="2" spans="1:16" x14ac:dyDescent="0.3">
      <c r="A2" s="1" t="s">
        <v>8</v>
      </c>
      <c r="B2" s="1" t="s">
        <v>263</v>
      </c>
      <c r="C2" s="1" t="s">
        <v>264</v>
      </c>
      <c r="D2" s="1" t="s">
        <v>265</v>
      </c>
      <c r="E2" s="1" t="s">
        <v>266</v>
      </c>
      <c r="F2" s="1" t="s">
        <v>267</v>
      </c>
      <c r="I2" s="13" t="s">
        <v>268</v>
      </c>
      <c r="J2" s="13" t="s">
        <v>269</v>
      </c>
      <c r="L2" s="1" t="s">
        <v>8</v>
      </c>
      <c r="M2" s="1" t="s">
        <v>12</v>
      </c>
      <c r="N2" s="1" t="s">
        <v>13</v>
      </c>
      <c r="O2" s="1" t="s">
        <v>14</v>
      </c>
      <c r="P2" s="1" t="s">
        <v>15</v>
      </c>
    </row>
    <row r="3" spans="1:16" x14ac:dyDescent="0.3">
      <c r="A3" t="s">
        <v>21</v>
      </c>
      <c r="B3">
        <f>SUMIF(Sheet1!$E$5:$E$64,Sheet3!$A3,Sheet1!M$5:M$64)</f>
        <v>51804</v>
      </c>
      <c r="C3">
        <f>SUMIF(Sheet1!$E$5:$E$64,Sheet3!$A3,Sheet1!N$5:N$64)</f>
        <v>60121</v>
      </c>
      <c r="D3">
        <f>SUMIF(Sheet1!$E$5:$E$64,Sheet3!$A3,Sheet1!O$5:O$64)</f>
        <v>60760</v>
      </c>
      <c r="E3">
        <f>SUMIF(Sheet1!$E$5:$E$64,Sheet3!$A3,Sheet1!P$5:P$64)</f>
        <v>75991</v>
      </c>
      <c r="F3">
        <f>SUMIF(Sheet1!$E$5:$E$64,Sheet3!$A3,Sheet1!Q$5:Q$64)</f>
        <v>94147</v>
      </c>
      <c r="I3" s="12">
        <v>2017</v>
      </c>
      <c r="J3" s="14">
        <f>SUM(Table1[2017])</f>
        <v>189976</v>
      </c>
      <c r="L3" t="s">
        <v>21</v>
      </c>
      <c r="M3">
        <f>COUNTIFS(Sheet1!$E$5:$E64,Sheet3!$L3,Sheet1!I$5:I$64,"YES")</f>
        <v>8</v>
      </c>
      <c r="N3">
        <f>COUNTIFS(Sheet1!$E$5:$E64,Sheet3!$L3,Sheet1!J$5:J$64,"YES")</f>
        <v>8</v>
      </c>
      <c r="O3">
        <f>COUNTIFS(Sheet1!$E$5:$E64,Sheet3!$L3,Sheet1!K$5:K$64,"YES")</f>
        <v>12</v>
      </c>
      <c r="P3">
        <f>COUNTIFS(Sheet1!$E$5:$E64,Sheet3!$L3,Sheet1!L$5:L$64,"YES")</f>
        <v>7</v>
      </c>
    </row>
    <row r="4" spans="1:16" x14ac:dyDescent="0.3">
      <c r="A4" t="s">
        <v>84</v>
      </c>
      <c r="B4">
        <f>SUMIF(Sheet1!$E$5:$E$64,Sheet3!$A4,Sheet1!M$5:M$64)</f>
        <v>46025</v>
      </c>
      <c r="C4">
        <f>SUMIF(Sheet1!$E$5:$E$64,Sheet3!$A4,Sheet1!N$5:N$64)</f>
        <v>65032</v>
      </c>
      <c r="D4">
        <f>SUMIF(Sheet1!$E$5:$E$64,Sheet3!$A4,Sheet1!O$5:O$64)</f>
        <v>77731</v>
      </c>
      <c r="E4">
        <f>SUMIF(Sheet1!$E$5:$E$64,Sheet3!$A4,Sheet1!P$5:P$64)</f>
        <v>89595</v>
      </c>
      <c r="F4">
        <f>SUMIF(Sheet1!$E$5:$E$64,Sheet3!$A4,Sheet1!Q$5:Q$64)</f>
        <v>102185</v>
      </c>
      <c r="I4" s="12">
        <v>2018</v>
      </c>
      <c r="J4" s="14">
        <f>SUM(Table1[2018])</f>
        <v>242995</v>
      </c>
      <c r="L4" t="s">
        <v>84</v>
      </c>
      <c r="M4">
        <f>COUNTIFS(Sheet1!$E$5:$E64,Sheet3!$L4,Sheet1!I$5:I$64,"YES")</f>
        <v>8</v>
      </c>
      <c r="N4">
        <f>COUNTIFS(Sheet1!$E$5:$E64,Sheet3!$L4,Sheet1!J$5:J$64,"YES")</f>
        <v>5</v>
      </c>
      <c r="O4">
        <f>COUNTIFS(Sheet1!$E$5:$E64,Sheet3!$L4,Sheet1!K$5:K$64,"YES")</f>
        <v>8</v>
      </c>
      <c r="P4">
        <f>COUNTIFS(Sheet1!$E$5:$E64,Sheet3!$L4,Sheet1!L$5:L$64,"YES")</f>
        <v>0</v>
      </c>
    </row>
    <row r="5" spans="1:16" x14ac:dyDescent="0.3">
      <c r="A5" t="s">
        <v>145</v>
      </c>
      <c r="B5">
        <f>SUMIF(Sheet1!$E$5:$E$64,Sheet3!$A5,Sheet1!M$5:M$64)</f>
        <v>47259</v>
      </c>
      <c r="C5">
        <f>SUMIF(Sheet1!$E$5:$E$64,Sheet3!$A5,Sheet1!N$5:N$64)</f>
        <v>67275</v>
      </c>
      <c r="D5">
        <f>SUMIF(Sheet1!$E$5:$E$64,Sheet3!$A5,Sheet1!O$5:O$64)</f>
        <v>79646</v>
      </c>
      <c r="E5">
        <f>SUMIF(Sheet1!$E$5:$E$64,Sheet3!$A5,Sheet1!P$5:P$64)</f>
        <v>102065</v>
      </c>
      <c r="F5">
        <f>SUMIF(Sheet1!$E$5:$E$64,Sheet3!$A5,Sheet1!Q$5:Q$64)</f>
        <v>112270</v>
      </c>
      <c r="I5" s="12">
        <v>2019</v>
      </c>
      <c r="J5" s="14">
        <f>SUM(Table1[2019])</f>
        <v>288449</v>
      </c>
      <c r="L5" t="s">
        <v>145</v>
      </c>
      <c r="M5">
        <f>COUNTIFS(Sheet1!$E$5:$E64,Sheet3!$L5,Sheet1!I$5:I$64,"YES")</f>
        <v>8</v>
      </c>
      <c r="N5">
        <f>COUNTIFS(Sheet1!$E$5:$E64,Sheet3!$L5,Sheet1!J$5:J$64,"YES")</f>
        <v>7</v>
      </c>
      <c r="O5">
        <f>COUNTIFS(Sheet1!$E$5:$E64,Sheet3!$L5,Sheet1!K$5:K$64,"YES")</f>
        <v>12</v>
      </c>
      <c r="P5">
        <f>COUNTIFS(Sheet1!$E$5:$E64,Sheet3!$L5,Sheet1!L$5:L$64,"YES")</f>
        <v>10</v>
      </c>
    </row>
    <row r="6" spans="1:16" x14ac:dyDescent="0.3">
      <c r="A6" t="s">
        <v>206</v>
      </c>
      <c r="B6">
        <f>SUMIF(Sheet1!$E$5:$E$64,Sheet3!$A6,Sheet1!M$5:M$64)</f>
        <v>44888</v>
      </c>
      <c r="C6">
        <f>SUMIF(Sheet1!$E$5:$E$64,Sheet3!$A6,Sheet1!N$5:N$64)</f>
        <v>50567</v>
      </c>
      <c r="D6">
        <f>SUMIF(Sheet1!$E$5:$E$64,Sheet3!$A6,Sheet1!O$5:O$64)</f>
        <v>70312</v>
      </c>
      <c r="E6">
        <f>SUMIF(Sheet1!$E$5:$E$64,Sheet3!$A6,Sheet1!P$5:P$64)</f>
        <v>82583</v>
      </c>
      <c r="F6">
        <f>SUMIF(Sheet1!$E$5:$E$64,Sheet3!$A6,Sheet1!Q$5:Q$64)</f>
        <v>100592</v>
      </c>
      <c r="I6" s="12">
        <v>2020</v>
      </c>
      <c r="J6" s="14">
        <f>SUM(Table1[2020])</f>
        <v>350234</v>
      </c>
      <c r="L6" t="s">
        <v>206</v>
      </c>
      <c r="M6">
        <f>COUNTIFS(Sheet1!$E$5:$E64,Sheet3!$L6,Sheet1!I$5:I$64,"YES")</f>
        <v>0</v>
      </c>
      <c r="N6">
        <f>COUNTIFS(Sheet1!$E$5:$E64,Sheet3!$L6,Sheet1!J$5:J$64,"YES")</f>
        <v>0</v>
      </c>
      <c r="O6">
        <f>COUNTIFS(Sheet1!$E$5:$E64,Sheet3!$L6,Sheet1!K$5:K$64,"YES")</f>
        <v>11</v>
      </c>
      <c r="P6">
        <f>COUNTIFS(Sheet1!$E$5:$E64,Sheet3!$L6,Sheet1!L$5:L$64,"YES")</f>
        <v>0</v>
      </c>
    </row>
    <row r="7" spans="1:16" x14ac:dyDescent="0.3">
      <c r="I7" s="12">
        <v>2021</v>
      </c>
      <c r="J7" s="14">
        <f>SUM(Table1[2021])</f>
        <v>409194</v>
      </c>
    </row>
    <row r="9" spans="1:16" x14ac:dyDescent="0.3">
      <c r="A9" s="11" t="s">
        <v>271</v>
      </c>
    </row>
    <row r="10" spans="1:16" x14ac:dyDescent="0.3">
      <c r="A10">
        <v>2017</v>
      </c>
    </row>
    <row r="11" spans="1:16" x14ac:dyDescent="0.3">
      <c r="A11">
        <v>2018</v>
      </c>
    </row>
    <row r="12" spans="1:16" x14ac:dyDescent="0.3">
      <c r="A12">
        <v>2019</v>
      </c>
    </row>
    <row r="13" spans="1:16" x14ac:dyDescent="0.3">
      <c r="A13">
        <v>2020</v>
      </c>
    </row>
    <row r="14" spans="1:16" x14ac:dyDescent="0.3">
      <c r="A14">
        <v>2021</v>
      </c>
    </row>
    <row r="20" spans="1:9" x14ac:dyDescent="0.3">
      <c r="A20" t="s">
        <v>8</v>
      </c>
      <c r="B20" t="s">
        <v>4</v>
      </c>
      <c r="C20">
        <v>2017</v>
      </c>
      <c r="D20">
        <v>2018</v>
      </c>
      <c r="E20">
        <v>2019</v>
      </c>
      <c r="F20">
        <v>2020</v>
      </c>
      <c r="G20">
        <v>2021</v>
      </c>
      <c r="I20" t="s">
        <v>270</v>
      </c>
    </row>
    <row r="21" spans="1:9" x14ac:dyDescent="0.3">
      <c r="A21" t="s">
        <v>21</v>
      </c>
      <c r="B21" t="s">
        <v>40</v>
      </c>
      <c r="C21">
        <v>2341</v>
      </c>
      <c r="D21">
        <v>6105</v>
      </c>
      <c r="E21">
        <v>7777</v>
      </c>
      <c r="F21">
        <v>7891</v>
      </c>
      <c r="G21">
        <v>8758</v>
      </c>
      <c r="I21">
        <f>SUM(C21:G21)</f>
        <v>32872</v>
      </c>
    </row>
    <row r="22" spans="1:9" x14ac:dyDescent="0.3">
      <c r="B22" t="s">
        <v>48</v>
      </c>
      <c r="C22">
        <v>1581</v>
      </c>
      <c r="D22">
        <v>4799</v>
      </c>
      <c r="E22">
        <v>6582</v>
      </c>
      <c r="F22">
        <v>9024</v>
      </c>
      <c r="G22">
        <v>9759</v>
      </c>
      <c r="I22">
        <f>SUM(C22:G22)</f>
        <v>31745</v>
      </c>
    </row>
    <row r="23" spans="1:9" x14ac:dyDescent="0.3">
      <c r="B23" t="s">
        <v>52</v>
      </c>
      <c r="C23">
        <v>9766</v>
      </c>
      <c r="D23">
        <v>8049</v>
      </c>
      <c r="E23">
        <v>5556</v>
      </c>
      <c r="F23">
        <v>5202</v>
      </c>
      <c r="G23">
        <v>2373</v>
      </c>
      <c r="I23">
        <f>SUM(C23:G23)</f>
        <v>30946</v>
      </c>
    </row>
    <row r="24" spans="1:9" x14ac:dyDescent="0.3">
      <c r="B24" t="s">
        <v>17</v>
      </c>
      <c r="C24">
        <v>1982</v>
      </c>
      <c r="D24">
        <v>5388</v>
      </c>
      <c r="E24">
        <v>7063</v>
      </c>
      <c r="F24">
        <v>7208</v>
      </c>
      <c r="G24">
        <v>9093</v>
      </c>
      <c r="I24">
        <f>SUM(C24:G24)</f>
        <v>30734</v>
      </c>
    </row>
    <row r="25" spans="1:9" x14ac:dyDescent="0.3">
      <c r="B25" t="s">
        <v>60</v>
      </c>
      <c r="C25">
        <v>7555</v>
      </c>
      <c r="D25">
        <v>6551</v>
      </c>
      <c r="E25">
        <v>5188</v>
      </c>
      <c r="F25">
        <v>3436</v>
      </c>
      <c r="G25">
        <v>2359</v>
      </c>
      <c r="I25">
        <f>SUM(C25:G25)</f>
        <v>25089</v>
      </c>
    </row>
    <row r="26" spans="1:9" x14ac:dyDescent="0.3">
      <c r="A26" t="s">
        <v>84</v>
      </c>
      <c r="B26" t="s">
        <v>93</v>
      </c>
      <c r="C26">
        <v>9773</v>
      </c>
      <c r="D26">
        <v>9179</v>
      </c>
      <c r="E26">
        <v>8390</v>
      </c>
      <c r="F26">
        <v>8256</v>
      </c>
      <c r="G26">
        <v>3815</v>
      </c>
      <c r="I26">
        <f>SUM(C26:G26)</f>
        <v>39413</v>
      </c>
    </row>
    <row r="27" spans="1:9" x14ac:dyDescent="0.3">
      <c r="B27" t="s">
        <v>80</v>
      </c>
      <c r="C27">
        <v>3501</v>
      </c>
      <c r="D27">
        <v>7079</v>
      </c>
      <c r="E27">
        <v>7438</v>
      </c>
      <c r="F27">
        <v>7443</v>
      </c>
      <c r="G27">
        <v>9225</v>
      </c>
      <c r="I27">
        <f>SUM(C27:G27)</f>
        <v>34686</v>
      </c>
    </row>
    <row r="28" spans="1:9" x14ac:dyDescent="0.3">
      <c r="B28" t="s">
        <v>89</v>
      </c>
      <c r="C28">
        <v>700</v>
      </c>
      <c r="D28">
        <v>5721</v>
      </c>
      <c r="E28">
        <v>6247</v>
      </c>
      <c r="F28">
        <v>8495</v>
      </c>
      <c r="G28">
        <v>9236</v>
      </c>
      <c r="I28">
        <f>SUM(C28:G28)</f>
        <v>30399</v>
      </c>
    </row>
    <row r="29" spans="1:9" x14ac:dyDescent="0.3">
      <c r="B29" t="s">
        <v>117</v>
      </c>
      <c r="C29">
        <v>570</v>
      </c>
      <c r="D29">
        <v>1322</v>
      </c>
      <c r="E29">
        <v>7279</v>
      </c>
      <c r="F29">
        <v>8443</v>
      </c>
      <c r="G29">
        <v>9571</v>
      </c>
      <c r="I29">
        <f>SUM(C29:G29)</f>
        <v>27185</v>
      </c>
    </row>
    <row r="30" spans="1:9" x14ac:dyDescent="0.3">
      <c r="B30" t="s">
        <v>133</v>
      </c>
      <c r="C30">
        <v>712</v>
      </c>
      <c r="D30">
        <v>4182</v>
      </c>
      <c r="E30">
        <v>6087</v>
      </c>
      <c r="F30">
        <v>7494</v>
      </c>
      <c r="G30">
        <v>8599</v>
      </c>
      <c r="I30">
        <f>SUM(C30:G30)</f>
        <v>27074</v>
      </c>
    </row>
    <row r="31" spans="1:9" x14ac:dyDescent="0.3">
      <c r="A31" t="s">
        <v>145</v>
      </c>
      <c r="B31" t="s">
        <v>150</v>
      </c>
      <c r="C31">
        <v>8873</v>
      </c>
      <c r="D31">
        <v>8484</v>
      </c>
      <c r="E31">
        <v>7883</v>
      </c>
      <c r="F31">
        <v>7499</v>
      </c>
      <c r="G31">
        <v>6592</v>
      </c>
      <c r="I31">
        <f>SUM(C31:G31)</f>
        <v>39331</v>
      </c>
    </row>
    <row r="32" spans="1:9" x14ac:dyDescent="0.3">
      <c r="B32" t="s">
        <v>154</v>
      </c>
      <c r="C32">
        <v>3297</v>
      </c>
      <c r="D32">
        <v>4866</v>
      </c>
      <c r="E32">
        <v>4928</v>
      </c>
      <c r="F32">
        <v>8451</v>
      </c>
      <c r="G32">
        <v>9585</v>
      </c>
      <c r="I32">
        <f>SUM(C32:G32)</f>
        <v>31127</v>
      </c>
    </row>
    <row r="33" spans="1:9" x14ac:dyDescent="0.3">
      <c r="B33" t="s">
        <v>198</v>
      </c>
      <c r="C33">
        <v>431</v>
      </c>
      <c r="D33">
        <v>6231</v>
      </c>
      <c r="E33">
        <v>7478</v>
      </c>
      <c r="F33">
        <v>8039</v>
      </c>
      <c r="G33">
        <v>8271</v>
      </c>
      <c r="I33">
        <f>SUM(C33:G33)</f>
        <v>30450</v>
      </c>
    </row>
    <row r="34" spans="1:9" x14ac:dyDescent="0.3">
      <c r="B34" t="s">
        <v>190</v>
      </c>
      <c r="C34">
        <v>8891</v>
      </c>
      <c r="D34">
        <v>5952</v>
      </c>
      <c r="E34">
        <v>5914</v>
      </c>
      <c r="F34">
        <v>5405</v>
      </c>
      <c r="G34">
        <v>4031</v>
      </c>
      <c r="I34">
        <f>SUM(C34:G34)</f>
        <v>30193</v>
      </c>
    </row>
    <row r="35" spans="1:9" x14ac:dyDescent="0.3">
      <c r="B35" t="s">
        <v>194</v>
      </c>
      <c r="C35">
        <v>1290</v>
      </c>
      <c r="D35">
        <v>4033</v>
      </c>
      <c r="E35">
        <v>6956</v>
      </c>
      <c r="F35">
        <v>7929</v>
      </c>
      <c r="G35">
        <v>8834</v>
      </c>
      <c r="I35">
        <f>SUM(C35:G35)</f>
        <v>29042</v>
      </c>
    </row>
    <row r="36" spans="1:9" x14ac:dyDescent="0.3">
      <c r="A36" t="s">
        <v>206</v>
      </c>
      <c r="B36" t="s">
        <v>231</v>
      </c>
      <c r="C36">
        <v>9791</v>
      </c>
      <c r="D36">
        <v>9610</v>
      </c>
      <c r="E36">
        <v>7534</v>
      </c>
      <c r="F36">
        <v>5080</v>
      </c>
      <c r="G36">
        <v>4936</v>
      </c>
      <c r="I36">
        <f>SUM(C36:G36)</f>
        <v>36951</v>
      </c>
    </row>
    <row r="37" spans="1:9" x14ac:dyDescent="0.3">
      <c r="B37" t="s">
        <v>251</v>
      </c>
      <c r="C37">
        <v>1263</v>
      </c>
      <c r="D37">
        <v>2517</v>
      </c>
      <c r="E37">
        <v>8042</v>
      </c>
      <c r="F37">
        <v>8222</v>
      </c>
      <c r="G37">
        <v>9686</v>
      </c>
      <c r="I37">
        <f>SUM(C37:G37)</f>
        <v>29730</v>
      </c>
    </row>
    <row r="38" spans="1:9" x14ac:dyDescent="0.3">
      <c r="B38" t="s">
        <v>219</v>
      </c>
      <c r="C38">
        <v>870</v>
      </c>
      <c r="D38">
        <v>2428</v>
      </c>
      <c r="E38">
        <v>7386</v>
      </c>
      <c r="F38">
        <v>8835</v>
      </c>
      <c r="G38">
        <v>9766</v>
      </c>
      <c r="I38">
        <f>SUM(C38:G38)</f>
        <v>29285</v>
      </c>
    </row>
    <row r="39" spans="1:9" x14ac:dyDescent="0.3">
      <c r="B39" t="s">
        <v>227</v>
      </c>
      <c r="C39">
        <v>1082</v>
      </c>
      <c r="D39">
        <v>3353</v>
      </c>
      <c r="E39">
        <v>6351</v>
      </c>
      <c r="F39">
        <v>8550</v>
      </c>
      <c r="G39">
        <v>9272</v>
      </c>
      <c r="I39">
        <f>SUM(C39:G39)</f>
        <v>28608</v>
      </c>
    </row>
    <row r="40" spans="1:9" x14ac:dyDescent="0.3">
      <c r="B40" t="s">
        <v>211</v>
      </c>
      <c r="C40">
        <v>1323</v>
      </c>
      <c r="D40">
        <v>4963</v>
      </c>
      <c r="E40">
        <v>6292</v>
      </c>
      <c r="F40">
        <v>6728</v>
      </c>
      <c r="G40">
        <v>8202</v>
      </c>
      <c r="I40">
        <f>SUM(C40:G40)</f>
        <v>27508</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7E90A-7989-4406-BED0-63C1533E30E1}">
  <dimension ref="A1"/>
  <sheetViews>
    <sheetView showGridLines="0" tabSelected="1" zoomScale="68" zoomScaleNormal="90" workbookViewId="0">
      <selection activeCell="C35" sqref="C35"/>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Mahesh Y</cp:lastModifiedBy>
  <cp:revision/>
  <dcterms:created xsi:type="dcterms:W3CDTF">2022-01-18T02:47:06Z</dcterms:created>
  <dcterms:modified xsi:type="dcterms:W3CDTF">2024-09-07T18:50:00Z</dcterms:modified>
  <cp:category/>
  <cp:contentStatus/>
</cp:coreProperties>
</file>