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 firstSheet="1" activeTab="1"/>
  </bookViews>
  <sheets>
    <sheet name="Sheet1" sheetId="1" state="hidden" r:id="rId1"/>
    <sheet name="Present System" sheetId="2" r:id="rId2"/>
    <sheet name="Proposal" sheetId="3" r:id="rId3"/>
  </sheets>
  <definedNames>
    <definedName name="_xlnm._FilterDatabase" localSheetId="1" hidden="1">'Present System'!$B$3:$I$19</definedName>
  </definedNames>
  <calcPr calcId="124519"/>
</workbook>
</file>

<file path=xl/calcChain.xml><?xml version="1.0" encoding="utf-8"?>
<calcChain xmlns="http://schemas.openxmlformats.org/spreadsheetml/2006/main">
  <c r="H26" i="3"/>
  <c r="G26"/>
  <c r="F26"/>
  <c r="I14"/>
  <c r="I15" s="1"/>
  <c r="I16" s="1"/>
  <c r="I17" s="1"/>
  <c r="I18" s="1"/>
  <c r="I19" s="1"/>
  <c r="I20" s="1"/>
  <c r="I21" s="1"/>
  <c r="I22" s="1"/>
  <c r="I23" s="1"/>
  <c r="I24" s="1"/>
  <c r="I25" s="1"/>
  <c r="G11" s="1"/>
  <c r="H21" i="1"/>
  <c r="H20"/>
  <c r="H19"/>
  <c r="H18"/>
  <c r="H17"/>
  <c r="H14"/>
  <c r="H15" s="1"/>
  <c r="H16" s="1"/>
</calcChain>
</file>

<file path=xl/sharedStrings.xml><?xml version="1.0" encoding="utf-8"?>
<sst xmlns="http://schemas.openxmlformats.org/spreadsheetml/2006/main" count="192" uniqueCount="81">
  <si>
    <t xml:space="preserve">Account Holders Name </t>
  </si>
  <si>
    <t xml:space="preserve">Account Number </t>
  </si>
  <si>
    <t>Pipbull Limited</t>
  </si>
  <si>
    <t>DB 1032</t>
  </si>
  <si>
    <t>Account Currency</t>
  </si>
  <si>
    <t>USD</t>
  </si>
  <si>
    <t>Closing Balance</t>
  </si>
  <si>
    <t>Email Id</t>
  </si>
  <si>
    <t>funding@tixee.com</t>
  </si>
  <si>
    <t>Date</t>
  </si>
  <si>
    <t>Descripition</t>
  </si>
  <si>
    <t>Debit</t>
  </si>
  <si>
    <t>Credit</t>
  </si>
  <si>
    <t>Balance</t>
  </si>
  <si>
    <t>31.08.2021</t>
  </si>
  <si>
    <t>Said Shabir Ahmad</t>
  </si>
  <si>
    <t>04.11.2021</t>
  </si>
  <si>
    <t>Ashi</t>
  </si>
  <si>
    <t>sanweb</t>
  </si>
  <si>
    <t>Charges</t>
  </si>
  <si>
    <t>:</t>
  </si>
  <si>
    <t xml:space="preserve">Opening Balance  </t>
  </si>
  <si>
    <t>Divepay</t>
  </si>
  <si>
    <t xml:space="preserve">Transaction Report </t>
  </si>
  <si>
    <t xml:space="preserve">Account Statement from 01.08.2021 to 30-11-2021 </t>
  </si>
  <si>
    <t>Type</t>
  </si>
  <si>
    <t>Client Deposit</t>
  </si>
  <si>
    <t>Client Withdrawal</t>
  </si>
  <si>
    <t>05.11.2021</t>
  </si>
  <si>
    <t>07.11.2021</t>
  </si>
  <si>
    <t>Merchant Deposit</t>
  </si>
  <si>
    <t>Self</t>
  </si>
  <si>
    <t>Merchant Withdrawal</t>
  </si>
  <si>
    <t>10.12.2021</t>
  </si>
  <si>
    <t>Merchant Transfer</t>
  </si>
  <si>
    <t>Recd from Other Merchant</t>
  </si>
  <si>
    <t>Trf to other Merchant</t>
  </si>
  <si>
    <t>DATE</t>
  </si>
  <si>
    <t>STATUS</t>
  </si>
  <si>
    <t>SENDER</t>
  </si>
  <si>
    <t>RECIEVER</t>
  </si>
  <si>
    <t>AMOUNT</t>
  </si>
  <si>
    <t>S.FEE</t>
  </si>
  <si>
    <t>R.FEE</t>
  </si>
  <si>
    <t>PAID</t>
  </si>
  <si>
    <t>Feb. 15, 2022, 4:27 p.m.</t>
  </si>
  <si>
    <t>Completed</t>
  </si>
  <si>
    <t>TixeePipbull</t>
  </si>
  <si>
    <t>cashwalletfx</t>
  </si>
  <si>
    <t>Feb. 13, 2022, 2:45 p.m.</t>
  </si>
  <si>
    <t>Feb. 9, 2022, 6:14 p.m.</t>
  </si>
  <si>
    <t>Feb. 1, 2022, 4:57 p.m.</t>
  </si>
  <si>
    <t>Jan. 27, 2022, 5:51 p.m.</t>
  </si>
  <si>
    <t>Jan. 27, 2022, 2:29 p.m.</t>
  </si>
  <si>
    <t>Jan. 25, 2022, 4:21 p.m.</t>
  </si>
  <si>
    <t>divepay</t>
  </si>
  <si>
    <t>-</t>
  </si>
  <si>
    <t>Cancelled</t>
  </si>
  <si>
    <t>Jan. 12, 2022, 2:47 p.m.</t>
  </si>
  <si>
    <t>Jan. 8, 2022, 2:51 p.m.</t>
  </si>
  <si>
    <t>shambhunath pandit</t>
  </si>
  <si>
    <t>Dec. 29, 2021, 12:23 p.m.</t>
  </si>
  <si>
    <t>Dec. 6, 2021, 7:34 p.m.</t>
  </si>
  <si>
    <t>Dec. 2, 2021, 2:53 p.m.</t>
  </si>
  <si>
    <t>Dec. 1, 2021, 12:41 p.m.</t>
  </si>
  <si>
    <t>Nov. 4, 2021, 10:42 p.m.</t>
  </si>
  <si>
    <t>Nov. 4, 2021, 10:29 p.m.</t>
  </si>
  <si>
    <t>Aug. 31, 2021, 1:19 p.m.</t>
  </si>
  <si>
    <t>SLNo</t>
  </si>
  <si>
    <t>01.12.2021</t>
  </si>
  <si>
    <t>02.12.2021</t>
  </si>
  <si>
    <t>06.12.2021</t>
  </si>
  <si>
    <t>29.12.2021</t>
  </si>
  <si>
    <t>08.01.2022</t>
  </si>
  <si>
    <t>12.01.2022</t>
  </si>
  <si>
    <t>25.01.2022</t>
  </si>
  <si>
    <t>27.01.2022</t>
  </si>
  <si>
    <t>Yourself</t>
  </si>
  <si>
    <t>Withdrawal</t>
  </si>
  <si>
    <t xml:space="preserve">              Account Statement from 01.08.2021 to 31-01-2022 </t>
  </si>
  <si>
    <t>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</si>
</sst>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4" fontId="0" fillId="0" borderId="0" xfId="0" applyNumberFormat="1" applyAlignment="1"/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4" fillId="0" borderId="3" xfId="1" applyBorder="1" applyAlignment="1" applyProtection="1">
      <alignment horizontal="center" vertical="top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epay.com/dashboard/merchant_general_information/535" TargetMode="External"/><Relationship Id="rId13" Type="http://schemas.openxmlformats.org/officeDocument/2006/relationships/hyperlink" Target="https://www.divepay.com/dashboard/merchant_general_information/535" TargetMode="External"/><Relationship Id="rId18" Type="http://schemas.openxmlformats.org/officeDocument/2006/relationships/hyperlink" Target="https://www.divepay.com/dashboard/merchant_general_information/535" TargetMode="External"/><Relationship Id="rId26" Type="http://schemas.openxmlformats.org/officeDocument/2006/relationships/hyperlink" Target="https://www.divepay.com/dashboard/merchant_general_information/535" TargetMode="External"/><Relationship Id="rId3" Type="http://schemas.openxmlformats.org/officeDocument/2006/relationships/hyperlink" Target="https://www.divepay.com/dashboard/general_information/394" TargetMode="External"/><Relationship Id="rId21" Type="http://schemas.openxmlformats.org/officeDocument/2006/relationships/hyperlink" Target="https://www.divepay.com/dashboard/general_information/394" TargetMode="External"/><Relationship Id="rId7" Type="http://schemas.openxmlformats.org/officeDocument/2006/relationships/hyperlink" Target="https://www.divepay.com/dashboard/general_information/394" TargetMode="External"/><Relationship Id="rId12" Type="http://schemas.openxmlformats.org/officeDocument/2006/relationships/hyperlink" Target="https://www.divepay.com/dashboard/general_information/565" TargetMode="External"/><Relationship Id="rId17" Type="http://schemas.openxmlformats.org/officeDocument/2006/relationships/hyperlink" Target="https://www.divepay.com/dashboard/general_information/398" TargetMode="External"/><Relationship Id="rId25" Type="http://schemas.openxmlformats.org/officeDocument/2006/relationships/hyperlink" Target="https://www.divepay.com/dashboard/general_information/394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divepay.com/dashboard/general_information/565" TargetMode="External"/><Relationship Id="rId16" Type="http://schemas.openxmlformats.org/officeDocument/2006/relationships/hyperlink" Target="https://www.divepay.com/dashboard/merchant_general_information/535" TargetMode="External"/><Relationship Id="rId20" Type="http://schemas.openxmlformats.org/officeDocument/2006/relationships/hyperlink" Target="https://www.divepay.com/dashboard/merchant_general_information/535" TargetMode="External"/><Relationship Id="rId29" Type="http://schemas.openxmlformats.org/officeDocument/2006/relationships/hyperlink" Target="https://www.divepay.com/dashboard/general_information/562" TargetMode="External"/><Relationship Id="rId1" Type="http://schemas.openxmlformats.org/officeDocument/2006/relationships/hyperlink" Target="https://www.divepay.com/dashboard/merchant_general_information/535" TargetMode="External"/><Relationship Id="rId6" Type="http://schemas.openxmlformats.org/officeDocument/2006/relationships/hyperlink" Target="https://www.divepay.com/dashboard/general_information/565" TargetMode="External"/><Relationship Id="rId11" Type="http://schemas.openxmlformats.org/officeDocument/2006/relationships/hyperlink" Target="https://www.divepay.com/dashboard/merchant_general_information/535" TargetMode="External"/><Relationship Id="rId24" Type="http://schemas.openxmlformats.org/officeDocument/2006/relationships/hyperlink" Target="https://www.divepay.com/dashboard/merchant_general_information/535" TargetMode="External"/><Relationship Id="rId32" Type="http://schemas.openxmlformats.org/officeDocument/2006/relationships/hyperlink" Target="https://www.divepay.com/dashboard/merchant_general_information/535" TargetMode="External"/><Relationship Id="rId5" Type="http://schemas.openxmlformats.org/officeDocument/2006/relationships/hyperlink" Target="https://www.divepay.com/dashboard/merchant_general_information/535" TargetMode="External"/><Relationship Id="rId15" Type="http://schemas.openxmlformats.org/officeDocument/2006/relationships/hyperlink" Target="https://www.divepay.com/dashboard/general_information/394" TargetMode="External"/><Relationship Id="rId23" Type="http://schemas.openxmlformats.org/officeDocument/2006/relationships/hyperlink" Target="https://www.divepay.com/dashboard/general_information/394" TargetMode="External"/><Relationship Id="rId28" Type="http://schemas.openxmlformats.org/officeDocument/2006/relationships/hyperlink" Target="https://www.divepay.com/dashboard/merchant_general_information/535" TargetMode="External"/><Relationship Id="rId10" Type="http://schemas.openxmlformats.org/officeDocument/2006/relationships/hyperlink" Target="https://www.divepay.com/dashboard/merchant_general_information/535" TargetMode="External"/><Relationship Id="rId19" Type="http://schemas.openxmlformats.org/officeDocument/2006/relationships/hyperlink" Target="https://www.divepay.com/dashboard/general_information/565" TargetMode="External"/><Relationship Id="rId31" Type="http://schemas.openxmlformats.org/officeDocument/2006/relationships/hyperlink" Target="https://www.divepay.com/dashboard/general_information/540" TargetMode="External"/><Relationship Id="rId4" Type="http://schemas.openxmlformats.org/officeDocument/2006/relationships/hyperlink" Target="https://www.divepay.com/dashboard/merchant_general_information/535" TargetMode="External"/><Relationship Id="rId9" Type="http://schemas.openxmlformats.org/officeDocument/2006/relationships/hyperlink" Target="https://www.divepay.com/dashboard/general_information/394" TargetMode="External"/><Relationship Id="rId14" Type="http://schemas.openxmlformats.org/officeDocument/2006/relationships/hyperlink" Target="https://www.divepay.com/dashboard/merchant_general_information/535" TargetMode="External"/><Relationship Id="rId22" Type="http://schemas.openxmlformats.org/officeDocument/2006/relationships/hyperlink" Target="https://www.divepay.com/dashboard/merchant_general_information/535" TargetMode="External"/><Relationship Id="rId27" Type="http://schemas.openxmlformats.org/officeDocument/2006/relationships/hyperlink" Target="https://www.divepay.com/dashboard/general_information/394" TargetMode="External"/><Relationship Id="rId30" Type="http://schemas.openxmlformats.org/officeDocument/2006/relationships/hyperlink" Target="https://www.divepay.com/dashboard/merchant_general_information/5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workbookViewId="0">
      <selection activeCell="C24" sqref="C24"/>
    </sheetView>
  </sheetViews>
  <sheetFormatPr defaultRowHeight="15"/>
  <cols>
    <col min="1" max="1" width="2.42578125" customWidth="1"/>
    <col min="2" max="2" width="13.28515625" customWidth="1"/>
    <col min="3" max="3" width="31.42578125" customWidth="1"/>
    <col min="4" max="4" width="21.140625" customWidth="1"/>
    <col min="5" max="5" width="12.5703125" customWidth="1"/>
    <col min="6" max="6" width="10.140625" customWidth="1"/>
    <col min="7" max="7" width="9.7109375" customWidth="1"/>
    <col min="8" max="8" width="13.5703125" customWidth="1"/>
  </cols>
  <sheetData>
    <row r="2" spans="2:8">
      <c r="B2" t="s">
        <v>22</v>
      </c>
    </row>
    <row r="3" spans="2:8">
      <c r="B3" t="s">
        <v>23</v>
      </c>
    </row>
    <row r="4" spans="2:8">
      <c r="E4" t="s">
        <v>24</v>
      </c>
    </row>
    <row r="6" spans="2:8" ht="17.25">
      <c r="C6" t="s">
        <v>0</v>
      </c>
      <c r="E6" s="1" t="s">
        <v>20</v>
      </c>
      <c r="F6" s="2" t="s">
        <v>2</v>
      </c>
    </row>
    <row r="7" spans="2:8">
      <c r="C7" t="s">
        <v>1</v>
      </c>
      <c r="E7" s="1" t="s">
        <v>20</v>
      </c>
      <c r="F7" s="3" t="s">
        <v>3</v>
      </c>
    </row>
    <row r="8" spans="2:8" ht="17.25">
      <c r="C8" t="s">
        <v>7</v>
      </c>
      <c r="E8" s="1" t="s">
        <v>20</v>
      </c>
      <c r="F8" s="2" t="s">
        <v>8</v>
      </c>
    </row>
    <row r="9" spans="2:8">
      <c r="C9" t="s">
        <v>4</v>
      </c>
      <c r="E9" s="1" t="s">
        <v>20</v>
      </c>
      <c r="F9" s="3" t="s">
        <v>5</v>
      </c>
    </row>
    <row r="10" spans="2:8">
      <c r="C10" t="s">
        <v>21</v>
      </c>
      <c r="E10" s="1" t="s">
        <v>20</v>
      </c>
      <c r="F10" s="4">
        <v>45255.72</v>
      </c>
      <c r="G10" s="8"/>
    </row>
    <row r="11" spans="2:8">
      <c r="C11" t="s">
        <v>6</v>
      </c>
      <c r="E11" s="1" t="s">
        <v>20</v>
      </c>
      <c r="F11" s="4">
        <v>10053.68</v>
      </c>
      <c r="G11" s="8"/>
    </row>
    <row r="13" spans="2:8">
      <c r="B13" s="5" t="s">
        <v>9</v>
      </c>
      <c r="C13" s="5" t="s">
        <v>10</v>
      </c>
      <c r="D13" s="5" t="s">
        <v>25</v>
      </c>
      <c r="E13" s="5" t="s">
        <v>19</v>
      </c>
      <c r="F13" s="5" t="s">
        <v>11</v>
      </c>
      <c r="G13" s="5" t="s">
        <v>12</v>
      </c>
      <c r="H13" s="5" t="s">
        <v>13</v>
      </c>
    </row>
    <row r="14" spans="2:8">
      <c r="B14" s="6" t="s">
        <v>14</v>
      </c>
      <c r="C14" s="6" t="s">
        <v>15</v>
      </c>
      <c r="D14" s="6" t="s">
        <v>26</v>
      </c>
      <c r="E14" s="6">
        <v>4.32</v>
      </c>
      <c r="F14" s="6"/>
      <c r="G14" s="6">
        <v>91.58</v>
      </c>
      <c r="H14" s="6">
        <f>G14</f>
        <v>91.58</v>
      </c>
    </row>
    <row r="15" spans="2:8">
      <c r="B15" s="6" t="s">
        <v>16</v>
      </c>
      <c r="C15" s="6" t="s">
        <v>17</v>
      </c>
      <c r="D15" s="6" t="s">
        <v>26</v>
      </c>
      <c r="E15" s="6">
        <v>450</v>
      </c>
      <c r="F15" s="6"/>
      <c r="G15" s="6">
        <v>9550</v>
      </c>
      <c r="H15" s="6">
        <f>H14+G15</f>
        <v>9641.58</v>
      </c>
    </row>
    <row r="16" spans="2:8">
      <c r="B16" s="6" t="s">
        <v>16</v>
      </c>
      <c r="C16" s="6" t="s">
        <v>18</v>
      </c>
      <c r="D16" s="6" t="s">
        <v>26</v>
      </c>
      <c r="E16" s="6">
        <v>45</v>
      </c>
      <c r="F16" s="6"/>
      <c r="G16" s="6">
        <v>955</v>
      </c>
      <c r="H16" s="6">
        <f>H15+G16</f>
        <v>10596.58</v>
      </c>
    </row>
    <row r="17" spans="2:8">
      <c r="B17" s="7" t="s">
        <v>28</v>
      </c>
      <c r="C17" s="6" t="s">
        <v>18</v>
      </c>
      <c r="D17" s="7" t="s">
        <v>27</v>
      </c>
      <c r="E17" s="7">
        <v>14.5</v>
      </c>
      <c r="F17" s="7">
        <v>1014.5</v>
      </c>
      <c r="G17" s="7"/>
      <c r="H17" s="6">
        <f>H16+G17-F17</f>
        <v>9582.08</v>
      </c>
    </row>
    <row r="18" spans="2:8">
      <c r="B18" s="6" t="s">
        <v>29</v>
      </c>
      <c r="C18" s="6" t="s">
        <v>31</v>
      </c>
      <c r="D18" s="6" t="s">
        <v>30</v>
      </c>
      <c r="E18" s="6">
        <v>50</v>
      </c>
      <c r="F18" s="6"/>
      <c r="G18" s="6">
        <v>950</v>
      </c>
      <c r="H18" s="6">
        <f>H17+G18-F18</f>
        <v>10532.08</v>
      </c>
    </row>
    <row r="19" spans="2:8">
      <c r="B19" s="6" t="s">
        <v>33</v>
      </c>
      <c r="C19" s="6" t="s">
        <v>31</v>
      </c>
      <c r="D19" s="6" t="s">
        <v>32</v>
      </c>
      <c r="E19" s="6">
        <v>60</v>
      </c>
      <c r="F19" s="6">
        <v>1000</v>
      </c>
      <c r="G19" s="6"/>
      <c r="H19" s="6">
        <f>H18+G19-F19</f>
        <v>9532.08</v>
      </c>
    </row>
    <row r="20" spans="2:8">
      <c r="B20" s="6" t="s">
        <v>33</v>
      </c>
      <c r="C20" s="6" t="s">
        <v>36</v>
      </c>
      <c r="D20" s="6" t="s">
        <v>34</v>
      </c>
      <c r="E20" s="6">
        <v>10</v>
      </c>
      <c r="F20" s="6">
        <v>990</v>
      </c>
      <c r="G20" s="6"/>
      <c r="H20" s="6">
        <f>H19+G20-F20</f>
        <v>8542.08</v>
      </c>
    </row>
    <row r="21" spans="2:8">
      <c r="B21" s="6" t="s">
        <v>33</v>
      </c>
      <c r="C21" s="6" t="s">
        <v>35</v>
      </c>
      <c r="D21" s="6" t="s">
        <v>34</v>
      </c>
      <c r="E21" s="6">
        <v>50</v>
      </c>
      <c r="F21" s="6"/>
      <c r="G21" s="6">
        <v>950</v>
      </c>
      <c r="H21" s="6">
        <f>H20+G21-F21</f>
        <v>9492.08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B1" workbookViewId="0">
      <selection activeCell="C21" sqref="C21"/>
    </sheetView>
  </sheetViews>
  <sheetFormatPr defaultRowHeight="15"/>
  <cols>
    <col min="2" max="2" width="26.5703125" customWidth="1"/>
    <col min="3" max="3" width="23" customWidth="1"/>
    <col min="4" max="4" width="19.85546875" customWidth="1"/>
    <col min="5" max="5" width="24.140625" customWidth="1"/>
    <col min="6" max="6" width="16.85546875" customWidth="1"/>
    <col min="7" max="7" width="18.5703125" customWidth="1"/>
    <col min="8" max="8" width="16.140625" customWidth="1"/>
    <col min="9" max="9" width="19" customWidth="1"/>
  </cols>
  <sheetData>
    <row r="1" spans="1:11" ht="15.75" thickBot="1"/>
    <row r="2" spans="1:11" ht="18" thickBot="1">
      <c r="A2" t="s">
        <v>68</v>
      </c>
      <c r="B2" s="9" t="s">
        <v>37</v>
      </c>
      <c r="C2" s="9" t="s">
        <v>38</v>
      </c>
      <c r="D2" s="9" t="s">
        <v>39</v>
      </c>
      <c r="E2" s="9" t="s">
        <v>40</v>
      </c>
      <c r="F2" s="9" t="s">
        <v>41</v>
      </c>
      <c r="G2" s="9" t="s">
        <v>42</v>
      </c>
      <c r="H2" s="9" t="s">
        <v>43</v>
      </c>
      <c r="I2" s="9" t="s">
        <v>44</v>
      </c>
    </row>
    <row r="3" spans="1:11" ht="18.75" thickTop="1" thickBot="1">
      <c r="A3">
        <v>1</v>
      </c>
      <c r="B3" s="10" t="s">
        <v>67</v>
      </c>
      <c r="C3" s="10" t="s">
        <v>46</v>
      </c>
      <c r="D3" s="11" t="s">
        <v>15</v>
      </c>
      <c r="E3" s="11" t="s">
        <v>47</v>
      </c>
      <c r="F3" s="10">
        <v>95.9</v>
      </c>
      <c r="G3" s="10">
        <v>0</v>
      </c>
      <c r="H3" s="10">
        <v>4.32</v>
      </c>
      <c r="I3" s="10">
        <v>91.58</v>
      </c>
    </row>
    <row r="4" spans="1:11" ht="18" thickBot="1">
      <c r="A4">
        <v>2</v>
      </c>
      <c r="B4" s="10" t="s">
        <v>66</v>
      </c>
      <c r="C4" s="10" t="s">
        <v>46</v>
      </c>
      <c r="D4" s="11" t="s">
        <v>17</v>
      </c>
      <c r="E4" s="11" t="s">
        <v>47</v>
      </c>
      <c r="F4" s="10">
        <v>10000</v>
      </c>
      <c r="G4" s="10">
        <v>0</v>
      </c>
      <c r="H4" s="10">
        <v>450</v>
      </c>
      <c r="I4" s="10">
        <v>9550</v>
      </c>
    </row>
    <row r="5" spans="1:11" ht="18" thickBot="1">
      <c r="A5">
        <v>3</v>
      </c>
      <c r="B5" s="10" t="s">
        <v>65</v>
      </c>
      <c r="C5" s="10" t="s">
        <v>46</v>
      </c>
      <c r="D5" s="11" t="s">
        <v>18</v>
      </c>
      <c r="E5" s="11" t="s">
        <v>47</v>
      </c>
      <c r="F5" s="10">
        <v>1000</v>
      </c>
      <c r="G5" s="10">
        <v>0</v>
      </c>
      <c r="H5" s="10">
        <v>45</v>
      </c>
      <c r="I5" s="10">
        <v>955</v>
      </c>
    </row>
    <row r="6" spans="1:11" ht="18" thickBot="1">
      <c r="A6">
        <v>4</v>
      </c>
      <c r="B6" s="10" t="s">
        <v>64</v>
      </c>
      <c r="C6" s="10" t="s">
        <v>46</v>
      </c>
      <c r="D6" s="11" t="s">
        <v>18</v>
      </c>
      <c r="E6" s="11" t="s">
        <v>47</v>
      </c>
      <c r="F6" s="10">
        <v>1000</v>
      </c>
      <c r="G6" s="10">
        <v>0</v>
      </c>
      <c r="H6" s="10">
        <v>45</v>
      </c>
      <c r="I6" s="10">
        <v>955</v>
      </c>
    </row>
    <row r="7" spans="1:11" ht="18" thickBot="1">
      <c r="A7">
        <v>5</v>
      </c>
      <c r="B7" s="10" t="s">
        <v>63</v>
      </c>
      <c r="C7" s="10" t="s">
        <v>46</v>
      </c>
      <c r="D7" s="11" t="s">
        <v>18</v>
      </c>
      <c r="E7" s="11" t="s">
        <v>47</v>
      </c>
      <c r="F7" s="10">
        <v>985.7</v>
      </c>
      <c r="G7" s="10">
        <v>0</v>
      </c>
      <c r="H7" s="10">
        <v>44.36</v>
      </c>
      <c r="I7" s="10">
        <v>941.34</v>
      </c>
    </row>
    <row r="8" spans="1:11" ht="18" thickBot="1">
      <c r="A8">
        <v>6</v>
      </c>
      <c r="B8" s="10" t="s">
        <v>62</v>
      </c>
      <c r="C8" s="10" t="s">
        <v>46</v>
      </c>
      <c r="D8" s="11" t="s">
        <v>18</v>
      </c>
      <c r="E8" s="11" t="s">
        <v>47</v>
      </c>
      <c r="F8" s="10">
        <v>1000</v>
      </c>
      <c r="G8" s="10">
        <v>0</v>
      </c>
      <c r="H8" s="10">
        <v>45</v>
      </c>
      <c r="I8" s="10">
        <v>955</v>
      </c>
    </row>
    <row r="9" spans="1:11" ht="18" thickBot="1">
      <c r="A9">
        <v>7</v>
      </c>
      <c r="B9" s="10" t="s">
        <v>61</v>
      </c>
      <c r="C9" s="10" t="s">
        <v>46</v>
      </c>
      <c r="D9" s="11" t="s">
        <v>48</v>
      </c>
      <c r="E9" s="11" t="s">
        <v>47</v>
      </c>
      <c r="F9" s="10">
        <v>100000</v>
      </c>
      <c r="G9" s="10">
        <v>0</v>
      </c>
      <c r="H9" s="10">
        <v>4500</v>
      </c>
      <c r="I9" s="10">
        <v>95500</v>
      </c>
    </row>
    <row r="10" spans="1:11" ht="18" thickBot="1">
      <c r="A10">
        <v>8</v>
      </c>
      <c r="B10" s="10" t="s">
        <v>59</v>
      </c>
      <c r="C10" s="10" t="s">
        <v>46</v>
      </c>
      <c r="D10" s="11" t="s">
        <v>60</v>
      </c>
      <c r="E10" s="11" t="s">
        <v>47</v>
      </c>
      <c r="F10" s="10">
        <v>0.3</v>
      </c>
      <c r="G10" s="10">
        <v>0</v>
      </c>
      <c r="H10" s="10">
        <v>0.01</v>
      </c>
      <c r="I10" s="10">
        <v>0.28999999999999998</v>
      </c>
    </row>
    <row r="11" spans="1:11" ht="18" thickBot="1">
      <c r="A11">
        <v>9</v>
      </c>
      <c r="B11" s="10" t="s">
        <v>58</v>
      </c>
      <c r="C11" s="10" t="s">
        <v>46</v>
      </c>
      <c r="D11" s="11" t="s">
        <v>18</v>
      </c>
      <c r="E11" s="11" t="s">
        <v>47</v>
      </c>
      <c r="F11" s="10">
        <v>1000</v>
      </c>
      <c r="G11" s="10">
        <v>0</v>
      </c>
      <c r="H11" s="10">
        <v>45</v>
      </c>
      <c r="I11" s="10">
        <v>955</v>
      </c>
    </row>
    <row r="12" spans="1:11" ht="18" thickBot="1">
      <c r="A12">
        <v>10</v>
      </c>
      <c r="B12" s="10" t="s">
        <v>54</v>
      </c>
      <c r="C12" s="10" t="s">
        <v>57</v>
      </c>
      <c r="D12" s="10" t="s">
        <v>55</v>
      </c>
      <c r="E12" s="11" t="s">
        <v>47</v>
      </c>
      <c r="F12" s="10">
        <v>94000</v>
      </c>
      <c r="G12" s="10" t="s">
        <v>56</v>
      </c>
      <c r="H12" s="10" t="s">
        <v>56</v>
      </c>
      <c r="I12" s="10">
        <v>94000</v>
      </c>
    </row>
    <row r="13" spans="1:11" ht="18" thickBot="1">
      <c r="A13">
        <v>11</v>
      </c>
      <c r="B13" s="10" t="s">
        <v>54</v>
      </c>
      <c r="C13" s="10" t="s">
        <v>46</v>
      </c>
      <c r="D13" s="10" t="s">
        <v>55</v>
      </c>
      <c r="E13" s="11" t="s">
        <v>47</v>
      </c>
      <c r="F13" s="10">
        <v>94000</v>
      </c>
      <c r="G13" s="10" t="s">
        <v>56</v>
      </c>
      <c r="H13" s="10" t="s">
        <v>56</v>
      </c>
      <c r="I13" s="10">
        <v>94000</v>
      </c>
    </row>
    <row r="14" spans="1:11" ht="18" thickBot="1">
      <c r="A14">
        <v>12</v>
      </c>
      <c r="B14" s="10" t="s">
        <v>53</v>
      </c>
      <c r="C14" s="10" t="s">
        <v>46</v>
      </c>
      <c r="D14" s="11" t="s">
        <v>47</v>
      </c>
      <c r="E14" s="11" t="s">
        <v>48</v>
      </c>
      <c r="F14" s="10">
        <v>2000</v>
      </c>
      <c r="G14" s="10">
        <v>29</v>
      </c>
      <c r="H14" s="10">
        <v>0</v>
      </c>
      <c r="I14" s="10">
        <v>2000</v>
      </c>
    </row>
    <row r="15" spans="1:11" ht="18" thickBot="1">
      <c r="A15">
        <v>13</v>
      </c>
      <c r="B15" s="10" t="s">
        <v>52</v>
      </c>
      <c r="C15" s="10" t="s">
        <v>46</v>
      </c>
      <c r="D15" s="11" t="s">
        <v>18</v>
      </c>
      <c r="E15" s="11" t="s">
        <v>47</v>
      </c>
      <c r="F15" s="10">
        <v>1000</v>
      </c>
      <c r="G15" s="10">
        <v>0</v>
      </c>
      <c r="H15" s="10">
        <v>45</v>
      </c>
      <c r="I15" s="10">
        <v>955</v>
      </c>
    </row>
    <row r="16" spans="1:11" ht="18" thickBot="1">
      <c r="A16">
        <v>14</v>
      </c>
      <c r="B16" s="10" t="s">
        <v>51</v>
      </c>
      <c r="C16" s="10" t="s">
        <v>46</v>
      </c>
      <c r="D16" s="11" t="s">
        <v>18</v>
      </c>
      <c r="E16" s="11" t="s">
        <v>47</v>
      </c>
      <c r="F16" s="10">
        <v>1000</v>
      </c>
      <c r="G16" s="10">
        <v>0</v>
      </c>
      <c r="H16" s="10">
        <v>45</v>
      </c>
      <c r="I16" s="10">
        <v>955</v>
      </c>
      <c r="K16" s="14"/>
    </row>
    <row r="17" spans="1:11" ht="18" thickBot="1">
      <c r="A17">
        <v>15</v>
      </c>
      <c r="B17" s="10" t="s">
        <v>50</v>
      </c>
      <c r="C17" s="10" t="s">
        <v>46</v>
      </c>
      <c r="D17" s="11" t="s">
        <v>47</v>
      </c>
      <c r="E17" s="11" t="s">
        <v>48</v>
      </c>
      <c r="F17" s="10">
        <v>1000</v>
      </c>
      <c r="G17" s="10">
        <v>14.5</v>
      </c>
      <c r="H17" s="10">
        <v>0</v>
      </c>
      <c r="I17" s="10">
        <v>1000</v>
      </c>
      <c r="K17" s="14"/>
    </row>
    <row r="18" spans="1:11" ht="18" thickBot="1">
      <c r="A18">
        <v>16</v>
      </c>
      <c r="B18" s="10" t="s">
        <v>49</v>
      </c>
      <c r="C18" s="10" t="s">
        <v>46</v>
      </c>
      <c r="D18" s="11" t="s">
        <v>18</v>
      </c>
      <c r="E18" s="11" t="s">
        <v>47</v>
      </c>
      <c r="F18" s="10">
        <v>1000</v>
      </c>
      <c r="G18" s="10">
        <v>0</v>
      </c>
      <c r="H18" s="10">
        <v>45</v>
      </c>
      <c r="I18" s="10">
        <v>955</v>
      </c>
      <c r="K18" s="14"/>
    </row>
    <row r="19" spans="1:11" ht="17.25">
      <c r="A19">
        <v>17</v>
      </c>
      <c r="B19" s="10" t="s">
        <v>45</v>
      </c>
      <c r="C19" s="10" t="s">
        <v>46</v>
      </c>
      <c r="D19" s="11" t="s">
        <v>47</v>
      </c>
      <c r="E19" s="11" t="s">
        <v>48</v>
      </c>
      <c r="F19" s="10">
        <v>2000</v>
      </c>
      <c r="G19" s="10">
        <v>29</v>
      </c>
      <c r="H19" s="10">
        <v>0</v>
      </c>
      <c r="I19" s="10">
        <v>2000</v>
      </c>
      <c r="K19" s="14"/>
    </row>
  </sheetData>
  <sortState ref="A3:I19">
    <sortCondition ref="A3:A19"/>
  </sortState>
  <hyperlinks>
    <hyperlink ref="D19" r:id="rId1" display="https://www.divepay.com/dashboard/merchant_general_information/535"/>
    <hyperlink ref="E19" r:id="rId2" display="https://www.divepay.com/dashboard/general_information/565"/>
    <hyperlink ref="D18" r:id="rId3" display="https://www.divepay.com/dashboard/general_information/394"/>
    <hyperlink ref="E18" r:id="rId4" display="https://www.divepay.com/dashboard/merchant_general_information/535"/>
    <hyperlink ref="D17" r:id="rId5" display="https://www.divepay.com/dashboard/merchant_general_information/535"/>
    <hyperlink ref="E17" r:id="rId6" display="https://www.divepay.com/dashboard/general_information/565"/>
    <hyperlink ref="D16" r:id="rId7" display="https://www.divepay.com/dashboard/general_information/394"/>
    <hyperlink ref="E16" r:id="rId8" display="https://www.divepay.com/dashboard/merchant_general_information/535"/>
    <hyperlink ref="D15" r:id="rId9" display="https://www.divepay.com/dashboard/general_information/394"/>
    <hyperlink ref="E15" r:id="rId10" display="https://www.divepay.com/dashboard/merchant_general_information/535"/>
    <hyperlink ref="D14" r:id="rId11" display="https://www.divepay.com/dashboard/merchant_general_information/535"/>
    <hyperlink ref="E14" r:id="rId12" display="https://www.divepay.com/dashboard/general_information/565"/>
    <hyperlink ref="E13" r:id="rId13" display="https://www.divepay.com/dashboard/merchant_general_information/535"/>
    <hyperlink ref="E12" r:id="rId14" display="https://www.divepay.com/dashboard/merchant_general_information/535"/>
    <hyperlink ref="D11" r:id="rId15" display="https://www.divepay.com/dashboard/general_information/394"/>
    <hyperlink ref="E11" r:id="rId16" display="https://www.divepay.com/dashboard/merchant_general_information/535"/>
    <hyperlink ref="D10" r:id="rId17" display="https://www.divepay.com/dashboard/general_information/398"/>
    <hyperlink ref="E10" r:id="rId18" display="https://www.divepay.com/dashboard/merchant_general_information/535"/>
    <hyperlink ref="D9" r:id="rId19" display="https://www.divepay.com/dashboard/general_information/565"/>
    <hyperlink ref="E9" r:id="rId20" display="https://www.divepay.com/dashboard/merchant_general_information/535"/>
    <hyperlink ref="D8" r:id="rId21" display="https://www.divepay.com/dashboard/general_information/394"/>
    <hyperlink ref="E8" r:id="rId22" display="https://www.divepay.com/dashboard/merchant_general_information/535"/>
    <hyperlink ref="D7" r:id="rId23" display="https://www.divepay.com/dashboard/general_information/394"/>
    <hyperlink ref="E7" r:id="rId24" display="https://www.divepay.com/dashboard/merchant_general_information/535"/>
    <hyperlink ref="D6" r:id="rId25" display="https://www.divepay.com/dashboard/general_information/394"/>
    <hyperlink ref="E6" r:id="rId26" display="https://www.divepay.com/dashboard/merchant_general_information/535"/>
    <hyperlink ref="D5" r:id="rId27" display="https://www.divepay.com/dashboard/general_information/394"/>
    <hyperlink ref="E5" r:id="rId28" display="https://www.divepay.com/dashboard/merchant_general_information/535"/>
    <hyperlink ref="D4" r:id="rId29" display="https://www.divepay.com/dashboard/general_information/562"/>
    <hyperlink ref="E4" r:id="rId30" display="https://www.divepay.com/dashboard/merchant_general_information/535"/>
    <hyperlink ref="D3" r:id="rId31" display="https://www.divepay.com/dashboard/general_information/540"/>
    <hyperlink ref="E3" r:id="rId32" display="https://www.divepay.com/dashboard/merchant_general_information/535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B4:K28"/>
  <sheetViews>
    <sheetView topLeftCell="A5" workbookViewId="0">
      <selection activeCell="C26" sqref="C26"/>
    </sheetView>
  </sheetViews>
  <sheetFormatPr defaultRowHeight="15"/>
  <cols>
    <col min="1" max="1" width="8.140625" customWidth="1"/>
    <col min="2" max="2" width="12.140625" customWidth="1"/>
    <col min="3" max="3" width="23.85546875" customWidth="1"/>
    <col min="4" max="4" width="19.5703125" customWidth="1"/>
    <col min="5" max="5" width="12.5703125" customWidth="1"/>
    <col min="6" max="6" width="10.7109375" customWidth="1"/>
    <col min="7" max="7" width="11.85546875" customWidth="1"/>
    <col min="8" max="8" width="10.85546875" customWidth="1"/>
    <col min="9" max="9" width="14.28515625" customWidth="1"/>
  </cols>
  <sheetData>
    <row r="4" spans="2:9">
      <c r="D4" s="18" t="s">
        <v>79</v>
      </c>
      <c r="E4" s="18"/>
    </row>
    <row r="6" spans="2:9" ht="17.25">
      <c r="C6" t="s">
        <v>0</v>
      </c>
      <c r="F6" s="1" t="s">
        <v>20</v>
      </c>
      <c r="G6" s="15" t="s">
        <v>2</v>
      </c>
    </row>
    <row r="7" spans="2:9">
      <c r="C7" t="s">
        <v>1</v>
      </c>
      <c r="F7" s="1" t="s">
        <v>20</v>
      </c>
      <c r="G7" s="17" t="s">
        <v>3</v>
      </c>
    </row>
    <row r="8" spans="2:9" ht="17.25">
      <c r="C8" t="s">
        <v>7</v>
      </c>
      <c r="F8" s="1" t="s">
        <v>20</v>
      </c>
      <c r="G8" s="15" t="s">
        <v>8</v>
      </c>
    </row>
    <row r="9" spans="2:9">
      <c r="C9" t="s">
        <v>4</v>
      </c>
      <c r="F9" s="1" t="s">
        <v>20</v>
      </c>
      <c r="G9" s="17" t="s">
        <v>5</v>
      </c>
    </row>
    <row r="10" spans="2:9">
      <c r="C10" t="s">
        <v>21</v>
      </c>
      <c r="F10" s="1" t="s">
        <v>20</v>
      </c>
      <c r="G10" s="16">
        <v>0</v>
      </c>
      <c r="H10" s="8"/>
    </row>
    <row r="11" spans="2:9">
      <c r="C11" t="s">
        <v>6</v>
      </c>
      <c r="F11" s="1" t="s">
        <v>20</v>
      </c>
      <c r="G11" s="16">
        <f>I25</f>
        <v>8829.2099999999919</v>
      </c>
      <c r="H11" s="8"/>
    </row>
    <row r="13" spans="2:9" ht="15.95" customHeight="1">
      <c r="B13" s="5" t="s">
        <v>9</v>
      </c>
      <c r="C13" s="5" t="s">
        <v>10</v>
      </c>
      <c r="D13" s="5" t="s">
        <v>25</v>
      </c>
      <c r="E13" s="5" t="s">
        <v>80</v>
      </c>
      <c r="F13" s="5" t="s">
        <v>19</v>
      </c>
      <c r="G13" s="5" t="s">
        <v>11</v>
      </c>
      <c r="H13" s="5" t="s">
        <v>12</v>
      </c>
      <c r="I13" s="5" t="s">
        <v>13</v>
      </c>
    </row>
    <row r="14" spans="2:9">
      <c r="B14" s="6" t="s">
        <v>14</v>
      </c>
      <c r="C14" s="12" t="s">
        <v>15</v>
      </c>
      <c r="D14" s="6" t="s">
        <v>26</v>
      </c>
      <c r="E14" s="6">
        <v>95.9</v>
      </c>
      <c r="F14" s="6">
        <v>4.32</v>
      </c>
      <c r="G14" s="6"/>
      <c r="H14" s="6">
        <v>91.58</v>
      </c>
      <c r="I14" s="6">
        <f>H14</f>
        <v>91.58</v>
      </c>
    </row>
    <row r="15" spans="2:9">
      <c r="B15" s="6" t="s">
        <v>16</v>
      </c>
      <c r="C15" s="12" t="s">
        <v>17</v>
      </c>
      <c r="D15" s="6" t="s">
        <v>26</v>
      </c>
      <c r="E15" s="6">
        <v>10000</v>
      </c>
      <c r="F15" s="6">
        <v>450</v>
      </c>
      <c r="G15" s="6"/>
      <c r="H15" s="6">
        <v>9550</v>
      </c>
      <c r="I15" s="6">
        <f>I14+H15-G15</f>
        <v>9641.58</v>
      </c>
    </row>
    <row r="16" spans="2:9">
      <c r="B16" s="6" t="s">
        <v>16</v>
      </c>
      <c r="C16" s="12" t="s">
        <v>18</v>
      </c>
      <c r="D16" s="6" t="s">
        <v>26</v>
      </c>
      <c r="E16" s="6">
        <v>1000</v>
      </c>
      <c r="F16" s="6">
        <v>45</v>
      </c>
      <c r="G16" s="6"/>
      <c r="H16" s="6">
        <v>955</v>
      </c>
      <c r="I16" s="6">
        <f t="shared" ref="I16:I25" si="0">I15+H16-G16</f>
        <v>10596.58</v>
      </c>
    </row>
    <row r="17" spans="2:11">
      <c r="B17" s="7" t="s">
        <v>69</v>
      </c>
      <c r="C17" s="12" t="s">
        <v>18</v>
      </c>
      <c r="D17" s="7" t="s">
        <v>26</v>
      </c>
      <c r="E17" s="7">
        <v>1000</v>
      </c>
      <c r="F17" s="7">
        <v>45</v>
      </c>
      <c r="G17" s="7"/>
      <c r="H17" s="7">
        <v>955</v>
      </c>
      <c r="I17" s="6">
        <f t="shared" si="0"/>
        <v>11551.58</v>
      </c>
    </row>
    <row r="18" spans="2:11">
      <c r="B18" s="6" t="s">
        <v>70</v>
      </c>
      <c r="C18" s="12" t="s">
        <v>18</v>
      </c>
      <c r="D18" s="6" t="s">
        <v>26</v>
      </c>
      <c r="E18" s="6">
        <v>985.7</v>
      </c>
      <c r="F18" s="6">
        <v>44.36</v>
      </c>
      <c r="G18" s="6"/>
      <c r="H18" s="6">
        <v>941.34</v>
      </c>
      <c r="I18" s="6">
        <f t="shared" si="0"/>
        <v>12492.92</v>
      </c>
    </row>
    <row r="19" spans="2:11">
      <c r="B19" s="6" t="s">
        <v>71</v>
      </c>
      <c r="C19" s="12" t="s">
        <v>18</v>
      </c>
      <c r="D19" s="6" t="s">
        <v>26</v>
      </c>
      <c r="E19" s="6">
        <v>1000</v>
      </c>
      <c r="F19" s="6">
        <v>45</v>
      </c>
      <c r="G19" s="6"/>
      <c r="H19" s="6">
        <v>955</v>
      </c>
      <c r="I19" s="6">
        <f t="shared" si="0"/>
        <v>13447.92</v>
      </c>
    </row>
    <row r="20" spans="2:11">
      <c r="B20" s="6" t="s">
        <v>72</v>
      </c>
      <c r="C20" s="12" t="s">
        <v>48</v>
      </c>
      <c r="D20" s="6" t="s">
        <v>26</v>
      </c>
      <c r="E20" s="6">
        <v>100000</v>
      </c>
      <c r="F20" s="6">
        <v>4500</v>
      </c>
      <c r="G20" s="6"/>
      <c r="H20" s="6">
        <v>95500</v>
      </c>
      <c r="I20" s="6">
        <f t="shared" si="0"/>
        <v>108947.92</v>
      </c>
    </row>
    <row r="21" spans="2:11">
      <c r="B21" s="6" t="s">
        <v>73</v>
      </c>
      <c r="C21" s="12" t="s">
        <v>60</v>
      </c>
      <c r="D21" s="6" t="s">
        <v>26</v>
      </c>
      <c r="E21" s="6">
        <v>0.3</v>
      </c>
      <c r="F21" s="6">
        <v>0.01</v>
      </c>
      <c r="G21" s="6"/>
      <c r="H21" s="6">
        <v>0.28999999999999998</v>
      </c>
      <c r="I21" s="6">
        <f t="shared" si="0"/>
        <v>108948.20999999999</v>
      </c>
    </row>
    <row r="22" spans="2:11">
      <c r="B22" s="7" t="s">
        <v>74</v>
      </c>
      <c r="C22" s="13" t="s">
        <v>18</v>
      </c>
      <c r="D22" s="7" t="s">
        <v>26</v>
      </c>
      <c r="E22" s="7">
        <v>1000</v>
      </c>
      <c r="F22" s="7">
        <v>45</v>
      </c>
      <c r="G22" s="6"/>
      <c r="H22" s="7">
        <v>955</v>
      </c>
      <c r="I22" s="6">
        <f t="shared" si="0"/>
        <v>109903.20999999999</v>
      </c>
    </row>
    <row r="23" spans="2:11">
      <c r="B23" s="7" t="s">
        <v>75</v>
      </c>
      <c r="C23" s="13" t="s">
        <v>77</v>
      </c>
      <c r="D23" s="7" t="s">
        <v>78</v>
      </c>
      <c r="E23" s="7">
        <v>100000</v>
      </c>
      <c r="F23" s="7">
        <v>6000</v>
      </c>
      <c r="G23" s="6">
        <v>100000</v>
      </c>
      <c r="H23" s="6"/>
      <c r="I23" s="6">
        <f t="shared" si="0"/>
        <v>9903.2099999999919</v>
      </c>
    </row>
    <row r="24" spans="2:11">
      <c r="B24" s="7" t="s">
        <v>76</v>
      </c>
      <c r="C24" s="13" t="s">
        <v>48</v>
      </c>
      <c r="D24" s="7" t="s">
        <v>27</v>
      </c>
      <c r="E24" s="7">
        <v>2029</v>
      </c>
      <c r="F24" s="7">
        <v>29</v>
      </c>
      <c r="G24" s="6">
        <v>2029</v>
      </c>
      <c r="H24" s="6"/>
      <c r="I24" s="6">
        <f t="shared" si="0"/>
        <v>7874.2099999999919</v>
      </c>
    </row>
    <row r="25" spans="2:11" ht="15" customHeight="1">
      <c r="B25" s="6" t="s">
        <v>76</v>
      </c>
      <c r="C25" s="12" t="s">
        <v>18</v>
      </c>
      <c r="D25" s="6" t="s">
        <v>26</v>
      </c>
      <c r="E25" s="6">
        <v>1000</v>
      </c>
      <c r="F25" s="6">
        <v>45</v>
      </c>
      <c r="G25" s="6"/>
      <c r="H25" s="6">
        <v>955</v>
      </c>
      <c r="I25" s="6">
        <f t="shared" si="0"/>
        <v>8829.2099999999919</v>
      </c>
      <c r="K25" s="14"/>
    </row>
    <row r="26" spans="2:11" ht="17.25">
      <c r="F26" s="6">
        <f>SUM(F14:F25)</f>
        <v>11252.69</v>
      </c>
      <c r="G26" s="6">
        <f t="shared" ref="G26:H26" si="1">SUM(G14:G25)</f>
        <v>102029</v>
      </c>
      <c r="H26" s="6">
        <f t="shared" si="1"/>
        <v>110858.20999999999</v>
      </c>
      <c r="K26" s="14"/>
    </row>
    <row r="27" spans="2:11" ht="17.25">
      <c r="K27" s="14"/>
    </row>
    <row r="28" spans="2:11" ht="17.25">
      <c r="K2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Present System</vt:lpstr>
      <vt:lpstr>Proposal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2022-02-18T05:48:46Z</cp:lastPrinted>
  <dcterms:created xsi:type="dcterms:W3CDTF">2021-11-29T10:29:41Z</dcterms:created>
  <dcterms:modified xsi:type="dcterms:W3CDTF">2022-02-18T07:52:37Z</dcterms:modified>
</cp:coreProperties>
</file>