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E:\Data Analytics\MS Excel\Ecommerce Sales Analytics\"/>
    </mc:Choice>
  </mc:AlternateContent>
  <xr:revisionPtr revIDLastSave="0" documentId="13_ncr:1_{D2B3A249-01C1-4FF3-AFE6-0FF5EA6F9C2A}" xr6:coauthVersionLast="47" xr6:coauthVersionMax="47" xr10:uidLastSave="{00000000-0000-0000-0000-000000000000}"/>
  <bookViews>
    <workbookView xWindow="-108" yWindow="-108" windowWidth="23256" windowHeight="12456" xr2:uid="{00000000-000D-0000-FFFF-FFFF00000000}"/>
  </bookViews>
  <sheets>
    <sheet name="Dashboard" sheetId="10" r:id="rId1"/>
    <sheet name="Data" sheetId="1" r:id="rId2"/>
    <sheet name="Combo Chart" sheetId="3" r:id="rId3"/>
    <sheet name="Waterfall Chart" sheetId="4" r:id="rId4"/>
    <sheet name="Pie Chart" sheetId="5" r:id="rId5"/>
    <sheet name="Map Chart" sheetId="6" r:id="rId6"/>
    <sheet name="Top 5" sheetId="7" r:id="rId7"/>
    <sheet name="KPIs" sheetId="8" r:id="rId8"/>
    <sheet name="KPIs YoY" sheetId="9"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J8" i="9" l="1"/>
  <c r="H8" i="9"/>
  <c r="I8" i="9"/>
  <c r="K8" i="9"/>
  <c r="L8" i="9"/>
  <c r="K17" i="8"/>
  <c r="N17" i="8"/>
  <c r="H17" i="8"/>
  <c r="E17" i="8"/>
  <c r="B17" i="8"/>
  <c r="E7" i="6"/>
  <c r="E19" i="6"/>
  <c r="E31" i="6"/>
  <c r="E43" i="6"/>
  <c r="E8" i="6"/>
  <c r="E20" i="6"/>
  <c r="E32" i="6"/>
  <c r="E44" i="6"/>
  <c r="E9" i="6"/>
  <c r="E21" i="6"/>
  <c r="E33" i="6"/>
  <c r="E45" i="6"/>
  <c r="E10" i="6"/>
  <c r="E22" i="6"/>
  <c r="E34" i="6"/>
  <c r="E46" i="6"/>
  <c r="E11" i="6"/>
  <c r="E23" i="6"/>
  <c r="E35" i="6"/>
  <c r="E47" i="6"/>
  <c r="E12" i="6"/>
  <c r="E24" i="6"/>
  <c r="E36" i="6"/>
  <c r="E48" i="6"/>
  <c r="E13" i="6"/>
  <c r="E25" i="6"/>
  <c r="E37" i="6"/>
  <c r="E49" i="6"/>
  <c r="E14" i="6"/>
  <c r="E26" i="6"/>
  <c r="E38" i="6"/>
  <c r="E50" i="6"/>
  <c r="E15" i="6"/>
  <c r="E27" i="6"/>
  <c r="E39" i="6"/>
  <c r="E51" i="6"/>
  <c r="E16" i="6"/>
  <c r="E28" i="6"/>
  <c r="E40" i="6"/>
  <c r="E52" i="6"/>
  <c r="E17" i="6"/>
  <c r="E29" i="6"/>
  <c r="E41" i="6"/>
  <c r="E18" i="6"/>
  <c r="E30" i="6"/>
  <c r="E42" i="6"/>
  <c r="E6" i="6"/>
  <c r="E5"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 i="6"/>
  <c r="D6" i="6"/>
  <c r="D7" i="6"/>
  <c r="D4" i="6"/>
  <c r="D4" i="4"/>
  <c r="D7" i="4"/>
  <c r="D5" i="4"/>
  <c r="D6"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4" i="6"/>
  <c r="E7" i="4"/>
  <c r="E5" i="4"/>
  <c r="E6" i="4"/>
  <c r="E4" i="4"/>
</calcChain>
</file>

<file path=xl/sharedStrings.xml><?xml version="1.0" encoding="utf-8"?>
<sst xmlns="http://schemas.openxmlformats.org/spreadsheetml/2006/main" count="130128" uniqueCount="10952">
  <si>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</si>
  <si>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</si>
  <si>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</si>
  <si>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</si>
  <si>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</si>
  <si>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</si>
  <si>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</si>
  <si>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</si>
  <si>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</si>
  <si>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</si>
  <si>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</si>
  <si>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</si>
  <si>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</si>
  <si>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</si>
  <si>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</si>
  <si>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</si>
  <si>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</si>
  <si>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</si>
  <si>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</si>
  <si>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</si>
  <si>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</si>
  <si>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</si>
  <si>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</si>
  <si>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</si>
  <si>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</si>
  <si>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</si>
  <si>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</si>
  <si>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</si>
  <si>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</si>
  <si>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</si>
  <si>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</si>
  <si>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</si>
  <si>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</si>
  <si>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</si>
  <si>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</si>
  <si>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</si>
  <si>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</si>
  <si>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</si>
  <si>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</si>
  <si>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</si>
  <si>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</si>
  <si>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</si>
  <si>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</si>
  <si>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</si>
  <si>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</si>
  <si>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</si>
  <si>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</si>
  <si>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</si>
  <si>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</si>
  <si>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</si>
  <si>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</si>
  <si>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</si>
  <si>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</si>
  <si>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</si>
  <si>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</si>
  <si>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</si>
  <si>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</si>
  <si>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</si>
  <si>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</si>
  <si>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</si>
  <si>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</si>
  <si>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</si>
  <si>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</si>
  <si>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</si>
  <si>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</si>
  <si>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</si>
  <si>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</si>
  <si>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</si>
  <si>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</si>
  <si>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</si>
  <si>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</si>
  <si>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</si>
  <si>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</si>
  <si>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</si>
  <si>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</si>
  <si>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</si>
  <si>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</si>
  <si>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</si>
  <si>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</si>
  <si>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</si>
  <si>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</si>
  <si>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</si>
  <si>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</si>
  <si>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</si>
  <si>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</si>
  <si>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</si>
  <si>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</si>
  <si>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</si>
  <si>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</si>
  <si>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</si>
  <si>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</si>
  <si>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</si>
  <si>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</si>
  <si>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</si>
  <si>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</si>
  <si>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</si>
  <si>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</si>
  <si>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</si>
  <si>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</si>
  <si>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</si>
  <si>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</si>
  <si>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</si>
  <si>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</si>
  <si>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</si>
  <si>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</si>
  <si>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</si>
  <si>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</si>
  <si>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</si>
  <si>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</si>
  <si>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</si>
  <si>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</si>
  <si>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</si>
  <si>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</si>
  <si>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</si>
  <si>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</si>
  <si>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</si>
  <si>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</si>
  <si>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</si>
  <si>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</si>
  <si>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</si>
  <si>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</si>
  <si>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</si>
  <si>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</si>
  <si>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</si>
  <si>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</si>
  <si>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</si>
  <si>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</si>
  <si>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</si>
  <si>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</si>
  <si>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</si>
  <si>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</si>
  <si>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</si>
  <si>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</si>
  <si>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</si>
  <si>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</si>
  <si>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</si>
  <si>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</si>
  <si>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</si>
  <si>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</si>
  <si>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</si>
  <si>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</si>
  <si>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</si>
  <si>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</si>
  <si>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</si>
  <si>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</si>
  <si>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</si>
  <si>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</si>
  <si>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</si>
  <si>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</si>
  <si>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</si>
  <si>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</si>
  <si>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</si>
  <si>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</si>
  <si>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</si>
  <si>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</si>
  <si>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</si>
  <si>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</si>
  <si>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</si>
  <si>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</si>
  <si>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</si>
  <si>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</si>
  <si>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</si>
  <si>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</si>
  <si>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</si>
  <si>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</si>
  <si>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</si>
  <si>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</si>
  <si>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</si>
  <si>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</si>
  <si>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</si>
  <si>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</si>
  <si>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</si>
  <si>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</si>
  <si>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</si>
  <si>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</si>
  <si>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</si>
  <si>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</si>
  <si>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</si>
  <si>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</si>
  <si>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</si>
  <si>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</si>
  <si>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</si>
  <si>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</si>
  <si>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</si>
  <si>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</si>
  <si>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</si>
  <si>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</si>
  <si>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</si>
  <si>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</si>
  <si>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</si>
  <si>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</si>
  <si>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</si>
  <si>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</si>
  <si>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</si>
  <si>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</si>
  <si>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</si>
  <si>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</si>
  <si>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</si>
  <si>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</si>
  <si>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</si>
  <si>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</si>
  <si>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</si>
  <si>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</si>
  <si>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</si>
  <si>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</si>
  <si>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</si>
  <si>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</si>
  <si>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</si>
  <si>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</si>
  <si>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</si>
  <si>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</si>
  <si>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</si>
  <si>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</si>
  <si>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</si>
  <si>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</si>
  <si>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</si>
  <si>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</si>
  <si>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</si>
  <si>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</si>
  <si>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</si>
  <si>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</si>
  <si>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</si>
  <si>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</si>
  <si>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</si>
  <si>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</si>
  <si>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</si>
  <si>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</si>
  <si>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</si>
  <si>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</si>
  <si>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</si>
  <si>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</si>
  <si>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</si>
  <si>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</si>
  <si>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</si>
  <si>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</si>
  <si>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</si>
  <si>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</si>
  <si>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</si>
  <si>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</si>
  <si>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</si>
  <si>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</si>
  <si>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</si>
  <si>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</si>
  <si>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</si>
  <si>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</si>
  <si>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</si>
  <si>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</si>
  <si>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</si>
  <si>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</si>
  <si>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</si>
  <si>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</si>
  <si>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</si>
  <si>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</si>
  <si>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</si>
  <si>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</si>
  <si>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</si>
  <si>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</si>
  <si>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</si>
  <si>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</si>
  <si>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</si>
  <si>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</si>
  <si>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</si>
  <si>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</si>
  <si>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</si>
  <si>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</si>
  <si>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</si>
  <si>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</si>
  <si>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</si>
  <si>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</si>
  <si>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</si>
  <si>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</si>
  <si>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</si>
  <si>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</si>
  <si>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</si>
  <si>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</si>
  <si>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</si>
  <si>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</si>
  <si>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</si>
  <si>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</si>
  <si>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</si>
  <si>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</si>
  <si>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</si>
  <si>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</si>
  <si>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</si>
  <si>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</si>
  <si>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</si>
  <si>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</si>
  <si>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</si>
  <si>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</si>
  <si>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</si>
  <si>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</si>
  <si>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</si>
  <si>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</si>
  <si>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</si>
  <si>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</si>
  <si>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</si>
  <si>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</si>
  <si>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</si>
  <si>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</si>
  <si>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</si>
  <si>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</si>
  <si>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</si>
  <si>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</si>
  <si>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</si>
  <si>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</si>
  <si>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</si>
  <si>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</si>
  <si>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</si>
  <si>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</si>
  <si>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</si>
  <si>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</si>
  <si>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</si>
  <si>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</si>
  <si>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</si>
  <si>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</si>
  <si>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</si>
  <si>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</si>
  <si>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</si>
  <si>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</si>
  <si>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</si>
  <si>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</si>
  <si>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</si>
  <si>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</si>
  <si>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</si>
  <si>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</si>
  <si>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</si>
  <si>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</si>
  <si>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</si>
  <si>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</si>
  <si>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</si>
  <si>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</si>
  <si>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</si>
  <si>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</si>
  <si>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</si>
  <si>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</si>
  <si>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</si>
  <si>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</si>
  <si>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</si>
  <si>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</si>
  <si>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</si>
  <si>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</si>
  <si>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</si>
  <si>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</si>
  <si>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</si>
  <si>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</si>
  <si>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</si>
  <si>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</si>
  <si>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</si>
  <si>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</si>
  <si>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</si>
  <si>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</si>
  <si>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</si>
  <si>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</si>
  <si>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</si>
  <si>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</si>
  <si>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</si>
  <si>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</si>
  <si>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</si>
  <si>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</si>
  <si>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</si>
  <si>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</si>
  <si>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</si>
  <si>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</si>
  <si>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</si>
  <si>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</si>
  <si>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</si>
  <si>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</si>
  <si>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</si>
  <si>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</si>
  <si>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</si>
  <si>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</si>
  <si>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</si>
  <si>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</si>
  <si>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</si>
  <si>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</si>
  <si>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</si>
  <si>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</si>
  <si>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</si>
  <si>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</si>
  <si>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</si>
  <si>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</si>
  <si>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</si>
  <si>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</si>
  <si>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</si>
  <si>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</si>
  <si>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</si>
  <si>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</si>
  <si>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</si>
  <si>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</si>
  <si>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</si>
  <si>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</si>
  <si>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</si>
  <si>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</si>
  <si>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</si>
  <si>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</si>
  <si>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</si>
  <si>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</si>
  <si>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</si>
  <si>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</si>
  <si>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</si>
  <si>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</si>
  <si>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</si>
  <si>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</si>
  <si>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</si>
  <si>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</si>
  <si>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</si>
  <si>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</si>
  <si>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</si>
  <si>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</si>
  <si>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</si>
  <si>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</si>
  <si>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</si>
  <si>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</si>
  <si>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</si>
  <si>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</si>
  <si>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</si>
  <si>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</si>
  <si>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</si>
  <si>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</si>
  <si>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</si>
  <si>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</si>
  <si>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</si>
  <si>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</si>
  <si>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</si>
  <si>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</si>
  <si>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</si>
  <si>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</si>
  <si>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</si>
  <si>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</si>
  <si>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</si>
  <si>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</si>
  <si>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</si>
  <si>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</si>
  <si>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</si>
  <si>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</si>
  <si>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</si>
  <si>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</si>
  <si>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</si>
  <si>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</si>
  <si>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</si>
  <si>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</si>
  <si>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</si>
  <si>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</si>
  <si>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</si>
  <si>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</si>
  <si>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</si>
  <si>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</si>
  <si>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</si>
  <si>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</si>
  <si>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</si>
  <si>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</si>
  <si>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</si>
  <si>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</si>
  <si>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</si>
  <si>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</si>
  <si>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</si>
  <si>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</si>
  <si>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</si>
  <si>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</si>
  <si>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</si>
  <si>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</si>
  <si>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</si>
  <si>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</si>
  <si>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</si>
  <si>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</si>
  <si>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</si>
  <si>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</si>
  <si>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</si>
  <si>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</si>
  <si>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</si>
  <si>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</si>
  <si>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</si>
  <si>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</si>
  <si>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</si>
  <si>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</si>
  <si>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</si>
  <si>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</si>
  <si>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</si>
  <si>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</si>
  <si>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</si>
  <si>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</si>
  <si>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</si>
  <si>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</si>
  <si>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</si>
  <si>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</si>
  <si>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</si>
  <si>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</si>
  <si>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</si>
  <si>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</si>
  <si>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</si>
  <si>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</si>
  <si>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</si>
  <si>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</si>
  <si>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</si>
  <si>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</si>
  <si>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</si>
  <si>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</si>
  <si>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</si>
  <si>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</si>
  <si>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</si>
  <si>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</si>
  <si>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</si>
  <si>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</si>
  <si>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</si>
  <si>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</si>
  <si>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</si>
  <si>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</si>
  <si>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</si>
  <si>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</si>
  <si>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</si>
  <si>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</si>
  <si>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</si>
  <si>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</si>
  <si>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</si>
  <si>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</si>
  <si>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</si>
  <si>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</si>
  <si>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</si>
  <si>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</si>
  <si>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</si>
  <si>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</si>
  <si>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</si>
  <si>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</si>
  <si>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</si>
  <si>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</si>
  <si>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</si>
  <si>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</si>
  <si>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</si>
  <si>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</si>
  <si>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</si>
  <si>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</si>
  <si>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</si>
  <si>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</si>
  <si>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</si>
  <si>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</si>
  <si>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</si>
  <si>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</si>
  <si>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</si>
  <si>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</si>
  <si>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</si>
  <si>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</si>
  <si>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</si>
  <si>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</si>
  <si>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</si>
  <si>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</si>
  <si>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</si>
  <si>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</si>
  <si>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</si>
  <si>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</si>
  <si>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</si>
  <si>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</si>
  <si>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</si>
  <si>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</si>
  <si>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</si>
  <si>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</si>
  <si>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</si>
  <si>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</si>
  <si>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</si>
  <si>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</si>
  <si>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</si>
  <si>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</si>
  <si>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</si>
  <si>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</si>
  <si>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</si>
  <si>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</si>
  <si>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</si>
  <si>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</si>
  <si>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</si>
  <si>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</si>
  <si>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</si>
  <si>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</si>
  <si>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</si>
  <si>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</si>
  <si>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</si>
  <si>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</si>
  <si>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</si>
  <si>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</si>
  <si>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</si>
  <si>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</si>
  <si>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</si>
  <si>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</si>
  <si>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</si>
  <si>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</si>
  <si>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</si>
  <si>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</si>
  <si>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</si>
  <si>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</si>
  <si>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</si>
  <si>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</si>
  <si>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</si>
  <si>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</si>
  <si>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</si>
  <si>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</si>
  <si>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</si>
  <si>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</si>
  <si>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</si>
  <si>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</si>
  <si>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</si>
  <si>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</si>
  <si>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</si>
  <si>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</si>
  <si>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</si>
  <si>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</si>
  <si>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</si>
  <si>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</si>
  <si>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</si>
  <si>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</si>
  <si>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</si>
  <si>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</si>
  <si>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</si>
  <si>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</si>
  <si>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</si>
  <si>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</si>
  <si>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</si>
  <si>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</si>
  <si>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</si>
  <si>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</si>
  <si>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</si>
  <si>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</si>
  <si>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</si>
  <si>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</si>
  <si>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</si>
  <si>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</si>
  <si>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</si>
  <si>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</si>
  <si>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</si>
  <si>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</si>
  <si>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</si>
  <si>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</si>
  <si>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</si>
  <si>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</si>
  <si>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</si>
  <si>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</si>
  <si>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</si>
  <si>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</si>
  <si>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</si>
  <si>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</si>
  <si>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</si>
  <si>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</si>
  <si>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</si>
  <si>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</si>
  <si>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</si>
  <si>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</si>
  <si>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</si>
  <si>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</si>
  <si>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</si>
  <si>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</si>
  <si>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</si>
  <si>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</si>
  <si>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</si>
  <si>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</si>
  <si>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</si>
  <si>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</si>
  <si>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</si>
  <si>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</si>
  <si>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</si>
  <si>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</si>
  <si>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</si>
  <si>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</si>
  <si>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</si>
  <si>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</si>
  <si>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</si>
  <si>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</si>
  <si>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</si>
  <si>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</si>
  <si>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</si>
  <si>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</si>
  <si>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</si>
  <si>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</si>
  <si>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</si>
  <si>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</si>
  <si>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</si>
  <si>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</si>
  <si>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</si>
  <si>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</si>
  <si>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</si>
  <si>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</si>
  <si>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</si>
  <si>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</si>
  <si>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</si>
  <si>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</si>
  <si>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</si>
  <si>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</si>
  <si>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</si>
  <si>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</si>
  <si>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</si>
  <si>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</si>
  <si>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</si>
  <si>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</si>
  <si>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</si>
  <si>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</si>
  <si>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</si>
  <si>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</si>
  <si>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</si>
  <si>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</si>
  <si>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</si>
  <si>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</si>
  <si>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</si>
  <si>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</si>
  <si>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</si>
  <si>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</si>
  <si>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</si>
  <si>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</si>
  <si>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</si>
  <si>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</si>
  <si>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</si>
  <si>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</si>
  <si>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</si>
  <si>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</si>
  <si>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</si>
  <si>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</si>
  <si>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</si>
  <si>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</si>
  <si>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</si>
  <si>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</si>
  <si>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</si>
  <si>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</si>
  <si>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</si>
  <si>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</si>
  <si>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</si>
  <si>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</si>
  <si>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</si>
  <si>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</si>
  <si>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</si>
  <si>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</si>
  <si>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</si>
  <si>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</si>
  <si>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</si>
  <si>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</si>
  <si>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</si>
  <si>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</si>
  <si>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</si>
  <si>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</si>
  <si>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</si>
  <si>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</si>
  <si>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</si>
  <si>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</si>
  <si>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</si>
  <si>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</si>
  <si>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</si>
  <si>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</si>
  <si>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</si>
  <si>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</si>
  <si>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</si>
  <si>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</si>
  <si>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</si>
  <si>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</si>
  <si>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</si>
  <si>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</si>
  <si>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</si>
  <si>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</si>
  <si>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</si>
  <si>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</si>
  <si>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</si>
  <si>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</si>
  <si>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</si>
  <si>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</si>
  <si>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</si>
  <si>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</si>
  <si>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</si>
  <si>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</si>
  <si>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</si>
  <si>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</si>
  <si>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</si>
  <si>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</si>
  <si>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</si>
  <si>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</si>
  <si>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</si>
  <si>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</si>
  <si>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</si>
  <si>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</si>
  <si>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</si>
  <si>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</si>
  <si>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</si>
  <si>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</si>
  <si>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</si>
  <si>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</si>
  <si>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</si>
  <si>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</si>
  <si>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</si>
  <si>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</si>
  <si>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</si>
  <si>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</si>
  <si>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</si>
  <si>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</si>
  <si>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</si>
  <si>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</si>
  <si>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</si>
  <si>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</si>
  <si>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</si>
  <si>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</si>
  <si>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</si>
  <si>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</si>
  <si>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</si>
  <si>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</si>
  <si>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</si>
  <si>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</si>
  <si>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</si>
  <si>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</si>
  <si>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</si>
  <si>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</si>
  <si>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</si>
  <si>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</si>
  <si>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</si>
  <si>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</si>
  <si>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</si>
  <si>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</si>
  <si>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</si>
  <si>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</si>
  <si>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</si>
  <si>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</si>
  <si>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</si>
  <si>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</si>
  <si>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</si>
  <si>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</si>
  <si>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</si>
  <si>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</si>
  <si>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</si>
  <si>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</si>
  <si>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</si>
  <si>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</si>
  <si>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</si>
  <si>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</si>
  <si>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</si>
  <si>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</si>
  <si>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</si>
  <si>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</si>
  <si>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</si>
  <si>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</si>
  <si>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</si>
  <si>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</si>
  <si>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</si>
  <si>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</si>
  <si>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</si>
  <si>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</si>
  <si>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</si>
  <si>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</si>
  <si>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</si>
  <si>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</si>
  <si>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</si>
  <si>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</si>
  <si>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</si>
  <si>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</si>
  <si>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</si>
  <si>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</si>
  <si>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</si>
  <si>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</si>
  <si>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</si>
  <si>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</si>
  <si>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</si>
  <si>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</si>
  <si>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</si>
  <si>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</si>
  <si>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</si>
  <si>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</si>
  <si>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</si>
  <si>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</si>
  <si>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</si>
  <si>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</si>
  <si>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</si>
  <si>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</si>
  <si>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</si>
  <si>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</si>
  <si>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</si>
  <si>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</si>
  <si>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</si>
  <si>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</si>
  <si>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</si>
  <si>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</si>
  <si>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</si>
  <si>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</si>
  <si>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</si>
  <si>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</si>
  <si>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</si>
  <si>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</si>
  <si>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</si>
  <si>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</si>
  <si>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</si>
  <si>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</si>
  <si>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</si>
  <si>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</si>
  <si>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</si>
  <si>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</si>
  <si>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</si>
  <si>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</si>
  <si>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</si>
  <si>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</si>
  <si>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</si>
  <si>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</si>
  <si>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</si>
  <si>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</si>
  <si>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</si>
  <si>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</si>
  <si>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</si>
  <si>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</si>
  <si>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</si>
  <si>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</si>
  <si>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</si>
  <si>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</si>
  <si>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</si>
  <si>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</si>
  <si>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</si>
  <si>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</si>
  <si>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</si>
  <si>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</si>
  <si>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</si>
  <si>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</si>
  <si>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</si>
  <si>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</si>
  <si>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</si>
  <si>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</si>
  <si>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</si>
  <si>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</si>
  <si>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</si>
  <si>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</si>
  <si>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</si>
  <si>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</si>
  <si>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</si>
  <si>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</si>
  <si>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</si>
  <si>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</si>
  <si>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</si>
  <si>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</si>
  <si>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</si>
  <si>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</si>
  <si>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</si>
  <si>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</si>
  <si>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</si>
  <si>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</si>
  <si>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</si>
  <si>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</si>
  <si>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</si>
  <si>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</si>
  <si>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</si>
  <si>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</si>
  <si>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</si>
  <si>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</si>
  <si>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</si>
  <si>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</si>
  <si>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</si>
  <si>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</si>
  <si>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</si>
  <si>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</si>
  <si>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</si>
  <si>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</si>
  <si>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</si>
  <si>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</si>
  <si>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</si>
  <si>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</si>
  <si>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</si>
  <si>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</si>
  <si>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</si>
  <si>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</si>
  <si>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</si>
  <si>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</si>
  <si>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</si>
  <si>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</si>
  <si>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</si>
  <si>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</si>
  <si>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</si>
  <si>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</si>
  <si>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</si>
  <si>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</si>
  <si>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</si>
  <si>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</si>
  <si>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</si>
  <si>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</si>
  <si>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</si>
  <si>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</si>
  <si>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</si>
  <si>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</si>
  <si>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</si>
  <si>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</si>
  <si>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</si>
  <si>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</si>
  <si>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</si>
  <si>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</si>
  <si>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</si>
  <si>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</si>
  <si>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</si>
  <si>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</si>
  <si>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</si>
  <si>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</si>
  <si>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</si>
  <si>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</si>
  <si>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</si>
  <si>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</si>
  <si>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</si>
  <si>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</si>
  <si>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</si>
  <si>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</si>
  <si>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</si>
  <si>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</si>
  <si>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</si>
  <si>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</si>
  <si>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</si>
  <si>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</si>
  <si>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</si>
  <si>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</si>
  <si>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</si>
  <si>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</si>
  <si>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</si>
  <si>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</si>
  <si>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</si>
  <si>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</si>
  <si>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</si>
  <si>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</si>
  <si>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</si>
  <si>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</si>
  <si>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</si>
  <si>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</si>
  <si>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</si>
  <si>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</si>
  <si>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</si>
  <si>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</si>
  <si>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</si>
  <si>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</si>
  <si>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</si>
  <si>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</si>
  <si>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</si>
  <si>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</si>
  <si>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</si>
  <si>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</si>
  <si>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</si>
  <si>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</si>
  <si>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</si>
  <si>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</si>
  <si>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</si>
  <si>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</si>
  <si>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</si>
  <si>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</si>
  <si>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</si>
  <si>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</si>
  <si>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</si>
  <si>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</si>
  <si>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</si>
  <si>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</si>
  <si>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</si>
  <si>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</si>
  <si>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</si>
  <si>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</si>
  <si>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</si>
  <si>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</si>
  <si>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</si>
  <si>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</si>
  <si>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</si>
  <si>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</si>
  <si>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</si>
  <si>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</si>
  <si>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</si>
  <si>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</si>
  <si>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</si>
  <si>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</si>
  <si>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</si>
  <si>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</si>
  <si>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</si>
  <si>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</si>
  <si>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</si>
  <si>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</si>
  <si>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</si>
  <si>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</si>
  <si>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</si>
  <si>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</si>
  <si>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</si>
  <si>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</si>
  <si>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</si>
  <si>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</si>
  <si>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</si>
  <si>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</si>
  <si>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</si>
  <si>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</si>
  <si>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</si>
  <si>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</si>
  <si>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</si>
  <si>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</si>
  <si>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</si>
  <si>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</si>
  <si>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</si>
  <si>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</si>
  <si>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</si>
  <si>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</si>
  <si>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</si>
  <si>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</si>
  <si>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</si>
  <si>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</si>
  <si>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</si>
  <si>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</si>
  <si>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</si>
  <si>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</si>
  <si>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</si>
  <si>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</si>
  <si>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</si>
  <si>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</si>
  <si>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</si>
  <si>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</si>
  <si>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</si>
  <si>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</si>
  <si>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</si>
  <si>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</si>
  <si>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</si>
  <si>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</si>
  <si>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</si>
  <si>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</si>
  <si>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</si>
  <si>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</si>
  <si>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</si>
  <si>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</si>
  <si>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</si>
  <si>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</si>
  <si>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</si>
  <si>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</si>
  <si>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</si>
  <si>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</si>
  <si>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</si>
  <si>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</si>
  <si>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</si>
  <si>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</si>
  <si>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</si>
  <si>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</si>
  <si>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</si>
  <si>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</si>
  <si>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</si>
  <si>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</si>
  <si>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</si>
  <si>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</si>
  <si>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</si>
  <si>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</si>
  <si>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</si>
  <si>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</si>
  <si>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</si>
  <si>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</si>
  <si>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</si>
  <si>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</si>
  <si>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</si>
  <si>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</si>
  <si>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</si>
  <si>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</si>
  <si>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</si>
  <si>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</si>
  <si>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</si>
  <si>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</si>
  <si>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</si>
  <si>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</si>
  <si>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</si>
  <si>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</si>
  <si>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</si>
  <si>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</si>
  <si>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</si>
  <si>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</si>
  <si>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</si>
  <si>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</si>
  <si>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</si>
  <si>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</si>
  <si>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</si>
  <si>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</si>
  <si>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</si>
  <si>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</si>
  <si>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</si>
  <si>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</si>
  <si>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</si>
  <si>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</si>
  <si>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</si>
  <si>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</si>
  <si>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</si>
  <si>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</si>
  <si>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</si>
  <si>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</si>
  <si>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</si>
  <si>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</si>
  <si>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</si>
  <si>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</si>
  <si>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</si>
  <si>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</si>
  <si>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</si>
  <si>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</si>
  <si>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</si>
  <si>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</si>
  <si>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</si>
  <si>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</si>
  <si>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</si>
  <si>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</si>
  <si>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</si>
  <si>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</si>
  <si>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</si>
  <si>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</si>
  <si>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</si>
  <si>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</si>
  <si>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</si>
  <si>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</si>
  <si>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</si>
  <si>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</si>
  <si>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</si>
  <si>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</si>
  <si>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</si>
  <si>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</si>
  <si>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</si>
  <si>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</si>
  <si>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</si>
  <si>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</si>
  <si>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</si>
  <si>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</si>
  <si>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</si>
  <si>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</si>
  <si>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</si>
  <si>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</si>
  <si>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</si>
  <si>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</si>
  <si>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</si>
  <si>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</si>
  <si>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</si>
  <si>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</si>
  <si>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</si>
  <si>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</si>
  <si>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</si>
  <si>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</si>
  <si>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</si>
  <si>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</si>
  <si>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</si>
  <si>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</si>
  <si>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</si>
  <si>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</si>
  <si>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</si>
  <si>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</si>
  <si>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</si>
  <si>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</si>
  <si>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</si>
  <si>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</si>
  <si>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</si>
  <si>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</si>
  <si>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</si>
  <si>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</si>
  <si>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</si>
  <si>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</si>
  <si>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</si>
  <si>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</si>
  <si>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</si>
  <si>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</si>
  <si>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</si>
  <si>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</si>
  <si>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</si>
  <si>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</si>
  <si>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</si>
  <si>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</si>
  <si>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</si>
  <si>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</si>
  <si>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</si>
  <si>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</si>
  <si>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</si>
  <si>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</si>
  <si>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</si>
  <si>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</si>
  <si>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</si>
  <si>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</si>
  <si>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</si>
  <si>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</si>
  <si>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</si>
  <si>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</si>
  <si>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</si>
  <si>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</si>
  <si>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</si>
  <si>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</si>
  <si>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</si>
  <si>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</si>
  <si>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</si>
  <si>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</si>
  <si>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</si>
  <si>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</si>
  <si>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</si>
  <si>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</si>
  <si>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</si>
  <si>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</si>
  <si>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</si>
  <si>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</si>
  <si>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</si>
  <si>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</si>
  <si>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</si>
  <si>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</si>
  <si>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</si>
  <si>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</si>
  <si>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</si>
  <si>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</si>
  <si>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</si>
  <si>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</si>
  <si>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</si>
  <si>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</si>
  <si>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</si>
  <si>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</si>
  <si>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</si>
  <si>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</si>
  <si>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</si>
  <si>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</si>
  <si>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</si>
  <si>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</si>
  <si>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</si>
  <si>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</si>
  <si>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</si>
  <si>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</si>
  <si>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</si>
  <si>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</si>
  <si>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</si>
  <si>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</si>
  <si>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</si>
  <si>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</si>
  <si>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</si>
  <si>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</si>
  <si>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</si>
  <si>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</si>
  <si>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</si>
  <si>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</si>
  <si>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</si>
  <si>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</si>
  <si>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</si>
  <si>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</si>
  <si>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</si>
  <si>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</si>
  <si>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</si>
  <si>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</si>
  <si>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</si>
  <si>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</si>
  <si>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</si>
  <si>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</si>
  <si>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</si>
  <si>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</si>
  <si>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</si>
  <si>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</si>
  <si>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</si>
  <si>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</si>
  <si>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</si>
  <si>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</si>
  <si>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</si>
  <si>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</si>
  <si>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</si>
  <si>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</si>
  <si>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</si>
  <si>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</si>
  <si>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</si>
  <si>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</si>
  <si>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</si>
  <si>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</si>
  <si>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</si>
  <si>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</si>
  <si>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</si>
  <si>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</si>
  <si>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</si>
  <si>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</si>
  <si>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</si>
  <si>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</si>
  <si>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</si>
  <si>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</si>
  <si>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</si>
  <si>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</si>
  <si>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</si>
  <si>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</si>
  <si>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</si>
  <si>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</si>
  <si>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</si>
  <si>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</si>
  <si>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</si>
  <si>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</si>
  <si>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</si>
  <si>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</si>
  <si>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</si>
  <si>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</si>
  <si>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</si>
  <si>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</si>
  <si>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</si>
  <si>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</si>
  <si>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</si>
  <si>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</si>
  <si>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</si>
  <si>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</si>
  <si>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</si>
  <si>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</si>
  <si>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</si>
  <si>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</si>
  <si>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</si>
  <si>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</si>
  <si>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</si>
  <si>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</si>
  <si>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</si>
  <si>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</si>
  <si>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</si>
  <si>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</si>
  <si>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</si>
  <si>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</si>
  <si>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</si>
  <si>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</si>
  <si>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</si>
  <si>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</si>
  <si>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</si>
  <si>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</si>
  <si>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</si>
  <si>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</si>
  <si>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</si>
  <si>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</si>
  <si>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</si>
  <si>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</si>
  <si>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</si>
  <si>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</si>
  <si>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</si>
  <si>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</si>
  <si>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</si>
  <si>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</si>
  <si>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</si>
  <si>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</si>
  <si>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</si>
  <si>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</si>
  <si>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</si>
  <si>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</si>
  <si>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</si>
  <si>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</si>
  <si>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</si>
  <si>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</si>
  <si>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</si>
  <si>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</si>
  <si>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</si>
  <si>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</si>
  <si>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</si>
  <si>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</si>
  <si>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</si>
  <si>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</si>
  <si>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</si>
  <si>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</si>
  <si>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</si>
  <si>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</si>
  <si>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</si>
  <si>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</si>
  <si>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</si>
  <si>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</si>
  <si>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</si>
  <si>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</si>
  <si>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</si>
  <si>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</si>
  <si>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</si>
  <si>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</si>
  <si>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</si>
  <si>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</si>
  <si>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</si>
  <si>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</si>
  <si>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</si>
  <si>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</si>
  <si>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</si>
  <si>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</si>
  <si>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</si>
  <si>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</si>
  <si>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</si>
  <si>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</si>
  <si>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</si>
  <si>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</si>
  <si>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</si>
  <si>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</si>
  <si>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</si>
  <si>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</si>
  <si>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</si>
  <si>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</si>
  <si>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</si>
  <si>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</si>
  <si>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</si>
  <si>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</si>
  <si>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</si>
  <si>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</si>
  <si>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</si>
  <si>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</si>
  <si>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</si>
  <si>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</si>
  <si>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</si>
  <si>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</si>
  <si>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</si>
  <si>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</si>
  <si>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</si>
  <si>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</si>
  <si>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</si>
  <si>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</si>
  <si>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</si>
  <si>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</si>
  <si>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</si>
  <si>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</si>
  <si>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</si>
  <si>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</si>
  <si>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</si>
  <si>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</si>
  <si>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</si>
  <si>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</si>
  <si>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</si>
  <si>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</si>
  <si>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</si>
  <si>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</si>
  <si>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</si>
  <si>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</si>
  <si>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</si>
  <si>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</si>
  <si>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</si>
  <si>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</si>
  <si>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</si>
  <si>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</si>
  <si>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</si>
  <si>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</si>
  <si>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</si>
  <si>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</si>
  <si>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</si>
  <si>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</si>
  <si>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</si>
  <si>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</si>
  <si>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</si>
  <si>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</si>
  <si>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</si>
  <si>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</si>
  <si>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</si>
  <si>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</si>
  <si>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</si>
  <si>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</si>
  <si>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</si>
  <si>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</si>
  <si>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</si>
  <si>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</si>
  <si>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</si>
  <si>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</si>
  <si>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</si>
  <si>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</si>
  <si>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</si>
  <si>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</si>
  <si>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</si>
  <si>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</si>
  <si>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</si>
  <si>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</si>
  <si>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</si>
  <si>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</si>
  <si>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</si>
  <si>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</si>
  <si>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</si>
  <si>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</si>
  <si>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</si>
  <si>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</si>
  <si>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</si>
  <si>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</si>
  <si>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</si>
  <si>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</si>
  <si>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</si>
  <si>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</si>
  <si>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</si>
  <si>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</si>
  <si>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</si>
  <si>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</si>
  <si>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</si>
  <si>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</si>
  <si>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</si>
  <si>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</si>
  <si>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</si>
  <si>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</si>
  <si>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</si>
  <si>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</si>
  <si>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</si>
  <si>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</si>
  <si>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</si>
  <si>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</si>
  <si>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</si>
  <si>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</si>
  <si>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</si>
  <si>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</si>
  <si>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</si>
  <si>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</si>
  <si>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</si>
  <si>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</si>
  <si>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</si>
  <si>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</si>
  <si>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</si>
  <si>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</si>
  <si>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</si>
  <si>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</si>
  <si>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</si>
  <si>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</si>
  <si>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</si>
  <si>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</si>
  <si>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</si>
  <si>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</si>
  <si>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</si>
  <si>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</si>
  <si>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</si>
  <si>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</si>
  <si>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</si>
  <si>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</si>
  <si>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</si>
  <si>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</si>
  <si>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</si>
  <si>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</si>
  <si>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</si>
  <si>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</si>
  <si>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</si>
  <si>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</si>
  <si>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</si>
  <si>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</si>
  <si>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</si>
  <si>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</si>
  <si>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</si>
  <si>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</si>
  <si>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</si>
  <si>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</si>
  <si>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</si>
  <si>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</si>
  <si>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</si>
  <si>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</si>
  <si>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</si>
  <si>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</si>
  <si>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</si>
  <si>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</si>
  <si>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</si>
  <si>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</si>
  <si>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</si>
  <si>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</si>
  <si>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</si>
  <si>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</si>
  <si>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</si>
  <si>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</si>
  <si>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</si>
  <si>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</si>
  <si>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</si>
  <si>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</si>
  <si>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</si>
  <si>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</si>
  <si>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</si>
  <si>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</si>
  <si>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</si>
  <si>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</si>
  <si>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</si>
  <si>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</si>
  <si>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</si>
  <si>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</si>
  <si>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</si>
  <si>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</si>
  <si>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</si>
  <si>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</si>
  <si>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</si>
  <si>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</si>
  <si>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</si>
  <si>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</si>
  <si>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</si>
  <si>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</si>
  <si>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</si>
  <si>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</si>
  <si>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</si>
  <si>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</si>
  <si>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</si>
  <si>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</si>
  <si>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</si>
  <si>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</si>
  <si>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</si>
  <si>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</si>
  <si>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</si>
  <si>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</si>
  <si>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</si>
  <si>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</si>
  <si>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</si>
  <si>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</si>
  <si>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</si>
  <si>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</si>
  <si>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</si>
  <si>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</si>
  <si>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</si>
  <si>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</si>
  <si>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</si>
  <si>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</si>
  <si>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</si>
  <si>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</si>
  <si>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</si>
  <si>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</si>
  <si>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</si>
  <si>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</si>
  <si>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</si>
  <si>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</si>
  <si>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</si>
  <si>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</si>
  <si>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</si>
  <si>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</si>
  <si>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</si>
  <si>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</si>
  <si>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</si>
  <si>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</si>
  <si>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</si>
  <si>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</si>
  <si>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</si>
  <si>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</si>
  <si>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</si>
  <si>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</si>
  <si>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</si>
  <si>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</si>
  <si>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</si>
  <si>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</si>
  <si>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</si>
  <si>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</si>
  <si>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</si>
  <si>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</si>
  <si>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</si>
  <si>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</si>
  <si>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</si>
  <si>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</si>
  <si>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</si>
  <si>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</si>
  <si>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</si>
  <si>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</si>
  <si>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</si>
  <si>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</si>
  <si>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</si>
  <si>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</si>
  <si>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</si>
  <si>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</si>
  <si>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</si>
  <si>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</si>
  <si>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</si>
  <si>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</si>
  <si>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</si>
  <si>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</si>
  <si>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</si>
  <si>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</si>
  <si>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</si>
  <si>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</si>
  <si>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</si>
  <si>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</si>
  <si>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</si>
  <si>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</si>
  <si>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</si>
  <si>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</si>
  <si>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</si>
  <si>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</si>
  <si>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</si>
  <si>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</si>
  <si>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</si>
  <si>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</si>
  <si>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</si>
  <si>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</si>
  <si>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</si>
  <si>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</si>
  <si>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</si>
  <si>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</si>
  <si>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</si>
  <si>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</si>
  <si>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</si>
  <si>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</si>
  <si>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</si>
  <si>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</si>
  <si>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</si>
  <si>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</si>
  <si>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</si>
  <si>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</si>
  <si>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</si>
  <si>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</si>
  <si>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</si>
  <si>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</si>
  <si>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</si>
  <si>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</si>
  <si>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</si>
  <si>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</si>
  <si>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</si>
  <si>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</si>
  <si>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</si>
  <si>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</si>
  <si>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</si>
  <si>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</si>
  <si>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</si>
  <si>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</si>
  <si>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</si>
  <si>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</si>
  <si>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</si>
  <si>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</si>
  <si>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</si>
  <si>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</si>
  <si>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</si>
  <si>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</si>
  <si>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</si>
  <si>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</si>
  <si>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</si>
  <si>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</si>
  <si>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</si>
  <si>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</si>
  <si>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</si>
  <si>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</si>
  <si>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</si>
  <si>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</si>
  <si>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</si>
  <si>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</si>
  <si>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</si>
  <si>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</si>
  <si>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</si>
  <si>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</si>
  <si>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</si>
  <si>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</si>
  <si>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</si>
  <si>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</si>
  <si>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</si>
  <si>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</si>
  <si>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</si>
  <si>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</si>
  <si>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</si>
  <si>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</si>
  <si>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</si>
  <si>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</si>
  <si>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</si>
  <si>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</si>
  <si>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</si>
  <si>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</si>
  <si>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</si>
  <si>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</si>
  <si>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</si>
  <si>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</si>
  <si>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</si>
  <si>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</si>
  <si>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</si>
  <si>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</si>
  <si>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</si>
  <si>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</si>
  <si>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</si>
  <si>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</si>
  <si>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</si>
  <si>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</si>
  <si>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</si>
  <si>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</si>
  <si>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</si>
  <si>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</si>
  <si>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</si>
  <si>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</si>
  <si>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</si>
  <si>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</si>
  <si>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</si>
  <si>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</si>
  <si>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</si>
  <si>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</si>
  <si>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</si>
  <si>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</si>
  <si>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</si>
  <si>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</si>
  <si>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</si>
  <si>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</si>
  <si>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</si>
  <si>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</si>
  <si>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</si>
  <si>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</si>
  <si>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</si>
  <si>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</si>
  <si>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</si>
  <si>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</si>
  <si>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</si>
  <si>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</si>
  <si>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</si>
  <si>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</si>
  <si>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</si>
  <si>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</si>
  <si>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</si>
  <si>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</si>
  <si>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</si>
  <si>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</si>
  <si>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</si>
  <si>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</si>
  <si>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</si>
  <si>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</si>
  <si>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</si>
  <si>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</si>
  <si>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</si>
  <si>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</si>
  <si>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</si>
  <si>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</si>
  <si>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</si>
  <si>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</si>
  <si>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</si>
  <si>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</si>
  <si>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</si>
  <si>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</si>
  <si>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</si>
  <si>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</si>
  <si>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</si>
  <si>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</si>
  <si>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</si>
  <si>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</si>
  <si>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</si>
  <si>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</si>
  <si>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</si>
  <si>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</si>
  <si>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</si>
  <si>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</si>
  <si>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</si>
  <si>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</si>
  <si>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</si>
  <si>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</si>
  <si>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</si>
  <si>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</si>
  <si>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</si>
  <si>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</si>
  <si>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</si>
  <si>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</si>
  <si>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</si>
  <si>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</si>
  <si>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</si>
  <si>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</si>
  <si>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</si>
  <si>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</si>
  <si>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</si>
  <si>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</si>
  <si>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</si>
  <si>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</si>
  <si>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</si>
  <si>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</si>
  <si>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</si>
  <si>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</si>
  <si>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</si>
  <si>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</si>
  <si>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</si>
  <si>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</si>
  <si>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</si>
  <si>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</si>
  <si>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</si>
  <si>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</si>
  <si>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</si>
  <si>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</si>
  <si>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</si>
  <si>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</si>
  <si>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</si>
  <si>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</si>
  <si>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</si>
  <si>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</si>
  <si>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</si>
  <si>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</si>
  <si>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</si>
  <si>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</si>
  <si>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</si>
  <si>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</si>
  <si>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</si>
  <si>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</si>
  <si>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</si>
  <si>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</si>
  <si>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</si>
  <si>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</si>
  <si>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</si>
  <si>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</si>
  <si>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</si>
  <si>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</si>
  <si>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</si>
  <si>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</si>
  <si>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</si>
  <si>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</si>
  <si>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</si>
  <si>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</si>
  <si>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</si>
  <si>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</si>
  <si>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</si>
  <si>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</si>
  <si>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</si>
  <si>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</si>
  <si>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</si>
  <si>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</si>
  <si>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</si>
  <si>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</si>
  <si>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</si>
  <si>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</si>
  <si>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</si>
  <si>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</si>
  <si>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</si>
  <si>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</si>
  <si>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</si>
  <si>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</si>
  <si>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</si>
  <si>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</si>
  <si>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</si>
  <si>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</si>
  <si>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</si>
  <si>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</si>
  <si>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</si>
  <si>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</si>
  <si>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</si>
  <si>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</si>
  <si>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</si>
  <si>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</si>
  <si>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</si>
  <si>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</si>
  <si>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</si>
  <si>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</si>
  <si>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</si>
  <si>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</si>
  <si>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</si>
  <si>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</si>
  <si>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</si>
  <si>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</si>
  <si>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</si>
  <si>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</si>
  <si>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</si>
  <si>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</si>
  <si>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</si>
  <si>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</si>
  <si>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</si>
  <si>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</si>
  <si>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</si>
  <si>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</si>
  <si>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</si>
  <si>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</si>
  <si>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</si>
  <si>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</si>
  <si>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</si>
  <si>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</si>
  <si>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</si>
  <si>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</si>
  <si>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</si>
  <si>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</si>
  <si>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</si>
  <si>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</si>
  <si>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</si>
  <si>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</si>
  <si>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</si>
  <si>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</si>
  <si>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</si>
  <si>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</si>
  <si>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</si>
  <si>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</si>
  <si>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</si>
  <si>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</si>
  <si>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</si>
  <si>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</si>
  <si>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</si>
  <si>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</si>
  <si>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</si>
  <si>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</si>
  <si>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</si>
  <si>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</si>
  <si>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</si>
  <si>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</si>
  <si>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</si>
  <si>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</si>
  <si>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</si>
  <si>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</si>
  <si>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</si>
  <si>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</si>
  <si>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</si>
  <si>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</si>
  <si>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</si>
  <si>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</si>
  <si>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</si>
  <si>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</si>
  <si>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</si>
  <si>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</si>
  <si>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</si>
  <si>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</si>
  <si>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</si>
  <si>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</si>
  <si>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</si>
  <si>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</si>
  <si>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</si>
  <si>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</si>
  <si>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</si>
  <si>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</si>
  <si>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</si>
  <si>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</si>
  <si>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</si>
  <si>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</si>
  <si>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</si>
  <si>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</si>
  <si>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</si>
  <si>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</si>
  <si>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</si>
  <si>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</si>
  <si>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</si>
  <si>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</si>
  <si>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</si>
  <si>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</si>
  <si>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</si>
  <si>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</si>
  <si>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</si>
  <si>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</si>
  <si>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</si>
  <si>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</si>
  <si>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</si>
  <si>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</si>
  <si>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</si>
  <si>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</si>
  <si>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</si>
  <si>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</si>
  <si>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</si>
  <si>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</si>
  <si>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</si>
  <si>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</si>
  <si>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</si>
  <si>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</si>
  <si>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</si>
  <si>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</si>
  <si>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</si>
  <si>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</si>
  <si>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</si>
  <si>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</si>
  <si>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</si>
  <si>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</si>
  <si>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</si>
  <si>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</si>
  <si>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</si>
  <si>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</si>
  <si>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</si>
  <si>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</si>
  <si>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</si>
  <si>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</si>
  <si>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</si>
  <si>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</si>
  <si>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</si>
  <si>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</si>
  <si>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</si>
  <si>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</si>
  <si>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</si>
  <si>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</si>
  <si>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</si>
  <si>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</si>
  <si>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</si>
  <si>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</si>
  <si>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</si>
  <si>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</si>
  <si>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</si>
  <si>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</si>
  <si>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</si>
  <si>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</si>
  <si>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</si>
  <si>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</si>
  <si>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</si>
  <si>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</si>
  <si>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</si>
  <si>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</si>
  <si>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</si>
  <si>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</si>
  <si>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</si>
  <si>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</si>
  <si>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</si>
  <si>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</si>
  <si>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</si>
  <si>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</si>
  <si>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</si>
  <si>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</si>
  <si>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</si>
  <si>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</si>
  <si>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</si>
  <si>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</si>
  <si>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</si>
  <si>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</si>
  <si>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</si>
  <si>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</si>
  <si>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</si>
  <si>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</si>
  <si>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</si>
  <si>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</si>
  <si>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</si>
  <si>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</si>
  <si>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</si>
  <si>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</si>
  <si>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</si>
  <si>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</si>
  <si>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</si>
  <si>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</si>
  <si>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</si>
  <si>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</si>
  <si>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</si>
  <si>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</si>
  <si>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</si>
  <si>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</si>
  <si>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</si>
  <si>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</si>
  <si>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</si>
  <si>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</si>
  <si>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</si>
  <si>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</si>
  <si>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</si>
  <si>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</si>
  <si>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</si>
  <si>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</si>
  <si>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</si>
  <si>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</si>
  <si>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</si>
  <si>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</si>
  <si>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</si>
  <si>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</si>
  <si>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</si>
  <si>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</si>
  <si>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</si>
  <si>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</si>
  <si>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</si>
  <si>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</si>
  <si>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</si>
  <si>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</si>
  <si>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</si>
  <si>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</si>
  <si>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</si>
  <si>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</si>
  <si>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</si>
  <si>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</si>
  <si>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</si>
  <si>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</si>
  <si>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</si>
  <si>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</si>
  <si>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</si>
  <si>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</si>
  <si>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</si>
  <si>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</si>
  <si>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</si>
  <si>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</si>
  <si>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</si>
  <si>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</si>
  <si>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</si>
  <si>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</si>
  <si>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</si>
  <si>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</si>
  <si>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</si>
  <si>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</si>
  <si>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</si>
  <si>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</si>
  <si>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</si>
  <si>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</si>
  <si>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</si>
  <si>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</si>
  <si>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</si>
  <si>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</si>
  <si>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</si>
  <si>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</si>
  <si>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</si>
  <si>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</si>
  <si>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</si>
  <si>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</si>
  <si>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</si>
  <si>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</si>
  <si>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</si>
  <si>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</si>
  <si>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</si>
  <si>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</si>
  <si>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</si>
  <si>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</si>
  <si>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</si>
  <si>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</si>
  <si>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</si>
  <si>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</si>
  <si>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</si>
  <si>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</si>
  <si>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</si>
  <si>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</si>
  <si>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</si>
  <si>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</si>
  <si>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</si>
  <si>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</si>
  <si>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</si>
  <si>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</si>
  <si>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</si>
  <si>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</si>
  <si>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</si>
  <si>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</si>
  <si>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</si>
  <si>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</si>
  <si>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</si>
  <si>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</si>
  <si>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</si>
  <si>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</si>
  <si>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</si>
  <si>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</si>
  <si>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</si>
  <si>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</si>
  <si>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</si>
  <si>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</si>
  <si>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</si>
  <si>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</si>
  <si>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</si>
  <si>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</si>
  <si>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</si>
  <si>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</si>
  <si>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</si>
  <si>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</si>
  <si>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</si>
  <si>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</si>
  <si>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</si>
  <si>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</si>
  <si>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</si>
  <si>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</si>
  <si>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</si>
  <si>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</si>
  <si>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</si>
  <si>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</si>
  <si>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</si>
  <si>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</si>
  <si>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</si>
  <si>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</si>
  <si>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</si>
  <si>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</si>
  <si>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</si>
  <si>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</si>
  <si>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</si>
  <si>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</si>
  <si>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</si>
  <si>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</si>
  <si>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</si>
  <si>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</si>
  <si>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</si>
  <si>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</si>
  <si>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</si>
  <si>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</si>
  <si>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</si>
  <si>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</si>
  <si>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</si>
  <si>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</si>
  <si>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</si>
  <si>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</si>
  <si>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</si>
  <si>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</si>
  <si>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</si>
  <si>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</si>
  <si>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</si>
  <si>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</si>
  <si>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</si>
  <si>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</si>
  <si>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</si>
  <si>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</si>
  <si>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</si>
  <si>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</si>
  <si>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</si>
  <si>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</si>
  <si>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</si>
  <si>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</si>
  <si>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</si>
  <si>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</si>
  <si>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</si>
  <si>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</si>
  <si>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</si>
  <si>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</si>
  <si>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</si>
  <si>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</si>
  <si>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</si>
  <si>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</si>
  <si>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</si>
  <si>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</si>
  <si>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</si>
  <si>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</si>
  <si>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</si>
  <si>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</si>
  <si>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</si>
  <si>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</si>
  <si>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</si>
  <si>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</si>
  <si>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</si>
  <si>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</si>
  <si>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</si>
  <si>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</si>
  <si>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</si>
  <si>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</si>
  <si>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</si>
  <si>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</si>
  <si>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</si>
  <si>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</si>
  <si>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</si>
  <si>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</si>
  <si>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</si>
  <si>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</si>
  <si>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</si>
  <si>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</si>
  <si>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</si>
  <si>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</si>
  <si>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</si>
  <si>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</si>
  <si>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</si>
  <si>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</si>
  <si>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</si>
  <si>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</si>
  <si>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</si>
  <si>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</si>
  <si>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</si>
  <si>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</si>
  <si>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</si>
  <si>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</si>
  <si>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</si>
  <si>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</si>
  <si>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</si>
  <si>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</si>
  <si>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</si>
  <si>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</si>
  <si>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</si>
  <si>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</si>
  <si>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</si>
  <si>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</si>
  <si>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</si>
  <si>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</si>
  <si>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</si>
  <si>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</si>
  <si>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</si>
  <si>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</si>
  <si>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</si>
  <si>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</si>
  <si>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</si>
  <si>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</si>
  <si>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</si>
  <si>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</si>
  <si>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</si>
  <si>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</si>
  <si>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</si>
  <si>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</si>
  <si>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</si>
  <si>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</si>
  <si>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</si>
  <si>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</si>
  <si>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</si>
  <si>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</si>
  <si>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</si>
  <si>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</si>
  <si>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</si>
  <si>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</si>
  <si>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</si>
  <si>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</si>
  <si>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</si>
  <si>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</si>
  <si>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</si>
  <si>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</si>
  <si>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</si>
  <si>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</si>
  <si>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</si>
  <si>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</si>
  <si>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</si>
  <si>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</si>
  <si>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</si>
  <si>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</si>
  <si>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</si>
  <si>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</si>
  <si>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</si>
  <si>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</si>
  <si>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</si>
  <si>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</si>
  <si>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</si>
  <si>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</si>
  <si>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</si>
  <si>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</si>
  <si>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</si>
  <si>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</si>
  <si>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</si>
  <si>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</si>
  <si>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</si>
  <si>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</si>
  <si>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</si>
  <si>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</si>
  <si>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</si>
  <si>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</si>
  <si>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</si>
  <si>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</si>
  <si>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</si>
  <si>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</si>
  <si>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</si>
  <si>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</si>
  <si>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</si>
  <si>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</si>
  <si>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</si>
  <si>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</si>
  <si>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</si>
  <si>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</si>
  <si>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</si>
  <si>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</si>
  <si>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</si>
  <si>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</si>
  <si>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</si>
  <si>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</si>
  <si>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</si>
  <si>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</si>
  <si>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</si>
  <si>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</si>
  <si>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</si>
  <si>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</si>
  <si>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</si>
  <si>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</si>
  <si>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</si>
  <si>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</si>
  <si>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</si>
  <si>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</si>
  <si>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</si>
  <si>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</si>
  <si>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</si>
  <si>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</si>
  <si>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</si>
  <si>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</si>
  <si>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</si>
  <si>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</si>
  <si>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</si>
  <si>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</si>
  <si>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</si>
  <si>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</si>
  <si>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</si>
  <si>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</si>
  <si>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</si>
  <si>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</si>
  <si>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</si>
  <si>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</si>
  <si>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</si>
  <si>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</si>
  <si>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</si>
  <si>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</si>
  <si>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</si>
  <si>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</si>
  <si>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</si>
  <si>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</si>
  <si>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</si>
  <si>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</si>
  <si>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</si>
  <si>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</si>
  <si>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</si>
  <si>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</si>
  <si>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</si>
  <si>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</si>
  <si>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</si>
  <si>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</si>
  <si>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</si>
  <si>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</si>
  <si>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</si>
  <si>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</si>
  <si>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</si>
  <si>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</si>
  <si>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</si>
  <si>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</si>
  <si>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</si>
  <si>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</si>
  <si>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</si>
  <si>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</si>
  <si>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</si>
  <si>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</si>
  <si>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</si>
  <si>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</si>
  <si>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</si>
  <si>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</si>
  <si>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</si>
  <si>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</si>
  <si>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</si>
  <si>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</si>
  <si>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</si>
  <si>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</si>
  <si>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</si>
  <si>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</si>
  <si>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</si>
  <si>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</si>
  <si>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</si>
  <si>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</si>
  <si>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</si>
  <si>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</si>
  <si>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</si>
  <si>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</si>
  <si>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</si>
  <si>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</si>
  <si>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</si>
  <si>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</si>
  <si>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</si>
  <si>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</si>
  <si>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</si>
  <si>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</si>
  <si>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</si>
  <si>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</si>
  <si>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</si>
  <si>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</si>
  <si>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</si>
  <si>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</si>
  <si>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</si>
  <si>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</si>
  <si>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</si>
  <si>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</si>
  <si>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</si>
  <si>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</si>
  <si>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</si>
  <si>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</si>
  <si>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</si>
  <si>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</si>
  <si>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</si>
  <si>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</si>
  <si>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</si>
  <si>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</si>
  <si>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</si>
  <si>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</si>
  <si>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</si>
  <si>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</si>
  <si>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</si>
  <si>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</si>
  <si>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</si>
  <si>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</si>
  <si>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</si>
  <si>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</si>
  <si>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</si>
  <si>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</si>
  <si>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</si>
  <si>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</si>
  <si>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</si>
  <si>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</si>
  <si>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</si>
  <si>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</si>
  <si>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</si>
  <si>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</si>
  <si>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</si>
  <si>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</si>
  <si>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</si>
  <si>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</si>
  <si>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</si>
  <si>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</si>
  <si>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</si>
  <si>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</si>
  <si>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</si>
  <si>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</si>
  <si>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</si>
  <si>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</si>
  <si>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</si>
  <si>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</si>
  <si>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</si>
  <si>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</si>
  <si>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</si>
  <si>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</si>
  <si>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</si>
  <si>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</si>
  <si>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</si>
  <si>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</si>
  <si>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</si>
  <si>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</si>
  <si>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</si>
  <si>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</si>
  <si>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</si>
  <si>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</si>
  <si>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</si>
  <si>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</si>
  <si>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</si>
  <si>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</si>
  <si>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</si>
  <si>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</si>
  <si>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</si>
  <si>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</si>
  <si>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</si>
  <si>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</si>
  <si>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</si>
  <si>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</si>
  <si>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</si>
  <si>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</si>
  <si>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</si>
  <si>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</si>
  <si>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</si>
  <si>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</si>
  <si>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</si>
  <si>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</si>
  <si>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</si>
  <si>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</si>
  <si>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</si>
  <si>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</si>
  <si>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</si>
  <si>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</si>
  <si>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</si>
  <si>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</si>
  <si>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</si>
  <si>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</si>
  <si>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</si>
  <si>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</si>
  <si>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</si>
  <si>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</si>
  <si>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</si>
  <si>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</si>
  <si>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</si>
  <si>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</si>
  <si>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</si>
  <si>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</si>
  <si>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</si>
  <si>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</si>
  <si>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</si>
  <si>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</si>
  <si>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</si>
  <si>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</si>
  <si>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</si>
  <si>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</si>
  <si>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</si>
  <si>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</si>
  <si>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</si>
  <si>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</si>
  <si>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</si>
  <si>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</si>
  <si>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</si>
  <si>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</si>
  <si>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</si>
  <si>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</si>
  <si>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</si>
  <si>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</si>
  <si>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</si>
  <si>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</si>
  <si>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</si>
  <si>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</si>
  <si>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</si>
  <si>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</si>
  <si>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</si>
  <si>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</si>
  <si>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</si>
  <si>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</si>
  <si>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</si>
  <si>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</si>
  <si>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</si>
  <si>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</si>
  <si>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</si>
  <si>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</si>
  <si>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</si>
  <si>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</si>
  <si>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</si>
  <si>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</si>
  <si>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</si>
  <si>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</si>
  <si>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</si>
  <si>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</si>
  <si>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</si>
  <si>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</si>
  <si>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</si>
  <si>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</si>
  <si>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</si>
  <si>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</si>
  <si>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</si>
  <si>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</si>
  <si>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</si>
  <si>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</si>
  <si>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</si>
  <si>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</si>
  <si>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</si>
  <si>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</si>
  <si>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</si>
  <si>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</si>
  <si>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</si>
  <si>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</si>
  <si>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</si>
  <si>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</si>
  <si>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</si>
  <si>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</si>
  <si>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</si>
  <si>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</si>
  <si>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</si>
  <si>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</si>
  <si>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</si>
  <si>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</si>
  <si>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</si>
  <si>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</si>
  <si>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</si>
  <si>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</si>
  <si>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</si>
  <si>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</si>
  <si>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</si>
  <si>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</si>
  <si>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</si>
  <si>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</si>
  <si>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</si>
  <si>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</si>
  <si>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</si>
  <si>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</si>
  <si>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</si>
  <si>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</si>
  <si>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</si>
  <si>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</si>
  <si>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</si>
  <si>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</si>
  <si>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</si>
  <si>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</si>
  <si>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</si>
  <si>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</si>
  <si>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</si>
  <si>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</si>
  <si>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</si>
  <si>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</si>
  <si>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</si>
  <si>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</si>
  <si>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</si>
  <si>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</si>
  <si>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</si>
  <si>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</si>
  <si>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</si>
  <si>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</si>
  <si>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</si>
  <si>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</si>
  <si>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</si>
  <si>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</si>
  <si>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</si>
  <si>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</si>
  <si>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</si>
  <si>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</si>
  <si>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</si>
  <si>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</si>
  <si>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</si>
  <si>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</si>
  <si>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</si>
  <si>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</si>
  <si>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</si>
  <si>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</si>
  <si>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</si>
  <si>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</si>
  <si>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</si>
  <si>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</si>
  <si>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</si>
  <si>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</si>
  <si>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</si>
  <si>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</si>
  <si>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</si>
  <si>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</si>
  <si>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</si>
  <si>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</si>
  <si>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</si>
  <si>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</si>
  <si>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</si>
  <si>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</si>
  <si>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</si>
  <si>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</si>
  <si>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</si>
  <si>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</si>
  <si>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</si>
  <si>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</si>
  <si>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</si>
  <si>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</si>
  <si>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</si>
  <si>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</si>
  <si>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</si>
  <si>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</si>
  <si>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</si>
  <si>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</si>
  <si>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</si>
  <si>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</si>
  <si>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</si>
  <si>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</si>
  <si>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</si>
  <si>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</si>
  <si>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</si>
  <si>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</si>
  <si>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</si>
  <si>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</si>
  <si>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</si>
  <si>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</si>
  <si>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</si>
  <si>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</si>
  <si>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</si>
  <si>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</si>
  <si>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</si>
  <si>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</si>
  <si>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</si>
  <si>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</si>
  <si>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</si>
  <si>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</si>
  <si>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</si>
  <si>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</si>
  <si>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</si>
  <si>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</si>
  <si>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</si>
  <si>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</si>
  <si>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</si>
  <si>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</si>
  <si>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</si>
  <si>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</si>
  <si>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</si>
  <si>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</si>
  <si>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</si>
  <si>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</si>
  <si>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</si>
  <si>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</si>
  <si>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</si>
  <si>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</si>
  <si>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</si>
  <si>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</si>
  <si>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</si>
  <si>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</si>
  <si>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</si>
  <si>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</si>
  <si>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</si>
  <si>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</si>
  <si>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</si>
  <si>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</si>
  <si>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</si>
  <si>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</si>
  <si>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</si>
  <si>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</si>
  <si>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</si>
  <si>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</si>
  <si>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</si>
  <si>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</si>
  <si>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</si>
  <si>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</si>
  <si>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</si>
  <si>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</si>
  <si>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</si>
  <si>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</si>
  <si>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</si>
  <si>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</si>
  <si>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</si>
  <si>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</si>
  <si>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</si>
  <si>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</si>
  <si>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</si>
  <si>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</si>
  <si>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</si>
  <si>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</si>
  <si>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</si>
  <si>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</si>
  <si>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</si>
  <si>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</si>
  <si>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</si>
  <si>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</si>
  <si>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</si>
  <si>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</si>
  <si>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</si>
  <si>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</si>
  <si>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</si>
  <si>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</si>
  <si>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</si>
  <si>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</si>
  <si>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</si>
  <si>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</si>
  <si>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</si>
  <si>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</si>
  <si>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</si>
  <si>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</si>
  <si>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</si>
  <si>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</si>
  <si>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</si>
  <si>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</si>
  <si>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</si>
  <si>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</si>
  <si>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</si>
  <si>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</si>
  <si>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</si>
  <si>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</si>
  <si>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</si>
  <si>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</si>
  <si>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</si>
  <si>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</si>
  <si>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</si>
  <si>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</si>
  <si>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</si>
  <si>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</si>
  <si>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</si>
  <si>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</si>
  <si>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</si>
  <si>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</si>
  <si>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</si>
  <si>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</si>
  <si>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</si>
  <si>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</si>
  <si>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</si>
  <si>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</si>
  <si>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</si>
  <si>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</si>
  <si>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</si>
  <si>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</si>
  <si>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</si>
  <si>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</si>
  <si>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</si>
  <si>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</si>
  <si>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</si>
  <si>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</si>
  <si>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</si>
  <si>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</si>
  <si>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</si>
  <si>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</si>
  <si>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</si>
  <si>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</si>
  <si>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</si>
  <si>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</si>
  <si>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</si>
  <si>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</si>
  <si>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</si>
  <si>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</si>
  <si>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</si>
  <si>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</si>
  <si>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</si>
  <si>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</si>
  <si>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</si>
  <si>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</si>
  <si>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</si>
  <si>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</si>
  <si>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</si>
  <si>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</si>
  <si>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</si>
  <si>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</si>
  <si>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</si>
  <si>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</si>
  <si>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</si>
  <si>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</si>
  <si>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</si>
  <si>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</si>
  <si>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</si>
  <si>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</si>
  <si>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</si>
  <si>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</si>
  <si>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</si>
  <si>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</si>
  <si>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</si>
  <si>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</si>
  <si>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</si>
  <si>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</si>
  <si>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</si>
  <si>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</si>
  <si>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</si>
  <si>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</si>
  <si>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</si>
  <si>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</si>
  <si>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</si>
  <si>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</si>
  <si>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</si>
  <si>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</si>
  <si>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</si>
  <si>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</si>
  <si>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</si>
  <si>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</si>
  <si>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</si>
  <si>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</si>
  <si>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</si>
  <si>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</si>
  <si>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</si>
  <si>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</si>
  <si>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</si>
  <si>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</si>
  <si>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</si>
  <si>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</si>
  <si>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</si>
  <si>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</si>
  <si>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</si>
  <si>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</si>
  <si>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</si>
  <si>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</si>
  <si>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</si>
  <si>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</si>
  <si>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</si>
  <si>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</si>
  <si>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</si>
  <si>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</si>
  <si>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</si>
  <si>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</si>
  <si>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</si>
  <si>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</si>
  <si>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</si>
  <si>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</si>
  <si>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</si>
  <si>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</si>
  <si>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</si>
  <si>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</si>
  <si>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</si>
  <si>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</si>
  <si>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</si>
  <si>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</si>
  <si>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</si>
  <si>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</si>
  <si>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</si>
  <si>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</si>
  <si>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</si>
  <si>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</si>
  <si>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</si>
  <si>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</si>
  <si>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</si>
  <si>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</si>
  <si>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</si>
  <si>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</si>
  <si>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</si>
  <si>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</si>
  <si>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</si>
  <si>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</si>
  <si>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</si>
  <si>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</si>
  <si>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</si>
  <si>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</si>
  <si>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</si>
  <si>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</si>
  <si>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</si>
  <si>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</si>
  <si>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</si>
  <si>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</si>
  <si>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</si>
  <si>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</si>
  <si>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</si>
  <si>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</si>
  <si>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</si>
  <si>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</si>
  <si>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</si>
  <si>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</si>
  <si>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</si>
  <si>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</si>
  <si>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</si>
  <si>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</si>
  <si>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</si>
  <si>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</si>
  <si>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</si>
  <si>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</si>
  <si>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</si>
  <si>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</si>
  <si>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</si>
  <si>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</si>
  <si>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</si>
  <si>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</si>
  <si>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</si>
  <si>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</si>
  <si>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</si>
  <si>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</si>
  <si>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</si>
  <si>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</si>
  <si>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</si>
  <si>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</si>
  <si>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</si>
  <si>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</si>
  <si>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</si>
  <si>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</si>
  <si>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</si>
  <si>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</si>
  <si>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</si>
  <si>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</si>
  <si>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</si>
  <si>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</si>
  <si>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</si>
  <si>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</si>
  <si>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</si>
  <si>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</si>
  <si>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</si>
  <si>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</si>
  <si>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</si>
  <si>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</si>
  <si>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</si>
  <si>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</si>
  <si>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</si>
  <si>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</si>
  <si>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</si>
  <si>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</si>
  <si>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</si>
  <si>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</si>
  <si>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</si>
  <si>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</si>
  <si>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</si>
  <si>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</si>
  <si>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</si>
  <si>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</si>
  <si>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</si>
  <si>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</si>
  <si>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</si>
  <si>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</si>
  <si>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</si>
  <si>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</si>
  <si>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</si>
  <si>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</si>
  <si>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</si>
  <si>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</si>
  <si>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</si>
  <si>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</si>
  <si>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</si>
  <si>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</si>
  <si>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</si>
  <si>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</si>
  <si>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</si>
  <si>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</si>
  <si>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</si>
  <si>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</si>
  <si>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</si>
  <si>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</si>
  <si>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</si>
  <si>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</si>
  <si>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</si>
  <si>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</si>
  <si>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</si>
  <si>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</si>
  <si>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</si>
  <si>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</si>
  <si>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</si>
  <si>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</si>
  <si>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</si>
  <si>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</si>
  <si>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</si>
  <si>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</si>
  <si>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</si>
  <si>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</si>
  <si>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</si>
  <si>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</si>
  <si>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</si>
  <si>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</si>
  <si>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</si>
  <si>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</si>
  <si>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</si>
  <si>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</si>
  <si>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</si>
  <si>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</si>
  <si>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</si>
  <si>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</si>
  <si>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</si>
  <si>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</si>
  <si>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</si>
  <si>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</si>
  <si>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</si>
  <si>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</si>
  <si>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</si>
  <si>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</si>
  <si>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</si>
  <si>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</si>
  <si>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</si>
  <si>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</si>
  <si>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</si>
  <si>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</si>
  <si>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</si>
  <si>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</si>
  <si>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</si>
  <si>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</si>
  <si>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</si>
  <si>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</si>
  <si>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</si>
  <si>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</si>
  <si>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</si>
  <si>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</si>
  <si>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</si>
  <si>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</si>
  <si>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</si>
  <si>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</si>
  <si>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</si>
  <si>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</si>
  <si>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</si>
  <si>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</si>
  <si>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</si>
  <si>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</si>
  <si>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</si>
  <si>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</si>
  <si>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</si>
  <si>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</si>
  <si>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</si>
  <si>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</si>
  <si>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</si>
  <si>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</si>
  <si>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</si>
  <si>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</si>
  <si>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</si>
  <si>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</si>
  <si>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</si>
  <si>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</si>
  <si>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</si>
  <si>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</si>
  <si>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</si>
  <si>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</si>
  <si>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</si>
  <si>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</si>
  <si>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</si>
  <si>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</si>
  <si>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</si>
  <si>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</si>
  <si>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</si>
  <si>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</si>
  <si>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</si>
  <si>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</si>
  <si>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</si>
  <si>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</si>
  <si>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</si>
  <si>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</si>
  <si>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</si>
  <si>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</si>
  <si>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</si>
  <si>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</si>
  <si>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</si>
  <si>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</si>
  <si>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</si>
  <si>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</si>
  <si>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</si>
  <si>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</si>
  <si>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</si>
  <si>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</si>
  <si>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</si>
  <si>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</si>
  <si>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</si>
  <si>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</si>
  <si>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</si>
  <si>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</si>
  <si>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</si>
  <si>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</si>
  <si>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</si>
  <si>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</si>
  <si>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</si>
  <si>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</si>
  <si>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</si>
  <si>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</si>
  <si>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</si>
  <si>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</si>
  <si>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</si>
  <si>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</si>
  <si>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</si>
  <si>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</si>
  <si>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</si>
  <si>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</si>
  <si>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</si>
  <si>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</si>
  <si>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</si>
  <si>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</si>
  <si>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</si>
  <si>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</si>
  <si>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</si>
  <si>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</si>
  <si>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</si>
  <si>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</si>
  <si>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</si>
  <si>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</si>
  <si>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</si>
  <si>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</si>
  <si>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</si>
  <si>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</si>
  <si>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</si>
  <si>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</si>
  <si>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</si>
  <si>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</si>
  <si>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</si>
  <si>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</si>
  <si>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</si>
  <si>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</si>
  <si>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</si>
  <si>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</si>
  <si>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</si>
  <si>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</si>
  <si>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</si>
  <si>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</si>
  <si>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</si>
  <si>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</si>
  <si>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</si>
  <si>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</si>
  <si>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</si>
  <si>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</si>
  <si>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</si>
  <si>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</si>
  <si>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</si>
  <si>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</si>
  <si>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</si>
  <si>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</si>
  <si>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</si>
  <si>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</si>
  <si>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</si>
  <si>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</si>
  <si>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</si>
  <si>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</si>
  <si>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</si>
  <si>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</si>
  <si>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</si>
  <si>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</si>
  <si>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</si>
  <si>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</si>
  <si>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</si>
  <si>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</si>
  <si>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</si>
  <si>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</si>
  <si>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</si>
  <si>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</si>
  <si>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</si>
  <si>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</si>
  <si>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</si>
  <si>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</si>
  <si>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</si>
  <si>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</si>
  <si>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</si>
  <si>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</si>
  <si>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</si>
  <si>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</si>
  <si>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</si>
  <si>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</si>
  <si>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</si>
  <si>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</si>
  <si>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</si>
  <si>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</si>
  <si>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</si>
  <si>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</si>
  <si>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</si>
  <si>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</si>
  <si>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</si>
  <si>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</si>
  <si>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</si>
  <si>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</si>
  <si>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</si>
  <si>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</si>
  <si>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</si>
  <si>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</si>
  <si>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</si>
  <si>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</si>
  <si>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</si>
  <si>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</si>
  <si>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</si>
  <si>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</si>
  <si>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</si>
  <si>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</si>
  <si>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</si>
  <si>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</si>
  <si>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</si>
  <si>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</si>
  <si>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</si>
  <si>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</si>
  <si>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</si>
  <si>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</si>
  <si>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</si>
  <si>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</si>
  <si>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</si>
  <si>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</si>
  <si>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</si>
  <si>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</si>
  <si>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</si>
  <si>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</si>
  <si>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</si>
  <si>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</si>
  <si>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</si>
  <si>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</si>
  <si>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</si>
  <si>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</si>
  <si>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</si>
  <si>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</si>
  <si>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</si>
  <si>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</si>
  <si>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</si>
  <si>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</si>
  <si>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</si>
  <si>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</si>
  <si>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</si>
  <si>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</si>
  <si>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</si>
  <si>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</si>
  <si>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</si>
  <si>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</si>
  <si>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</si>
  <si>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</si>
  <si>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</si>
  <si>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</si>
  <si>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</si>
  <si>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</si>
  <si>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</si>
  <si>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</si>
  <si>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</si>
  <si>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</si>
  <si>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</si>
  <si>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</si>
  <si>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</si>
  <si>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</si>
  <si>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</si>
  <si>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</si>
  <si>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</si>
  <si>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</si>
  <si>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</si>
  <si>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</si>
  <si>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</si>
  <si>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</si>
  <si>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</si>
  <si>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</si>
  <si>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</si>
  <si>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</si>
  <si>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</si>
  <si>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</si>
  <si>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</si>
  <si>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</si>
  <si>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</si>
  <si>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</si>
  <si>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</si>
  <si>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</si>
  <si>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</si>
  <si>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</si>
  <si>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</si>
  <si>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</si>
  <si>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</si>
  <si>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</si>
  <si>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</si>
  <si>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</si>
  <si>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</si>
  <si>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</si>
  <si>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</si>
  <si>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</si>
  <si>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</si>
  <si>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</si>
  <si>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</si>
  <si>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</si>
  <si>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</si>
  <si>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</si>
  <si>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</si>
  <si>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</si>
  <si>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</si>
  <si>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</si>
  <si>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</si>
  <si>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</si>
  <si>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</si>
  <si>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</si>
  <si>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</si>
  <si>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</si>
  <si>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</si>
  <si>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</si>
  <si>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</si>
  <si>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</si>
  <si>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</si>
  <si>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</si>
  <si>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</si>
  <si>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</si>
  <si>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</si>
  <si>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</si>
  <si>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</si>
  <si>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</si>
  <si>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</si>
  <si>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</si>
  <si>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</si>
  <si>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</si>
  <si>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</si>
  <si>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</si>
  <si>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</si>
  <si>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</si>
  <si>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</si>
  <si>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</si>
  <si>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</si>
  <si>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</si>
  <si>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</si>
  <si>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</si>
  <si>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</si>
  <si>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</si>
  <si>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</si>
  <si>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</si>
  <si>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</si>
  <si>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</si>
  <si>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</si>
  <si>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</si>
  <si>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</si>
  <si>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</si>
  <si>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</si>
  <si>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</si>
  <si>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</si>
  <si>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</si>
  <si>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</si>
  <si>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</si>
  <si>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</si>
  <si>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</si>
  <si>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</si>
  <si>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</si>
  <si>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</si>
  <si>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</si>
  <si>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</si>
  <si>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</si>
  <si>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</si>
  <si>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</si>
  <si>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</si>
  <si>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</si>
  <si>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</si>
  <si>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</si>
  <si>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</si>
  <si>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</si>
  <si>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</si>
  <si>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</si>
  <si>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</si>
  <si>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</si>
  <si>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</si>
  <si>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</si>
  <si>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</si>
  <si>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</si>
  <si>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</si>
  <si>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</si>
  <si>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</si>
  <si>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</si>
  <si>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</si>
  <si>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</si>
  <si>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</si>
  <si>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</si>
  <si>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</si>
  <si>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</si>
  <si>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</si>
  <si>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</si>
  <si>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</si>
  <si>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</si>
  <si>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</si>
  <si>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</si>
  <si>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</si>
  <si>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</si>
  <si>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</si>
  <si>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</si>
  <si>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</si>
  <si>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</si>
  <si>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</si>
  <si>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</si>
  <si>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</si>
  <si>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</si>
  <si>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</si>
  <si>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</si>
  <si>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</si>
  <si>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</si>
  <si>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</si>
  <si>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</si>
  <si>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</si>
  <si>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</si>
  <si>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</si>
  <si>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</si>
  <si>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</si>
  <si>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</si>
  <si>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</si>
  <si>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</si>
  <si>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</si>
  <si>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</si>
  <si>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</si>
  <si>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</si>
  <si>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</si>
  <si>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</si>
  <si>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</si>
  <si>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</si>
  <si>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</si>
  <si>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</si>
  <si>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</si>
  <si>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</si>
  <si>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</si>
  <si>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</si>
  <si>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</si>
  <si>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</si>
  <si>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</si>
  <si>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</si>
  <si>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</si>
  <si>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</si>
  <si>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</si>
  <si>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</si>
  <si>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</si>
  <si>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</si>
  <si>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</si>
  <si>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</si>
  <si>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</si>
  <si>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</si>
  <si>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</si>
  <si>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</si>
  <si>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</si>
  <si>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</si>
  <si>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</si>
  <si>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</si>
  <si>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</si>
  <si>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</si>
  <si>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</si>
  <si>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</si>
  <si>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</si>
  <si>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</si>
  <si>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</si>
  <si>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</si>
  <si>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</si>
  <si>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</si>
  <si>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</si>
  <si>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</si>
  <si>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</si>
  <si>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</si>
  <si>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</si>
  <si>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</si>
  <si>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</si>
  <si>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</si>
  <si>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</si>
  <si>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</si>
  <si>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</si>
  <si>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</si>
  <si>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</si>
  <si>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</si>
  <si>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</si>
  <si>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</si>
  <si>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</si>
  <si>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</si>
  <si>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</si>
  <si>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</si>
  <si>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</si>
  <si>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</si>
  <si>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</si>
  <si>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</si>
  <si>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</si>
  <si>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</si>
  <si>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</si>
  <si>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</si>
  <si>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</si>
  <si>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</si>
  <si>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</si>
  <si>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</si>
  <si>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</si>
  <si>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</si>
  <si>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</si>
  <si>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</si>
  <si>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</si>
  <si>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</si>
  <si>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</si>
  <si>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</si>
  <si>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</si>
  <si>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</si>
  <si>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</si>
  <si>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</si>
  <si>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</si>
  <si>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</si>
  <si>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</si>
  <si>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</si>
  <si>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</si>
  <si>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</si>
  <si>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</si>
  <si>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</si>
  <si>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</si>
  <si>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</si>
  <si>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</si>
  <si>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</si>
  <si>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</si>
  <si>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</si>
  <si>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</si>
  <si>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</si>
  <si>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</si>
  <si>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</si>
  <si>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</si>
  <si>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</si>
  <si>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</si>
  <si>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</si>
  <si>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</si>
  <si>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</si>
  <si>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</si>
  <si>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</si>
  <si>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</si>
  <si>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</si>
  <si>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</si>
  <si>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</si>
  <si>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</si>
  <si>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</si>
  <si>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</si>
  <si>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</si>
  <si>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</si>
  <si>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</si>
  <si>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</si>
  <si>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</si>
  <si>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</si>
  <si>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</si>
  <si>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</si>
  <si>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</si>
  <si>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</si>
  <si>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</si>
  <si>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</si>
  <si>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</si>
  <si>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</si>
  <si>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</si>
  <si>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</si>
  <si>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</si>
  <si>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</si>
  <si>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</si>
  <si>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</si>
  <si>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</si>
  <si>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</si>
  <si>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</si>
  <si>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</si>
  <si>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</si>
  <si>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</si>
  <si>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</si>
  <si>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</si>
  <si>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</si>
  <si>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</si>
  <si>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</si>
  <si>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</si>
  <si>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</si>
  <si>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</si>
  <si>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</si>
  <si>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</si>
  <si>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</si>
  <si>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</si>
  <si>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</si>
  <si>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</si>
  <si>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</si>
  <si>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</si>
  <si>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</si>
  <si>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</si>
  <si>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</si>
  <si>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</si>
  <si>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</si>
  <si>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</si>
  <si>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</si>
  <si>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</si>
  <si>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</si>
  <si>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</si>
  <si>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</si>
  <si>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</si>
  <si>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</si>
  <si>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</si>
  <si>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</si>
  <si>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</si>
  <si>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</si>
  <si>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</si>
  <si>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</si>
  <si>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</si>
  <si>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</si>
  <si>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</si>
  <si>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</si>
  <si>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</si>
  <si>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</si>
  <si>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</si>
  <si>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</si>
  <si>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</si>
  <si>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</si>
  <si>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</si>
  <si>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</si>
  <si>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</si>
  <si>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</si>
  <si>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</si>
  <si>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</si>
  <si>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</si>
  <si>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</si>
  <si>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</si>
  <si>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</si>
  <si>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</si>
  <si>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</si>
  <si>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</si>
  <si>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</si>
  <si>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</si>
  <si>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</si>
  <si>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</si>
  <si>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</si>
  <si>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</si>
  <si>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</si>
  <si>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</si>
  <si>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</si>
  <si>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</si>
  <si>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</si>
  <si>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</si>
  <si>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</si>
  <si>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</si>
  <si>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</si>
  <si>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</si>
  <si>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</si>
  <si>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</si>
  <si>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</si>
  <si>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</si>
  <si>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</si>
  <si>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</si>
  <si>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</si>
  <si>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</si>
  <si>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</si>
  <si>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</si>
  <si>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</si>
  <si>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</si>
  <si>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</si>
  <si>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</si>
  <si>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</si>
  <si>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</si>
  <si>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</si>
  <si>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</si>
  <si>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</si>
  <si>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</si>
  <si>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</si>
  <si>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</si>
  <si>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</si>
  <si>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</si>
  <si>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</si>
  <si>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</si>
  <si>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</si>
  <si>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</si>
  <si>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</si>
  <si>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</si>
  <si>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</si>
  <si>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</si>
  <si>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</si>
  <si>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</si>
  <si>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</si>
  <si>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</si>
  <si>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</si>
  <si>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</si>
  <si>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</si>
  <si>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</si>
  <si>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</si>
  <si>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</si>
  <si>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</si>
  <si>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</si>
  <si>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</si>
  <si>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</si>
  <si>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</si>
  <si>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</si>
  <si>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</si>
  <si>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</si>
  <si>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</si>
  <si>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</si>
  <si>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</si>
  <si>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</si>
  <si>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</si>
  <si>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</si>
  <si>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</si>
  <si>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</si>
  <si>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</si>
  <si>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</si>
  <si>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</si>
  <si>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</si>
  <si>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</si>
  <si>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</si>
  <si>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</si>
  <si>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</si>
  <si>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</si>
  <si>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</si>
  <si>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</si>
  <si>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</si>
  <si>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</si>
  <si>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</si>
  <si>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</si>
  <si>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</si>
  <si>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</si>
  <si>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</si>
  <si>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</si>
  <si>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</si>
  <si>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</si>
  <si>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</si>
  <si>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</si>
  <si>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</si>
  <si>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</si>
  <si>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</si>
  <si>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</si>
  <si>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</si>
  <si>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</si>
  <si>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</si>
  <si>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</si>
  <si>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</si>
  <si>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</si>
  <si>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</si>
  <si>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</si>
  <si>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</si>
  <si>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</si>
  <si>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</si>
  <si>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</si>
  <si>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</si>
  <si>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</si>
  <si>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</si>
  <si>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</si>
  <si>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</si>
  <si>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</si>
  <si>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</si>
  <si>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</si>
  <si>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</si>
  <si>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</si>
  <si>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</si>
  <si>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</si>
  <si>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</si>
  <si>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</si>
  <si>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</si>
  <si>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</si>
  <si>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</si>
  <si>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</si>
  <si>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</si>
  <si>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</si>
  <si>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</si>
  <si>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</si>
  <si>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</si>
  <si>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</si>
  <si>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</si>
  <si>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</si>
  <si>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</si>
  <si>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</si>
  <si>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</si>
  <si>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</si>
  <si>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</si>
  <si>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</si>
  <si>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</si>
  <si>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</si>
  <si>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</si>
  <si>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</si>
  <si>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</si>
  <si>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</si>
  <si>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</si>
  <si>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</si>
  <si>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</si>
  <si>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</si>
  <si>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</si>
  <si>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</si>
  <si>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</si>
  <si>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</si>
  <si>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</si>
  <si>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</si>
  <si>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</si>
  <si>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</si>
  <si>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</si>
  <si>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</si>
  <si>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</si>
  <si>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</si>
  <si>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</si>
  <si>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</si>
  <si>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</si>
  <si>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</si>
  <si>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</si>
  <si>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</si>
  <si>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</si>
  <si>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</si>
  <si>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</si>
  <si>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</si>
  <si>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</si>
  <si>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</si>
  <si>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</si>
  <si>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</si>
  <si>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</si>
  <si>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</si>
  <si>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</si>
  <si>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</si>
  <si>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</si>
  <si>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</si>
  <si>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</si>
  <si>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</si>
  <si>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</si>
  <si>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</si>
  <si>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</si>
  <si>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</si>
  <si>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</si>
  <si>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</si>
  <si>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</si>
  <si>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</si>
  <si>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</si>
  <si>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</si>
  <si>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</si>
  <si>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</si>
  <si>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</si>
  <si>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</si>
  <si>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</si>
  <si>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</si>
  <si>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</si>
  <si>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</si>
  <si>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</si>
  <si>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</si>
  <si>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</si>
  <si>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</si>
  <si>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</si>
  <si>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</si>
  <si>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</si>
  <si>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</si>
  <si>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</si>
  <si>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</si>
  <si>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</si>
  <si>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</si>
  <si>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</si>
  <si>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</si>
  <si>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</si>
  <si>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</si>
  <si>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</si>
  <si>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</si>
  <si>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</si>
  <si>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</si>
  <si>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</si>
  <si>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</si>
  <si>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</si>
  <si>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</si>
  <si>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</si>
  <si>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</si>
  <si>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</si>
  <si>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</si>
  <si>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</si>
  <si>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</si>
  <si>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</si>
  <si>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</si>
  <si>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</si>
  <si>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</si>
  <si>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</si>
  <si>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</si>
  <si>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</si>
  <si>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</si>
  <si>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</si>
  <si>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</si>
  <si>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</si>
  <si>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</si>
  <si>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</si>
  <si>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</si>
  <si>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</si>
  <si>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</si>
  <si>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</si>
  <si>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</si>
  <si>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</si>
  <si>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</si>
  <si>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</si>
  <si>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</si>
  <si>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</si>
  <si>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</si>
  <si>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</si>
  <si>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</si>
  <si>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</si>
  <si>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</si>
  <si>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</si>
  <si>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</si>
  <si>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</si>
  <si>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</si>
  <si>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</si>
  <si>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</si>
  <si>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</si>
  <si>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</si>
  <si>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</si>
  <si>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</si>
  <si>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</si>
  <si>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</si>
  <si>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</si>
  <si>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</si>
  <si>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</si>
  <si>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</si>
  <si>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</si>
  <si>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</si>
  <si>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</si>
  <si>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</si>
  <si>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</si>
  <si>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</si>
  <si>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</si>
  <si>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</si>
  <si>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</si>
  <si>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</si>
  <si>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</si>
  <si>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</si>
  <si>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</si>
  <si>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</si>
  <si>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</si>
  <si>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</si>
  <si>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</si>
  <si>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</si>
  <si>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</si>
  <si>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</si>
  <si>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</si>
  <si>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</si>
  <si>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</si>
  <si>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</si>
  <si>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</si>
  <si>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</si>
  <si>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</si>
  <si>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</si>
  <si>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</si>
  <si>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</si>
  <si>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</si>
  <si>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</si>
  <si>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</si>
  <si>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</si>
  <si>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</si>
  <si>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</si>
  <si>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</si>
  <si>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</si>
  <si>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</si>
  <si>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</si>
  <si>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</si>
  <si>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</si>
  <si>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</si>
  <si>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</si>
  <si>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</si>
  <si>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</si>
  <si>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</si>
  <si>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</si>
  <si>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</si>
  <si>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</si>
  <si>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</si>
  <si>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</si>
  <si>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</si>
  <si>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</si>
  <si>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</si>
  <si>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</si>
  <si>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</si>
  <si>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</si>
  <si>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</si>
  <si>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</si>
  <si>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</si>
  <si>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</si>
  <si>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</si>
  <si>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</si>
  <si>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</si>
  <si>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</si>
  <si>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</si>
  <si>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</si>
  <si>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</si>
  <si>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</si>
  <si>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</si>
  <si>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</si>
  <si>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</si>
  <si>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</si>
  <si>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</si>
  <si>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</si>
  <si>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</si>
  <si>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</si>
  <si>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</si>
  <si>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</si>
  <si>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</si>
  <si>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</si>
  <si>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</si>
  <si>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</si>
  <si>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</si>
  <si>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</si>
  <si>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</si>
  <si>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</si>
  <si>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</si>
  <si>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</si>
  <si>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</si>
  <si>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</si>
  <si>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</si>
  <si>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</si>
  <si>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</si>
  <si>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</si>
  <si>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</si>
  <si>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</si>
  <si>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</si>
  <si>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</si>
  <si>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</si>
  <si>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</si>
  <si>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</si>
  <si>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</si>
  <si>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</si>
  <si>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</si>
  <si>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</si>
  <si>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</si>
  <si>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</si>
  <si>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</si>
  <si>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</si>
  <si>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</si>
  <si>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</si>
  <si>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</si>
  <si>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</si>
  <si>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</si>
  <si>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</si>
  <si>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</si>
  <si>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</si>
  <si>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</si>
  <si>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</si>
  <si>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</si>
  <si>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</si>
  <si>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</si>
  <si>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</si>
  <si>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</si>
  <si>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</si>
  <si>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</si>
  <si>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</si>
  <si>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</si>
  <si>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</si>
  <si>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</si>
  <si>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</si>
  <si>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</si>
  <si>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</si>
  <si>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</si>
  <si>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</si>
  <si>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</si>
  <si>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</si>
  <si>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</si>
  <si>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</si>
  <si>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</si>
  <si>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</si>
  <si>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</si>
  <si>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</si>
  <si>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</si>
  <si>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</si>
  <si>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</si>
  <si>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</si>
  <si>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</si>
  <si>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</si>
  <si>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</si>
  <si>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</si>
  <si>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</si>
  <si>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</si>
  <si>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</si>
  <si>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</si>
  <si>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</si>
  <si>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</si>
  <si>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</si>
  <si>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</si>
  <si>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</si>
  <si>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</si>
  <si>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</si>
  <si>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</si>
  <si>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</si>
  <si>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</si>
  <si>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</si>
  <si>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</si>
  <si>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</si>
  <si>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</si>
  <si>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</si>
  <si>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</si>
  <si>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</si>
  <si>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</si>
  <si>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</si>
  <si>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</si>
  <si>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</si>
  <si>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</si>
  <si>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</si>
  <si>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</si>
  <si>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</si>
  <si>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</si>
  <si>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</si>
  <si>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</si>
  <si>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</si>
  <si>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</si>
  <si>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</si>
  <si>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</si>
  <si>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</si>
  <si>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</si>
  <si>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</si>
  <si>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</si>
  <si>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</si>
  <si>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</si>
  <si>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</si>
  <si>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</si>
  <si>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</si>
  <si>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</si>
  <si>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</si>
  <si>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</si>
  <si>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</si>
  <si>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</si>
  <si>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</si>
  <si>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</si>
  <si>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</si>
  <si>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</si>
  <si>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</si>
  <si>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</si>
  <si>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</si>
  <si>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</si>
  <si>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</si>
  <si>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</si>
  <si>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</si>
  <si>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</si>
  <si>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</si>
  <si>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</si>
  <si>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</si>
  <si>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</si>
  <si>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</si>
  <si>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</si>
  <si>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</si>
  <si>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</si>
  <si>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</si>
  <si>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</si>
  <si>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</si>
  <si>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</si>
  <si>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</si>
  <si>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</si>
  <si>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</si>
  <si>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</si>
  <si>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</si>
  <si>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</si>
  <si>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</si>
  <si>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</si>
  <si>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</si>
  <si>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</si>
  <si>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</si>
  <si>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</si>
  <si>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</si>
  <si>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</si>
  <si>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</si>
  <si>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</si>
  <si>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</si>
  <si>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</si>
  <si>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</si>
  <si>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</si>
  <si>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</si>
  <si>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</si>
  <si>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</si>
  <si>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</si>
  <si>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</si>
  <si>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</si>
  <si>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</si>
  <si>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</si>
  <si>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</si>
  <si>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</si>
  <si>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</si>
  <si>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</si>
  <si>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</si>
  <si>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</si>
  <si>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</si>
  <si>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</si>
  <si>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</si>
  <si>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</si>
  <si>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</si>
  <si>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</si>
  <si>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</si>
  <si>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</si>
  <si>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</si>
  <si>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</si>
  <si>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</si>
  <si>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</si>
  <si>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</si>
  <si>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</si>
  <si>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</si>
  <si>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</si>
  <si>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</si>
  <si>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</si>
  <si>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</si>
  <si>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</si>
  <si>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</si>
  <si>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</si>
  <si>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</si>
  <si>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</si>
  <si>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</si>
  <si>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</si>
  <si>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</si>
  <si>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</si>
  <si>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</si>
  <si>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</si>
  <si>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</si>
  <si>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</si>
  <si>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</si>
  <si>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</si>
  <si>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</si>
  <si>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</si>
  <si>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</si>
  <si>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</si>
  <si>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</si>
  <si>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</si>
  <si>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</si>
  <si>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</si>
  <si>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</si>
  <si>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</si>
  <si>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</si>
  <si>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</si>
  <si>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</si>
  <si>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</si>
  <si>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</si>
  <si>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</si>
  <si>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</si>
  <si>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</si>
  <si>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</si>
  <si>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</si>
  <si>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</si>
  <si>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</si>
  <si>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</si>
  <si>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</si>
  <si>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</si>
  <si>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</si>
  <si>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</si>
  <si>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</si>
  <si>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</si>
  <si>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</si>
  <si>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</si>
  <si>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</si>
  <si>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</si>
  <si>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</si>
  <si>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</si>
  <si>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</si>
  <si>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</si>
  <si>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</si>
  <si>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</si>
  <si>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</si>
  <si>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</si>
  <si>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</si>
  <si>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</si>
  <si>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</si>
  <si>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</si>
  <si>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</si>
  <si>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</si>
  <si>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</si>
  <si>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</si>
  <si>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</si>
  <si>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</si>
  <si>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</si>
  <si>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</si>
  <si>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</si>
  <si>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</si>
  <si>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</si>
  <si>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</si>
  <si>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</si>
  <si>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</si>
  <si>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</si>
  <si>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</si>
  <si>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</si>
  <si>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</si>
  <si>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</si>
  <si>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</si>
  <si>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</si>
  <si>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</si>
  <si>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</si>
  <si>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</si>
  <si>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</si>
  <si>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</si>
  <si>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</si>
  <si>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</si>
  <si>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</si>
  <si>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</si>
  <si>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</si>
  <si>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</si>
  <si>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</si>
  <si>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</si>
  <si>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</si>
  <si>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</si>
  <si>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</si>
  <si>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</si>
  <si>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</si>
  <si>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</si>
  <si>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</si>
  <si>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</si>
  <si>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</si>
  <si>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</si>
  <si>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</si>
  <si>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</si>
  <si>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</si>
  <si>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</si>
  <si>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</si>
  <si>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</si>
  <si>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</si>
  <si>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</si>
  <si>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</si>
  <si>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</si>
  <si>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</si>
  <si>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</si>
  <si>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</si>
  <si>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</si>
  <si>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</si>
  <si>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</si>
  <si>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</si>
  <si>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</si>
  <si>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</si>
  <si>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</si>
  <si>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</si>
  <si>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</si>
  <si>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</si>
  <si>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</si>
  <si>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</si>
  <si>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</si>
  <si>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</si>
  <si>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</si>
  <si>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</si>
  <si>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</si>
  <si>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</si>
  <si>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</si>
  <si>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</si>
  <si>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</si>
  <si>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</si>
  <si>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</si>
  <si>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</si>
  <si>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</si>
  <si>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</si>
  <si>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</si>
  <si>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</si>
  <si>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</si>
  <si>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</si>
  <si>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</si>
  <si>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</si>
  <si>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</si>
  <si>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</si>
  <si>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</si>
  <si>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</si>
  <si>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</si>
  <si>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</si>
  <si>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</si>
  <si>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</si>
  <si>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</si>
  <si>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</si>
  <si>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</si>
  <si>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</si>
  <si>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</si>
  <si>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</si>
  <si>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</si>
  <si>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</si>
  <si>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</si>
  <si>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</si>
  <si>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</si>
  <si>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</si>
  <si>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</si>
  <si>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</si>
  <si>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</si>
  <si>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</si>
  <si>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</si>
  <si>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</si>
  <si>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</si>
  <si>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</si>
  <si>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</si>
  <si>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</si>
  <si>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</si>
  <si>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</si>
  <si>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</si>
  <si>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</si>
  <si>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</si>
  <si>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</si>
  <si>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</si>
  <si>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</si>
  <si>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</si>
  <si>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</si>
  <si>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</si>
  <si>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</si>
  <si>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</si>
  <si>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</si>
  <si>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</si>
  <si>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</si>
  <si>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</si>
  <si>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</si>
  <si>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</si>
  <si>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</si>
  <si>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</si>
  <si>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</si>
  <si>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</si>
  <si>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</si>
  <si>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</si>
  <si>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</si>
  <si>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</si>
  <si>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</si>
  <si>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</si>
  <si>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</si>
  <si>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</si>
  <si>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</si>
  <si>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</si>
  <si>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</si>
  <si>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</si>
  <si>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</si>
  <si>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</si>
  <si>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</si>
  <si>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</si>
  <si>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</si>
  <si>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</si>
  <si>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</si>
  <si>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</si>
  <si>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</si>
  <si>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</si>
  <si>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</si>
  <si>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</si>
  <si>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</si>
  <si>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</si>
  <si>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</si>
  <si>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</si>
  <si>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</si>
  <si>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</si>
  <si>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</si>
  <si>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</si>
  <si>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</si>
  <si>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</si>
  <si>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</si>
  <si>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</si>
  <si>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</si>
  <si>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</si>
  <si>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</si>
  <si>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</si>
  <si>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</si>
  <si>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</si>
  <si>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</si>
  <si>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</si>
  <si>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</si>
  <si>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</si>
  <si>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</si>
  <si>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</si>
  <si>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</si>
  <si>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</si>
  <si>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</si>
  <si>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</si>
  <si>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</si>
  <si>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</si>
  <si>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</si>
  <si>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</si>
  <si>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</si>
  <si>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</si>
  <si>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</si>
  <si>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</si>
  <si>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</si>
  <si>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</si>
  <si>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</si>
  <si>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</si>
  <si>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</si>
  <si>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</si>
  <si>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</si>
  <si>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</si>
  <si>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</si>
  <si>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</si>
  <si>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</si>
  <si>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</si>
  <si>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</si>
  <si>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</si>
  <si>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</si>
  <si>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</si>
  <si>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</si>
  <si>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</si>
  <si>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</si>
  <si>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</si>
  <si>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</si>
  <si>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</si>
  <si>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</si>
  <si>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</si>
  <si>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</si>
  <si>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</si>
  <si>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</si>
  <si>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</si>
  <si>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</si>
  <si>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</si>
  <si>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</si>
  <si>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</si>
  <si>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</si>
  <si>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</si>
  <si>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</si>
  <si>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</si>
  <si>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</si>
  <si>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</si>
  <si>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</si>
  <si>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</si>
  <si>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</si>
  <si>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</si>
  <si>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</si>
  <si>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</si>
  <si>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</si>
  <si>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</si>
  <si>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</si>
  <si>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</si>
  <si>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</si>
  <si>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</si>
  <si>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</si>
  <si>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</si>
  <si>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</si>
  <si>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</si>
  <si>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</si>
  <si>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</si>
  <si>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</si>
  <si>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</si>
  <si>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</si>
  <si>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</si>
  <si>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</si>
  <si>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</si>
  <si>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</si>
  <si>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</si>
  <si>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</si>
  <si>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</si>
  <si>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</si>
  <si>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</si>
  <si>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</si>
  <si>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</si>
  <si>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</si>
  <si>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</si>
  <si>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</si>
  <si>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</si>
  <si>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</si>
  <si>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</si>
  <si>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</si>
  <si>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</si>
  <si>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</si>
  <si>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</si>
  <si>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</si>
  <si>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</si>
  <si>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</si>
  <si>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</si>
  <si>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</si>
  <si>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</si>
  <si>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</si>
  <si>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</si>
  <si>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</si>
  <si>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</si>
  <si>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</si>
  <si>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</si>
  <si>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</si>
  <si>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</si>
  <si>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</si>
  <si>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</si>
  <si>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</si>
  <si>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</si>
  <si>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</si>
  <si>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</si>
  <si>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</si>
  <si>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</si>
  <si>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</si>
  <si>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</si>
  <si>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</si>
  <si>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</si>
  <si>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</si>
  <si>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</si>
  <si>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</si>
  <si>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</si>
  <si>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</si>
  <si>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</si>
  <si>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</si>
  <si>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</si>
  <si>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</si>
  <si>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</si>
  <si>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</si>
  <si>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</si>
  <si>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</si>
  <si>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</si>
  <si>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</si>
  <si>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</si>
  <si>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</si>
  <si>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</si>
  <si>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</si>
  <si>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</si>
  <si>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</si>
  <si>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</si>
  <si>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</si>
  <si>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</si>
  <si>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</si>
  <si>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</si>
  <si>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</si>
  <si>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</si>
  <si>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</si>
  <si>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</si>
  <si>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</si>
  <si>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</si>
  <si>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</si>
  <si>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</si>
  <si>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</si>
  <si>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</si>
  <si>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</si>
  <si>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</si>
  <si>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</si>
  <si>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</si>
  <si>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</si>
  <si>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</si>
  <si>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</si>
  <si>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</si>
  <si>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</si>
  <si>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</si>
  <si>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</si>
  <si>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</si>
  <si>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</si>
  <si>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</si>
  <si>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</si>
  <si>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</si>
  <si>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</si>
  <si>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</si>
  <si>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</si>
  <si>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</si>
  <si>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</si>
  <si>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</si>
  <si>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</si>
  <si>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</si>
  <si>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</si>
  <si>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</si>
  <si>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</si>
  <si>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</si>
  <si>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</si>
  <si>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</si>
  <si>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</si>
  <si>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</si>
  <si>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</si>
  <si>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</si>
  <si>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</si>
  <si>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</si>
  <si>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</si>
  <si>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</si>
  <si>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</si>
  <si>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</si>
  <si>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</si>
  <si>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</si>
  <si>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</si>
  <si>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</si>
  <si>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</si>
  <si>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</si>
  <si>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</si>
  <si>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</si>
  <si>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</si>
  <si>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</si>
  <si>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</si>
  <si>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</si>
  <si>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</si>
  <si>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</si>
  <si>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</si>
  <si>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</si>
  <si>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</si>
  <si>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</si>
  <si>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</si>
  <si>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</si>
  <si>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</si>
  <si>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</si>
  <si>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</si>
  <si>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</si>
  <si>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</si>
  <si>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</si>
  <si>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</si>
  <si>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</si>
  <si>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</si>
  <si>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</si>
  <si>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</si>
  <si>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</si>
  <si>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</si>
  <si>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</si>
  <si>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</si>
  <si>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</si>
  <si>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</si>
  <si>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</si>
  <si>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</si>
  <si>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</si>
  <si>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</si>
  <si>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</si>
  <si>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</si>
  <si>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</si>
  <si>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</si>
  <si>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</si>
  <si>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</si>
  <si>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</si>
  <si>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</si>
  <si>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</si>
  <si>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</si>
  <si>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</si>
  <si>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</si>
  <si>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</si>
  <si>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</si>
  <si>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</si>
  <si>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</si>
  <si>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</si>
  <si>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</si>
  <si>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</si>
  <si>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</si>
  <si>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</si>
  <si>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</si>
  <si>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</si>
  <si>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</si>
  <si>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</si>
  <si>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</si>
  <si>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</si>
  <si>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</si>
  <si>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</si>
  <si>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</si>
  <si>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</si>
  <si>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</si>
  <si>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</si>
  <si>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</si>
  <si>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</si>
  <si>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</si>
  <si>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</si>
  <si>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</si>
  <si>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</si>
  <si>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</si>
  <si>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</si>
  <si>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</si>
  <si>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</si>
  <si>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</si>
  <si>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</si>
  <si>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</si>
  <si>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</si>
  <si>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</si>
  <si>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</si>
  <si>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</si>
  <si>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</si>
  <si>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</si>
  <si>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</si>
  <si>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</si>
  <si>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</si>
  <si>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</si>
  <si>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</si>
  <si>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</si>
  <si>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</si>
  <si>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</si>
  <si>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</si>
  <si>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</si>
  <si>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</si>
  <si>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</si>
  <si>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</si>
  <si>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</si>
  <si>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</si>
  <si>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</si>
  <si>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</si>
  <si>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</si>
  <si>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</si>
  <si>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</si>
  <si>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</si>
  <si>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</si>
  <si>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</si>
  <si>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</si>
  <si>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</si>
  <si>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</si>
  <si>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</si>
  <si>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</si>
  <si>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</si>
  <si>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</si>
  <si>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</si>
  <si>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</si>
  <si>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</si>
  <si>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</si>
  <si>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</si>
  <si>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</si>
  <si>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</si>
  <si>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</si>
  <si>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</si>
  <si>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</si>
  <si>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</si>
  <si>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</si>
  <si>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</si>
  <si>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</si>
  <si>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</si>
  <si>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</si>
  <si>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</si>
  <si>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</si>
  <si>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</si>
  <si>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</si>
  <si>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</si>
  <si>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</si>
  <si>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</si>
  <si>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</si>
  <si>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</si>
  <si>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</si>
  <si>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</si>
  <si>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</si>
  <si>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</si>
  <si>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</si>
  <si>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</si>
  <si>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</si>
  <si>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</si>
  <si>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</si>
  <si>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</si>
  <si>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</si>
  <si>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</si>
  <si>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</si>
  <si>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</si>
  <si>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</si>
  <si>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</si>
  <si>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</si>
  <si>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</si>
  <si>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</si>
  <si>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</si>
  <si>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</si>
  <si>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</si>
  <si>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</si>
  <si>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</si>
  <si>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</si>
  <si>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</si>
  <si>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</si>
  <si>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</si>
  <si>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</si>
  <si>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</si>
  <si>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</si>
  <si>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</si>
  <si>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</si>
  <si>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</si>
  <si>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</si>
  <si>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</si>
  <si>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</si>
  <si>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</si>
  <si>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</si>
  <si>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</si>
  <si>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</si>
  <si>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</si>
  <si>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</si>
  <si>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</si>
  <si>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</si>
  <si>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</si>
  <si>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</si>
  <si>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</si>
  <si>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</si>
  <si>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</si>
  <si>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</si>
  <si>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</si>
  <si>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</si>
  <si>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</si>
  <si>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</si>
  <si>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</si>
  <si>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</si>
  <si>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</si>
  <si>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</si>
  <si>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</si>
  <si>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</si>
  <si>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</si>
  <si>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</si>
  <si>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</si>
  <si>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</si>
  <si>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</si>
  <si>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</si>
  <si>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</si>
  <si>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</si>
  <si>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</si>
  <si>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</si>
  <si>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</si>
  <si>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</si>
  <si>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</si>
  <si>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</si>
  <si>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</si>
  <si>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</si>
  <si>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</si>
  <si>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</si>
  <si>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</si>
  <si>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</si>
  <si>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</si>
  <si>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</si>
  <si>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</si>
  <si>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</si>
  <si>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</si>
  <si>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</si>
  <si>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</si>
  <si>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</si>
  <si>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</si>
  <si>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</si>
  <si>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</si>
  <si>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</si>
  <si>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</si>
  <si>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</si>
  <si>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</si>
  <si>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</si>
  <si>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</si>
  <si>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</si>
  <si>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</si>
  <si>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</si>
  <si>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</si>
  <si>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</si>
  <si>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</si>
  <si>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</si>
  <si>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</si>
  <si>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</si>
  <si>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</si>
  <si>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</si>
  <si>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</si>
  <si>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</si>
  <si>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</si>
  <si>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</si>
  <si>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</si>
  <si>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</si>
  <si>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</si>
  <si>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</si>
  <si>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</si>
  <si>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</si>
  <si>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</si>
  <si>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</si>
  <si>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</si>
  <si>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</si>
  <si>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</si>
  <si>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</si>
  <si>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</si>
  <si>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</si>
  <si>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</si>
  <si>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</si>
  <si>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</si>
  <si>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</si>
  <si>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</si>
  <si>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</si>
  <si>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</si>
  <si>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</si>
  <si>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</si>
  <si>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</si>
  <si>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</si>
  <si>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</si>
  <si>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</si>
  <si>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</si>
  <si>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</si>
  <si>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</si>
  <si>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</si>
  <si>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</si>
  <si>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</si>
  <si>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</si>
  <si>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</si>
  <si>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</si>
  <si>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</si>
  <si>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</si>
  <si>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</si>
  <si>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</si>
  <si>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</si>
  <si>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</si>
  <si>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</si>
  <si>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</si>
  <si>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</si>
  <si>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</si>
  <si>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</si>
  <si>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</si>
  <si>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</si>
  <si>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</si>
  <si>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</si>
  <si>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</si>
  <si>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</si>
  <si>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</si>
  <si>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</si>
  <si>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</si>
  <si>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</si>
  <si>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</si>
  <si>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</si>
  <si>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</si>
  <si>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</si>
  <si>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</si>
  <si>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</si>
  <si>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</si>
  <si>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</si>
  <si>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</si>
  <si>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</si>
  <si>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</si>
  <si>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</si>
  <si>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</si>
  <si>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</si>
  <si>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</si>
  <si>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</si>
  <si>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</si>
  <si>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</si>
  <si>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</si>
  <si>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</si>
  <si>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</si>
  <si>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</si>
  <si>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</si>
  <si>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</si>
  <si>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</si>
  <si>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</si>
  <si>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</si>
  <si>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</si>
  <si>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</si>
  <si>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</si>
  <si>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</si>
  <si>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</si>
  <si>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</si>
  <si>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</si>
  <si>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</si>
  <si>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</si>
  <si>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</si>
  <si>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</si>
  <si>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</si>
  <si>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</si>
  <si>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</si>
  <si>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</si>
  <si>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</si>
  <si>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</si>
  <si>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</si>
  <si>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</si>
  <si>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</si>
  <si>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</si>
  <si>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</si>
  <si>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</si>
  <si>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</si>
  <si>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</si>
  <si>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</si>
  <si>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</si>
  <si>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</si>
  <si>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</si>
  <si>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</si>
  <si>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</si>
  <si>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</si>
  <si>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</si>
  <si>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</si>
  <si>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</si>
  <si>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</si>
  <si>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</si>
  <si>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</si>
  <si>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</si>
  <si>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</si>
  <si>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</si>
  <si>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</si>
  <si>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</si>
  <si>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</si>
  <si>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</si>
  <si>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</si>
  <si>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</si>
  <si>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</si>
  <si>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</si>
  <si>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</si>
  <si>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</si>
  <si>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</si>
  <si>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</si>
  <si>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</si>
  <si>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</si>
  <si>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</si>
  <si>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</si>
  <si>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</si>
  <si>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</si>
  <si>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</si>
  <si>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</si>
  <si>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</si>
  <si>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</si>
  <si>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</si>
  <si>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</si>
  <si>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</si>
  <si>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</si>
  <si>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</si>
  <si>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</si>
  <si>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</si>
  <si>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</si>
  <si>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</si>
  <si>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</si>
  <si>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</si>
  <si>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</si>
  <si>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</si>
  <si>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</si>
  <si>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</si>
  <si>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</si>
  <si>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</si>
  <si>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</si>
  <si>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</si>
  <si>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</si>
  <si>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</si>
  <si>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</si>
  <si>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</si>
  <si>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</si>
  <si>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</si>
  <si>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</si>
  <si>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</si>
  <si>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</si>
  <si>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</si>
  <si>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</si>
  <si>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</si>
  <si>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</si>
  <si>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</si>
  <si>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</si>
  <si>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</si>
  <si>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</si>
  <si>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</si>
  <si>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</si>
  <si>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</si>
  <si>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</si>
  <si>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</si>
  <si>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</si>
  <si>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</si>
  <si>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</si>
  <si>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</si>
  <si>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</si>
  <si>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</si>
  <si>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</si>
  <si>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</si>
  <si>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</si>
  <si>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</si>
  <si>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</si>
  <si>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</si>
  <si>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</si>
  <si>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</si>
  <si>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</si>
  <si>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</si>
  <si>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</si>
  <si>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</si>
  <si>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</si>
  <si>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</si>
  <si>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</si>
  <si>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</si>
  <si>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</si>
  <si>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</si>
  <si>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</si>
  <si>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</si>
  <si>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</si>
  <si>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</si>
  <si>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</si>
  <si>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</si>
  <si>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</si>
  <si>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</si>
  <si>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</si>
  <si>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</si>
  <si>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</si>
  <si>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</si>
  <si>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</si>
  <si>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</si>
  <si>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</si>
  <si>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</si>
  <si>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</si>
  <si>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</si>
  <si>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</si>
  <si>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</si>
  <si>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</si>
  <si>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</si>
  <si>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</si>
  <si>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</si>
  <si>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</si>
  <si>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</si>
  <si>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</si>
  <si>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</si>
  <si>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</si>
  <si>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</si>
  <si>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</si>
  <si>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</si>
  <si>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</si>
  <si>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</si>
  <si>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</si>
  <si>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</si>
  <si>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</si>
  <si>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</si>
  <si>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</si>
  <si>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</si>
  <si>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</si>
  <si>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</si>
  <si>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</si>
  <si>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</si>
  <si>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</si>
  <si>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</si>
  <si>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</si>
  <si>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</si>
  <si>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</si>
  <si>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</si>
  <si>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</si>
  <si>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</si>
  <si>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</si>
  <si>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</si>
  <si>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</si>
  <si>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</si>
  <si>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</si>
  <si>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</si>
  <si>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</si>
  <si>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</si>
  <si>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</si>
  <si>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</si>
  <si>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</si>
  <si>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</si>
  <si>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</si>
  <si>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</si>
  <si>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</si>
  <si>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</si>
  <si>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</si>
  <si>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</si>
  <si>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</si>
  <si>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</si>
  <si>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</si>
  <si>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</si>
  <si>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</si>
  <si>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</si>
  <si>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</si>
  <si>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</si>
  <si>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</si>
  <si>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</si>
  <si>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</si>
  <si>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</si>
  <si>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</si>
  <si>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</si>
  <si>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</si>
  <si>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</si>
  <si>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</si>
  <si>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</si>
  <si>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</si>
  <si>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</si>
  <si>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</si>
  <si>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</si>
  <si>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</si>
  <si>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</si>
  <si>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</si>
  <si>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</si>
  <si>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</si>
  <si>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</si>
  <si>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</si>
  <si>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</si>
  <si>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</si>
  <si>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</si>
  <si>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</si>
  <si>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</si>
  <si>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</si>
  <si>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</si>
  <si>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</si>
  <si>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</si>
  <si>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</si>
  <si>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</si>
  <si>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</si>
  <si>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</si>
  <si>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</si>
  <si>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</si>
  <si>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</si>
  <si>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</si>
  <si>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</si>
  <si>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</si>
  <si>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</si>
  <si>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</si>
  <si>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</si>
  <si>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</si>
  <si>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</si>
  <si>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</si>
  <si>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</si>
  <si>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</si>
  <si>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</si>
  <si>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</si>
  <si>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</si>
  <si>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</si>
  <si>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</si>
  <si>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</si>
  <si>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</si>
  <si>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</si>
  <si>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</si>
  <si>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</si>
  <si>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</si>
  <si>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</si>
  <si>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</si>
  <si>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</si>
  <si>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</si>
  <si>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</si>
  <si>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</si>
  <si>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</si>
  <si>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</si>
  <si>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</si>
  <si>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</si>
  <si>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</si>
  <si>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</si>
  <si>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</si>
  <si>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</si>
  <si>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</si>
  <si>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</si>
  <si>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</si>
  <si>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</si>
  <si>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</si>
  <si>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</si>
  <si>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</si>
  <si>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</si>
  <si>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</si>
  <si>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</si>
  <si>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</si>
  <si>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</si>
  <si>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</si>
  <si>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</si>
  <si>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</si>
  <si>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</si>
  <si>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</si>
  <si>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</si>
  <si>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</si>
  <si>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</si>
  <si>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</si>
  <si>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</si>
  <si>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</si>
  <si>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</si>
  <si>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</si>
  <si>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</si>
  <si>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</si>
  <si>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</si>
  <si>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</si>
  <si>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</si>
  <si>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</si>
  <si>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</si>
  <si>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</si>
  <si>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</si>
  <si>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</si>
  <si>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</si>
  <si>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</si>
  <si>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</si>
  <si>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</si>
  <si>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</si>
  <si>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</si>
  <si>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</si>
  <si>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</si>
  <si>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</si>
  <si>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</si>
  <si>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</si>
  <si>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</si>
  <si>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</si>
  <si>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</si>
  <si>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</si>
  <si>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</si>
  <si>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</si>
  <si>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</si>
  <si>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</si>
  <si>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</si>
  <si>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</si>
  <si>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</si>
  <si>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</si>
  <si>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</si>
  <si>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</si>
  <si>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</si>
  <si>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</si>
  <si>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</si>
  <si>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</si>
  <si>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</si>
  <si>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</si>
  <si>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</si>
  <si>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</si>
  <si>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</si>
  <si>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</si>
  <si>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</si>
  <si>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</si>
  <si>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</si>
  <si>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</si>
  <si>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</si>
  <si>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</si>
  <si>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</si>
  <si>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</si>
  <si>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</si>
  <si>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</si>
  <si>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</si>
  <si>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</si>
  <si>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</si>
  <si>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</si>
  <si>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</si>
  <si>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</si>
  <si>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</si>
  <si>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</si>
  <si>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</si>
  <si>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</si>
  <si>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</si>
  <si>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</si>
  <si>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</si>
  <si>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</si>
  <si>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</si>
  <si>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</si>
  <si>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</si>
  <si>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</si>
  <si>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</si>
  <si>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</si>
  <si>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</si>
  <si>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</si>
  <si>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</si>
  <si>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</si>
  <si>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</si>
  <si>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</si>
  <si>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</si>
  <si>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</si>
  <si>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</si>
  <si>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</si>
  <si>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</si>
  <si>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</si>
  <si>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</si>
  <si>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</si>
  <si>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</si>
  <si>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</si>
  <si>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</si>
  <si>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</si>
  <si>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</si>
  <si>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</si>
  <si>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</si>
  <si>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</si>
  <si>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</si>
  <si>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</si>
  <si>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</si>
  <si>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</si>
  <si>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</si>
  <si>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</si>
  <si>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</si>
  <si>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</si>
  <si>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</si>
  <si>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</si>
  <si>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</si>
  <si>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</si>
  <si>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</si>
  <si>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</si>
  <si>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</si>
  <si>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</si>
  <si>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</si>
  <si>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</si>
  <si>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</si>
  <si>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</si>
  <si>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</si>
  <si>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</si>
  <si>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</si>
  <si>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</si>
  <si>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</si>
  <si>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</si>
  <si>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</si>
  <si>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</si>
  <si>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</si>
  <si>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</si>
  <si>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</si>
  <si>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</si>
  <si>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</si>
  <si>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</si>
  <si>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</si>
  <si>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</si>
  <si>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</si>
  <si>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</si>
  <si>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</si>
  <si>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</si>
  <si>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</si>
  <si>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</si>
  <si>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</si>
  <si>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</si>
  <si>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</si>
  <si>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</si>
  <si>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</si>
  <si>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</si>
  <si>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</si>
  <si>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</si>
  <si>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</si>
  <si>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</si>
  <si>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</si>
  <si>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</si>
  <si>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</si>
  <si>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</si>
  <si>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</si>
  <si>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</si>
  <si>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</si>
  <si>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</si>
  <si>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</si>
  <si>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</si>
  <si>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</si>
  <si>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</si>
  <si>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</si>
  <si>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</si>
  <si>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</si>
  <si>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</si>
  <si>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</si>
  <si>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</si>
  <si>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</si>
  <si>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</si>
  <si>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</si>
  <si>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</si>
  <si>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</si>
  <si>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</si>
  <si>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</si>
  <si>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</si>
  <si>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</si>
  <si>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</si>
  <si>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</si>
  <si>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</si>
  <si>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</si>
  <si>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</si>
  <si>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</si>
  <si>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</si>
  <si>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</si>
  <si>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</si>
  <si>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</si>
  <si>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</si>
  <si>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</si>
  <si>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</si>
  <si>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</si>
  <si>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</si>
  <si>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</si>
  <si>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</si>
  <si>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</si>
  <si>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</si>
  <si>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</si>
  <si>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</si>
  <si>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</si>
  <si>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</si>
  <si>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</si>
  <si>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</si>
  <si>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</si>
  <si>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</si>
  <si>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</si>
  <si>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</si>
  <si>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</si>
  <si>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</si>
  <si>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</si>
  <si>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</si>
  <si>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</si>
  <si>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</si>
  <si>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</si>
  <si>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</si>
  <si>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</si>
  <si>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</si>
  <si>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</si>
  <si>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</si>
  <si>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</si>
  <si>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</si>
  <si>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</si>
  <si>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</si>
  <si>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</si>
  <si>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</si>
  <si>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</si>
  <si>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</si>
  <si>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</si>
  <si>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</si>
  <si>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</si>
  <si>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</si>
  <si>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</si>
  <si>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</si>
  <si>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</si>
  <si>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</si>
  <si>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</si>
  <si>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</si>
  <si>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</si>
  <si>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</si>
  <si>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</si>
  <si>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</si>
  <si>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</si>
  <si>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</si>
  <si>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</si>
  <si>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</si>
  <si>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</si>
  <si>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</si>
  <si>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</si>
  <si>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</si>
  <si>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</si>
  <si>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</si>
  <si>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</si>
  <si>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</si>
  <si>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</si>
  <si>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</si>
  <si>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</si>
  <si>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</si>
  <si>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</si>
  <si>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</si>
  <si>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</si>
  <si>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</si>
  <si>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</si>
  <si>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</si>
  <si>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</si>
  <si>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</si>
  <si>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</si>
  <si>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</si>
  <si>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</si>
  <si>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</si>
  <si>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</si>
  <si>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</si>
  <si>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</si>
  <si>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</si>
  <si>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</si>
  <si>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</si>
  <si>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</si>
  <si>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</si>
  <si>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</si>
  <si>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</si>
  <si>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</si>
  <si>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</si>
  <si>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</si>
  <si>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</si>
  <si>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</si>
  <si>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</si>
  <si>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</si>
  <si>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</si>
  <si>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</si>
  <si>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</si>
  <si>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</si>
  <si>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</si>
  <si>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</si>
  <si>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</si>
  <si>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</si>
  <si>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</si>
  <si>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</si>
  <si>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</si>
  <si>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</si>
  <si>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</si>
  <si>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</si>
  <si>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</si>
  <si>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</si>
  <si>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</si>
  <si>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</si>
  <si>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</si>
  <si>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</si>
  <si>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</si>
  <si>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</si>
  <si>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</si>
  <si>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</si>
  <si>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</si>
  <si>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</si>
  <si>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</si>
  <si>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</si>
  <si>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</si>
  <si>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</si>
  <si>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</si>
  <si>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</si>
  <si>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</si>
  <si>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</si>
  <si>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</si>
  <si>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</si>
  <si>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</si>
  <si>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</si>
  <si>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</si>
  <si>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</si>
  <si>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</si>
  <si>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</si>
  <si>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</si>
  <si>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</si>
  <si>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</si>
  <si>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</si>
  <si>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</si>
  <si>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</si>
  <si>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</si>
  <si>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</si>
  <si>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</si>
  <si>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</si>
  <si>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</si>
  <si>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</si>
  <si>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</si>
  <si>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</si>
  <si>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</si>
  <si>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</si>
  <si>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</si>
  <si>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</si>
  <si>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</si>
  <si>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</si>
  <si>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</si>
  <si>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</si>
  <si>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</si>
  <si>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</si>
  <si>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</si>
  <si>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</si>
  <si>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</si>
  <si>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</si>
  <si>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</si>
  <si>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</si>
  <si>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</si>
  <si>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</si>
  <si>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</si>
  <si>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</si>
  <si>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</si>
  <si>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</si>
  <si>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</si>
  <si>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</si>
  <si>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</si>
  <si>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</si>
  <si>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</si>
  <si>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</si>
  <si>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</si>
  <si>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</si>
  <si>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</si>
  <si>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</si>
  <si>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</si>
  <si>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</si>
  <si>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</si>
  <si>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</si>
  <si>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</si>
  <si>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</si>
  <si>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</si>
  <si>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</si>
  <si>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</si>
  <si>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</si>
  <si>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</si>
  <si>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</si>
  <si>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</si>
  <si>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</si>
  <si>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</si>
  <si>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</si>
  <si>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</si>
  <si>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</si>
  <si>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</si>
  <si>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</si>
  <si>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</si>
  <si>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</si>
  <si>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</si>
  <si>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</si>
  <si>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</si>
  <si>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</si>
  <si>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</si>
  <si>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</si>
  <si>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</si>
  <si>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</si>
  <si>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</si>
  <si>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</si>
  <si>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</si>
  <si>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</si>
  <si>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</si>
  <si>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</si>
  <si>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</si>
  <si>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</si>
  <si>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</si>
  <si>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</si>
  <si>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</si>
  <si>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</si>
  <si>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</si>
  <si>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</si>
  <si>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</si>
  <si>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</si>
  <si>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</si>
  <si>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</si>
  <si>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</si>
  <si>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</si>
  <si>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</si>
  <si>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</si>
  <si>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</si>
  <si>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</si>
  <si>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</si>
  <si>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</si>
  <si>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</si>
  <si>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</si>
  <si>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</si>
  <si>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</si>
  <si>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</si>
  <si>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</si>
  <si>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</si>
  <si>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</si>
  <si>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</si>
  <si>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</si>
  <si>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</si>
  <si>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</si>
  <si>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</si>
  <si>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</si>
  <si>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</si>
  <si>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</si>
  <si>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</si>
  <si>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</si>
  <si>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</si>
  <si>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</si>
  <si>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</si>
  <si>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</si>
  <si>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</si>
  <si>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</si>
  <si>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</si>
  <si>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</si>
  <si>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</si>
  <si>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</si>
  <si>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</si>
  <si>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</si>
  <si>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</si>
  <si>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</si>
  <si>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</si>
  <si>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</si>
  <si>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</si>
  <si>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</si>
  <si>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</si>
  <si>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</si>
  <si>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</si>
  <si>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</si>
  <si>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</si>
  <si>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</si>
  <si>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</si>
  <si>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</si>
  <si>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</si>
  <si>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</si>
  <si>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</si>
  <si>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</si>
  <si>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</si>
  <si>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</si>
  <si>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</si>
  <si>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</si>
  <si>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</si>
  <si>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</si>
  <si>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</si>
  <si>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</si>
  <si>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</si>
  <si>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</si>
  <si>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</si>
  <si>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</si>
  <si>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</si>
  <si>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</si>
  <si>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</si>
  <si>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</si>
  <si>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</si>
  <si>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</si>
  <si>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</si>
  <si>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</si>
  <si>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</si>
  <si>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</si>
  <si>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</si>
  <si>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</si>
  <si>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</si>
  <si>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</si>
  <si>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</si>
  <si>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</si>
  <si>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</si>
  <si>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</si>
  <si>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</si>
  <si>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</si>
  <si>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</si>
  <si>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</si>
  <si>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</si>
  <si>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</si>
  <si>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</si>
  <si>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</si>
  <si>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</si>
  <si>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</si>
  <si>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</si>
  <si>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</si>
  <si>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</si>
  <si>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</si>
  <si>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</si>
  <si>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</si>
  <si>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</si>
  <si>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</si>
  <si>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</si>
  <si>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</si>
  <si>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</si>
  <si>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</si>
  <si>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</si>
  <si>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</si>
  <si>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</si>
  <si>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</si>
  <si>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</si>
  <si>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</si>
  <si>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</si>
  <si>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</si>
  <si>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</si>
  <si>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</si>
  <si>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</si>
  <si>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</si>
  <si>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</si>
  <si>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</si>
  <si>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</si>
  <si>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</si>
  <si>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</si>
  <si>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</si>
  <si>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</si>
  <si>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</si>
  <si>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</si>
  <si>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</si>
  <si>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</si>
  <si>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</si>
  <si>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</si>
  <si>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</si>
  <si>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</si>
  <si>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</si>
  <si>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</si>
  <si>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</si>
  <si>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</si>
  <si>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</si>
  <si>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</si>
  <si>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</si>
  <si>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</si>
  <si>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</si>
  <si>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</si>
  <si>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</si>
  <si>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</si>
  <si>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</si>
  <si>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</si>
  <si>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</si>
  <si>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</si>
  <si>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</si>
  <si>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</si>
  <si>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</si>
  <si>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</si>
  <si>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</si>
  <si>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</si>
  <si>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</si>
  <si>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</si>
  <si>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</si>
  <si>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</si>
  <si>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</si>
  <si>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</si>
  <si>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</si>
  <si>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</si>
  <si>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</si>
  <si>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</si>
  <si>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</si>
  <si>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</si>
  <si>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</si>
  <si>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</si>
  <si>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</si>
  <si>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</si>
  <si>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</si>
  <si>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</si>
  <si>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</si>
  <si>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</si>
  <si>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</si>
  <si>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</si>
  <si>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</si>
  <si>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</si>
  <si>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</si>
  <si>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</si>
  <si>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</si>
  <si>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</si>
  <si>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</si>
  <si>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</si>
  <si>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</si>
  <si>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</si>
  <si>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</si>
  <si>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</si>
  <si>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</si>
  <si>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</si>
  <si>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</si>
  <si>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</si>
  <si>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</si>
  <si>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</si>
  <si>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</si>
  <si>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</si>
  <si>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</si>
  <si>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</si>
  <si>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</si>
  <si>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</si>
  <si>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</si>
  <si>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</si>
  <si>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</si>
  <si>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</si>
  <si>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</si>
  <si>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</si>
  <si>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</si>
  <si>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</si>
  <si>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</si>
  <si>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</si>
  <si>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</si>
  <si>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</si>
  <si>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</si>
  <si>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</si>
  <si>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</si>
  <si>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</si>
  <si>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</si>
  <si>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</si>
  <si>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</si>
  <si>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</si>
  <si>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</si>
  <si>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</si>
  <si>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</si>
  <si>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</si>
  <si>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</si>
  <si>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</si>
  <si>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</si>
  <si>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</si>
  <si>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</si>
  <si>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</si>
  <si>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</si>
  <si>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</si>
  <si>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</si>
  <si>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</si>
  <si>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</si>
  <si>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</si>
  <si>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</si>
  <si>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</si>
  <si>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</si>
  <si>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</si>
  <si>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</si>
  <si>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</si>
  <si>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</si>
  <si>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</si>
  <si>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</si>
  <si>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</si>
  <si>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</si>
  <si>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</si>
  <si>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</si>
  <si>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</si>
  <si>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</si>
  <si>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</si>
  <si>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</si>
  <si>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</si>
  <si>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</si>
  <si>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</si>
  <si>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</si>
  <si>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</si>
  <si>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</si>
  <si>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</si>
  <si>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</si>
  <si>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</si>
  <si>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</si>
  <si>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</si>
  <si>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</si>
  <si>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</si>
  <si>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</si>
  <si>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</si>
  <si>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</si>
  <si>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</si>
  <si>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</si>
  <si>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</si>
  <si>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</si>
  <si>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</si>
  <si>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</si>
  <si>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</si>
  <si>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</si>
  <si>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</si>
  <si>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</si>
  <si>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</si>
  <si>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</si>
  <si>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</si>
  <si>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</si>
  <si>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</si>
  <si>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</si>
  <si>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</si>
  <si>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</si>
  <si>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</si>
  <si>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</si>
  <si>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</si>
  <si>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</si>
  <si>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</si>
  <si>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</si>
  <si>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</si>
  <si>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</si>
  <si>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</si>
  <si>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</si>
  <si>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</si>
  <si>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</si>
  <si>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</si>
  <si>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</si>
  <si>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</si>
  <si>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</si>
  <si>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</si>
  <si>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</si>
  <si>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</si>
  <si>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</si>
  <si>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</si>
  <si>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</si>
  <si>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</si>
  <si>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</si>
  <si>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</si>
  <si>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</si>
  <si>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</si>
  <si>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</si>
  <si>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</si>
  <si>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</si>
  <si>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</si>
  <si>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</si>
  <si>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</si>
  <si>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</si>
  <si>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</si>
  <si>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</si>
  <si>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</si>
  <si>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</si>
  <si>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</si>
  <si>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</si>
  <si>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</si>
  <si>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</si>
  <si>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</si>
  <si>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</si>
  <si>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</si>
  <si>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</si>
  <si>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</si>
  <si>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</si>
  <si>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</si>
  <si>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</si>
  <si>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</si>
  <si>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</si>
  <si>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</si>
  <si>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</si>
  <si>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</si>
  <si>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</si>
  <si>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</si>
  <si>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</si>
  <si>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</si>
  <si>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</si>
  <si>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</si>
  <si>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</si>
  <si>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</si>
  <si>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</si>
  <si>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</si>
  <si>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</si>
  <si>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</si>
  <si>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</si>
  <si>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</si>
  <si>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</si>
  <si>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</si>
  <si>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</si>
  <si>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</si>
  <si>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</si>
  <si>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</si>
  <si>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</si>
  <si>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</si>
  <si>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</si>
  <si>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</si>
  <si>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</si>
  <si>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</si>
  <si>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</si>
  <si>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</si>
  <si>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</si>
  <si>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</si>
  <si>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</si>
  <si>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</si>
  <si>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</si>
  <si>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</si>
  <si>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</si>
  <si>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</si>
  <si>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</si>
  <si>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</si>
  <si>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</si>
  <si>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</si>
  <si>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</si>
  <si>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</si>
  <si>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</si>
  <si>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</si>
  <si>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</si>
  <si>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</si>
  <si>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</si>
  <si>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</si>
  <si>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</si>
  <si>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</si>
  <si>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</si>
  <si>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</si>
  <si>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</si>
  <si>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</si>
  <si>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</si>
  <si>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</si>
  <si>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</si>
  <si>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</si>
  <si>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</si>
  <si>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</si>
  <si>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</si>
  <si>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</si>
  <si>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</si>
  <si>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</si>
  <si>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</si>
  <si>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</si>
  <si>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</si>
  <si>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</si>
  <si>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</si>
  <si>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</si>
  <si>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</si>
  <si>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</si>
  <si>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</si>
  <si>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</si>
  <si>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</si>
  <si>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</si>
  <si>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</si>
  <si>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</si>
  <si>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</si>
  <si>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</si>
  <si>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</si>
  <si>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</si>
  <si>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</si>
  <si>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</si>
  <si>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</si>
  <si>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</si>
  <si>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</si>
  <si>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</si>
  <si>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</si>
  <si>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</si>
  <si>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</si>
  <si>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</si>
  <si>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</si>
  <si>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</si>
  <si>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</si>
  <si>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</si>
  <si>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</si>
  <si>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</si>
  <si>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</si>
  <si>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</si>
  <si>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</si>
  <si>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</si>
  <si>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</si>
  <si>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</si>
  <si>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</si>
  <si>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</si>
  <si>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</si>
  <si>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</si>
  <si>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</si>
  <si>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</si>
  <si>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</si>
  <si>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</si>
  <si>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</si>
  <si>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</si>
  <si>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</si>
  <si>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</si>
  <si>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</si>
  <si>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</si>
  <si>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</si>
  <si>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</si>
  <si>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</si>
  <si>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</si>
  <si>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</si>
  <si>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</si>
  <si>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</si>
  <si>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</si>
  <si>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</si>
  <si>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</si>
  <si>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</si>
  <si>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</si>
  <si>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</si>
  <si>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</si>
  <si>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</si>
  <si>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</si>
  <si>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</si>
  <si>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</si>
  <si>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</si>
  <si>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</si>
  <si>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</si>
  <si>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</si>
  <si>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</si>
  <si>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</si>
  <si>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</si>
  <si>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</si>
  <si>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</si>
  <si>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</si>
  <si>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</si>
  <si>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</si>
  <si>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</si>
  <si>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</si>
  <si>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</si>
  <si>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</si>
  <si>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</si>
  <si>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</si>
  <si>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</si>
  <si>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</si>
  <si>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</si>
  <si>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</si>
  <si>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</si>
  <si>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</si>
  <si>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</si>
  <si>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</si>
  <si>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</si>
  <si>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</si>
  <si>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</si>
  <si>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</si>
  <si>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</si>
  <si>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</si>
  <si>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</si>
  <si>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</si>
  <si>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</si>
  <si>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</si>
  <si>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</si>
  <si>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</si>
  <si>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</si>
  <si>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</si>
  <si>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</si>
  <si>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</si>
  <si>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</si>
  <si>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</si>
  <si>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</si>
  <si>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</si>
  <si>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</si>
  <si>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</si>
  <si>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</si>
  <si>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</si>
  <si>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</si>
  <si>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</si>
  <si>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</si>
  <si>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</si>
  <si>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</si>
  <si>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</si>
  <si>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</si>
  <si>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</si>
  <si>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</si>
  <si>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</si>
  <si>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</si>
  <si>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</si>
  <si>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</si>
  <si>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</si>
  <si>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</si>
  <si>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</si>
  <si>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</si>
  <si>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</si>
  <si>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</si>
  <si>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</si>
  <si>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</si>
  <si>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</si>
  <si>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</si>
  <si>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</si>
  <si>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</si>
  <si>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</si>
  <si>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</si>
  <si>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</si>
  <si>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</si>
  <si>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</si>
  <si>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</si>
  <si>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</si>
  <si>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</si>
  <si>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</si>
  <si>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</si>
  <si>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</si>
  <si>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</si>
  <si>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</si>
  <si>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</si>
  <si>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</si>
  <si>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</si>
  <si>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</si>
  <si>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</si>
  <si>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</si>
  <si>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</si>
  <si>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</si>
  <si>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</si>
  <si>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</si>
  <si>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</si>
  <si>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</si>
  <si>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</si>
  <si>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</si>
  <si>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</si>
  <si>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</si>
  <si>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</si>
  <si>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</si>
  <si>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</si>
  <si>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</si>
  <si>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</si>
  <si>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</si>
  <si>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</si>
  <si>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</si>
  <si>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</si>
  <si>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</si>
  <si>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</si>
  <si>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</si>
  <si>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</si>
  <si>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</si>
  <si>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</si>
  <si>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</si>
  <si>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</si>
  <si>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</si>
  <si>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</si>
  <si>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</si>
  <si>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</si>
  <si>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</si>
  <si>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</si>
  <si>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</si>
  <si>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</si>
  <si>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</si>
  <si>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</si>
  <si>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</si>
  <si>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</si>
  <si>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</si>
  <si>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</si>
  <si>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</si>
  <si>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</si>
  <si>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</si>
  <si>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</si>
  <si>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</si>
  <si>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</si>
  <si>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</si>
  <si>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</si>
  <si>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</si>
  <si>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</si>
  <si>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</si>
  <si>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</si>
  <si>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</si>
  <si>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</si>
  <si>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</si>
  <si>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</si>
  <si>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</si>
  <si>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</si>
  <si>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</si>
  <si>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</si>
  <si>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</si>
  <si>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</si>
  <si>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</si>
  <si>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</si>
  <si>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</si>
  <si>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</si>
  <si>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</si>
  <si>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</si>
  <si>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</si>
  <si>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</si>
  <si>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</si>
  <si>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</si>
  <si>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</si>
  <si>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</si>
  <si>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</si>
  <si>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</si>
  <si>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</si>
  <si>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</si>
  <si>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</si>
  <si>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</si>
  <si>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</si>
  <si>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</si>
  <si>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</si>
  <si>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</si>
  <si>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</si>
  <si>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</si>
  <si>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</si>
  <si>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</si>
  <si>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</si>
  <si>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</si>
  <si>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</si>
  <si>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</si>
  <si>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</si>
  <si>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</si>
  <si>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</si>
  <si>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</si>
  <si>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</si>
  <si>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</si>
  <si>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</si>
  <si>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</si>
  <si>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</si>
  <si>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</si>
  <si>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</si>
  <si>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</si>
  <si>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</si>
  <si>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</si>
  <si>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</si>
  <si>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</si>
  <si>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</si>
  <si>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</si>
  <si>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</si>
  <si>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</si>
  <si>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</si>
  <si>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</si>
  <si>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</si>
  <si>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</si>
  <si>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</si>
  <si>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</si>
  <si>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</si>
  <si>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</si>
  <si>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</si>
  <si>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</si>
  <si>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</si>
  <si>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</si>
  <si>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</si>
  <si>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</si>
  <si>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</si>
  <si>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</si>
  <si>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</si>
  <si>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</si>
  <si>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</si>
  <si>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</si>
  <si>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</si>
  <si>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</si>
  <si>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</si>
  <si>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</si>
  <si>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</si>
  <si>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</si>
  <si>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</si>
  <si>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</si>
  <si>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</si>
  <si>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</si>
  <si>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</si>
  <si>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</si>
  <si>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</si>
  <si>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</si>
  <si>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</si>
  <si>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</si>
  <si>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</si>
  <si>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</si>
  <si>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</si>
  <si>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</si>
  <si>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</si>
  <si>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</si>
  <si>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</si>
  <si>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</si>
  <si>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</si>
  <si>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</si>
  <si>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</si>
  <si>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</si>
  <si>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</si>
  <si>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</si>
  <si>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</si>
  <si>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</si>
  <si>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</si>
  <si>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</si>
  <si>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</si>
  <si>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</si>
  <si>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</si>
  <si>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</si>
  <si>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</si>
  <si>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</si>
  <si>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</si>
  <si>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</si>
  <si>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</si>
  <si>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</si>
  <si>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</si>
  <si>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</si>
  <si>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</si>
  <si>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</si>
  <si>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</si>
  <si>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</si>
  <si>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</si>
  <si>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</si>
  <si>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</si>
  <si>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</si>
  <si>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</si>
  <si>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</si>
  <si>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</si>
  <si>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</si>
  <si>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</si>
  <si>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</si>
  <si>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</si>
  <si>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</si>
  <si>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</si>
  <si>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</si>
  <si>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</si>
  <si>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</si>
  <si>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</si>
  <si>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</si>
  <si>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</si>
  <si>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</si>
  <si>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</si>
  <si>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</si>
  <si>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</si>
  <si>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</si>
  <si>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</si>
  <si>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</si>
  <si>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</si>
  <si>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</si>
  <si>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</si>
  <si>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</si>
  <si>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</si>
  <si>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</si>
  <si>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</si>
  <si>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</si>
  <si>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</si>
  <si>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</si>
  <si>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</si>
  <si>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</si>
  <si>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</si>
  <si>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</si>
  <si>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</si>
  <si>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</si>
  <si>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</si>
  <si>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</si>
  <si>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</si>
  <si>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</si>
  <si>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</si>
  <si>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</si>
  <si>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</si>
  <si>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</si>
  <si>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</si>
  <si>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</si>
  <si>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</si>
  <si>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</si>
  <si>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</si>
  <si>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</si>
  <si>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</si>
  <si>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</si>
  <si>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</si>
  <si>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</si>
  <si>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</si>
  <si>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</si>
  <si>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</si>
  <si>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</si>
  <si>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</si>
  <si>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</si>
  <si>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</si>
  <si>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</si>
  <si>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</si>
  <si>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</si>
  <si>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</si>
  <si>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</si>
  <si>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</si>
  <si>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</si>
  <si>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</si>
  <si>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</si>
  <si>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</si>
  <si>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</si>
  <si>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</si>
  <si>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</si>
  <si>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</si>
  <si>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</si>
  <si>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</si>
  <si>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</si>
  <si>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</si>
  <si>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</si>
  <si>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</si>
  <si>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</si>
  <si>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</si>
  <si>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</si>
  <si>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</si>
  <si>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</si>
  <si>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</si>
  <si>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</si>
  <si>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</si>
  <si>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</si>
  <si>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</si>
  <si>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</si>
  <si>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</si>
  <si>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</si>
  <si>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</si>
  <si>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</si>
  <si>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</si>
  <si>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</si>
  <si>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</si>
  <si>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</si>
  <si>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</si>
  <si>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</si>
  <si>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</si>
  <si>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</si>
  <si>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</si>
  <si>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</si>
  <si>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</si>
  <si>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</si>
  <si>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</si>
  <si>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</si>
  <si>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</si>
  <si>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</si>
  <si>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</si>
  <si>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</si>
  <si>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</si>
  <si>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</si>
  <si>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</si>
  <si>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</si>
  <si>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</si>
  <si>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</si>
  <si>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</si>
  <si>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</si>
  <si>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</si>
  <si>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</si>
  <si>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</si>
  <si>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</si>
  <si>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</si>
  <si>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</si>
  <si>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</si>
  <si>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</si>
  <si>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</si>
  <si>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</si>
  <si>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</si>
  <si>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</si>
  <si>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</si>
  <si>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</si>
  <si>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</si>
  <si>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</si>
  <si>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</si>
  <si>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</si>
  <si>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</si>
  <si>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</si>
  <si>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</si>
  <si>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</si>
  <si>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</si>
  <si>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</si>
  <si>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</si>
  <si>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</si>
  <si>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</si>
  <si>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</si>
  <si>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</si>
  <si>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</si>
  <si>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</si>
  <si>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</si>
  <si>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</si>
  <si>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</si>
  <si>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</si>
  <si>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</si>
  <si>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</si>
  <si>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</si>
  <si>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</si>
  <si>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</si>
  <si>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</si>
  <si>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</si>
  <si>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</si>
  <si>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</si>
  <si>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</si>
  <si>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</si>
  <si>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</si>
  <si>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</si>
  <si>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</si>
  <si>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</si>
  <si>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</si>
  <si>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</si>
  <si>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</si>
  <si>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</si>
  <si>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</si>
  <si>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</si>
  <si>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</si>
  <si>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</si>
  <si>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</si>
  <si>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</si>
  <si>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</si>
  <si>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</si>
  <si>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</si>
  <si>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</si>
  <si>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</si>
  <si>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</si>
  <si>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</si>
  <si>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</si>
  <si>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</si>
  <si>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</si>
  <si>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</si>
  <si>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</si>
  <si>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</si>
  <si>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</si>
  <si>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</si>
  <si>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</si>
  <si>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</si>
  <si>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</si>
  <si>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</si>
  <si>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</si>
  <si>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</si>
  <si>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</si>
  <si>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</si>
  <si>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</si>
  <si>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</si>
  <si>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</si>
  <si>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</si>
  <si>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</si>
  <si>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</si>
  <si>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</si>
  <si>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</si>
  <si>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</si>
  <si>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</si>
  <si>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</si>
  <si>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</si>
  <si>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</si>
  <si>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</si>
  <si>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</si>
  <si>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</si>
  <si>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</si>
  <si>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</si>
  <si>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</si>
  <si>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</si>
  <si>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</si>
  <si>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</si>
  <si>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</si>
  <si>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</si>
  <si>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</si>
  <si>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</si>
  <si>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</si>
  <si>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</si>
  <si>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</si>
  <si>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</si>
  <si>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</si>
  <si>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</si>
  <si>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</si>
  <si>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</si>
  <si>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</si>
  <si>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</si>
  <si>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</si>
  <si>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</si>
  <si>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</si>
  <si>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</si>
  <si>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</si>
  <si>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</si>
  <si>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</si>
  <si>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</si>
  <si>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</si>
  <si>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</si>
  <si>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</si>
  <si>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</si>
  <si>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</si>
  <si>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</si>
  <si>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</si>
  <si>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</si>
  <si>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</si>
  <si>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</si>
  <si>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</si>
  <si>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</si>
  <si>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</si>
  <si>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</si>
  <si>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</si>
  <si>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</si>
  <si>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</si>
  <si>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</si>
  <si>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</si>
  <si>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</si>
  <si>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</si>
  <si>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</si>
  <si>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</si>
  <si>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</si>
  <si>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</si>
  <si>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</si>
  <si>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</si>
  <si>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</si>
  <si>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</si>
  <si>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</si>
  <si>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</si>
  <si>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</si>
  <si>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</si>
  <si>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</si>
  <si>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</si>
  <si>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</si>
  <si>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</si>
  <si>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</si>
  <si>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</si>
  <si>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</si>
  <si>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</si>
  <si>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</si>
  <si>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</si>
  <si>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</si>
  <si>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</si>
  <si>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</si>
  <si>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</si>
  <si>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</si>
  <si>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</si>
  <si>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</si>
  <si>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</si>
  <si>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</si>
  <si>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</si>
  <si>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</si>
  <si>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</si>
  <si>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</si>
  <si>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</si>
  <si>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</si>
  <si>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</si>
  <si>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</si>
  <si>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</si>
  <si>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</si>
  <si>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</si>
  <si>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</si>
  <si>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</si>
  <si>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</si>
  <si>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</si>
  <si>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</si>
  <si>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</si>
  <si>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</si>
  <si>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</si>
  <si>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</si>
  <si>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</si>
  <si>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</si>
  <si>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</si>
  <si>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</si>
  <si>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</si>
  <si>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</si>
  <si>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</si>
  <si>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</si>
  <si>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</si>
  <si>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</si>
  <si>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</si>
  <si>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</si>
  <si>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</si>
  <si>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</si>
  <si>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</si>
  <si>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</si>
  <si>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</si>
  <si>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</si>
  <si>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</si>
  <si>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</si>
  <si>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</si>
  <si>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</si>
  <si>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</si>
  <si>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</si>
  <si>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</si>
  <si>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</si>
  <si>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</si>
  <si>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</si>
  <si>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</si>
  <si>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</si>
  <si>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</si>
  <si>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</si>
  <si>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</si>
  <si>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</si>
  <si>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</si>
  <si>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</si>
  <si>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</si>
  <si>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</si>
  <si>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</si>
  <si>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</si>
  <si>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</si>
  <si>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</si>
  <si>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</si>
  <si>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</si>
  <si>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</si>
  <si>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</si>
  <si>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</si>
  <si>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</si>
  <si>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</si>
  <si>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</si>
  <si>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</si>
  <si>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</si>
  <si>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</si>
  <si>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</si>
  <si>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</si>
  <si>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</si>
  <si>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</si>
  <si>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</si>
  <si>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</si>
  <si>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</si>
  <si>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</si>
  <si>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</si>
  <si>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</si>
  <si>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</si>
  <si>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</si>
  <si>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</si>
  <si>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</si>
  <si>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</si>
  <si>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</si>
  <si>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</si>
  <si>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</si>
  <si>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</si>
  <si>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</si>
  <si>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</si>
  <si>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</si>
  <si>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</si>
  <si>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</si>
  <si>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</si>
  <si>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</si>
  <si>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</si>
  <si>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</si>
  <si>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</si>
  <si>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</si>
  <si>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</si>
  <si>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</si>
  <si>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</si>
  <si>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</si>
  <si>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</si>
  <si>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</si>
  <si>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</si>
  <si>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</si>
  <si>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</si>
  <si>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</si>
  <si>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</si>
  <si>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</si>
  <si>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</si>
  <si>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</si>
  <si>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</si>
  <si>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</si>
  <si>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</si>
  <si>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</si>
  <si>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</si>
  <si>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</si>
  <si>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</si>
  <si>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</si>
  <si>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</si>
  <si>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</si>
  <si>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</si>
  <si>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</si>
  <si>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</si>
  <si>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</si>
  <si>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</si>
  <si>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</si>
  <si>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</si>
  <si>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</si>
  <si>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</si>
  <si>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</si>
  <si>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</si>
  <si>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</si>
  <si>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</si>
  <si>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</si>
  <si>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</si>
  <si>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</si>
  <si>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</si>
  <si>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</si>
  <si>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</si>
  <si>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</si>
  <si>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</si>
  <si>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</si>
  <si>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</si>
  <si>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</si>
  <si>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</si>
  <si>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</si>
  <si>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</si>
  <si>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</si>
  <si>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</si>
  <si>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</si>
  <si>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</si>
  <si>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</si>
  <si>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</si>
  <si>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</si>
  <si>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</si>
  <si>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</si>
  <si>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</si>
  <si>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</si>
  <si>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</si>
  <si>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</si>
  <si>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</si>
  <si>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</si>
  <si>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</si>
  <si>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</si>
  <si>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</si>
  <si>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</si>
  <si>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</si>
  <si>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</si>
  <si>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</si>
  <si>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</si>
  <si>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</si>
  <si>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</si>
  <si>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</si>
  <si>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</si>
  <si>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</si>
  <si>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</si>
  <si>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</si>
  <si>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</si>
  <si>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</si>
  <si>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</si>
  <si>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</si>
  <si>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</si>
  <si>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</si>
  <si>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</si>
  <si>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</si>
  <si>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</si>
  <si>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</si>
  <si>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</si>
  <si>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</si>
  <si>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</si>
  <si>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</si>
  <si>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</si>
  <si>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</si>
  <si>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</si>
  <si>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</si>
  <si>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</si>
  <si>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</si>
  <si>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</si>
  <si>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</si>
  <si>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</si>
  <si>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</si>
  <si>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</si>
  <si>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</si>
  <si>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</si>
  <si>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</si>
  <si>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</si>
  <si>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</si>
  <si>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</si>
  <si>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</si>
  <si>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</si>
  <si>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</si>
  <si>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</si>
  <si>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</si>
  <si>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</si>
  <si>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</si>
  <si>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</si>
  <si>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</si>
  <si>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</si>
  <si>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</si>
  <si>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</si>
  <si>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</si>
  <si>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</si>
  <si>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</si>
  <si>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</si>
  <si>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</si>
  <si>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</si>
  <si>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</si>
  <si>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</si>
  <si>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</si>
  <si>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</si>
  <si>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</si>
  <si>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</si>
  <si>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</si>
  <si>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</si>
  <si>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</si>
  <si>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</si>
  <si>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</si>
  <si>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</si>
  <si>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</si>
  <si>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</si>
  <si>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</si>
  <si>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</si>
  <si>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</si>
  <si>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</si>
  <si>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</si>
  <si>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</si>
  <si>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</si>
  <si>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</si>
  <si>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</si>
  <si>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</si>
  <si>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</si>
  <si>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</si>
  <si>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</si>
  <si>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</si>
  <si>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</si>
  <si>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</si>
  <si>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</si>
  <si>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</si>
  <si>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</si>
  <si>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</si>
  <si>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</si>
  <si>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</si>
  <si>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</si>
  <si>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</si>
  <si>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</si>
  <si>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</si>
  <si>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</si>
  <si>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</si>
  <si>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</si>
  <si>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</si>
  <si>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</si>
  <si>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</si>
  <si>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</si>
  <si>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</si>
  <si>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</si>
  <si>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</si>
  <si>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</si>
  <si>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</si>
  <si>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</si>
  <si>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</si>
  <si>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</si>
  <si>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</si>
  <si>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</si>
  <si>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</si>
  <si>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</si>
  <si>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</si>
  <si>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</si>
  <si>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</si>
  <si>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</si>
  <si>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</si>
  <si>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</si>
  <si>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</si>
  <si>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</si>
  <si>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</si>
  <si>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</si>
  <si>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</si>
  <si>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</si>
  <si>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</si>
  <si>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</si>
  <si>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</si>
  <si>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</si>
  <si>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</si>
  <si>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</si>
  <si>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</si>
  <si>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</si>
  <si>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</si>
  <si>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</si>
  <si>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</si>
  <si>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</si>
  <si>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</si>
  <si>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</si>
  <si>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</si>
  <si>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</si>
  <si>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</si>
  <si>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</si>
  <si>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</si>
  <si>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</si>
  <si>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</si>
  <si>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</si>
  <si>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</si>
  <si>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</si>
  <si>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</si>
  <si>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</si>
  <si>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</si>
  <si>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</si>
  <si>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</si>
  <si>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</si>
  <si>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</si>
  <si>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</si>
  <si>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</si>
  <si>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</si>
  <si>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</si>
  <si>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</si>
  <si>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</si>
  <si>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</si>
  <si>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</si>
  <si>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</si>
  <si>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</si>
  <si>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</si>
  <si>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</si>
  <si>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</si>
  <si>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</si>
  <si>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</si>
  <si>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</si>
  <si>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</si>
  <si>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</si>
  <si>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</si>
  <si>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</si>
  <si>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</si>
  <si>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</si>
  <si>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</si>
  <si>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</si>
  <si>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</si>
  <si>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</si>
  <si>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</si>
  <si>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</si>
  <si>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</si>
  <si>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</si>
  <si>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</si>
  <si>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</si>
  <si>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</si>
  <si>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</si>
  <si>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</si>
  <si>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</si>
  <si>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</si>
  <si>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</si>
  <si>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</si>
  <si>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</si>
  <si>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</si>
  <si>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</si>
  <si>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</si>
  <si>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</si>
  <si>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</si>
  <si>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</si>
  <si>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</si>
  <si>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</si>
  <si>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</si>
  <si>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</si>
  <si>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</si>
  <si>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</si>
  <si>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</si>
  <si>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</si>
  <si>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</si>
  <si>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</si>
  <si>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</si>
  <si>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</si>
  <si>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</si>
  <si>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</si>
  <si>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</si>
  <si>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</si>
  <si>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</si>
  <si>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</si>
  <si>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</si>
  <si>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</si>
  <si>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</si>
  <si>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</si>
  <si>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</si>
  <si>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</si>
  <si>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</si>
  <si>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</si>
  <si>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</si>
  <si>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</si>
  <si>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</si>
  <si>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</si>
  <si>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</si>
  <si>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</si>
  <si>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</si>
  <si>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</si>
  <si>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</si>
  <si>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</si>
  <si>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</si>
  <si>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</si>
  <si>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</si>
  <si>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</si>
  <si>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</si>
  <si>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</si>
  <si>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</si>
  <si>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</si>
  <si>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</si>
  <si>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</si>
  <si>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</si>
  <si>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</si>
  <si>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</si>
  <si>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</si>
  <si>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</si>
  <si>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</si>
  <si>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</si>
  <si>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</si>
  <si>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</si>
  <si>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</si>
  <si>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</si>
  <si>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</si>
  <si>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</si>
  <si>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</si>
  <si>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</si>
  <si>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</si>
  <si>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</si>
  <si>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</si>
  <si>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</si>
  <si>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</si>
  <si>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</si>
  <si>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</si>
  <si>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</si>
  <si>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</si>
  <si>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</si>
  <si>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</si>
  <si>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</si>
  <si>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</si>
  <si>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</si>
  <si>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</si>
  <si>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</si>
  <si>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</si>
  <si>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</si>
  <si>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</si>
  <si>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</si>
  <si>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</si>
  <si>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</si>
  <si>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</si>
  <si>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</si>
  <si>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</si>
  <si>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</si>
  <si>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</si>
  <si>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</si>
  <si>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</si>
  <si>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</si>
  <si>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</si>
  <si>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</si>
  <si>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</si>
  <si>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</si>
  <si>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</si>
  <si>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</si>
  <si>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</si>
  <si>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</si>
  <si>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</si>
  <si>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</si>
  <si>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</si>
  <si>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</si>
  <si>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</si>
  <si>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</si>
  <si>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</si>
  <si>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</si>
  <si>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</si>
  <si>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</si>
  <si>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</si>
  <si>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</si>
  <si>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</si>
  <si>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</si>
  <si>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</si>
  <si>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</si>
  <si>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</si>
  <si>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</si>
  <si>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</si>
  <si>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</si>
  <si>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</si>
  <si>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</si>
  <si>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</si>
  <si>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</si>
  <si>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</si>
  <si>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</si>
  <si>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</si>
  <si>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</si>
  <si>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</si>
  <si>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</si>
  <si>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</si>
  <si>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</si>
  <si>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</si>
  <si>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</si>
  <si>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</si>
  <si>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</si>
  <si>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</si>
  <si>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</si>
  <si>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</si>
  <si>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</si>
  <si>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</si>
  <si>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</si>
  <si>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</si>
  <si>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</si>
  <si>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</si>
  <si>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</si>
  <si>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</si>
  <si>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</si>
  <si>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</si>
  <si>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</si>
  <si>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</si>
  <si>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</si>
  <si>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</si>
  <si>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</si>
  <si>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</si>
  <si>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</si>
  <si>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</si>
  <si>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</si>
  <si>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</si>
  <si>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</si>
  <si>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</si>
  <si>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</si>
  <si>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</si>
  <si>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</si>
  <si>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</si>
  <si>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</si>
  <si>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</si>
  <si>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</si>
  <si>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</si>
  <si>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</si>
  <si>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</si>
  <si>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</si>
  <si>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</si>
  <si>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</si>
  <si>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</si>
  <si>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</si>
  <si>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</si>
  <si>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</si>
  <si>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</si>
  <si>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</si>
  <si>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</si>
  <si>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</si>
  <si>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</si>
  <si>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</si>
  <si>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</si>
  <si>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</si>
  <si>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</si>
  <si>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</si>
  <si>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</si>
  <si>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</si>
  <si>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</si>
  <si>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</si>
  <si>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</si>
  <si>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</si>
  <si>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</si>
  <si>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</si>
  <si>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</si>
  <si>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</si>
  <si>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</si>
  <si>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</si>
  <si>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</si>
  <si>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</si>
  <si>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</si>
  <si>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</si>
  <si>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</si>
  <si>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</si>
  <si>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</si>
  <si>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</si>
  <si>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</si>
  <si>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</si>
  <si>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</si>
  <si>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</si>
  <si>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</si>
  <si>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</si>
  <si>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</si>
  <si>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</si>
  <si>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</si>
  <si>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</si>
  <si>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</si>
  <si>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</si>
  <si>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</si>
  <si>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</si>
  <si>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</si>
  <si>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</si>
  <si>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</si>
  <si>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</si>
  <si>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</si>
  <si>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</si>
  <si>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</si>
  <si>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</si>
  <si>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</si>
  <si>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</si>
  <si>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</si>
  <si>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</si>
  <si>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</si>
  <si>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</si>
  <si>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</si>
  <si>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</si>
  <si>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</si>
  <si>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</si>
  <si>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</si>
  <si>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</si>
  <si>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</si>
  <si>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</si>
  <si>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</si>
  <si>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</si>
  <si>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</si>
  <si>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</si>
  <si>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</si>
  <si>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</si>
  <si>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</si>
  <si>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</si>
  <si>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</si>
  <si>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</si>
  <si>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</si>
  <si>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</si>
  <si>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</si>
  <si>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</si>
  <si>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</si>
  <si>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</si>
  <si>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</si>
  <si>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</si>
  <si>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</si>
  <si>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</si>
  <si>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</si>
  <si>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</si>
  <si>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</si>
  <si>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</si>
  <si>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</si>
  <si>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</si>
  <si>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</si>
  <si>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</si>
  <si>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</si>
  <si>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</si>
  <si>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</si>
  <si>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</si>
  <si>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</si>
  <si>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</si>
  <si>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</si>
  <si>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</si>
  <si>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</si>
  <si>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</si>
  <si>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</si>
  <si>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</si>
  <si>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</si>
  <si>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</si>
  <si>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</si>
  <si>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</si>
  <si>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</si>
  <si>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</si>
  <si>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</si>
  <si>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</si>
  <si>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</si>
  <si>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</si>
  <si>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</si>
  <si>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</si>
  <si>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</si>
  <si>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</si>
  <si>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</si>
  <si>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</si>
  <si>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</si>
  <si>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</si>
  <si>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</si>
  <si>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</si>
  <si>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</si>
  <si>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</si>
  <si>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</si>
  <si>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</si>
  <si>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</si>
  <si>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</si>
  <si>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</si>
  <si>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</si>
  <si>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</si>
  <si>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</si>
  <si>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</si>
  <si>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</si>
  <si>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</si>
  <si>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</si>
  <si>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</si>
  <si>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</si>
  <si>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</si>
  <si>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</si>
  <si>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</si>
  <si>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</si>
  <si>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</si>
  <si>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</si>
  <si>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</si>
  <si>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</si>
  <si>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</si>
  <si>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</si>
  <si>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</si>
  <si>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</si>
  <si>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</si>
  <si>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</si>
  <si>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</si>
  <si>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</si>
  <si>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</si>
  <si>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</si>
  <si>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</si>
  <si>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</si>
  <si>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</si>
  <si>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</si>
  <si>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</si>
  <si>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</si>
  <si>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</si>
  <si>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</si>
  <si>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</si>
  <si>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</si>
  <si>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</si>
  <si>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</si>
  <si>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</si>
  <si>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</si>
  <si>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</si>
  <si>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</si>
  <si>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</si>
  <si>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</si>
  <si>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</si>
  <si>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</si>
  <si>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</si>
  <si>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</si>
  <si>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</si>
  <si>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</si>
  <si>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</si>
  <si>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</si>
  <si>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</si>
  <si>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</si>
  <si>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</si>
  <si>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</si>
  <si>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</si>
  <si>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</si>
  <si>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</si>
  <si>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</si>
  <si>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</si>
  <si>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</si>
  <si>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</si>
  <si>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</si>
  <si>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</si>
  <si>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</si>
  <si>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</si>
  <si>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</si>
  <si>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</si>
  <si>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</si>
  <si>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</si>
  <si>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</si>
  <si>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</si>
  <si>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</si>
  <si>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</si>
  <si>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</si>
  <si>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</si>
  <si>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</si>
  <si>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</si>
  <si>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</si>
  <si>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</si>
  <si>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</si>
  <si>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</si>
  <si>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</si>
  <si>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</si>
  <si>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</si>
  <si>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</si>
  <si>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</si>
  <si>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</si>
  <si>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</si>
  <si>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</si>
  <si>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</si>
  <si>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</si>
  <si>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</si>
  <si>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</si>
  <si>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</si>
  <si>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</si>
  <si>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</si>
  <si>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</si>
  <si>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</si>
  <si>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</si>
  <si>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</si>
  <si>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</si>
  <si>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</si>
  <si>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</si>
  <si>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</si>
  <si>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</si>
  <si>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</si>
  <si>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</si>
  <si>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</si>
  <si>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</si>
  <si>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</si>
  <si>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</si>
  <si>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</si>
  <si>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</si>
  <si>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</si>
  <si>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</si>
  <si>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</si>
  <si>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</si>
  <si>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</si>
  <si>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</si>
  <si>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</si>
  <si>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</si>
  <si>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</si>
  <si>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</si>
  <si>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</si>
  <si>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</si>
  <si>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</si>
  <si>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</si>
  <si>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</si>
  <si>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</si>
  <si>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</si>
  <si>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</si>
  <si>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</si>
  <si>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</si>
  <si>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</si>
  <si>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</si>
  <si>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</si>
  <si>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</si>
  <si>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</si>
  <si>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</si>
  <si>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</si>
  <si>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</si>
  <si>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</si>
  <si>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</si>
  <si>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</si>
  <si>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</si>
  <si>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</si>
  <si>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</si>
  <si>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</si>
  <si>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</si>
  <si>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</si>
  <si>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</si>
  <si>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</si>
  <si>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</si>
  <si>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</si>
  <si>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</si>
  <si>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</si>
  <si>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</si>
  <si>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</si>
  <si>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</si>
  <si>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</si>
  <si>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</si>
  <si>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</si>
  <si>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</si>
  <si>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</si>
  <si>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</si>
  <si>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</si>
  <si>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</si>
  <si>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</si>
  <si>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</si>
  <si>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</si>
  <si>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</si>
  <si>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</si>
  <si>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</si>
  <si>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</si>
  <si>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</si>
  <si>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</si>
  <si>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</si>
  <si>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</si>
  <si>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</si>
  <si>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</si>
  <si>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</si>
  <si>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</si>
  <si>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</si>
  <si>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</si>
  <si>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</si>
  <si>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</si>
  <si>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</si>
  <si>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</si>
  <si>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</si>
  <si>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</si>
  <si>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</si>
  <si>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</si>
  <si>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</si>
  <si>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</si>
  <si>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</si>
  <si>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</si>
  <si>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</si>
  <si>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</si>
  <si>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</si>
  <si>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</si>
  <si>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</si>
  <si>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</si>
  <si>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</si>
  <si>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</si>
  <si>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</si>
  <si>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</si>
  <si>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</si>
  <si>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</si>
  <si>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</si>
  <si>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</si>
  <si>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</si>
  <si>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</si>
  <si>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</si>
  <si>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</si>
  <si>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</si>
  <si>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</si>
  <si>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</si>
  <si>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</si>
  <si>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</si>
  <si>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</si>
  <si>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</si>
  <si>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</si>
  <si>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</si>
  <si>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</si>
  <si>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</si>
  <si>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</si>
  <si>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</si>
  <si>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</si>
  <si>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</si>
  <si>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</si>
  <si>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</si>
  <si>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</si>
  <si>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</si>
  <si>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</si>
  <si>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</si>
  <si>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</si>
  <si>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</si>
  <si>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</si>
  <si>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</si>
  <si>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</si>
  <si>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</si>
  <si>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</si>
  <si>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</si>
  <si>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</si>
  <si>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</si>
  <si>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</si>
  <si>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</si>
  <si>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</si>
  <si>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</si>
  <si>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</si>
  <si>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</si>
  <si>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</si>
  <si>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</si>
  <si>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</si>
  <si>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</si>
  <si>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</si>
  <si>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</si>
  <si>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</si>
  <si>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</si>
  <si>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</si>
  <si>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</si>
  <si>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</si>
  <si>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</si>
  <si>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</si>
  <si>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</si>
  <si>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</si>
  <si>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</si>
  <si>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</si>
  <si>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</si>
  <si>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</si>
  <si>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</si>
  <si>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</si>
  <si>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</si>
  <si>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</si>
  <si>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</si>
  <si>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</si>
  <si>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</si>
  <si>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</si>
  <si>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</si>
  <si>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</si>
  <si>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</si>
  <si>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</si>
  <si>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</si>
  <si>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</si>
  <si>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</si>
  <si>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</si>
  <si>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</si>
  <si>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</si>
  <si>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</si>
  <si>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</si>
  <si>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</si>
  <si>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</si>
  <si>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</si>
  <si>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</si>
  <si>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</si>
  <si>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</si>
  <si>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</si>
  <si>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</si>
  <si>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</si>
  <si>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</si>
  <si>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</si>
  <si>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</si>
  <si>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</si>
  <si>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</si>
  <si>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</si>
  <si>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</si>
  <si>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</si>
  <si>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</si>
  <si>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</si>
  <si>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</si>
  <si>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</si>
  <si>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</si>
  <si>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</si>
  <si>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</si>
  <si>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</si>
  <si>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</si>
  <si>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</si>
  <si>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</si>
  <si>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</si>
  <si>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</si>
  <si>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</si>
  <si>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</si>
  <si>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</si>
  <si>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</si>
  <si>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</si>
  <si>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</si>
  <si>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</si>
  <si>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</si>
  <si>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</si>
  <si>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</si>
  <si>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</si>
  <si>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</si>
  <si>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</si>
  <si>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</si>
  <si>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</si>
  <si>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</si>
  <si>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</si>
  <si>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</si>
  <si>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</si>
  <si>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</si>
  <si>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</si>
  <si>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</si>
  <si>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</si>
  <si>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</si>
  <si>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</si>
  <si>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</si>
  <si>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</si>
  <si>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</si>
  <si>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</si>
  <si>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</si>
  <si>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</si>
  <si>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</si>
  <si>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</si>
  <si>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</si>
  <si>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</si>
  <si>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</si>
  <si>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</si>
  <si>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</si>
  <si>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</si>
  <si>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</si>
  <si>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</si>
  <si>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</si>
  <si>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</si>
  <si>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</si>
  <si>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</si>
  <si>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</si>
  <si>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</si>
  <si>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</si>
  <si>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</si>
  <si>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</si>
  <si>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</si>
  <si>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</si>
  <si>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</si>
  <si>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</si>
  <si>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</si>
  <si>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</si>
  <si>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</si>
  <si>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</si>
  <si>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</si>
  <si>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</si>
  <si>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</si>
  <si>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</si>
  <si>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</si>
  <si>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</si>
  <si>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</si>
  <si>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</si>
  <si>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</si>
  <si>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</si>
  <si>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</si>
  <si>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</si>
  <si>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</si>
  <si>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</si>
  <si>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</si>
  <si>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</si>
  <si>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</si>
  <si>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</si>
  <si>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</si>
  <si>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</si>
  <si>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</si>
  <si>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</si>
  <si>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</si>
  <si>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</si>
  <si>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</si>
  <si>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</si>
  <si>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</si>
  <si>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</si>
  <si>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</si>
  <si>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</si>
  <si>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</si>
  <si>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</si>
  <si>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</si>
  <si>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</si>
  <si>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</si>
  <si>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</si>
  <si>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</si>
  <si>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</si>
  <si>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</si>
  <si>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</si>
  <si>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</si>
  <si>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</si>
  <si>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</si>
  <si>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</si>
  <si>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</si>
  <si>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</si>
  <si>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</si>
  <si>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</si>
  <si>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</si>
  <si>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</si>
  <si>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</si>
  <si>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</si>
  <si>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</si>
  <si>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</si>
  <si>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</si>
  <si>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</si>
  <si>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</si>
  <si>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</si>
  <si>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</si>
  <si>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</si>
  <si>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</si>
  <si>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</si>
  <si>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</si>
  <si>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</si>
  <si>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</si>
  <si>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</si>
  <si>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</si>
  <si>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</si>
  <si>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</si>
  <si>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</si>
  <si>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</si>
  <si>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</si>
  <si>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</si>
  <si>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</si>
  <si>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</si>
  <si>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</si>
  <si>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</si>
  <si>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</si>
  <si>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</si>
  <si>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</si>
  <si>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</si>
  <si>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</si>
  <si>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</si>
  <si>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</si>
  <si>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</si>
  <si>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</si>
  <si>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</si>
  <si>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</si>
  <si>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</si>
  <si>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</si>
  <si>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</si>
  <si>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</si>
  <si>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</si>
  <si>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</si>
  <si>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</si>
  <si>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</si>
  <si>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</si>
  <si>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</si>
  <si>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</si>
  <si>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</si>
  <si>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</si>
  <si>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</si>
  <si>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</si>
  <si>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</si>
  <si>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</si>
  <si>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</si>
  <si>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</si>
  <si>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</si>
  <si>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</si>
  <si>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</si>
  <si>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</si>
  <si>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</si>
  <si>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</si>
  <si>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</si>
  <si>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</si>
  <si>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</si>
  <si>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</si>
  <si>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</si>
  <si>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</si>
  <si>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</si>
  <si>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</si>
  <si>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</si>
  <si>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</si>
  <si>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</si>
  <si>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</si>
  <si>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</si>
  <si>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</si>
  <si>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</si>
  <si>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</si>
  <si>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</si>
  <si>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</si>
  <si>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</si>
  <si>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</si>
  <si>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</si>
  <si>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</si>
  <si>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</si>
  <si>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</si>
  <si>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</si>
  <si>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</si>
  <si>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</si>
  <si>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</si>
  <si>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</si>
  <si>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</si>
  <si>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</si>
  <si>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</si>
  <si>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</si>
  <si>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</si>
  <si>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</si>
  <si>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</si>
  <si>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</si>
  <si>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</si>
  <si>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</si>
  <si>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</si>
  <si>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</si>
  <si>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</si>
  <si>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</si>
  <si>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</si>
  <si>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</si>
  <si>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</si>
  <si>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</si>
  <si>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</si>
  <si>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</si>
  <si>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</si>
  <si>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</si>
  <si>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</si>
  <si>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</si>
  <si>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</si>
  <si>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</si>
  <si>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</si>
  <si>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</si>
  <si>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</si>
  <si>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</si>
  <si>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</si>
  <si>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</si>
  <si>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</si>
  <si>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</si>
  <si>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</si>
  <si>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</si>
  <si>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</si>
  <si>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</si>
  <si>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</si>
  <si>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</si>
  <si>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</si>
  <si>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</si>
  <si>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</si>
  <si>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</si>
  <si>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</si>
  <si>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</si>
  <si>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</si>
  <si>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</si>
  <si>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</si>
  <si>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</si>
  <si>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</si>
  <si>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</si>
  <si>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</si>
  <si>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</si>
  <si>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</si>
  <si>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</si>
  <si>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</si>
  <si>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</si>
  <si>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</si>
  <si>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</si>
  <si>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</si>
  <si>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</si>
  <si>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</si>
  <si>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</si>
  <si>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</si>
  <si>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</si>
  <si>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</si>
  <si>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</si>
  <si>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</si>
  <si>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</si>
  <si>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</si>
  <si>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</si>
  <si>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</si>
  <si>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</si>
  <si>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</si>
  <si>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</si>
  <si>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</si>
  <si>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</si>
  <si>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</si>
  <si>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</si>
  <si>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</si>
  <si>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</si>
  <si>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</si>
  <si>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</si>
  <si>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</si>
  <si>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</si>
  <si>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</si>
  <si>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</si>
  <si>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</si>
  <si>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</si>
  <si>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</si>
  <si>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</si>
  <si>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</si>
  <si>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</si>
  <si>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</si>
  <si>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</si>
  <si>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</si>
  <si>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</si>
  <si>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</si>
  <si>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</si>
  <si>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</si>
  <si>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</si>
  <si>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</si>
  <si>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</si>
  <si>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</si>
  <si>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</si>
  <si>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</si>
  <si>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</si>
  <si>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</si>
  <si>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</si>
  <si>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</si>
  <si>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</si>
  <si>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</si>
  <si>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</si>
  <si>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</si>
  <si>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</si>
  <si>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</si>
  <si>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</si>
  <si>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</si>
  <si>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</si>
  <si>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</si>
  <si>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</si>
  <si>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</si>
  <si>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</si>
  <si>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</si>
  <si>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</si>
  <si>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</si>
  <si>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</si>
  <si>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</si>
  <si>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</si>
  <si>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</si>
  <si>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</si>
  <si>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</si>
  <si>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</si>
  <si>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</si>
  <si>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</si>
  <si>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</si>
  <si>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</si>
  <si>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</si>
  <si>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</si>
  <si>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</si>
  <si>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</si>
  <si>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</si>
  <si>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</si>
  <si>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</si>
  <si>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</si>
  <si>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</si>
  <si>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</si>
  <si>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</si>
  <si>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</si>
  <si>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</si>
  <si>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</si>
  <si>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</si>
  <si>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</si>
  <si>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</si>
  <si>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</si>
  <si>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</si>
  <si>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</si>
  <si>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</si>
  <si>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</si>
  <si>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</si>
  <si>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</si>
  <si>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</si>
  <si>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</si>
  <si>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</si>
  <si>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</si>
  <si>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</si>
  <si>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</si>
  <si>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</si>
  <si>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</si>
  <si>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</si>
  <si>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</si>
  <si>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</si>
  <si>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</si>
  <si>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</si>
  <si>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</si>
  <si>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</si>
  <si>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</si>
  <si>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</si>
  <si>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</si>
  <si>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</si>
  <si>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</si>
  <si>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</si>
  <si>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</si>
  <si>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</si>
  <si>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</si>
  <si>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</si>
  <si>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</si>
  <si>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</si>
  <si>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</si>
  <si>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</si>
  <si>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</si>
  <si>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</si>
  <si>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</si>
  <si>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</si>
  <si>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</si>
  <si>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</si>
  <si>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</si>
  <si>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</si>
  <si>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</si>
  <si>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</si>
  <si>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</si>
  <si>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</si>
  <si>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</si>
  <si>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</si>
  <si>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</si>
  <si>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</si>
  <si>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</si>
  <si>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</si>
  <si>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</si>
  <si>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</si>
  <si>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</si>
  <si>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</si>
  <si>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</si>
  <si>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</si>
  <si>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</si>
  <si>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</si>
  <si>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</si>
  <si>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</si>
  <si>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</si>
  <si>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</si>
  <si>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</si>
  <si>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</si>
  <si>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</si>
  <si>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</si>
  <si>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</si>
  <si>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</si>
  <si>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</si>
  <si>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</si>
  <si>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</si>
  <si>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</si>
  <si>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</si>
  <si>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</si>
  <si>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</si>
  <si>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</si>
  <si>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</si>
  <si>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</si>
  <si>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</si>
  <si>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</si>
  <si>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</si>
  <si>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</si>
  <si>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</si>
  <si>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</si>
  <si>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</si>
  <si>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</si>
  <si>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</si>
  <si>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</si>
  <si>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</si>
  <si>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</si>
  <si>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</si>
  <si>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</si>
  <si>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</si>
  <si>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</si>
  <si>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</si>
  <si>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</si>
  <si>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</si>
  <si>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</si>
  <si>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</si>
  <si>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</si>
  <si>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</si>
  <si>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</si>
  <si>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</si>
  <si>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</si>
  <si>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</si>
  <si>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</si>
  <si>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</si>
  <si>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</si>
  <si>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</si>
  <si>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</si>
  <si>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</si>
  <si>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</si>
  <si>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</si>
  <si>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</si>
  <si>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</si>
  <si>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</si>
  <si>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</si>
  <si>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</si>
  <si>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</si>
  <si>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</si>
  <si>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</si>
  <si>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</si>
  <si>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</si>
  <si>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</si>
  <si>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</si>
  <si>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</si>
  <si>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</si>
  <si>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</si>
  <si>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</si>
  <si>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</si>
  <si>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</si>
  <si>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</si>
  <si>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</si>
  <si>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</si>
  <si>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</si>
  <si>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</si>
  <si>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</si>
  <si>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</si>
  <si>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</si>
  <si>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</si>
  <si>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</si>
  <si>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</si>
  <si>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</si>
  <si>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</si>
  <si>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</si>
  <si>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</si>
  <si>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</si>
  <si>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</si>
  <si>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</si>
  <si>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</si>
  <si>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</si>
  <si>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</si>
  <si>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</si>
  <si>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</si>
  <si>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</si>
  <si>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</si>
  <si>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</si>
  <si>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</si>
  <si>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</si>
  <si>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</si>
  <si>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</si>
  <si>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</si>
  <si>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</si>
  <si>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</si>
  <si>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</si>
  <si>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</si>
  <si>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</si>
  <si>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</si>
  <si>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</si>
  <si>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</si>
  <si>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</si>
  <si>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</si>
  <si>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</si>
  <si>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</si>
  <si>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</si>
  <si>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</si>
  <si>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</si>
  <si>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</si>
  <si>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</si>
  <si>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</si>
  <si>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</si>
  <si>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</si>
  <si>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</si>
  <si>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</si>
  <si>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</si>
  <si>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</si>
  <si>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</si>
  <si>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</si>
  <si>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</si>
  <si>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</si>
  <si>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</si>
  <si>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</si>
  <si>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</si>
  <si>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</si>
  <si>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</si>
  <si>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</si>
  <si>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</si>
  <si>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</si>
  <si>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</si>
  <si>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</si>
  <si>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</si>
  <si>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</si>
  <si>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</si>
  <si>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</si>
  <si>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</si>
  <si>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</si>
  <si>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</si>
  <si>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</si>
  <si>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</si>
  <si>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</si>
  <si>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</si>
  <si>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</si>
  <si>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</si>
  <si>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</si>
  <si>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</si>
  <si>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</si>
  <si>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</si>
  <si>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</si>
  <si>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</si>
  <si>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</si>
  <si>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</si>
  <si>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</si>
  <si>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</si>
  <si>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</si>
  <si>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</si>
  <si>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</si>
  <si>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</si>
  <si>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</si>
  <si>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</si>
  <si>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</si>
  <si>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</si>
  <si>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</si>
  <si>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</si>
  <si>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</si>
  <si>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</si>
  <si>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</si>
  <si>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</si>
  <si>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</si>
  <si>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</si>
  <si>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</si>
  <si>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</si>
  <si>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</si>
  <si>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</si>
  <si>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</si>
  <si>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</si>
  <si>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</si>
  <si>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</si>
  <si>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</si>
  <si>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</si>
  <si>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</si>
  <si>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</si>
  <si>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</si>
  <si>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</si>
  <si>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</si>
  <si>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</si>
  <si>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</si>
  <si>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</si>
  <si>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</si>
  <si>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</si>
  <si>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</si>
  <si>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</si>
  <si>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</si>
  <si>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</si>
  <si>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</si>
  <si>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</si>
  <si>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</si>
  <si>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</si>
  <si>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</si>
  <si>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</si>
  <si>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</si>
  <si>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</si>
  <si>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</si>
  <si>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</si>
  <si>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</si>
  <si>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</si>
  <si>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</si>
  <si>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</si>
  <si>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</si>
  <si>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</si>
  <si>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</si>
  <si>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</si>
  <si>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</si>
  <si>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</si>
  <si>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</si>
  <si>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</si>
  <si>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</si>
  <si>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</si>
  <si>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</si>
  <si>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</si>
  <si>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</si>
  <si>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</si>
  <si>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</si>
  <si>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</si>
  <si>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</si>
  <si>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</si>
  <si>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</si>
  <si>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</si>
  <si>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</si>
  <si>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</si>
  <si>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</si>
  <si>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</si>
  <si>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</si>
  <si>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</si>
  <si>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</si>
  <si>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</si>
  <si>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</si>
  <si>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</si>
  <si>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</si>
  <si>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</si>
  <si>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</si>
  <si>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</si>
  <si>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</si>
  <si>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</si>
  <si>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</si>
  <si>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</si>
  <si>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</si>
  <si>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</si>
  <si>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</si>
  <si>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</si>
  <si>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</si>
  <si>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</si>
  <si>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</si>
  <si>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</si>
  <si>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</si>
  <si>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</si>
  <si>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</si>
  <si>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</si>
  <si>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</si>
  <si>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</si>
  <si>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</si>
  <si>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</si>
  <si>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</si>
  <si>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</si>
  <si>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</si>
  <si>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</si>
  <si>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</si>
  <si>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</si>
  <si>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</si>
  <si>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</si>
  <si>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</si>
  <si>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</si>
  <si>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</si>
  <si>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</si>
  <si>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</si>
  <si>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</si>
  <si>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</si>
  <si>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</si>
  <si>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</si>
  <si>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</si>
  <si>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</si>
  <si>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</si>
  <si>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</si>
  <si>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</si>
  <si>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</si>
  <si>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</si>
  <si>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</si>
  <si>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</si>
  <si>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</si>
  <si>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</si>
  <si>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</si>
  <si>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</si>
  <si>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</si>
  <si>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</si>
  <si>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</si>
  <si>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</si>
  <si>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</si>
  <si>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</si>
  <si>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</si>
  <si>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</si>
  <si>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</si>
  <si>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</si>
  <si>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</si>
  <si>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</si>
  <si>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</si>
  <si>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</si>
  <si>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</si>
  <si>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</si>
  <si>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</si>
  <si>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</si>
  <si>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</si>
  <si>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</si>
  <si>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</si>
  <si>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</si>
  <si>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</si>
  <si>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</si>
  <si>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</si>
  <si>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</si>
  <si>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</si>
  <si>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</si>
  <si>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</si>
  <si>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</si>
  <si>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</si>
  <si>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</si>
  <si>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</si>
  <si>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</si>
  <si>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</si>
  <si>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</si>
  <si>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</si>
  <si>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</si>
  <si>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</si>
  <si>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</si>
  <si>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</si>
  <si>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</si>
  <si>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</si>
  <si>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</si>
  <si>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</si>
  <si>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</si>
  <si>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</si>
  <si>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</si>
  <si>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</si>
  <si>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</si>
  <si>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</si>
  <si>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</si>
  <si>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</si>
  <si>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</si>
  <si>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</si>
  <si>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</si>
  <si>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</si>
  <si>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</si>
  <si>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</si>
  <si>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</si>
  <si>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</si>
  <si>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</si>
  <si>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</si>
  <si>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</si>
  <si>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</si>
  <si>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</si>
  <si>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</si>
  <si>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</si>
  <si>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</si>
  <si>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</si>
  <si>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</si>
  <si>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</si>
  <si>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</si>
  <si>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</si>
  <si>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</si>
  <si>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</si>
  <si>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</si>
  <si>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</si>
  <si>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</si>
  <si>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</si>
  <si>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</si>
  <si>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</si>
  <si>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</si>
  <si>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</si>
  <si>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</si>
  <si>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</si>
  <si>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</si>
  <si>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</si>
  <si>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</si>
  <si>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</si>
  <si>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</si>
  <si>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</si>
  <si>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</si>
  <si>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</si>
  <si>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</si>
  <si>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</si>
  <si>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</si>
  <si>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</si>
  <si>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</si>
  <si>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</si>
  <si>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</si>
  <si>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</si>
  <si>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</si>
  <si>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</si>
  <si>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</si>
  <si>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</si>
  <si>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</si>
  <si>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</si>
  <si>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</si>
  <si>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</si>
  <si>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</si>
  <si>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</si>
  <si>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</si>
  <si>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</si>
  <si>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</si>
  <si>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</si>
  <si>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</si>
  <si>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</si>
  <si>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</si>
  <si>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</si>
  <si>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</si>
  <si>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</si>
  <si>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</si>
  <si>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</si>
  <si>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</si>
  <si>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</si>
  <si>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</si>
  <si>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</si>
  <si>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</si>
  <si>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</si>
  <si>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</si>
  <si>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</si>
  <si>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</si>
  <si>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</si>
  <si>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</si>
  <si>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</si>
  <si>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</si>
  <si>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</si>
  <si>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</si>
  <si>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</si>
  <si>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</si>
  <si>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</si>
  <si>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</si>
  <si>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</si>
  <si>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</si>
  <si>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</si>
  <si>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</si>
  <si>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</si>
  <si>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</si>
  <si>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</si>
  <si>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</si>
  <si>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</si>
  <si>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</si>
  <si>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</si>
  <si>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</si>
  <si>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</si>
  <si>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</si>
  <si>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</si>
  <si>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</si>
  <si>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</si>
  <si>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</si>
  <si>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</si>
  <si>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</si>
  <si>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</si>
  <si>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</si>
  <si>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</si>
  <si>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</si>
  <si>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</si>
  <si>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</si>
  <si>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</si>
  <si>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</si>
  <si>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</si>
  <si>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</si>
  <si>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</si>
  <si>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</si>
  <si>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</si>
  <si>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</si>
  <si>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</si>
  <si>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</si>
  <si>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</si>
  <si>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</si>
  <si>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</si>
  <si>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</si>
  <si>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</si>
  <si>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</si>
  <si>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</si>
  <si>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</si>
  <si>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</si>
  <si>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</si>
  <si>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</si>
  <si>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</si>
  <si>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</si>
  <si>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</si>
  <si>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</si>
  <si>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</si>
  <si>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</si>
  <si>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</si>
  <si>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</si>
  <si>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</si>
  <si>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</si>
  <si>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</si>
  <si>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</si>
  <si>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</si>
  <si>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</si>
  <si>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</si>
  <si>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</si>
  <si>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</si>
  <si>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</si>
  <si>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</si>
  <si>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</si>
  <si>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</si>
  <si>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</si>
  <si>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</si>
  <si>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</si>
  <si>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</si>
  <si>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</si>
  <si>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</si>
  <si>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</si>
  <si>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</si>
  <si>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</si>
  <si>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</si>
  <si>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</si>
  <si>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</si>
  <si>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</si>
  <si>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</si>
  <si>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</si>
  <si>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</si>
  <si>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</si>
  <si>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</si>
  <si>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</si>
  <si>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</si>
  <si>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</si>
  <si>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</si>
  <si>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</si>
  <si>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</si>
  <si>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</si>
  <si>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</si>
  <si>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</si>
  <si>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</si>
  <si>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</si>
  <si>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</si>
  <si>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</si>
  <si>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</si>
  <si>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</si>
  <si>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</si>
  <si>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</si>
  <si>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</si>
  <si>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</si>
  <si>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</si>
  <si>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</si>
  <si>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</si>
  <si>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</si>
  <si>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</si>
  <si>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</si>
  <si>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</si>
  <si>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</si>
  <si>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</si>
  <si>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</si>
  <si>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</si>
  <si>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</si>
  <si>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</si>
  <si>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</si>
  <si>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</si>
  <si>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</si>
  <si>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</si>
  <si>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</si>
  <si>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</si>
  <si>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</si>
  <si>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</si>
  <si>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</si>
  <si>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</si>
  <si>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</si>
  <si>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</si>
  <si>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</si>
  <si>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</si>
  <si>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</si>
  <si>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</si>
  <si>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</si>
  <si>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</si>
  <si>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</si>
  <si>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</si>
  <si>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</si>
  <si>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</si>
  <si>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</si>
  <si>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</si>
  <si>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</si>
  <si>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</si>
  <si>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</si>
  <si>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</si>
  <si>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</si>
  <si>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</si>
  <si>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</si>
  <si>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</si>
  <si>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</si>
  <si>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</si>
  <si>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</si>
  <si>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</si>
  <si>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</si>
  <si>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</si>
  <si>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</si>
  <si>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</si>
  <si>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</si>
  <si>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</si>
  <si>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</si>
  <si>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</si>
  <si>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</si>
  <si>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</si>
  <si>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</si>
  <si>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</si>
  <si>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</si>
  <si>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</si>
  <si>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</si>
  <si>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</si>
  <si>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</si>
  <si>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</si>
  <si>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</si>
  <si>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</si>
  <si>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</si>
  <si>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</si>
  <si>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</si>
  <si>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</si>
  <si>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</si>
  <si>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</si>
  <si>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</si>
  <si>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</si>
  <si>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</si>
  <si>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</si>
  <si>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</si>
  <si>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</si>
  <si>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</si>
  <si>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</si>
  <si>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</si>
  <si>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</si>
  <si>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</si>
  <si>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</si>
  <si>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</si>
  <si>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</si>
  <si>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</si>
  <si>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</si>
  <si>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</si>
  <si>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</si>
  <si>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</si>
  <si>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</si>
  <si>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</si>
  <si>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</si>
  <si>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</si>
  <si>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</si>
  <si>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</si>
  <si>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</si>
  <si>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</si>
  <si>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</si>
  <si>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</si>
  <si>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</si>
  <si>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</si>
  <si>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</si>
  <si>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</si>
  <si>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</si>
  <si>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</si>
  <si>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</si>
  <si>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</si>
  <si>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</si>
  <si>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</si>
  <si>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</si>
  <si>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</si>
  <si>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</si>
  <si>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</si>
  <si>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</si>
  <si>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</si>
  <si>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</si>
  <si>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</si>
  <si>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</si>
  <si>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</si>
  <si>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</si>
  <si>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</si>
  <si>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</si>
  <si>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</si>
  <si>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</si>
  <si>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</si>
  <si>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</si>
  <si>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</si>
  <si>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</si>
  <si>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</si>
  <si>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</si>
  <si>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</si>
  <si>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</si>
  <si>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</si>
  <si>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</si>
  <si>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</si>
  <si>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</si>
  <si>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</si>
  <si>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</si>
  <si>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</si>
  <si>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</si>
  <si>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</si>
  <si>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</si>
  <si>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</si>
  <si>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</si>
  <si>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</si>
  <si>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</si>
  <si>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</si>
  <si>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</si>
  <si>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</si>
  <si>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</si>
  <si>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</si>
  <si>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</si>
  <si>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</si>
  <si>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</si>
  <si>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</si>
  <si>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</si>
  <si>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</si>
  <si>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</si>
  <si>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</si>
  <si>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</si>
  <si>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</si>
  <si>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</si>
  <si>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</si>
  <si>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</si>
  <si>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</si>
  <si>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</si>
  <si>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</si>
  <si>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</si>
  <si>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</si>
  <si>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</si>
  <si>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</si>
  <si>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</si>
  <si>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</si>
  <si>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</si>
  <si>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</si>
  <si>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</si>
  <si>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</si>
  <si>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</si>
  <si>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</si>
  <si>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</si>
  <si>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</si>
  <si>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</si>
  <si>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</si>
  <si>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</si>
  <si>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</si>
  <si>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</si>
  <si>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</si>
  <si>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</si>
  <si>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</si>
  <si>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</si>
  <si>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</si>
  <si>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</si>
  <si>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</si>
  <si>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</si>
  <si>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</si>
  <si>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</si>
  <si>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</si>
  <si>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</si>
  <si>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</si>
  <si>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</si>
  <si>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</si>
  <si>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</si>
  <si>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</si>
  <si>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</si>
  <si>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</si>
  <si>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</si>
  <si>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</si>
  <si>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</si>
  <si>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</si>
  <si>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</si>
  <si>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</si>
  <si>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</si>
  <si>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</si>
  <si>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</si>
  <si>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</si>
  <si>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</si>
  <si>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</si>
  <si>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</si>
  <si>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</si>
  <si>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</si>
  <si>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</si>
  <si>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</si>
  <si>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</si>
  <si>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</si>
  <si>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</si>
  <si>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</si>
  <si>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</si>
  <si>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</si>
  <si>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</si>
  <si>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</si>
  <si>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</si>
  <si>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</si>
  <si>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</si>
  <si>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</si>
  <si>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</si>
  <si>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</si>
  <si>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</si>
  <si>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</si>
  <si>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</si>
  <si>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</si>
  <si>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</si>
  <si>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</si>
  <si>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</si>
  <si>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</si>
  <si>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</si>
  <si>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</si>
  <si>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</si>
  <si>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</si>
  <si>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</si>
  <si>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</si>
  <si>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</si>
  <si>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</si>
  <si>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</si>
  <si>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</si>
  <si>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</si>
  <si>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</si>
  <si>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</si>
  <si>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</si>
  <si>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</si>
  <si>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</si>
  <si>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</si>
  <si>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</si>
  <si>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</si>
  <si>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</si>
  <si>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</si>
  <si>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</si>
  <si>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</si>
  <si>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</si>
  <si>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</si>
  <si>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</si>
  <si>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</si>
  <si>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</si>
  <si>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</si>
  <si>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</si>
  <si>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</si>
  <si>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</si>
  <si>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</si>
  <si>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</si>
  <si>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</si>
  <si>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</si>
  <si>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</si>
  <si>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</si>
  <si>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</si>
  <si>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</si>
  <si>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</si>
  <si>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</si>
  <si>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</si>
  <si>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</si>
  <si>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</si>
  <si>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</si>
  <si>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</si>
  <si>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</si>
  <si>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</si>
  <si>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</si>
  <si>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</si>
  <si>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</si>
  <si>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</si>
  <si>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</si>
  <si>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</si>
  <si>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</si>
  <si>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</si>
  <si>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</si>
  <si>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</si>
  <si>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</si>
  <si>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</si>
  <si>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</si>
  <si>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</si>
  <si>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</si>
  <si>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</si>
  <si>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</si>
  <si>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</si>
  <si>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</si>
  <si>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</si>
  <si>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</si>
  <si>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</si>
  <si>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</si>
  <si>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</si>
  <si>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</si>
  <si>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</si>
  <si>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</si>
  <si>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</si>
  <si>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</si>
  <si>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</si>
  <si>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</si>
  <si>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</si>
  <si>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</si>
  <si>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</si>
  <si>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</si>
  <si>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</si>
  <si>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</si>
  <si>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</si>
  <si>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</si>
  <si>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</si>
  <si>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</si>
  <si>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</si>
  <si>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</si>
  <si>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</si>
  <si>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</si>
  <si>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</si>
  <si>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</si>
  <si>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</si>
  <si>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</si>
  <si>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</si>
  <si>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</si>
  <si>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</si>
  <si>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</si>
  <si>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</si>
  <si>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</si>
  <si>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</si>
  <si>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</si>
  <si>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</si>
  <si>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</si>
  <si>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</si>
  <si>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</si>
  <si>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</si>
  <si>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</si>
  <si>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</si>
  <si>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</si>
  <si>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</si>
  <si>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</si>
  <si>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</si>
  <si>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</si>
  <si>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</si>
  <si>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</si>
  <si>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</si>
  <si>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</si>
  <si>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</si>
  <si>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</si>
  <si>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</si>
  <si>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</si>
  <si>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</si>
  <si>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</si>
  <si>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</si>
  <si>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</si>
  <si>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</si>
  <si>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</si>
  <si>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</si>
  <si>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</si>
  <si>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</si>
  <si>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</si>
  <si>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</si>
  <si>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</si>
  <si>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</si>
  <si>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</si>
  <si>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</si>
  <si>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</si>
  <si>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</si>
  <si>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</si>
  <si>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</si>
  <si>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</si>
  <si>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</si>
  <si>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</si>
  <si>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</si>
  <si>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</si>
  <si>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</si>
  <si>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</si>
  <si>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</si>
  <si>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</si>
  <si>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</si>
  <si>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</si>
  <si>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</si>
  <si>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</si>
  <si>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</si>
  <si>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</si>
  <si>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</si>
  <si>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</si>
  <si>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</si>
  <si>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</si>
  <si>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</si>
  <si>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</si>
  <si>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</si>
  <si>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</si>
  <si>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</si>
  <si>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</si>
  <si>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</si>
  <si>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</si>
  <si>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</si>
  <si>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</si>
  <si>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</si>
  <si>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</si>
  <si>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</si>
  <si>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</si>
  <si>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</si>
  <si>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</si>
  <si>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</si>
  <si>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</si>
  <si>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</si>
  <si>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</si>
  <si>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</si>
  <si>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</si>
  <si>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</si>
  <si>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</si>
  <si>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</si>
  <si>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</si>
  <si>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</si>
  <si>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</si>
  <si>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</si>
  <si>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</si>
  <si>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</si>
  <si>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</si>
  <si>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</si>
  <si>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</si>
  <si>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</si>
  <si>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</si>
  <si>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</si>
  <si>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</si>
  <si>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</si>
  <si>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</si>
  <si>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</si>
  <si>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</si>
  <si>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</si>
  <si>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</si>
  <si>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</si>
  <si>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</si>
  <si>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</si>
  <si>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</si>
  <si>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</si>
  <si>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</si>
  <si>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</si>
  <si>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</si>
  <si>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</si>
  <si>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</si>
  <si>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</si>
  <si>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</si>
  <si>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</si>
  <si>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</si>
  <si>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</si>
  <si>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</si>
  <si>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</si>
  <si>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</si>
  <si>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</si>
  <si>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</si>
  <si>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</si>
  <si>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</si>
  <si>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</si>
  <si>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</si>
  <si>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</si>
  <si>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</si>
  <si>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</si>
  <si>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</si>
  <si>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</si>
  <si>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</si>
  <si>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</si>
  <si>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</si>
  <si>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</si>
  <si>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</si>
  <si>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</si>
  <si>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</si>
  <si>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</si>
  <si>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</si>
  <si>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</si>
  <si>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</si>
  <si>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</si>
  <si>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</si>
  <si>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</si>
  <si>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</si>
  <si>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</si>
  <si>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</si>
  <si>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</si>
  <si>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</si>
  <si>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</si>
  <si>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</si>
  <si>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</si>
  <si>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</si>
  <si>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</si>
  <si>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</si>
  <si>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</si>
  <si>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</si>
  <si>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</si>
  <si>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</si>
  <si>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</si>
  <si>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</si>
  <si>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</si>
  <si>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</si>
  <si>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</si>
  <si>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</si>
  <si>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</si>
  <si>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</si>
  <si>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</si>
  <si>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</si>
  <si>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</si>
  <si>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</si>
  <si>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</si>
  <si>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</si>
  <si>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</si>
  <si>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</si>
  <si>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</si>
  <si>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</si>
  <si>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</si>
  <si>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</si>
  <si>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</si>
  <si>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</si>
  <si>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</si>
  <si>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</si>
  <si>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</si>
  <si>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</si>
  <si>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</si>
  <si>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</si>
  <si>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</si>
  <si>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</si>
  <si>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</si>
  <si>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</si>
  <si>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</si>
  <si>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</si>
  <si>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</si>
  <si>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</si>
  <si>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</si>
  <si>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</si>
  <si>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</si>
  <si>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</si>
  <si>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</si>
  <si>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</si>
  <si>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</si>
  <si>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</si>
  <si>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</si>
  <si>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</si>
  <si>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</si>
  <si>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</si>
  <si>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</si>
  <si>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</si>
  <si>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</si>
  <si>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</si>
  <si>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</si>
  <si>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</si>
  <si>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</si>
  <si>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</si>
  <si>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</si>
  <si>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</si>
  <si>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</si>
  <si>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</si>
  <si>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</si>
  <si>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</si>
  <si>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</si>
  <si>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</si>
  <si>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</si>
  <si>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</si>
  <si>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</si>
  <si>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</si>
  <si>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</si>
  <si>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</si>
  <si>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</si>
  <si>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</si>
  <si>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</si>
  <si>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</si>
  <si>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</si>
  <si>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</si>
  <si>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</si>
  <si>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</si>
  <si>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</si>
  <si>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</si>
  <si>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</si>
  <si>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</si>
  <si>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</si>
  <si>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</si>
  <si>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</si>
  <si>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</si>
  <si>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</si>
  <si>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</si>
  <si>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</si>
  <si>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</si>
  <si>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</si>
  <si>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</si>
  <si>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</si>
  <si>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</si>
  <si>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</si>
  <si>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</si>
  <si>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</si>
  <si>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</si>
  <si>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</si>
  <si>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</si>
  <si>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</si>
  <si>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</si>
  <si>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</si>
  <si>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</si>
  <si>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</si>
  <si>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</si>
  <si>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</si>
  <si>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</si>
  <si>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</si>
  <si>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</si>
  <si>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</si>
  <si>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</si>
  <si>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</si>
  <si>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</si>
  <si>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</si>
  <si>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</si>
  <si>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</si>
  <si>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</si>
  <si>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</si>
  <si>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</si>
  <si>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</si>
  <si>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</si>
  <si>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</si>
  <si>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</si>
  <si>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</si>
  <si>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</si>
  <si>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</si>
  <si>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</si>
  <si>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</si>
  <si>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</si>
  <si>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</si>
  <si>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</si>
  <si>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</si>
  <si>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</si>
  <si>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</si>
  <si>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</si>
  <si>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</si>
  <si>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</si>
  <si>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</si>
  <si>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</si>
  <si>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</si>
  <si>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</si>
  <si>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</si>
  <si>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</si>
  <si>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</si>
  <si>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</si>
  <si>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</si>
  <si>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</si>
  <si>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</si>
  <si>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</si>
  <si>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</si>
  <si>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</si>
  <si>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</si>
  <si>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</si>
  <si>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</si>
  <si>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</si>
  <si>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</si>
  <si>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</si>
  <si>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</si>
  <si>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</si>
  <si>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</si>
  <si>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</si>
  <si>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</si>
  <si>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</si>
  <si>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</si>
  <si>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</si>
  <si>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</si>
  <si>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</si>
  <si>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</si>
  <si>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</si>
  <si>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</si>
  <si>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</si>
  <si>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</si>
  <si>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</si>
  <si>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</si>
  <si>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</si>
  <si>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</si>
  <si>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</si>
  <si>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</si>
  <si>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</si>
  <si>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</si>
  <si>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</si>
  <si>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</si>
  <si>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</si>
  <si>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</si>
  <si>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</si>
  <si>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</si>
  <si>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</si>
  <si>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</si>
  <si>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</si>
  <si>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</si>
  <si>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</si>
  <si>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</si>
  <si>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</si>
  <si>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</si>
  <si>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</si>
  <si>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</si>
  <si>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</si>
  <si>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</si>
  <si>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</si>
  <si>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</si>
  <si>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</si>
  <si>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</si>
  <si>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</si>
  <si>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</si>
  <si>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</si>
  <si>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</si>
  <si>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</si>
  <si>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</si>
  <si>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</si>
  <si>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</si>
  <si>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</si>
  <si>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</si>
  <si>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</si>
  <si>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</si>
  <si>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</si>
  <si>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</si>
  <si>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</si>
  <si>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</si>
  <si>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</si>
  <si>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</si>
  <si>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</si>
  <si>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</si>
  <si>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</si>
  <si>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</si>
  <si>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</si>
  <si>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</si>
  <si>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</si>
  <si>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</si>
  <si>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</si>
  <si>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</si>
  <si>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</si>
  <si>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</si>
  <si>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</si>
  <si>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</si>
  <si>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</si>
  <si>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</si>
  <si>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</si>
  <si>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</si>
  <si>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</si>
  <si>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</si>
  <si>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</si>
  <si>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</si>
  <si>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</si>
  <si>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</si>
  <si>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</si>
  <si>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</si>
  <si>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</si>
  <si>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</si>
  <si>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</si>
  <si>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</si>
  <si>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</si>
  <si>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</si>
  <si>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</si>
  <si>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</si>
  <si>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</si>
  <si>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</si>
  <si>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</si>
  <si>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</si>
  <si>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</si>
  <si>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</si>
  <si>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</si>
  <si>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</si>
  <si>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</si>
  <si>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</si>
  <si>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</si>
  <si>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</si>
  <si>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</si>
  <si>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</si>
  <si>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</si>
  <si>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</si>
  <si>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</si>
  <si>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</si>
  <si>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</si>
  <si>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</si>
  <si>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</si>
  <si>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</si>
  <si>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</si>
  <si>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</si>
  <si>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</si>
  <si>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</si>
  <si>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</si>
  <si>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</si>
  <si>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</si>
  <si>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</si>
  <si>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</si>
  <si>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</si>
  <si>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</si>
  <si>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</si>
  <si>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</si>
  <si>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</si>
  <si>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</si>
  <si>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</si>
  <si>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</si>
  <si>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</si>
  <si>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</si>
  <si>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</si>
  <si>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</si>
  <si>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</si>
  <si>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</si>
  <si>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</si>
  <si>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</si>
  <si>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</si>
  <si>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</si>
  <si>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</si>
  <si>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</si>
  <si>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</si>
  <si>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</si>
  <si>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</si>
  <si>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</si>
  <si>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</si>
  <si>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</si>
  <si>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</si>
  <si>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</si>
  <si>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</si>
  <si>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</si>
  <si>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</si>
  <si>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</si>
  <si>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</si>
  <si>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</si>
  <si>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</si>
  <si>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</si>
  <si>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</si>
  <si>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</si>
  <si>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</si>
  <si>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</si>
  <si>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</si>
  <si>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</si>
  <si>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</si>
  <si>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</si>
  <si>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</si>
  <si>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</si>
  <si>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</si>
  <si>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</si>
  <si>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</si>
  <si>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</si>
  <si>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</si>
  <si>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</si>
  <si>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</si>
  <si>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</si>
  <si>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</si>
  <si>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</si>
  <si>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</si>
  <si>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</si>
  <si>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</si>
  <si>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</si>
  <si>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</si>
  <si>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</si>
  <si>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</si>
  <si>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</si>
  <si>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</si>
  <si>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</si>
  <si>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</si>
  <si>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</si>
  <si>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</si>
  <si>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</si>
  <si>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</si>
  <si>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</si>
  <si>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</si>
  <si>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</si>
  <si>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</si>
  <si>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</si>
  <si>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</si>
  <si>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</si>
  <si>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</si>
  <si>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</si>
  <si>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</si>
  <si>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</si>
  <si>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</si>
  <si>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</si>
  <si>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</si>
  <si>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</si>
  <si>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</si>
  <si>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</si>
  <si>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</si>
  <si>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</si>
  <si>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</si>
  <si>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</si>
  <si>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</si>
  <si>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</si>
  <si>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</si>
  <si>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</si>
  <si>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</si>
  <si>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</si>
  <si>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</si>
  <si>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</si>
  <si>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</si>
  <si>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</si>
  <si>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</si>
  <si>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</si>
  <si>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</si>
  <si>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</si>
  <si>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</si>
  <si>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</si>
  <si>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</si>
  <si>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</si>
  <si>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</si>
  <si>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</si>
  <si>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</si>
  <si>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</si>
  <si>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</si>
  <si>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</si>
  <si>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</si>
  <si>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</si>
  <si>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</si>
  <si>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</si>
  <si>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</si>
  <si>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</si>
  <si>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</si>
  <si>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</si>
  <si>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</si>
  <si>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</si>
  <si>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</si>
  <si>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</si>
  <si>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</si>
  <si>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</si>
  <si>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</si>
  <si>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</si>
  <si>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</si>
  <si>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</si>
  <si>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</si>
  <si>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</si>
  <si>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</si>
  <si>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</si>
  <si>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</si>
  <si>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</si>
  <si>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</si>
  <si>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</si>
  <si>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</si>
  <si>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</si>
  <si>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</si>
  <si>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</si>
  <si>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</si>
  <si>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</si>
  <si>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</si>
  <si>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</si>
  <si>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</si>
  <si>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</si>
  <si>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</si>
  <si>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</si>
  <si>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</si>
  <si>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</si>
  <si>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</si>
  <si>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</si>
  <si>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</si>
  <si>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</si>
  <si>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</si>
  <si>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</si>
  <si>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</si>
  <si>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</si>
  <si>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</si>
  <si>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</si>
  <si>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</si>
  <si>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</si>
  <si>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</si>
  <si>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</si>
  <si>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</si>
  <si>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</si>
  <si>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</si>
  <si>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</si>
  <si>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</si>
  <si>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</si>
  <si>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</si>
  <si>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</si>
  <si>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</si>
  <si>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</si>
  <si>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</si>
  <si>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</si>
  <si>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</si>
  <si>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</si>
  <si>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</si>
  <si>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</si>
  <si>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</si>
  <si>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</si>
  <si>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</si>
  <si>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</si>
  <si>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</si>
  <si>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</si>
  <si>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</si>
  <si>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</si>
  <si>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</si>
  <si>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</si>
  <si>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</si>
  <si>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</si>
  <si>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</si>
  <si>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</si>
  <si>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</si>
  <si>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</si>
  <si>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</si>
  <si>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</si>
  <si>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</si>
  <si>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</si>
  <si>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</si>
  <si>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</si>
  <si>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</si>
  <si>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</si>
  <si>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</si>
  <si>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</si>
  <si>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</si>
  <si>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</si>
  <si>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</si>
  <si>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</si>
  <si>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</si>
  <si>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</si>
  <si>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</si>
  <si>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</si>
  <si>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</si>
  <si>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</si>
  <si>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</si>
  <si>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</si>
  <si>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</si>
  <si>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</si>
  <si>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</si>
  <si>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</si>
  <si>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</si>
  <si>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</si>
  <si>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</si>
  <si>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</si>
  <si>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</si>
  <si>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</si>
  <si>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</si>
  <si>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</si>
  <si>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</si>
  <si>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</si>
  <si>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</si>
  <si>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</si>
  <si>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</si>
  <si>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</si>
  <si>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</si>
  <si>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</si>
  <si>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</si>
  <si>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</si>
  <si>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</si>
  <si>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</si>
  <si>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</si>
  <si>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</si>
  <si>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</si>
  <si>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</si>
  <si>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</si>
  <si>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</si>
  <si>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</si>
  <si>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</si>
  <si>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</si>
  <si>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</si>
  <si>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</si>
  <si>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</si>
  <si>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</si>
  <si>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</si>
  <si>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</si>
  <si>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</si>
  <si>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</si>
  <si>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</si>
  <si>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</si>
  <si>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</si>
  <si>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</si>
  <si>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</si>
  <si>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</si>
  <si>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</si>
  <si>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</si>
  <si>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</si>
  <si>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</si>
  <si>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</si>
  <si>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</si>
  <si>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</si>
  <si>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</si>
  <si>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</si>
  <si>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</si>
  <si>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</si>
  <si>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</si>
  <si>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</si>
  <si>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</si>
  <si>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</si>
  <si>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</si>
  <si>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</si>
  <si>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</si>
  <si>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</si>
  <si>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</si>
  <si>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</si>
  <si>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</si>
  <si>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</si>
  <si>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</si>
  <si>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</si>
  <si>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</si>
  <si>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</si>
  <si>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</si>
  <si>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</si>
  <si>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</si>
  <si>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</si>
  <si>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</si>
  <si>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</si>
  <si>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</si>
  <si>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</si>
  <si>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</si>
  <si>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</si>
  <si>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</si>
  <si>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</si>
  <si>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</si>
  <si>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</si>
  <si>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</si>
  <si>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</si>
  <si>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</si>
  <si>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</si>
  <si>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</si>
  <si>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</si>
  <si>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</si>
  <si>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</si>
  <si>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</si>
  <si>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</si>
  <si>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</si>
  <si>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</si>
  <si>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</si>
  <si>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</si>
  <si>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</si>
  <si>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</si>
  <si>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</si>
  <si>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</si>
  <si>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</si>
  <si>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</si>
  <si>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</si>
  <si>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</si>
  <si>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</si>
  <si>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</si>
  <si>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</si>
  <si>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</si>
  <si>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</si>
  <si>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</si>
  <si>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</si>
  <si>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</si>
  <si>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</si>
  <si>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</si>
  <si>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</si>
  <si>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</si>
  <si>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</si>
  <si>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</si>
  <si>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</si>
  <si>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</si>
  <si>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</si>
  <si>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</si>
  <si>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</si>
  <si>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</si>
  <si>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</si>
  <si>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</si>
  <si>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</si>
  <si>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</si>
  <si>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</si>
  <si>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</si>
  <si>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</si>
  <si>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</si>
  <si>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</si>
  <si>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</si>
  <si>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</si>
  <si>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</si>
  <si>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</si>
  <si>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</si>
  <si>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</si>
  <si>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</si>
  <si>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</si>
  <si>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</si>
  <si>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</si>
  <si>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</si>
  <si>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</si>
  <si>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</si>
  <si>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</si>
  <si>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</si>
  <si>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</si>
  <si>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</si>
  <si>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</si>
  <si>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</si>
  <si>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</si>
  <si>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</si>
  <si>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</si>
  <si>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</si>
  <si>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</si>
  <si>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</si>
  <si>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</si>
  <si>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</si>
  <si>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</si>
  <si>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</si>
  <si>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</si>
  <si>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</si>
  <si>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</si>
  <si>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</si>
  <si>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</si>
  <si>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</si>
  <si>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</si>
  <si>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</si>
  <si>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</si>
  <si>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</si>
  <si>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</si>
  <si>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</si>
  <si>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</si>
  <si>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</si>
  <si>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</si>
  <si>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</si>
  <si>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</si>
  <si>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</si>
  <si>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</si>
  <si>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</si>
  <si>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</si>
  <si>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</si>
  <si>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</si>
  <si>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</si>
  <si>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</si>
  <si>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</si>
  <si>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</si>
  <si>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</si>
  <si>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</si>
  <si>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</si>
  <si>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</si>
  <si>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</si>
  <si>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</si>
  <si>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</si>
  <si>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</si>
  <si>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</si>
  <si>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</si>
  <si>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</si>
  <si>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</si>
  <si>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</si>
  <si>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</si>
  <si>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</si>
  <si>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</si>
  <si>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</si>
  <si>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</si>
  <si>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</si>
  <si>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</si>
  <si>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</si>
  <si>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</si>
  <si>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</si>
  <si>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</si>
  <si>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</si>
  <si>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</si>
  <si>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</si>
  <si>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</si>
  <si>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</si>
  <si>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</si>
  <si>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</si>
  <si>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</si>
  <si>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</si>
  <si>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</si>
  <si>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</si>
  <si>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</si>
  <si>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</si>
  <si>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</si>
  <si>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</si>
  <si>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</si>
  <si>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</si>
  <si>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</si>
  <si>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</si>
  <si>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</si>
  <si>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</si>
  <si>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</si>
  <si>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</si>
  <si>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</si>
  <si>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</si>
  <si>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</si>
  <si>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</si>
  <si>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</si>
  <si>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</si>
  <si>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</si>
  <si>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</si>
  <si>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</si>
  <si>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</si>
  <si>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</si>
  <si>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</si>
  <si>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</si>
  <si>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</si>
  <si>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</si>
  <si>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</si>
  <si>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</si>
  <si>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</si>
  <si>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</si>
  <si>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</si>
  <si>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</si>
  <si>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</si>
  <si>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</si>
  <si>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</si>
  <si>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</si>
  <si>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</si>
  <si>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</si>
  <si>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</si>
  <si>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</si>
  <si>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</si>
  <si>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</si>
  <si>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</si>
  <si>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</si>
  <si>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</si>
  <si>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</si>
  <si>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</si>
  <si>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</si>
  <si>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</si>
  <si>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</si>
  <si>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</si>
  <si>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</si>
  <si>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</si>
  <si>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</si>
  <si>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</si>
  <si>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</si>
  <si>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</si>
  <si>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</si>
  <si>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</si>
  <si>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</si>
  <si>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</si>
  <si>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</si>
  <si>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</si>
  <si>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</si>
  <si>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</si>
  <si>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</si>
  <si>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</si>
  <si>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</si>
  <si>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</si>
  <si>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</si>
  <si>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</si>
  <si>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</si>
  <si>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</si>
  <si>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</si>
  <si>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</si>
  <si>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</si>
  <si>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</si>
  <si>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</si>
  <si>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</si>
  <si>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</si>
  <si>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</si>
  <si>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</si>
  <si>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</si>
  <si>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</si>
  <si>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</si>
  <si>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</si>
  <si>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</si>
  <si>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</si>
  <si>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</si>
  <si>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</si>
  <si>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</si>
  <si>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</si>
  <si>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</si>
  <si>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</si>
  <si>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</si>
  <si>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</si>
  <si>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</si>
  <si>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</si>
  <si>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</si>
  <si>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</si>
  <si>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</si>
  <si>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</si>
  <si>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</si>
  <si>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</si>
  <si>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</si>
  <si>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</si>
  <si>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</si>
  <si>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</si>
  <si>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</si>
  <si>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</si>
  <si>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</si>
  <si>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</si>
  <si>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</si>
  <si>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</si>
  <si>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</si>
  <si>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</si>
  <si>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</si>
  <si>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</si>
  <si>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</si>
  <si>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</si>
  <si>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</si>
  <si>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</si>
  <si>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</si>
  <si>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</si>
  <si>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</si>
  <si>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</si>
  <si>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</si>
  <si>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</si>
  <si>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</si>
  <si>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</si>
  <si>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</si>
  <si>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</si>
  <si>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</si>
  <si>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</si>
  <si>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</si>
  <si>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</si>
  <si>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</si>
  <si>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</si>
  <si>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</si>
  <si>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</si>
  <si>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</si>
  <si>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</si>
  <si>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</si>
  <si>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</si>
  <si>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</si>
  <si>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</si>
  <si>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</si>
  <si>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</si>
  <si>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</si>
  <si>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</si>
  <si>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</si>
  <si>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</si>
  <si>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</si>
  <si>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</si>
  <si>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</si>
  <si>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</si>
  <si>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</si>
  <si>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</si>
  <si>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</si>
  <si>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</si>
  <si>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</si>
  <si>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</si>
  <si>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</si>
  <si>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</si>
  <si>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</si>
  <si>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</si>
  <si>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</si>
  <si>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</si>
  <si>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</si>
  <si>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</si>
  <si>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</si>
  <si>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</si>
  <si>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</si>
  <si>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</si>
  <si>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</si>
  <si>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</si>
  <si>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</si>
  <si>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</si>
  <si>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</si>
  <si>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</si>
  <si>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</si>
  <si>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</si>
  <si>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</si>
  <si>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</si>
  <si>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</si>
  <si>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</si>
  <si>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</si>
  <si>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</si>
  <si>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</si>
  <si>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</si>
  <si>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</si>
  <si>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</si>
  <si>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</si>
  <si>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</si>
  <si>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</si>
  <si>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</si>
  <si>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</si>
  <si>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</si>
  <si>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</si>
  <si>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</si>
  <si>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</si>
  <si>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</si>
  <si>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</si>
  <si>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</si>
  <si>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</si>
  <si>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</si>
  <si>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</si>
  <si>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</si>
  <si>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</si>
  <si>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</si>
  <si>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</si>
  <si>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</si>
  <si>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</si>
  <si>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</si>
  <si>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</si>
  <si>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</si>
  <si>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</si>
  <si>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</si>
  <si>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</si>
  <si>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</si>
  <si>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</si>
  <si>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</si>
  <si>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</si>
  <si>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</si>
  <si>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</si>
  <si>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</si>
  <si>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</si>
  <si>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</si>
  <si>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</si>
  <si>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</si>
  <si>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</si>
  <si>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</si>
  <si>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</si>
  <si>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</si>
  <si>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</si>
  <si>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</si>
  <si>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</si>
  <si>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</si>
  <si>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</si>
  <si>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</si>
  <si>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</si>
  <si>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</si>
  <si>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</si>
  <si>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</si>
  <si>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</si>
  <si>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</si>
  <si>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</si>
  <si>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</si>
  <si>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</si>
  <si>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</si>
  <si>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</si>
  <si>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</si>
  <si>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</si>
  <si>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</si>
  <si>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</si>
  <si>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</si>
  <si>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</si>
  <si>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</si>
  <si>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</si>
  <si>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</si>
  <si>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</si>
  <si>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</si>
  <si>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</si>
  <si>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</si>
  <si>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</si>
  <si>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</si>
  <si>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</si>
  <si>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</si>
  <si>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</si>
  <si>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</si>
  <si>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</si>
  <si>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</si>
  <si>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</si>
  <si>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</si>
  <si>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</si>
  <si>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</si>
  <si>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</si>
  <si>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</si>
  <si>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</si>
  <si>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</si>
  <si>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</si>
  <si>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</si>
  <si>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</si>
  <si>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</si>
  <si>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</si>
  <si>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</si>
  <si>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</si>
  <si>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</si>
  <si>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</si>
  <si>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</si>
  <si>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</si>
  <si>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</si>
  <si>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</si>
  <si>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</si>
  <si>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</si>
  <si>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</si>
  <si>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</si>
  <si>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</si>
  <si>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</si>
  <si>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</si>
  <si>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</si>
  <si>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</si>
  <si>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</si>
  <si>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</si>
  <si>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</si>
  <si>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</si>
  <si>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</si>
  <si>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</si>
  <si>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</si>
  <si>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</si>
  <si>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</si>
  <si>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</si>
  <si>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</si>
  <si>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</si>
  <si>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</si>
  <si>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</si>
  <si>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</si>
  <si>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</si>
  <si>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</si>
  <si>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</si>
  <si>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</si>
  <si>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</si>
  <si>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</si>
  <si>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</si>
  <si>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</si>
  <si>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</si>
  <si>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</si>
  <si>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</si>
  <si>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</si>
  <si>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</si>
  <si>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</si>
  <si>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</si>
  <si>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</si>
  <si>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</si>
  <si>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</si>
  <si>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</si>
  <si>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</si>
  <si>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</si>
  <si>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</si>
  <si>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</si>
  <si>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</si>
  <si>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</si>
  <si>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</si>
  <si>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</si>
  <si>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</si>
  <si>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</si>
  <si>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</si>
  <si>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</si>
  <si>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</si>
  <si>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</si>
  <si>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</si>
  <si>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</si>
  <si>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</si>
  <si>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</si>
  <si>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</si>
  <si>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</si>
  <si>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</si>
  <si>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</si>
  <si>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</si>
  <si>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</si>
  <si>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</si>
  <si>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</si>
  <si>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</si>
  <si>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</si>
  <si>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</si>
  <si>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</si>
  <si>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</si>
  <si>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</si>
  <si>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</si>
  <si>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</si>
  <si>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</si>
  <si>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</si>
  <si>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</si>
  <si>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</si>
  <si>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</si>
  <si>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</si>
  <si>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</si>
  <si>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</si>
  <si>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</si>
  <si>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</si>
  <si>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</si>
  <si>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</si>
  <si>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</si>
  <si>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</si>
  <si>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</si>
  <si>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</si>
  <si>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</si>
  <si>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</si>
  <si>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</si>
  <si>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</si>
  <si>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</si>
  <si>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</si>
  <si>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</si>
  <si>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</si>
  <si>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</si>
  <si>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</si>
  <si>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</si>
  <si>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</si>
  <si>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</si>
  <si>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</si>
  <si>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</si>
  <si>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</si>
  <si>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</si>
  <si>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</si>
  <si>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</si>
  <si>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</si>
  <si>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</si>
  <si>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</si>
  <si>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</si>
  <si>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</si>
  <si>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</si>
  <si>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</si>
  <si>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</si>
  <si>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</si>
  <si>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</si>
  <si>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</si>
  <si>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</si>
  <si>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</si>
  <si>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</si>
  <si>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</si>
  <si>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</si>
  <si>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</si>
  <si>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</si>
  <si>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</si>
  <si>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</si>
  <si>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</si>
  <si>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</si>
  <si>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</si>
  <si>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</si>
  <si>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</si>
  <si>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</si>
  <si>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</si>
  <si>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</si>
  <si>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</si>
  <si>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</si>
  <si>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</si>
  <si>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</si>
  <si>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</si>
  <si>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</si>
  <si>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</si>
  <si>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</si>
  <si>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</si>
  <si>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</si>
  <si>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</si>
  <si>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</si>
  <si>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</si>
  <si>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</si>
  <si>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</si>
  <si>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</si>
  <si>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</si>
  <si>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</si>
  <si>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</si>
  <si>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</si>
  <si>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</si>
  <si>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</si>
  <si>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</si>
  <si>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</si>
  <si>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</si>
  <si>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</si>
  <si>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</si>
  <si>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</si>
  <si>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</si>
  <si>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</si>
  <si>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</si>
  <si>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</si>
  <si>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</si>
  <si>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</si>
  <si>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</si>
  <si>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</si>
  <si>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</si>
  <si>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</si>
  <si>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</si>
  <si>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</si>
  <si>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</si>
  <si>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</si>
  <si>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</si>
  <si>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</si>
  <si>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</si>
  <si>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</si>
  <si>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</si>
  <si>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</si>
  <si>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</si>
  <si>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</si>
  <si>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</si>
  <si>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</si>
  <si>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</si>
  <si>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</si>
  <si>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</si>
  <si>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</si>
  <si>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</si>
  <si>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</si>
  <si>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</si>
  <si>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</si>
  <si>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</si>
  <si>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</si>
  <si>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</si>
  <si>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</si>
  <si>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</si>
  <si>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</si>
  <si>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</si>
  <si>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</si>
  <si>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</si>
  <si>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</si>
  <si>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</si>
  <si>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</si>
  <si>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</si>
  <si>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</si>
  <si>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</si>
  <si>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</si>
  <si>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</si>
  <si>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</si>
  <si>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</si>
  <si>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</si>
  <si>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</si>
  <si>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</si>
  <si>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</si>
  <si>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</si>
  <si>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</si>
  <si>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</si>
  <si>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</si>
  <si>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</si>
  <si>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</si>
  <si>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</si>
  <si>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</si>
  <si>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</si>
  <si>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</si>
  <si>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</si>
  <si>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</si>
  <si>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</si>
  <si>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</si>
  <si>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</si>
  <si>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</si>
  <si>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</si>
  <si>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</si>
  <si>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</si>
  <si>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</si>
  <si>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</si>
  <si>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</si>
  <si>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</si>
  <si>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</si>
  <si>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</si>
  <si>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</si>
  <si>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</si>
  <si>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</si>
  <si>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</si>
  <si>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</si>
  <si>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</si>
  <si>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</si>
  <si>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</si>
  <si>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</si>
  <si>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</si>
  <si>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</si>
  <si>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</si>
  <si>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</si>
  <si>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</si>
  <si>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</si>
  <si>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</si>
  <si>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</si>
  <si>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</si>
  <si>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</si>
  <si>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</si>
  <si>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</si>
  <si>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</si>
  <si>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</si>
  <si>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</si>
  <si>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</si>
  <si>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</si>
  <si>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</si>
  <si>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</si>
  <si>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</si>
  <si>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</si>
  <si>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</si>
  <si>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</si>
  <si>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</si>
  <si>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</si>
  <si>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</si>
  <si>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</si>
  <si>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</si>
  <si>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</si>
  <si>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</si>
  <si>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</si>
  <si>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</si>
  <si>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</si>
  <si>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</si>
  <si>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</si>
  <si>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</si>
  <si>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</si>
  <si>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</si>
  <si>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</si>
  <si>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</si>
  <si>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</si>
  <si>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</si>
  <si>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</si>
  <si>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</si>
  <si>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</si>
  <si>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</si>
  <si>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</si>
  <si>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</si>
  <si>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</si>
  <si>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</si>
  <si>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</si>
  <si>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</si>
  <si>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</si>
  <si>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</si>
  <si>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</si>
  <si>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</si>
  <si>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</si>
  <si>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</si>
  <si>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</si>
  <si>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</si>
  <si>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</si>
  <si>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</si>
  <si>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</si>
  <si>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</si>
  <si>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</si>
  <si>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</si>
  <si>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</si>
  <si>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</si>
  <si>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</si>
  <si>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</si>
  <si>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</si>
  <si>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</si>
  <si>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</si>
  <si>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</si>
  <si>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</si>
  <si>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</si>
  <si>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</si>
  <si>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</si>
  <si>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</si>
  <si>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</si>
  <si>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</si>
  <si>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</si>
  <si>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</si>
  <si>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</si>
  <si>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</si>
  <si>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</si>
  <si>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</si>
  <si>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</si>
  <si>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</si>
  <si>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</si>
  <si>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</si>
  <si>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</si>
  <si>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</si>
  <si>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</si>
  <si>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</si>
  <si>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</si>
  <si>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</si>
  <si>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</si>
  <si>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</si>
  <si>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</si>
  <si>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</si>
  <si>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</si>
  <si>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</si>
  <si>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</si>
  <si>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</si>
  <si>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</si>
  <si>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</si>
  <si>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</si>
  <si>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</si>
  <si>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</si>
  <si>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</si>
  <si>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</si>
  <si>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</si>
  <si>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</si>
  <si>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</si>
  <si>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</si>
  <si>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</si>
  <si>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</si>
  <si>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</si>
  <si>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</si>
  <si>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</si>
  <si>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</si>
  <si>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</si>
  <si>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</si>
  <si>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</si>
  <si>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</si>
  <si>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</si>
  <si>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</si>
  <si>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</si>
  <si>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</si>
  <si>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</si>
  <si>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</si>
  <si>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</si>
  <si>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</si>
  <si>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</si>
  <si>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</si>
  <si>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</si>
  <si>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</si>
  <si>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</si>
  <si>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</si>
  <si>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</si>
  <si>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</si>
  <si>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</si>
  <si>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</si>
  <si>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</si>
  <si>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</si>
  <si>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</si>
  <si>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</si>
  <si>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</si>
  <si>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</si>
  <si>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</si>
  <si>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</si>
  <si>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</si>
  <si>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</si>
  <si>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</si>
  <si>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</si>
  <si>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</si>
  <si>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</si>
  <si>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</si>
  <si>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</si>
  <si>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</si>
  <si>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</si>
  <si>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</si>
  <si>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</si>
  <si>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</si>
  <si>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</si>
  <si>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</si>
  <si>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</si>
  <si>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</si>
  <si>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</si>
  <si>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</si>
  <si>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</si>
  <si>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</si>
  <si>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</si>
  <si>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</si>
  <si>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</si>
  <si>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</si>
  <si>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</si>
  <si>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</si>
  <si>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</si>
  <si>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</si>
  <si>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</si>
  <si>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</si>
  <si>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</si>
  <si>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</si>
  <si>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</si>
  <si>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</si>
  <si>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</si>
  <si>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</si>
  <si>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</si>
  <si>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</si>
  <si>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</si>
  <si>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</si>
  <si>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</si>
  <si>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</si>
  <si>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</si>
  <si>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</si>
  <si>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</si>
  <si>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</si>
  <si>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</si>
  <si>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</si>
  <si>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</si>
  <si>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</si>
  <si>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</si>
  <si>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</si>
  <si>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</si>
  <si>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</si>
  <si>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</si>
  <si>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</si>
  <si>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</si>
  <si>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</si>
  <si>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</si>
  <si>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</si>
  <si>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</si>
  <si>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</si>
  <si>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</si>
  <si>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</si>
  <si>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</si>
  <si>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</si>
  <si>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</si>
  <si>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</si>
  <si>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</si>
  <si>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</si>
  <si>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</si>
  <si>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</si>
  <si>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</si>
  <si>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</si>
  <si>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</si>
  <si>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</si>
  <si>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</si>
  <si>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</si>
  <si>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</si>
  <si>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</si>
  <si>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</si>
  <si>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</si>
  <si>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</si>
  <si>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</si>
  <si>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</si>
  <si>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</si>
  <si>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</si>
  <si>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</si>
  <si>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</si>
  <si>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</si>
  <si>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</si>
  <si>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</si>
  <si>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</si>
  <si>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</si>
  <si>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</si>
  <si>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</si>
  <si>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</si>
  <si>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</si>
  <si>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</si>
  <si>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</si>
  <si>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</si>
  <si>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</si>
  <si>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Total Sales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</si>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</sst>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 0.00,\ &quot;K&quot;"/>
    <numFmt numFmtId="166" formatCode="_-[$$-409]* #,##0.00_ ;_-[$$-409]* \-#,##0.00\ ;_-[$$-409]* &quot;-&quot;??_ ;_-@_ "/>
    <numFmt numFmtId="167" formatCode="&quot;#&quot;\ 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b/>
      <sz val="11"/>
      <color theme="1"/>
      <name val="Calibri"/>
      <family val="2"/>
      <scheme val="minor"/>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9">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7" xfId="0" applyBorder="1" applyAlignment="1">
      <alignment horizontal="left"/>
    </xf>
    <xf numFmtId="0" fontId="0" fillId="0" borderId="6" xfId="0" applyBorder="1"/>
    <xf numFmtId="0" fontId="0" fillId="0" borderId="8" xfId="0" applyBorder="1"/>
    <xf numFmtId="0" fontId="0" fillId="0" borderId="7" xfId="0" applyBorder="1"/>
    <xf numFmtId="0" fontId="0" fillId="0" borderId="9" xfId="0" applyBorder="1"/>
    <xf numFmtId="165" fontId="0" fillId="0" borderId="1" xfId="0" applyNumberFormat="1" applyBorder="1"/>
    <xf numFmtId="165" fontId="0" fillId="0" borderId="8" xfId="0" applyNumberFormat="1" applyBorder="1"/>
    <xf numFmtId="0" fontId="0" fillId="0" borderId="2" xfId="0" applyBorder="1" applyAlignment="1">
      <alignment horizontal="left"/>
    </xf>
    <xf numFmtId="0" fontId="0" fillId="0" borderId="5" xfId="0" applyBorder="1"/>
    <xf numFmtId="0" fontId="1" fillId="0" borderId="0" xfId="0" applyFont="1"/>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165" fontId="0" fillId="0" borderId="4" xfId="0" applyNumberFormat="1" applyBorder="1"/>
    <xf numFmtId="165" fontId="0" fillId="0" borderId="5" xfId="0" applyNumberFormat="1" applyBorder="1"/>
    <xf numFmtId="165" fontId="0" fillId="0" borderId="6" xfId="0" applyNumberFormat="1" applyBorder="1"/>
    <xf numFmtId="166" fontId="0" fillId="0" borderId="0" xfId="1" applyNumberFormat="1" applyFont="1"/>
    <xf numFmtId="166" fontId="0" fillId="0" borderId="0" xfId="0" applyNumberFormat="1"/>
    <xf numFmtId="167" fontId="0" fillId="0" borderId="0" xfId="0" applyNumberFormat="1"/>
    <xf numFmtId="10" fontId="0" fillId="0" borderId="0" xfId="2" applyNumberFormat="1" applyFont="1"/>
    <xf numFmtId="0" fontId="0" fillId="0" borderId="2" xfId="0" applyBorder="1"/>
    <xf numFmtId="0" fontId="0" fillId="0" borderId="10" xfId="0" applyBorder="1"/>
    <xf numFmtId="0" fontId="0" fillId="0" borderId="11" xfId="0" applyBorder="1"/>
    <xf numFmtId="0" fontId="0" fillId="0" borderId="12" xfId="0" applyBorder="1"/>
    <xf numFmtId="0" fontId="0" fillId="0" borderId="3" xfId="0" applyBorder="1" applyAlignment="1">
      <alignment horizontal="left"/>
    </xf>
    <xf numFmtId="0" fontId="0" fillId="0" borderId="3" xfId="0" applyBorder="1"/>
    <xf numFmtId="0" fontId="0" fillId="0" borderId="13" xfId="0" applyBorder="1"/>
    <xf numFmtId="0" fontId="0" fillId="0" borderId="14" xfId="0" applyBorder="1"/>
    <xf numFmtId="164" fontId="0" fillId="0" borderId="0" xfId="0" applyNumberFormat="1"/>
    <xf numFmtId="164" fontId="5" fillId="0" borderId="0" xfId="0" applyNumberFormat="1" applyFont="1"/>
  </cellXfs>
  <cellStyles count="3">
    <cellStyle name="Currency" xfId="1" builtinId="4"/>
    <cellStyle name="Normal" xfId="0" builtinId="0"/>
    <cellStyle name="Percent" xfId="2" builtinId="5"/>
  </cellStyles>
  <dxfs count="21">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font>
        <b/>
        <color theme="1"/>
      </font>
      <border>
        <bottom style="thin">
          <color theme="6"/>
        </bottom>
        <vertical/>
        <horizontal/>
      </border>
    </dxf>
    <dxf>
      <font>
        <color theme="1"/>
      </font>
      <fill>
        <patternFill>
          <bgColor theme="1" tint="0.34998626667073579"/>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ont>
        <color theme="1"/>
      </font>
      <fill>
        <patternFill>
          <bgColor theme="3" tint="0.24994659260841701"/>
        </patternFill>
      </fill>
      <border diagonalUp="0" diagonalDown="0">
        <left/>
        <right/>
        <top/>
        <bottom/>
        <vertical/>
        <horizontal/>
      </border>
    </dxf>
  </dxfs>
  <tableStyles count="3">
    <tableStyle name="AB" pivot="0" table="0" count="10" xr9:uid="{CBFE0EA7-C084-44E9-AC71-2377EC6A30FB}">
      <tableStyleElement type="wholeTable" dxfId="20"/>
      <tableStyleElement type="headerRow" dxfId="19"/>
    </tableStyle>
    <tableStyle name="Data-style" pivot="0" count="3" xr9:uid="{00000000-0011-0000-FFFF-FFFF00000000}">
      <tableStyleElement type="headerRow" dxfId="18"/>
      <tableStyleElement type="firstRowStripe" dxfId="17"/>
      <tableStyleElement type="secondRowStripe" dxfId="16"/>
    </tableStyle>
    <tableStyle name="SlicerStyleLight3 2" pivot="0" table="0" count="10" xr9:uid="{00CF602A-53D6-4572-B5B6-8C1AB3968B40}">
      <tableStyleElement type="wholeTable" dxfId="15"/>
      <tableStyleElement type="headerRow" dxfId="1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3"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KPIs!$B$3</c:f>
              <c:strCache>
                <c:ptCount val="1"/>
                <c:pt idx="0">
                  <c:v>Total</c:v>
                </c:pt>
              </c:strCache>
            </c:strRef>
          </c:tx>
          <c:spPr>
            <a:ln w="28575" cap="rnd">
              <a:solidFill>
                <a:schemeClr val="bg1"/>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DF2-4863-8D8D-93FFDCF55D70}"/>
            </c:ext>
          </c:extLst>
        </c:ser>
        <c:dLbls>
          <c:showLegendKey val="0"/>
          <c:showVal val="0"/>
          <c:showCatName val="0"/>
          <c:showSerName val="0"/>
          <c:showPercent val="0"/>
          <c:showBubbleSize val="0"/>
        </c:dLbls>
        <c:smooth val="0"/>
        <c:axId val="1016646399"/>
        <c:axId val="1016643999"/>
      </c:lineChart>
      <c:catAx>
        <c:axId val="1016646399"/>
        <c:scaling>
          <c:orientation val="minMax"/>
        </c:scaling>
        <c:delete val="1"/>
        <c:axPos val="b"/>
        <c:numFmt formatCode="General" sourceLinked="1"/>
        <c:majorTickMark val="none"/>
        <c:minorTickMark val="none"/>
        <c:tickLblPos val="nextTo"/>
        <c:crossAx val="1016643999"/>
        <c:crosses val="autoZero"/>
        <c:auto val="1"/>
        <c:lblAlgn val="ctr"/>
        <c:lblOffset val="100"/>
        <c:noMultiLvlLbl val="0"/>
      </c:catAx>
      <c:valAx>
        <c:axId val="1016643999"/>
        <c:scaling>
          <c:orientation val="minMax"/>
        </c:scaling>
        <c:delete val="1"/>
        <c:axPos val="l"/>
        <c:numFmt formatCode="General" sourceLinked="1"/>
        <c:majorTickMark val="none"/>
        <c:minorTickMark val="none"/>
        <c:tickLblPos val="nextTo"/>
        <c:crossAx val="101664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KPIs!$E$3</c:f>
              <c:strCache>
                <c:ptCount val="1"/>
                <c:pt idx="0">
                  <c:v>Total</c:v>
                </c:pt>
              </c:strCache>
            </c:strRef>
          </c:tx>
          <c:spPr>
            <a:ln w="28575" cap="rnd">
              <a:solidFill>
                <a:schemeClr val="bg1"/>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F15-480E-BD9F-524590EE4D9A}"/>
            </c:ext>
          </c:extLst>
        </c:ser>
        <c:dLbls>
          <c:showLegendKey val="0"/>
          <c:showVal val="0"/>
          <c:showCatName val="0"/>
          <c:showSerName val="0"/>
          <c:showPercent val="0"/>
          <c:showBubbleSize val="0"/>
        </c:dLbls>
        <c:smooth val="0"/>
        <c:axId val="1016592159"/>
        <c:axId val="1016588799"/>
      </c:lineChart>
      <c:catAx>
        <c:axId val="1016592159"/>
        <c:scaling>
          <c:orientation val="minMax"/>
        </c:scaling>
        <c:delete val="1"/>
        <c:axPos val="b"/>
        <c:numFmt formatCode="General" sourceLinked="1"/>
        <c:majorTickMark val="none"/>
        <c:minorTickMark val="none"/>
        <c:tickLblPos val="nextTo"/>
        <c:crossAx val="1016588799"/>
        <c:crosses val="autoZero"/>
        <c:auto val="1"/>
        <c:lblAlgn val="ctr"/>
        <c:lblOffset val="100"/>
        <c:noMultiLvlLbl val="0"/>
      </c:catAx>
      <c:valAx>
        <c:axId val="1016588799"/>
        <c:scaling>
          <c:orientation val="minMax"/>
        </c:scaling>
        <c:delete val="1"/>
        <c:axPos val="l"/>
        <c:numFmt formatCode="General" sourceLinked="1"/>
        <c:majorTickMark val="none"/>
        <c:minorTickMark val="none"/>
        <c:tickLblPos val="nextTo"/>
        <c:crossAx val="10165921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KPIs!$H$3</c:f>
              <c:strCache>
                <c:ptCount val="1"/>
                <c:pt idx="0">
                  <c:v>Total</c:v>
                </c:pt>
              </c:strCache>
            </c:strRef>
          </c:tx>
          <c:spPr>
            <a:ln w="28575" cap="rnd">
              <a:solidFill>
                <a:schemeClr val="bg1"/>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CE5-4383-B137-A162818165B9}"/>
            </c:ext>
          </c:extLst>
        </c:ser>
        <c:dLbls>
          <c:showLegendKey val="0"/>
          <c:showVal val="0"/>
          <c:showCatName val="0"/>
          <c:showSerName val="0"/>
          <c:showPercent val="0"/>
          <c:showBubbleSize val="0"/>
        </c:dLbls>
        <c:smooth val="0"/>
        <c:axId val="1016600319"/>
        <c:axId val="1016590239"/>
      </c:lineChart>
      <c:catAx>
        <c:axId val="1016600319"/>
        <c:scaling>
          <c:orientation val="minMax"/>
        </c:scaling>
        <c:delete val="1"/>
        <c:axPos val="b"/>
        <c:numFmt formatCode="General" sourceLinked="1"/>
        <c:majorTickMark val="none"/>
        <c:minorTickMark val="none"/>
        <c:tickLblPos val="nextTo"/>
        <c:crossAx val="1016590239"/>
        <c:crosses val="autoZero"/>
        <c:auto val="1"/>
        <c:lblAlgn val="ctr"/>
        <c:lblOffset val="100"/>
        <c:noMultiLvlLbl val="0"/>
      </c:catAx>
      <c:valAx>
        <c:axId val="1016590239"/>
        <c:scaling>
          <c:orientation val="minMax"/>
        </c:scaling>
        <c:delete val="1"/>
        <c:axPos val="l"/>
        <c:numFmt formatCode="General" sourceLinked="1"/>
        <c:majorTickMark val="none"/>
        <c:minorTickMark val="none"/>
        <c:tickLblPos val="nextTo"/>
        <c:crossAx val="101660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Analysis.xlsx]KPIs!PivotTable10</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28575" cap="rnd">
              <a:solidFill>
                <a:schemeClr val="bg1"/>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4866-416E-999E-7225539AD1AF}"/>
            </c:ext>
          </c:extLst>
        </c:ser>
        <c:dLbls>
          <c:showLegendKey val="0"/>
          <c:showVal val="0"/>
          <c:showCatName val="0"/>
          <c:showSerName val="0"/>
          <c:showPercent val="0"/>
          <c:showBubbleSize val="0"/>
        </c:dLbls>
        <c:smooth val="0"/>
        <c:axId val="789325631"/>
        <c:axId val="789327551"/>
      </c:lineChart>
      <c:catAx>
        <c:axId val="789325631"/>
        <c:scaling>
          <c:orientation val="minMax"/>
        </c:scaling>
        <c:delete val="1"/>
        <c:axPos val="b"/>
        <c:numFmt formatCode="General" sourceLinked="1"/>
        <c:majorTickMark val="none"/>
        <c:minorTickMark val="none"/>
        <c:tickLblPos val="nextTo"/>
        <c:crossAx val="789327551"/>
        <c:crosses val="autoZero"/>
        <c:auto val="1"/>
        <c:lblAlgn val="ctr"/>
        <c:lblOffset val="100"/>
        <c:noMultiLvlLbl val="0"/>
      </c:catAx>
      <c:valAx>
        <c:axId val="789327551"/>
        <c:scaling>
          <c:orientation val="minMax"/>
        </c:scaling>
        <c:delete val="1"/>
        <c:axPos val="l"/>
        <c:numFmt formatCode="General" sourceLinked="1"/>
        <c:majorTickMark val="none"/>
        <c:minorTickMark val="none"/>
        <c:tickLblPos val="nextTo"/>
        <c:crossAx val="78932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Analysis.xlsx]KPIs!PivotTable11</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650676506765067E-2"/>
          <c:y val="0.15748031496062992"/>
          <c:w val="0.86469864698646981"/>
          <c:h val="0.71128608923884518"/>
        </c:manualLayout>
      </c:layout>
      <c:lineChart>
        <c:grouping val="standard"/>
        <c:varyColors val="0"/>
        <c:ser>
          <c:idx val="0"/>
          <c:order val="0"/>
          <c:tx>
            <c:strRef>
              <c:f>KPIs!$N$3</c:f>
              <c:strCache>
                <c:ptCount val="1"/>
                <c:pt idx="0">
                  <c:v>Total</c:v>
                </c:pt>
              </c:strCache>
            </c:strRef>
          </c:tx>
          <c:spPr>
            <a:ln w="28575" cap="rnd">
              <a:solidFill>
                <a:schemeClr val="bg1"/>
              </a:solidFill>
              <a:round/>
            </a:ln>
            <a:effectLst/>
          </c:spPr>
          <c:marker>
            <c:symbol val="none"/>
          </c:marker>
          <c:cat>
            <c:strRef>
              <c:f>KPIs!$M$4:$M$16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7BE9-4E68-BCE3-3F3F4B4B1043}"/>
            </c:ext>
          </c:extLst>
        </c:ser>
        <c:dLbls>
          <c:showLegendKey val="0"/>
          <c:showVal val="0"/>
          <c:showCatName val="0"/>
          <c:showSerName val="0"/>
          <c:showPercent val="0"/>
          <c:showBubbleSize val="0"/>
        </c:dLbls>
        <c:smooth val="0"/>
        <c:axId val="1418910655"/>
        <c:axId val="1418927455"/>
      </c:lineChart>
      <c:catAx>
        <c:axId val="1418910655"/>
        <c:scaling>
          <c:orientation val="minMax"/>
        </c:scaling>
        <c:delete val="1"/>
        <c:axPos val="b"/>
        <c:numFmt formatCode="General" sourceLinked="1"/>
        <c:majorTickMark val="none"/>
        <c:minorTickMark val="none"/>
        <c:tickLblPos val="nextTo"/>
        <c:crossAx val="1418927455"/>
        <c:crosses val="autoZero"/>
        <c:auto val="1"/>
        <c:lblAlgn val="ctr"/>
        <c:lblOffset val="100"/>
        <c:noMultiLvlLbl val="0"/>
      </c:catAx>
      <c:valAx>
        <c:axId val="1418927455"/>
        <c:scaling>
          <c:orientation val="minMax"/>
        </c:scaling>
        <c:delete val="1"/>
        <c:axPos val="l"/>
        <c:numFmt formatCode="General" sourceLinked="1"/>
        <c:majorTickMark val="none"/>
        <c:minorTickMark val="none"/>
        <c:tickLblPos val="nextTo"/>
        <c:crossAx val="141891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alpha val="50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35F7-4EB9-B421-86BC5469C86A}"/>
            </c:ext>
          </c:extLst>
        </c:ser>
        <c:dLbls>
          <c:showLegendKey val="0"/>
          <c:showVal val="0"/>
          <c:showCatName val="0"/>
          <c:showSerName val="0"/>
          <c:showPercent val="0"/>
          <c:showBubbleSize val="0"/>
        </c:dLbls>
        <c:axId val="1055382383"/>
        <c:axId val="1055381903"/>
      </c:areaChart>
      <c:barChart>
        <c:barDir val="col"/>
        <c:grouping val="clustered"/>
        <c:varyColors val="0"/>
        <c:ser>
          <c:idx val="0"/>
          <c:order val="0"/>
          <c:tx>
            <c:strRef>
              <c:f>'Combo Chart'!$B$3</c:f>
              <c:strCache>
                <c:ptCount val="1"/>
                <c:pt idx="0">
                  <c:v>Sum of Sales</c:v>
                </c:pt>
              </c:strCache>
            </c:strRef>
          </c:tx>
          <c:spPr>
            <a:solidFill>
              <a:schemeClr val="accent6"/>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35F7-4EB9-B421-86BC5469C86A}"/>
            </c:ext>
          </c:extLst>
        </c:ser>
        <c:dLbls>
          <c:showLegendKey val="0"/>
          <c:showVal val="0"/>
          <c:showCatName val="0"/>
          <c:showSerName val="0"/>
          <c:showPercent val="0"/>
          <c:showBubbleSize val="0"/>
        </c:dLbls>
        <c:gapWidth val="300"/>
        <c:overlap val="-27"/>
        <c:axId val="1055378543"/>
        <c:axId val="1055381423"/>
      </c:barChart>
      <c:catAx>
        <c:axId val="1055378543"/>
        <c:scaling>
          <c:orientation val="minMax"/>
        </c:scaling>
        <c:delete val="0"/>
        <c:axPos val="b"/>
        <c:numFmt formatCode="\$\ 0,\ &quot;K&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5381423"/>
        <c:crosses val="autoZero"/>
        <c:auto val="1"/>
        <c:lblAlgn val="ctr"/>
        <c:lblOffset val="100"/>
        <c:noMultiLvlLbl val="0"/>
      </c:catAx>
      <c:valAx>
        <c:axId val="10553814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5378543"/>
        <c:crosses val="autoZero"/>
        <c:crossBetween val="between"/>
      </c:valAx>
      <c:valAx>
        <c:axId val="105538190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5382383"/>
        <c:crosses val="max"/>
        <c:crossBetween val="between"/>
      </c:valAx>
      <c:catAx>
        <c:axId val="1055382383"/>
        <c:scaling>
          <c:orientation val="minMax"/>
        </c:scaling>
        <c:delete val="1"/>
        <c:axPos val="b"/>
        <c:numFmt formatCode="General" sourceLinked="1"/>
        <c:majorTickMark val="out"/>
        <c:minorTickMark val="none"/>
        <c:tickLblPos val="nextTo"/>
        <c:crossAx val="105538190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noFill/>
          </a:ln>
          <a:effectLst/>
        </c:spPr>
        <c:dLbl>
          <c:idx val="0"/>
          <c:layout>
            <c:manualLayout>
              <c:x val="0.1999999999999999"/>
              <c:y val="-8.2918739635157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20000"/>
              <a:lumOff val="80000"/>
            </a:schemeClr>
          </a:solidFill>
          <a:ln w="19050">
            <a:noFill/>
          </a:ln>
          <a:effectLst/>
        </c:spPr>
        <c:dLbl>
          <c:idx val="0"/>
          <c:layout>
            <c:manualLayout>
              <c:x val="1.1111111111111059E-2"/>
              <c:y val="0.182421227197346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noFill/>
          </a:ln>
          <a:effectLst/>
        </c:spPr>
        <c:dLbl>
          <c:idx val="0"/>
          <c:layout>
            <c:manualLayout>
              <c:x val="-0.2"/>
              <c:y val="8.2918739635157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spPr>
            <a:ln>
              <a:noFill/>
            </a:ln>
          </c:spPr>
          <c:explosion val="1"/>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FB84-48AA-8B3D-BB737A64BE4E}"/>
              </c:ext>
            </c:extLst>
          </c:dPt>
          <c:dPt>
            <c:idx val="1"/>
            <c:bubble3D val="0"/>
            <c:spPr>
              <a:solidFill>
                <a:schemeClr val="accent6">
                  <a:lumMod val="20000"/>
                  <a:lumOff val="80000"/>
                </a:schemeClr>
              </a:solidFill>
              <a:ln w="19050">
                <a:noFill/>
              </a:ln>
              <a:effectLst/>
            </c:spPr>
            <c:extLst>
              <c:ext xmlns:c16="http://schemas.microsoft.com/office/drawing/2014/chart" uri="{C3380CC4-5D6E-409C-BE32-E72D297353CC}">
                <c16:uniqueId val="{00000003-FB84-48AA-8B3D-BB737A64BE4E}"/>
              </c:ext>
            </c:extLst>
          </c:dPt>
          <c:dPt>
            <c:idx val="2"/>
            <c:bubble3D val="0"/>
            <c:spPr>
              <a:solidFill>
                <a:schemeClr val="accent6"/>
              </a:solidFill>
              <a:ln w="19050">
                <a:noFill/>
              </a:ln>
              <a:effectLst/>
            </c:spPr>
            <c:extLst>
              <c:ext xmlns:c16="http://schemas.microsoft.com/office/drawing/2014/chart" uri="{C3380CC4-5D6E-409C-BE32-E72D297353CC}">
                <c16:uniqueId val="{00000005-FB84-48AA-8B3D-BB737A64BE4E}"/>
              </c:ext>
            </c:extLst>
          </c:dPt>
          <c:dLbls>
            <c:dLbl>
              <c:idx val="0"/>
              <c:layout>
                <c:manualLayout>
                  <c:x val="0.1999999999999999"/>
                  <c:y val="-8.29187396351575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84-48AA-8B3D-BB737A64BE4E}"/>
                </c:ext>
              </c:extLst>
            </c:dLbl>
            <c:dLbl>
              <c:idx val="1"/>
              <c:layout>
                <c:manualLayout>
                  <c:x val="1.1111111111111059E-2"/>
                  <c:y val="0.182421227197346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84-48AA-8B3D-BB737A64BE4E}"/>
                </c:ext>
              </c:extLst>
            </c:dLbl>
            <c:dLbl>
              <c:idx val="2"/>
              <c:layout>
                <c:manualLayout>
                  <c:x val="-0.2"/>
                  <c:y val="8.29187396351575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84-48AA-8B3D-BB737A64BE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FB84-48AA-8B3D-BB737A64BE4E}"/>
            </c:ext>
          </c:extLst>
        </c:ser>
        <c:dLbls>
          <c:showLegendKey val="0"/>
          <c:showVal val="1"/>
          <c:showCatName val="0"/>
          <c:showSerName val="0"/>
          <c:showPercent val="0"/>
          <c:showBubbleSize val="0"/>
          <c:showLeaderLines val="1"/>
        </c:dLbls>
        <c:firstSliceAng val="0"/>
        <c:holeSize val="1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a:noFill/>
          </a:ln>
          <a:effectLst/>
        </c:spPr>
        <c:marker>
          <c:symbol val="none"/>
        </c:marker>
        <c:dLbl>
          <c:idx val="0"/>
          <c:numFmt formatCode="\$\ 0.00,\ &quot;K&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6">
                <a:lumMod val="20000"/>
                <a:lumOff val="80000"/>
              </a:schemeClr>
            </a:solidFill>
            <a:ln>
              <a:noFill/>
            </a:ln>
            <a:effectLst/>
          </c:spPr>
          <c:invertIfNegative val="0"/>
          <c:dLbls>
            <c:numFmt formatCode="\$\ 0.00,\ &quot;K&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1D41-4A90-B41C-3035EC4EE9F8}"/>
            </c:ext>
          </c:extLst>
        </c:ser>
        <c:dLbls>
          <c:dLblPos val="outEnd"/>
          <c:showLegendKey val="0"/>
          <c:showVal val="1"/>
          <c:showCatName val="0"/>
          <c:showSerName val="0"/>
          <c:showPercent val="0"/>
          <c:showBubbleSize val="0"/>
        </c:dLbls>
        <c:gapWidth val="182"/>
        <c:axId val="1016643519"/>
        <c:axId val="1016644479"/>
      </c:barChart>
      <c:catAx>
        <c:axId val="101664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6644479"/>
        <c:crosses val="autoZero"/>
        <c:auto val="1"/>
        <c:lblAlgn val="ctr"/>
        <c:lblOffset val="100"/>
        <c:noMultiLvlLbl val="0"/>
      </c:catAx>
      <c:valAx>
        <c:axId val="1016644479"/>
        <c:scaling>
          <c:orientation val="minMax"/>
        </c:scaling>
        <c:delete val="1"/>
        <c:axPos val="b"/>
        <c:numFmt formatCode="General" sourceLinked="1"/>
        <c:majorTickMark val="none"/>
        <c:minorTickMark val="none"/>
        <c:tickLblPos val="nextTo"/>
        <c:crossAx val="101664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BB8E-4376-990A-2D50987B43A6}"/>
            </c:ext>
          </c:extLst>
        </c:ser>
        <c:dLbls>
          <c:showLegendKey val="0"/>
          <c:showVal val="0"/>
          <c:showCatName val="0"/>
          <c:showSerName val="0"/>
          <c:showPercent val="0"/>
          <c:showBubbleSize val="0"/>
        </c:dLbls>
        <c:axId val="1055382383"/>
        <c:axId val="1055381903"/>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BB8E-4376-990A-2D50987B43A6}"/>
            </c:ext>
          </c:extLst>
        </c:ser>
        <c:dLbls>
          <c:showLegendKey val="0"/>
          <c:showVal val="0"/>
          <c:showCatName val="0"/>
          <c:showSerName val="0"/>
          <c:showPercent val="0"/>
          <c:showBubbleSize val="0"/>
        </c:dLbls>
        <c:gapWidth val="219"/>
        <c:overlap val="-27"/>
        <c:axId val="1055378543"/>
        <c:axId val="1055381423"/>
      </c:barChart>
      <c:catAx>
        <c:axId val="105537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381423"/>
        <c:crosses val="autoZero"/>
        <c:auto val="1"/>
        <c:lblAlgn val="ctr"/>
        <c:lblOffset val="100"/>
        <c:noMultiLvlLbl val="0"/>
      </c:catAx>
      <c:valAx>
        <c:axId val="1055381423"/>
        <c:scaling>
          <c:orientation val="minMax"/>
        </c:scaling>
        <c:delete val="0"/>
        <c:axPos val="l"/>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378543"/>
        <c:crosses val="autoZero"/>
        <c:crossBetween val="between"/>
      </c:valAx>
      <c:valAx>
        <c:axId val="1055381903"/>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382383"/>
        <c:crosses val="max"/>
        <c:crossBetween val="between"/>
      </c:valAx>
      <c:catAx>
        <c:axId val="1055382383"/>
        <c:scaling>
          <c:orientation val="minMax"/>
        </c:scaling>
        <c:delete val="1"/>
        <c:axPos val="b"/>
        <c:numFmt formatCode="General" sourceLinked="1"/>
        <c:majorTickMark val="out"/>
        <c:minorTickMark val="none"/>
        <c:tickLblPos val="nextTo"/>
        <c:crossAx val="10553819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C0-46DB-B76C-E829D756DB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C0-46DB-B76C-E829D756DB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C0-46DB-B76C-E829D756DB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2467-46C4-BEF8-D72C9A99F640}"/>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9042-4AD0-9FA6-339D3AF6248D}"/>
            </c:ext>
          </c:extLst>
        </c:ser>
        <c:dLbls>
          <c:showLegendKey val="0"/>
          <c:showVal val="0"/>
          <c:showCatName val="0"/>
          <c:showSerName val="0"/>
          <c:showPercent val="0"/>
          <c:showBubbleSize val="0"/>
        </c:dLbls>
        <c:gapWidth val="182"/>
        <c:axId val="1016643519"/>
        <c:axId val="1016644479"/>
      </c:barChart>
      <c:catAx>
        <c:axId val="101664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44479"/>
        <c:crosses val="autoZero"/>
        <c:auto val="1"/>
        <c:lblAlgn val="ctr"/>
        <c:lblOffset val="100"/>
        <c:noMultiLvlLbl val="0"/>
      </c:catAx>
      <c:valAx>
        <c:axId val="1016644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4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KPIs!$B$3</c:f>
              <c:strCache>
                <c:ptCount val="1"/>
                <c:pt idx="0">
                  <c:v>Total</c:v>
                </c:pt>
              </c:strCache>
            </c:strRef>
          </c:tx>
          <c:spPr>
            <a:ln w="28575" cap="rnd">
              <a:solidFill>
                <a:schemeClr val="accent1"/>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128-4184-B25A-077E3DA6A827}"/>
            </c:ext>
          </c:extLst>
        </c:ser>
        <c:dLbls>
          <c:showLegendKey val="0"/>
          <c:showVal val="0"/>
          <c:showCatName val="0"/>
          <c:showSerName val="0"/>
          <c:showPercent val="0"/>
          <c:showBubbleSize val="0"/>
        </c:dLbls>
        <c:smooth val="0"/>
        <c:axId val="1016646399"/>
        <c:axId val="1016643999"/>
      </c:lineChart>
      <c:catAx>
        <c:axId val="1016646399"/>
        <c:scaling>
          <c:orientation val="minMax"/>
        </c:scaling>
        <c:delete val="1"/>
        <c:axPos val="b"/>
        <c:numFmt formatCode="General" sourceLinked="1"/>
        <c:majorTickMark val="none"/>
        <c:minorTickMark val="none"/>
        <c:tickLblPos val="nextTo"/>
        <c:crossAx val="1016643999"/>
        <c:crosses val="autoZero"/>
        <c:auto val="1"/>
        <c:lblAlgn val="ctr"/>
        <c:lblOffset val="100"/>
        <c:noMultiLvlLbl val="0"/>
      </c:catAx>
      <c:valAx>
        <c:axId val="1016643999"/>
        <c:scaling>
          <c:orientation val="minMax"/>
        </c:scaling>
        <c:delete val="1"/>
        <c:axPos val="l"/>
        <c:numFmt formatCode="General" sourceLinked="1"/>
        <c:majorTickMark val="none"/>
        <c:minorTickMark val="none"/>
        <c:tickLblPos val="nextTo"/>
        <c:crossAx val="101664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KPIs!$E$3</c:f>
              <c:strCache>
                <c:ptCount val="1"/>
                <c:pt idx="0">
                  <c:v>Total</c:v>
                </c:pt>
              </c:strCache>
            </c:strRef>
          </c:tx>
          <c:spPr>
            <a:ln w="28575" cap="rnd">
              <a:solidFill>
                <a:schemeClr val="accent1"/>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051-45B4-B7EF-AC1DB556AE05}"/>
            </c:ext>
          </c:extLst>
        </c:ser>
        <c:dLbls>
          <c:showLegendKey val="0"/>
          <c:showVal val="0"/>
          <c:showCatName val="0"/>
          <c:showSerName val="0"/>
          <c:showPercent val="0"/>
          <c:showBubbleSize val="0"/>
        </c:dLbls>
        <c:smooth val="0"/>
        <c:axId val="1016592159"/>
        <c:axId val="1016588799"/>
      </c:lineChart>
      <c:catAx>
        <c:axId val="1016592159"/>
        <c:scaling>
          <c:orientation val="minMax"/>
        </c:scaling>
        <c:delete val="1"/>
        <c:axPos val="b"/>
        <c:numFmt formatCode="General" sourceLinked="1"/>
        <c:majorTickMark val="none"/>
        <c:minorTickMark val="none"/>
        <c:tickLblPos val="nextTo"/>
        <c:crossAx val="1016588799"/>
        <c:crosses val="autoZero"/>
        <c:auto val="1"/>
        <c:lblAlgn val="ctr"/>
        <c:lblOffset val="100"/>
        <c:noMultiLvlLbl val="0"/>
      </c:catAx>
      <c:valAx>
        <c:axId val="1016588799"/>
        <c:scaling>
          <c:orientation val="minMax"/>
        </c:scaling>
        <c:delete val="1"/>
        <c:axPos val="l"/>
        <c:numFmt formatCode="General" sourceLinked="1"/>
        <c:majorTickMark val="none"/>
        <c:minorTickMark val="none"/>
        <c:tickLblPos val="nextTo"/>
        <c:crossAx val="10165921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KPIs!$H$3</c:f>
              <c:strCache>
                <c:ptCount val="1"/>
                <c:pt idx="0">
                  <c:v>Total</c:v>
                </c:pt>
              </c:strCache>
            </c:strRef>
          </c:tx>
          <c:spPr>
            <a:ln w="28575" cap="rnd">
              <a:solidFill>
                <a:schemeClr val="accent1"/>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9302-49EA-9275-EF47FD641ABC}"/>
            </c:ext>
          </c:extLst>
        </c:ser>
        <c:dLbls>
          <c:showLegendKey val="0"/>
          <c:showVal val="0"/>
          <c:showCatName val="0"/>
          <c:showSerName val="0"/>
          <c:showPercent val="0"/>
          <c:showBubbleSize val="0"/>
        </c:dLbls>
        <c:smooth val="0"/>
        <c:axId val="1016600319"/>
        <c:axId val="1016590239"/>
      </c:lineChart>
      <c:catAx>
        <c:axId val="1016600319"/>
        <c:scaling>
          <c:orientation val="minMax"/>
        </c:scaling>
        <c:delete val="1"/>
        <c:axPos val="b"/>
        <c:numFmt formatCode="General" sourceLinked="1"/>
        <c:majorTickMark val="none"/>
        <c:minorTickMark val="none"/>
        <c:tickLblPos val="nextTo"/>
        <c:crossAx val="1016590239"/>
        <c:crosses val="autoZero"/>
        <c:auto val="1"/>
        <c:lblAlgn val="ctr"/>
        <c:lblOffset val="100"/>
        <c:noMultiLvlLbl val="0"/>
      </c:catAx>
      <c:valAx>
        <c:axId val="1016590239"/>
        <c:scaling>
          <c:orientation val="minMax"/>
        </c:scaling>
        <c:delete val="1"/>
        <c:axPos val="l"/>
        <c:numFmt formatCode="General" sourceLinked="1"/>
        <c:majorTickMark val="none"/>
        <c:minorTickMark val="none"/>
        <c:tickLblPos val="nextTo"/>
        <c:crossAx val="101660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28575" cap="rnd">
              <a:solidFill>
                <a:schemeClr val="accent1"/>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711-4076-AFF4-F77D0A1C5B56}"/>
            </c:ext>
          </c:extLst>
        </c:ser>
        <c:dLbls>
          <c:showLegendKey val="0"/>
          <c:showVal val="0"/>
          <c:showCatName val="0"/>
          <c:showSerName val="0"/>
          <c:showPercent val="0"/>
          <c:showBubbleSize val="0"/>
        </c:dLbls>
        <c:smooth val="0"/>
        <c:axId val="789325631"/>
        <c:axId val="789327551"/>
      </c:lineChart>
      <c:catAx>
        <c:axId val="789325631"/>
        <c:scaling>
          <c:orientation val="minMax"/>
        </c:scaling>
        <c:delete val="1"/>
        <c:axPos val="b"/>
        <c:numFmt formatCode="General" sourceLinked="1"/>
        <c:majorTickMark val="none"/>
        <c:minorTickMark val="none"/>
        <c:tickLblPos val="nextTo"/>
        <c:crossAx val="789327551"/>
        <c:crosses val="autoZero"/>
        <c:auto val="1"/>
        <c:lblAlgn val="ctr"/>
        <c:lblOffset val="100"/>
        <c:noMultiLvlLbl val="0"/>
      </c:catAx>
      <c:valAx>
        <c:axId val="789327551"/>
        <c:scaling>
          <c:orientation val="minMax"/>
        </c:scaling>
        <c:delete val="1"/>
        <c:axPos val="l"/>
        <c:numFmt formatCode="General" sourceLinked="1"/>
        <c:majorTickMark val="none"/>
        <c:minorTickMark val="none"/>
        <c:tickLblPos val="nextTo"/>
        <c:crossAx val="78932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Analysis.xlsx]KPIs!PivotTable11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650676506765067E-2"/>
          <c:y val="0.15748031496062992"/>
          <c:w val="0.86469864698646981"/>
          <c:h val="0.71128608923884518"/>
        </c:manualLayout>
      </c:layout>
      <c:lineChart>
        <c:grouping val="standard"/>
        <c:varyColors val="0"/>
        <c:ser>
          <c:idx val="0"/>
          <c:order val="0"/>
          <c:tx>
            <c:strRef>
              <c:f>KPIs!$N$3</c:f>
              <c:strCache>
                <c:ptCount val="1"/>
                <c:pt idx="0">
                  <c:v>Total</c:v>
                </c:pt>
              </c:strCache>
            </c:strRef>
          </c:tx>
          <c:spPr>
            <a:ln w="28575" cap="rnd">
              <a:solidFill>
                <a:schemeClr val="accent1"/>
              </a:solidFill>
              <a:round/>
            </a:ln>
            <a:effectLst/>
          </c:spPr>
          <c:marker>
            <c:symbol val="none"/>
          </c:marker>
          <c:cat>
            <c:strRef>
              <c:f>KPIs!$M$4:$M$16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A6AA-427B-BE45-0C883B917439}"/>
            </c:ext>
          </c:extLst>
        </c:ser>
        <c:dLbls>
          <c:showLegendKey val="0"/>
          <c:showVal val="0"/>
          <c:showCatName val="0"/>
          <c:showSerName val="0"/>
          <c:showPercent val="0"/>
          <c:showBubbleSize val="0"/>
        </c:dLbls>
        <c:smooth val="0"/>
        <c:axId val="1418910655"/>
        <c:axId val="1418927455"/>
      </c:lineChart>
      <c:catAx>
        <c:axId val="1418910655"/>
        <c:scaling>
          <c:orientation val="minMax"/>
        </c:scaling>
        <c:delete val="1"/>
        <c:axPos val="b"/>
        <c:numFmt formatCode="General" sourceLinked="1"/>
        <c:majorTickMark val="none"/>
        <c:minorTickMark val="none"/>
        <c:tickLblPos val="nextTo"/>
        <c:crossAx val="1418927455"/>
        <c:crosses val="autoZero"/>
        <c:auto val="1"/>
        <c:lblAlgn val="ctr"/>
        <c:lblOffset val="100"/>
        <c:noMultiLvlLbl val="0"/>
      </c:catAx>
      <c:valAx>
        <c:axId val="1418927455"/>
        <c:scaling>
          <c:orientation val="minMax"/>
        </c:scaling>
        <c:delete val="1"/>
        <c:axPos val="l"/>
        <c:numFmt formatCode="General" sourceLinked="1"/>
        <c:majorTickMark val="none"/>
        <c:minorTickMark val="none"/>
        <c:tickLblPos val="nextTo"/>
        <c:crossAx val="141891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9CFA9676-CA0C-4B2A-8AD8-DA68A88C3151}">
          <cx:tx>
            <cx:txData>
              <cx:f>_xlchart.v1.1</cx:f>
              <cx:v>Profit</cx:v>
            </cx:txData>
          </cx:tx>
          <cx:dataPt idx="3">
            <cx:spPr>
              <a:solidFill>
                <a:srgbClr val="70AD47"/>
              </a:solidFill>
            </cx:spPr>
          </cx:dataPt>
          <cx:dataLabels pos="outEnd">
            <cx:txPr>
              <a:bodyPr vertOverflow="overflow" horzOverflow="overflow" wrap="square" lIns="0" tIns="0" rIns="0" bIns="0"/>
              <a:lstStyle/>
              <a:p>
                <a:pPr algn="ctr" rtl="0">
                  <a:defRPr lang="en-US" sz="1000" b="0" i="0" u="none" strike="noStrike" kern="1200" baseline="0">
                    <a:solidFill>
                      <a:schemeClr val="bg1"/>
                    </a:solidFill>
                    <a:latin typeface="+mn-lt"/>
                    <a:ea typeface="+mn-ea"/>
                    <a:cs typeface="+mn-cs"/>
                  </a:defRPr>
                </a:pPr>
                <a:endParaRPr lang="en-US" sz="1000" b="0" i="0" u="none" strike="noStrike" kern="1200" baseline="0">
                  <a:solidFill>
                    <a:schemeClr val="bg1"/>
                  </a:solidFill>
                  <a:latin typeface="+mn-lt"/>
                  <a:ea typeface="+mn-ea"/>
                  <a:cs typeface="+mn-cs"/>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lang="en-US" sz="1000" b="0" i="0" u="none" strike="noStrike" kern="1200" baseline="0">
                <a:solidFill>
                  <a:schemeClr val="bg1"/>
                </a:solidFill>
                <a:latin typeface="+mn-lt"/>
                <a:ea typeface="+mn-ea"/>
                <a:cs typeface="+mn-cs"/>
              </a:defRPr>
            </a:pPr>
            <a:endParaRPr lang="en-US" sz="1000" b="0" i="0" u="none" strike="noStrike" kern="1200" baseline="0">
              <a:solidFill>
                <a:schemeClr val="bg1"/>
              </a:solidFill>
              <a:latin typeface="+mn-lt"/>
              <a:ea typeface="+mn-ea"/>
              <a:cs typeface="+mn-cs"/>
            </a:endParaRPr>
          </a:p>
        </cx:txPr>
      </cx:axis>
      <cx:axis id="1" hidden="1">
        <cx:valScaling/>
        <cx:tickLabels/>
        <cx:txPr>
          <a:bodyPr vertOverflow="overflow" horzOverflow="overflow" wrap="square" lIns="0" tIns="0" rIns="0" bIns="0"/>
          <a:lstStyle/>
          <a:p>
            <a:pPr algn="ctr" rtl="0">
              <a:defRPr lang="en-US" sz="1000" b="0" i="0" u="none" strike="noStrike" kern="1200" baseline="0">
                <a:solidFill>
                  <a:schemeClr val="bg1"/>
                </a:solidFill>
                <a:latin typeface="+mn-lt"/>
                <a:ea typeface="+mn-ea"/>
                <a:cs typeface="+mn-cs"/>
              </a:defRPr>
            </a:pPr>
            <a:endParaRPr lang="en-US" sz="1000" b="0" i="0" u="none" strike="noStrike" kern="1200" baseline="0">
              <a:solidFill>
                <a:schemeClr val="bg1"/>
              </a:solidFill>
              <a:latin typeface="+mn-lt"/>
              <a:ea typeface="+mn-ea"/>
              <a:cs typeface="+mn-cs"/>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noFill/>
          </cx:spPr>
        </cx:plotSurface>
        <cx:series layoutId="regionMap" uniqueId="{2CF68BFC-D45C-40BB-B3C3-5F437B999F94}">
          <cx:tx>
            <cx:txData>
              <cx:f>_xlchart.v5.5</cx:f>
              <cx:v>Total Sales</cx:v>
            </cx:txData>
          </cx:tx>
          <cx:dataId val="0"/>
          <cx:layoutPr>
            <cx:geography cultureLanguage="en-US" cultureRegion="IN" attribution="Powered by Bing">
              <cx:geoCache provider="{E9337A44-BEBE-4D9F-B70C-5C5E7DAFC167}">
                <cx:binary>1H1rU9vI1u5fSeXzEdPd6uuuPW/VSLIxGAgQciFfVB4gUusutW6tX3+WAySgcRL22bx1yk4qKZDb
Wuqn1+1Zq9v/vhn/dZPdbZo3Y54V5l83459v47at/vXHH+Ymvss35iDXN01pyq/twU2Z/1F+/apv
7v64bTaDLqI/CML0j5t407R349v/+Td8WnRXnpQ3m1aXxUV319jLO9NlrfnFtZ2X3mxuc10E2rSN
vmnxn2//yjZ/b/LN2zd3Ratbe2Wruz/fPnvT2zd/zD/qH7d9k4FkbXcLY11yIDinhBDx9k1WFtHD
7x3JDyRFrksQUfevx5uebXIY+AJJvsmxub1t7oyBJ/n2/5OBz8SG35+8fXNTdkW7na0IJu7Ptx8K
3d7dvnnfbto78/aNNqV//wa/3Mr+4f23h/3j+Xz/z79nv4DHn/3mCSTzufrdpX8g4m8y/bVsCv2a
oIgDwijnCiv07YWfY4OxOuBYEIEp3oXNy2TaDc/TsTOE/L/2EqG/Gj2VxWvCQw+IcgmRmN7P/kx1
MMYHoFNMccYf4bvX1wfV+b1Au7H5/iQzYP76spfArGFSupvUPhqWV7Bm4oARQSRnD0ZLPlccyQ6I
FEK42L1XLPZ473tkXiLRbmh+jJxhs77eS2yCu2wzbJq7x/l5BWzUAUJScOKy7w7lqcMR7IByyamL
5f31GTYvkWg3Nj9GzrAJFnuJzV9NuinMBjziq0UB9AAmXSIXP2Az0xtFDqirMGNM7tSbl0i0G5sf
I2fY/HW5l9j4ZVHc3bT6pmtfDx6KD5hgmLkuu5/+WTwgIIhzJfgjMtOZF0qzG5png2fo+Fd7ic5p
WbSb1wwFqDiAGJlhJeg9Mu5zh4MRRGqUYcJd+rge7l3NC0TZDcv3gTNITvcTkmVWNvr2FaMzIg+Y
YgzTBxePZsoiwZZJ4VIiH94AkD2Nzl4g0G5gvg+cAbPc08SmBGQ2t+Xj7LxCBCAPwMkwhijZacYw
YgeMCunyGST+C0TZjcmPkTNQ/Hd7acAO78ometVUk4B9AtdBFd6JiXQPKKUumLcHzz+D5gUC7Ubm
+8AZMId/7SUwjxzNm/LrG1h0Xf73q6IEmoNAM/DWizwLmsH/YE4Udx+C5pmX+U/F2o3V7k+ZARf4
ewHcrymmpwH1s3f+p7SaOmDIZQI0Z2dcoCAZwltDpx4ohBluM+br52LtBmw2/NmT7Aet9kmbm7Iw
ung990PpAcy3Yi5HOxNQqSCKJhA6qN2BwYtE2o3Hk6Ezrfl0tBda80xq4KGPbjfxK0YGAA0YMCTI
I585yz8xBuwAFyHRLMP5rSC7AXkY9uyx4KmCvQTj7G54c3o36ptXRMSlB5RgFxjmewoTgd9/6ngw
4gcYSVchCfH10/j5ZdLshuXp2Bk2Z6d7ic1Rlumi1OZxjv77KJqiAwx6As7jwXWo58iAGcNUcpfJ
HzzbU3xeItFudH6MnGFztJ8Zzse7JgdC4BWhoQdIMAJ/ZtoCBA3nhCsOCvPtNbNiL5BkNyTfB84Q
+Xi1n9pS3OpX5WdcdQBFNEXlI3E5AwaqnECbCQXlnPs4bQbM0e8F2g3M94EzYI7O9hKYyxgqrm+O
TLYpbl9RX6BORiSEXA/Ji5q5fQG8J5YSbWtp316A3lNT9lKpdkP0fPQMp8s9jcvK4RWpNErAnlEO
acxudlO5kOUgxDF6uM6f43P0G2l243I/aobH0X7SAp82JoYOkbZ8zTxGHFCMIbmUYLe2r3n5maAD
xoDVQfSe05kFaC+TaTc2T8fOEPq0nwitX7uUJoFepoIo8ZD5w+w/DZyVhFQHcn9gB76j99Sm/V6e
3cg8jpuhsn6/l/7mQ7uJH23Jfx8yQxTgEldA7fmhfkaeY/KtYUNIaILiMwv2Ozl2Y3E/aobEh/0M
yU7KTptXDsrQgZJgmjh/6F6aZTAKQzUaAxzygaihj0vhvnT2IpF2I/Nk6Ayek/00X+/Lro3f+Jum
hDxz8zhPr6AyLjDOwE4S/FAXmAfOCDCCogCozr0ZmynOy+XaDdR8/Ayt9/5emrXTjS7uXg8kyg5c
aBOk7IkveepruDogmGMKQdw9SDNF+q04u7F5GDaD5HSxl5BsKafju8bc2VfEBSgaYMaAan5Qnpm/
EcBmCsmgbfgeFjXD5WUy7Qbn6dgZQmfHe4nQ6aaxr5t3ulBOgz5B0JrncYDgBwJh6O18rMrM8s2X
SLIblR8jZ5icBnuJySdbQmN69IoqQ6A3QAFH9pMONIygtROaOihEcPdK83jv+5jgBQLtRub7wBkw
n673E5g70775qKFJ4HU70iW0CRBIOUE7vr1mOadE0JDuCjB6P8KFp1nNp5eK9ROQng+fQ/VxL6G6
uhtftYcTQ/+sKymEZDs7OaDk7MJ2DshLf/RGP4Xot+LshuZh2AySq897CcnpxpjNTdyZu7Y1jwbm
vw+mgUeD3RrQRCMeKsszTgB4To6gX8CVoFZPMXmxPLuxmQ2fYXS6nxnPqb6JdbR5TUINup8BGwXW
7d64zWho2DUAwClg23bnOi+R6CcAfX+WOTZH+6k/GrqfTdm+YiJKOeQ4Cro5oT3922umO4oeYAWt
nLAfZ6Y7L5HlZ7B8f4w5LvtZvjnVxmz/VpV+nKT/3qpttw4S2NHxvc48i6ahEA0boAh0ez7U1mYU
wQuF+hlET55oDtL7PVUeY8queU2EgGvmAkqfD4UANMtDt9s6YDOUwOTBsM2qn1uEfifRz+G5HznH
Zj/7bs/u/m42Jn1Nuwa1TdjAuWWl7+3aHBt1ABzpNlbbveXmJRLtxubHyBk2Z/vK4PSb19xAsK0W
QPkMWLWHTHMWDmDMwbAxCNagNL19gUd6GrSd3f1Onp/hcj9ujsp+ZjdbHuq6bNLHufnv/Q1E0cDM
ELrdk/7tBezMU7YTNhCCt0EMCM/7MG7mb14i0c+QeXyWOTbXe+lptjOx2uQV1KZfc4cndQ+4hOlX
j9vU5gBtt7FBEQ6Y0XsAZxHbi8X6OUpPnmoO1WovofpfoHKASMNEKogMdmY7Aqge8DkM2nHvrwOK
T83bSyTaDdCPkTNsPv61l9iclc3/Tu0NtkG50Oz83QHNyDYBHZ4S/A/nD6HD3NC9WK7dOM2fa4bW
mb/HaAWb9HXTU2jGAdoNCqEPnZ2zJAi4OKDltqdFPNZ6nmvT/Vz/XqpfIfU4eo7TfpYW3sX6FfvY
oVuawr512KC7O5iD3aBwBZhr+mOjzlNr9ztpduNyP2qGx7v99EDv0gz2erzqmUNg36QLavPQjTPf
oavAQ8HWAoTEgwcCnXqGyQsk+gku30fOsVnvpU1719xFr9paCF0f4Fdg9wC/9/1za/attRDyUtim
O8Pkt5L8BJGHcXM8LvcSj/O7ojA26zevWnwDGyYVnAb1QAR8SzifJT7iQLpSbjsOv0d0T/XlpVLt
Ruj56BlO5/sZud13Fz36zfu5eoUEFfZMuZB9QpJzj8MsbtvGAsRFwGbzWcPHS+XZjdDz0TOE3u9n
FHAFmgTHxt29YreUy+BEO+DT0ANtM2dDYS+IS13oQABW+9trxuu8SKTdCD0ZOoPn6v9TQeHnJ+J9
Py0w2LSbxbdjBp8civfrq9+eHs4+nA198wsNu790dAtHEXIuQS++H1+4/ZCHkQ89HvM9wU9G3W1M
++fbb6cWImjzxbAHC/g5hSA1GqB5AC4B2S3ldq+8olAlF1CaePum2GZKf77dnuIiXQKlc7hCgBEH
MYD4/nYJKHIID6GXC/ofkFQg4eNDnpeZBe/7fUYefn5TdPl5qYvW/PkWblHdv2srKoVtLnCOj4uA
w4JPw+Bl4frN5hI6aeDN+P8QjOK0YzFfq6hsVk2Ox3OGi2Y1WZtOftsYtnkyQS+8oSCw4RmCYCTB
Nj2/YQpPXZEqZ2uXERngftCHk+rGc57JehVZg2F5fgdkx/2gYPCPB4QdI98cEbgkgp7fTyV8MooI
uhZlzDeJghu4SYKvDOv14a9vBSzs/FawMwiwhr0OSCA6e7QmHuKoSzFdp/nANlokzYq1k648TiJ8
1k6T+ijSBJ81IRsh2vgPnxJWEuxaAksCmQWewTjUaW+R09C1IQk9KmSFieewQgZ5HxU5pM+/uhkG
szN/UFiBWBGg1iA22+rI00UzlpnJxajpeig53EhUDeq9IUGZ9vtWJJFXuEkVH+fjaKRvm7g3nyku
szgYM+34iBQKtm/+SqJ/ggy8A7APkPQKLuAgnecCJTgOuywK6VoOFB5X5bU+RE4K//y/3QtjUBoM
SxgWzmxBRYmLsthaunbNgM866phb0ebjZZeQCsjZXz3Wdh6fKyeHc1wlZUwgqJkxYCefzrNuq8bh
ZUfXfRh/NcSoRUdy5zdo7po7MEJABsDNwErNwER9QkVLMrqeUlOuE9nHlSd55fh4Sh3t/fqJ8HZ2
5o/kQpVpe/wUTKGcISVDF/eTg911QnSaB24P98ShY7iXNaa6lnXKNpRbUFKtxksbt+5R1Ifu0W/E
+OcK5giOYyJoq6pQDp6JERJMwpCndD3Klhy7aYEdrw6VPKkcAyu0Vnm+SFPScM9OncXBN+VlldGH
YEGa1a+l2YUAnGgDLZ5bpCHrfw5zmik+5mkFytuH4yUEAoM3FF25plWjFv/5rTj0ZDG8PboF9gU/
v9VYyaZsRO2uNYPpVSoClXWyEUy95IDEr2/23LeA+YZNelvOloJn2Z6TMLtZFbdlVteVcxxalEye
4zTVdeFm1fU0yPG8LyxYh1/fEW9x+7G8treEw5oEAscNq5lC0ez581XpRLfhlDpGYaMPqSyczDON
GS/54IyX2oSAq8um8TyWCbnSEahUPrblWjhFNQRS83o11eD+vlmQlqaVgQVA9OSFsTPhQOPyd5ME
h308lxkcv9hSq4zD9gYX+k1n8BdyTOiYu/TYZChfoimelqXmzjLCJu28EuV2jPwsS5oy9MuksnwB
9BK/aBonyxc2yUDGMA8ByJBF7e3k5u3tSFJYuiqeQK9I7YDlRU2Ce4/hIY08HCm6qWM5Xma8blYo
gWEN4u6RsDAuMAlxjwaS1NdtL8q1jKh73CQwgZ5NE3se6cxpFhz6+j62U+wkfqzCGq+wYfDRRsTN
EOQq5qmfNTp0vajTLj/MihruIWGmuYnteV1DZunRnpLY63SFz0xcwgqpKK6ubSna6dAJJ8WPh8ot
16aN8iawDS7i4zSL29s0yeprURWkOs6xtpdYQtTikNbpvalKI/0FWwWQicnlaeoNcgg/1lkJa69N
+SbVBFY7TQjbWKzMrcHV1kP3PdvkNiU31RSSVV+L+rLhbX7IBlH7Qke098D+9swbFAMPgy3GV45b
g5KOUp7QMHV8d6Qwo6EOP1pK9GHouua2Ma0MnJLgq3YiMD9qCMWlMdH0kfTM3FaKAk45H9RHPDbm
Ns0jQjzutmoxmRC7vrSN+thVFt7lhNY9UmEBn5InFl9NLcwb7ZCp7z1qAZ56WRmeuZ7N4yZZRXRs
M88KASubxpxaLy/sJI7jbWDiJGI8j+pcnaCEjJdpafm4yJDj8IAVGT6rdQ2rJnUR2wiewmzaJKla
vy+lLfwehYIfV1t76fSiNoeG9nV2SEYCwsA20TRfNC34RV7GoH8limy0yCeJz2InzwBKlrfSD0tZ
D4GwFPxNm4Zh5uHChbXcJ476aFAIHyvbTgaj447nFZbgi9pWpOPSZuCXvbZgxPUrN5pOJ5FNkY91
zjZ9WbMNjztFPFM0KguYxc37yJ3IapqGSAQk4vRL0ffFlZy0Pc3qPgtqM5bYS5wMyyXWqDnWWdkf
RZmF25hsHP2hmMouQCbkV1k26cFDXBapJ1hizyQcU7bOaVxWXp4q5WtmXH9kDvVtMdmrVCG26Mq4
qo5TZDVERjyNvQmZ4qKtjCy8JOzyu5I17VdJp/IIOjS6MzjGuSt8Oybh6HcpWCZ/ysBwDahqYBIc
W33mWdqYpWGW34yTwIFpi+KkNKiJlgjaBAZPdZUOcFIWh33ZlWcq6fHgF5OJv0SuwzxRttWp5TE/
rAsbrrFtRX0ozcCvK523S1tU0xceDeWxS/PIeuNApy9FVqcLxsjkG9wDjDJkvZ+mQ/ElqRLRBkUf
myBFjTjcBqPGE2NtSNA0ubOoIQb0eghelrkk7dYwhV5RovCyS41zVKR1dZQ0sVla1tm7MCqHRexo
58KqMv+s0576mS1aryp06iW10Z5Im41oKeiHnpwgJHnsd32Dl3lVwgdJ54yOMQLz74Zl6aWNG+OA
i8wtWz+tFezC8BrYDROVW+Sr4QQiXbkiLrYsKHQ/eDQM4UY0U2FAuyg+kmVlfDhLPw6m0joLkpfd
hyrldeX3hVl2LLV+EaObTJjys8o08bTC49I4oRt0Gcihwja/AK80pQD8FJ9wWg9eFSFAVEQkOSmF
Ks5R21XnmWlhUTscIrKNDVt85pAEVMIYyBgWZdWSZM3HEAJs4o5t7YO1bW+jBoFBKieFryyaYMmi
tlcfG9GN0UJ2I0OLVMdj4bVljXovF2E2+YQ55XWI6XiejbXjC5s1q9Yo8MeyY6H2MkLLddlk20/D
Y2UOU92CCQJrDIFZVYK1HSGPMiaBEI73E77qKwqq38WsXtGRJuOK4bS6ripYtn4p+tJ4aVZk16Ss
I4jn4m7wsFuSEnQ+NlX+hSWxrL7aqqee6UUbLjLRmkWR0OEul0Md+Sx12CfFQ3XUxMqsstJGsVeM
ke68DCfx36ZvN0nF3AWjOor80IL5+JxNTue811NVuitJYnnWN4n2eabTRTwM9Spx+LS0sqg+TCrK
hQdHqg4fetbklzyqvpJs+jzCsTfv0pa0K7CrIvOJaroF7SpyG7VxdDtpPbyPOgHIgcYni7pPI+XR
SAyT18c6tV6dGXHMGXyPQDAOWZX7hoMd99PORMOqVSNa07q0p7Vp3Us+jdrxmjztsMcBhcSHYEd9
dIp+LBYjbrPTsWnou0lP2bsa0+4y17L2mxKbG9o72aJsJ/fvUvF+3fJqIh4Lieaeka7207iJvaGb
BuXldQbmQoUsSHJJj+3Q/x1WzvB+aKP0AncdOm10xL6kA08jv8liBb6ywNqrrRudKWr1aTMy99hR
g+Je3EdmQ/RQrXPYibEoNOvWmCMn9Ghr8uYQg8lbOhDM9sGICQk9TUMxLuOscK94WlWrvnCn95WO
wxNku+mijVHpqT4aruG7K+pugYyh+njU48h8WSKHezIcZHrGRzRUhwra5leQ5ToniZjKD0g3RPlO
2uWFRxyB0lUHi+dsAA//Ffe1Oe2qqj8cwRGui8TkWVCpODReiSG9iMG4HaY0xNqvILJw/KgX/UVE
+sH1iiRkFazLrLlOx9b1YG8YOxk1ATPqIqtav676YghI3nShnxUlOW2FnZhnVY3lQmaCgkHEw11J
eBculVNPy6iK6BGlNVm4GZ9WphP60uS4/tBhaz7KzNJFP06pPyWj9lLBqUdRHGNvnBIRuNUgtI/D
Kb5FeQt+qEW290On11lAYarO+wnylCKbROOzMtTvCBLjB9QMzinTrRt52q3dpXTcRnhFVbBlbQQb
/JJoZQ47WLtfwyweP1XSbW8GForbgbdcL1HFO+ObDLPMT8pMNF4o3fLr1E61Dpp4st1KtNVXFo/R
uUlyF7wcfIvIsTuMcemVZVEH8ahr61HRNH4K3vmdkw3JgiAetoGKIGaPJjuOHopLEXuso61cpx2y
nkNF/znmtux8EU3JOyRCgbywKrJ3hcqy1ivI6FzEjguoZUAg0VVeDdnYfRzjegzpfQb7wD6e3ycT
9wzaTQmBlY7ih29J+f7j/1yVOfz99h0eP365/ZKVHz9BB/79t7P88l1w5OiWSDTzN22l+f5ZIMyD
dFv+8dkP/yBDH5nAGd15/2UvP7n4Ui4UyMYn2dg/udDnO6KesqjfRj7woUJAjzb0iSh3SzYAvQ0f
+sCHQuV7+zUJkkLDFmwRBiLtBx8Ku7lc2Mm1PWEE0lcuIJd84ENdsW23B/5HQAIFbDpX/xEfKp9n
4wyCAi4wcC5CwBl/IOUshYwsHbIiAbcPHFe3LmXBwASQyqxdm9Mgo+3WmXUuvjTAGdg8yjykRx1k
CA8rsLPgBsKwE8umVc17OHTA8ZSbqY9attlhrJzIc3WnwLmOrF52PG9Tf0xjdmRCUNdll3Th5EPw
OED2JlnGPJoyHvTKpgGr8nFVh/S4kGnXgxWKGi/KZfQBF2DOPfBboa948lkNw0dsspBDHGPsh6nt
Id0ZMrvUvYOClibdBQR2+BhOiNGxNxZmWLShk/X+5IT1JbO1PoEhuAoaJPrDqnQudFglBrQ3GVYN
pDyn02ALbzQu+jQ1Tb8GQsxehZV1l7Yx8TlRhteemrZPnhWpgXiJa8ick2wJneF94cWDzd9HMWNL
iGIqPzFwWaAarxXWH8q0ZF4k2/5UUruUfdb6To3KIOrLHtJLTdv3KUSb52GJ3YsQKJ7RK3lD8bK0
HTxxJp0pUF2oPCl6uiBVD77U1lkAMqeBa1rq01LlW/8gvHB0P3VpWq2wjk8EteQQd/G7SE59GxCL
aBaIPiY+ZQP1iiya6EnrNH0ImQVvgSKbWsi725UaivYDNZAfeZWe8MLpSQM+07q515iCAR6sO5kk
WbUJutaQdwYdPMsiDduPYWHRsRqaDza11FcWFV+aIbHHOK6El1sZBxBbLiLcsiBLoujS0MItAkjK
s1OZ5PVZVsQ5THWWx8Kr8pK/izrDz1PXCQMnFv112ITkwtZlsmARH0/sVN1BfAnxPOSBfBHWOjqf
hsQcjyrzIMN3fRcy6ZOMpyFEVTwMusIJL7Dbfo5MWfgMsq+jmDdhtB5alPUXI9QM6k0TReYLGuru
q4Yk44LnFVsnUe2+TzlNAnDP3QkzpuZ+2+cwZUOVN6cdQV+GkXZnTkUgoB7QHdC2X8QwlMbPWVEf
ASkJkZ120TubCWyCvLHyWkZxdwUxXeknfZgteB1mnT/lXZevEO1Ysgx5WWTggofhSxxNJQqwBXZh
YRyI8700abA3AcoLBnztQhemRxd9OWV+imJ0Um0TA3/ENrzoK3I+MHwNhYNr1HRegyC2aQTKq5Xi
uoKISMR1c9gbWDEoIvwTC+VVFFZ3iHSh9RKRVYsGDkNasazv5bs4o5VXKKn9JOZkFYHNuYRPiDzh
mvjM1HotuRqORlzkEI1wGkPSF5mBnEJAPkWHMhybyO+AO8u1U3WXTWsFiGSWidOF531XlF5Tp5DN
9W4fmJ6Pyw6pQ0vd+ChNp76+IBOR+aoLca4gvLfJGrL6JF1oAx7UG1HJTg1zw4Vwy/gozkO8qKt2
8LhwnABXXH6iTW6Z107rAglnFUEedJjKLPJCTpwlC23vKWSHZUET7UVjln6G+NAGeVIPa6nFkhZt
7lWhxZ0nDU0hHUvYBbT3pIuKp73Hhzj3ZZ9SP6nz+jhJ3Skou6467KmBcgLOo9OhZwPMQDJNV3WG
2BFrZXM6otb5OERB3GXrDqVRkGemyjwdlXIBlEG+TKo1t+NnEo48KBtDjsYpnBYM3rXOGCpPcebW
2mPUGRuvLmuCAtYxVxylvJdgqZr6wlWNewXn+MU+55UMYobjwbfVZA9DJyyFr7I0vZ4S1Xl0FMOa
UZx4YCC+ZKlMIDTu4tFjQjXLbRkFQrf+DGgK+7WLpx6uCrGMWUQzT+iqOxxDCOJDXkOaGqvUi3mB
g5Kg7ijMbeaXZdic6Kz7Ao6FL4c261fFVA+gpWHpTF5bDQP381y3N1DucLMFbC00JzQP1bKP8PtI
cLlynRytNRKV3xQyOcyEk3vx1KxMJZEHJ6rIRSFK6+PC6VekKdARsgL7oUrjIz7QcQH5MlrzdkCQ
tzdyaSpETjpInNdjIfRiJNllyCfrCxOJw6GCTNIDAvZrp21XAgUlqZdXYHsHIA4CaE2sj2qF88lL
orQO0OieN7j0nXIk1megoqdxFekzjUbppxlUIuyUqoARjY9tW4fLoavXY57XCzSN5paVzehHEPIt
kiyrTloXItypo/FRM6m/pWrzo4g1t7WKukWXDn/nOYW8Avi7RdeBu8EN5PeNiVbdkLlBHkKSiMPL
1hTumZuTwpNdzy4GqvNl45izyCaXwLg5F0OcnI8wr8fhyAhoY3YWiXxajjxV4BohgUJAKRq+ZJNp
ApqqqPBY37V+Q0f7gabWQjYG83pZdzrix1PS2u7UGhSVCwKes/GIHl2gxZC7zXPpUFq04IWc0CIO
VTW9zzVSzufBkNEGWgg5BUA7ER/1aSEmb0xxltGFaDG2q4rp90w0PAmmfoJQxqQZPetT3MCyYtj1
SJIkJWT5TX5nSzwyD3VT/Y6UxImDKmmmT27VjZ/yEo3Hok3wuqsLc1hbZwAyEIqAHKjQtD9GPB3A
9GcFzEEftyubo2mBc7CYMnX4xiYyCSCeS457pDrXA5Yrv5RTp49zlJsAvs9kAR0sw9ISGd3WpHMO
TTuwc2NlvRxkjZdu0yYF8JdgXtPahQlKLTCBMYqij9SGVSCSvPWaCtgkTwGVvtLNRPsATazzhrLD
gwfebRq8klbuuqm6PF60pKmw8YjtlPTAc6ElM+DbPGmhNADMSqe9CdjmY0goiiiYpOm7IxTbbp3F
qXPk1DWHwC9EXeoh2C36DjOHtz6k4LVepqxWi1KqqQlit+NBGtXo2gDHgYMxQcmFjJv6MlHJYDzF
rfZLrNih0eG4bKC+vJpwPPZenY498pBtBDBpjW0/ZdDhE4RG4ZM8kTkDjma0nydX0yU37NBtw672
9NR21pMFZK11qkPflG6/irQz9J6jTbRwRyc/o5ZvGSRH1Jmfw2mYR1RT9CkM48SPKhTGftS5Ml1W
lhY9LJcW+bpp289gvCeonRi+LhX+mwqg1q1gKPcA0bD2MqA3R081abwY2i6xXtMx4rctnyqf8jh/
V9RGYh/Yz27Rsvi0YkO1VEPengydYEccCCCg0aBydWGypksXBmjoQ1rwZqEAtGPZmboPsoLa2zGU
8RcFMfcHYrlYhzQuuK9tL04M0Ko8CCMocJzmiLk+seJzm7vmkw2BNucRo8vMAa6YAC121BA7Nb5J
En7tVrQffCOrZqWhMxd8CVGnWWLtHXHCyG9rjTdgT/WxHhy8sDXln/s+NUDkNECoLZ1axzJoEZAu
UZs3QJ8CndPhEugoPhReaUW6SKlWh2rMuwUb+349iX44s8ACXRogM72kGEY/YSnxyrSKN7Yextoj
ZUmBkC5bYN5w1Sz+L3tn1hwn0qXhX0QEkKy3UIt225KlafuG8NJNsmeyJfDr50FST9vqGTu+++mL
rnCpqoAk8+Q573LQ7jymTQckILJRHy3g25M72+F3lwr4BnJyu4v0ph6Ugb5OieflX93oDB/j1q7/
yB27zoHDy/gK8Cy7KsLavrJVpk8h8/Xa1nnwQWyjSUGZu0t3sznA5luJE3rquLahQ+5vB+C/2QSi
N8qK0Ny0JxMo/1zWVnu52OTiKq7NR4BDcbLs/jgqXb4rcrCnsmzmu5JGENcEifnAAmSxhLNLwkLk
E1VfpNLS6lg1ZXBcPafpUkBknXTNwFrvvfJaFeQodWMjEonH+pusAn+7CGtpjoWegr/msTPfg2aR
UarqeLmdXXcRJ9N73em5qP3/+v9/VRv+U8WHz9qg/1Ev/Kv8/+e5Nm+/81r4Oza9Wyn3n593APe8
d2l/Lfz3Z1LhkkN+jdoBVUkIJvC3EMrhsRT7A/p+wAT+LvwDGvTQ/QU0AO9jyI/8J4X/s27jB+p4
t40/ty+l66LwoeJ3avkHJZTdSIKftVnX0ZjpMj4hmIjW6Y9+jr22vyrtJix0UiHAkeU5HEDE/BtB
6WWOeQOvH46J362eyq+8OIsqcdtaCC8D0CuAYrtEUgEdCrxWleOSkT8XflHc+LmZNTgZ72bTRaY3
jvVo+7PRW57kUzMt8saZG5/8BxoztBIZWSa1Ztin5ormHmJKK2HqApw5y2b7k9v2GesqGHu1PpR6
o2frMfJyE7LlLJOM3xXFSHSOPcg2iBirSeGZRJvUU79ZaxKuVlalud/pSP0/avYyzV9Wzbdu+ucp
wX/L0HeBnbuLwP7vRfPmqSj/rJzn770unIB5HqIMYFkggt+Bsb8XDrrQ3TmHfhSDI4/n3dU0r+uG
Bi7M4pDnubw+hO910Tg0GkP3weR1UOHEPLH3P1k0QvykXdiP6Lg2axNJD4geT236edHAvfQtmgL/
z8jJxikGcPGUVae2movtyfcnVX3xrN4fTq1eh9U7jOy81LdWl9lf87b3QNo7d6nCq1j663SoYqvV
Fyamlrut/UYxKbtq8dVXvxrLpTtYQVCXIs3D0HP+DBcwn3ug6rD+EkW+yr6JRujgLg8KrUSCNGDg
VDwFofNOOvZo2kNe+32lks74TXPjhKvmlPOmcdZrtxFt+Zc1zB3f+eGWvgLGP0os0Vj/oEnBamVj
Ed7VmrtinuF6I7AKnaaYJPnNn5np2lJfjI1Xexe1Nw99eLEN+VjA7xaKhzrXdla42cuG9fKI6f/l
8M4us/knsHH8vaECWlJBq38aY8f7338IbFspoiGwg+J76VSiKtKxEz7ofBy7li5P/WLyfgTAH3NP
grVbm2rfG0+s1BOOtwVGXI2BbIcKDF+L3rmjdzq87m/GaAdVfzhHFDtC8IgILKBgrvu0/PkcF1lY
ruyF9T2ggLbdQ76FeahPdeSNgpKzH4Pgc+Xb2fgbIdibe7Mfl1AfurThZSMRb4+rJtQmnSWi7/nK
nAuS2Vb18If0MrfNUTQWU/GuzXgw+5hI2dGs9yUs/p/3BvPKm8sOkfjytDN2CLrLhvuw/HBrcjSo
lr1I8d0Ka1RZqW/swP/CQrLGy24jRbsrLKdzSJD0Oj1Ugw19nOChrhmUX0/Sn1FvrGa+S39unqa6
N0jhaRFvbgDbmV2uVZt9y+Kt9ftzp1WTrUcra4Z4Pa9Rv3BXfn3If188W+6+6dNUFwTtrZBShjIj
xbb7715gWOWn1Qk2pzr5vZkG71hEmRd87idGXSdDgIv7cwfPhSJuLjpbmd9MBOdNJGMAYA9YJSxU
chQaYr+5FfFW+rEara841MPGuljYt1kQzdJJHgI/mdLbvLRowPxUssQuGEbiF7acHhoVlFQultO3
D3Ejm749aDAJ976ZwRi//nrM9nj64zphx0ZXbPP8zpAYjmb757OcTBb1tt6Wr0s/ko9TrFc2g2Uv
RpCrL72YrQflUiKzaEbT7S+Fyqf/dLBoOIGmmvwFsgYd59vTiLQ7jOsQdF/b2reI4SXRi/Ia2ce4
ouyGL62+DPnEU4ObEn62TntQX8e/iKzSmqtES6LtHvlXybdaCO0ZHVWlut8qld/OMZAr6BwXdMrl
DiPn/3m8FmFaFbfw4kPmBlZzLEdAwum93sZCtanRK+K41Aqbmb91q2669RBV22o9GKWyyyHuwd3T
Ztvs9bqRuh2RraDwJ8mafNuq74MmzrcmdUW8EBJdC11We2Vvcc2vUn8brX+zTJ03wlUuhYdR7+JG
2u3z/Km3AkdmZqvndlafQ7/zSz9VNl1ddQLlFMc9kt3QIrRn60v0rCePv03P4UQ50LXwPWYUAcyT
Eb9f0N7bKI6ol2TEjx0y9j2QvJmd1VINTYYS6rPqWUX6KIYq8m5dR4oVtfS0MhxxNtfbUyOXFRR7
QiyoJXIy1wT3ud4yCweCV25PvTUNwR1yzD1BWLy5qeMzNoX99nSDiJlClPv+fK/6stqeNhgLAw5T
w/66acHo71lwG0veFDC821OEFJ17J/xy5WXY7BxZnkKpNYD0Tvu9q9CSkGDo58PHUW6tJok6KC/2
PZIHzryw2j03GJXfVF+WIWg1+AWio/nBE9023vR9lfVJXTe926RWnsHWocAz+ac2ajPvabZnh0mG
7Ig8Y9ZtR4ry69jwNoQz+iEGVZ7DtHtJ/kVcimxtcydW9efNoWrOkwXeH/GQ6WDrL8WkDYHi10d8
G41Qv3u2iwWArHQndN9sXwMshDSNMJ/EBv3ip2by9vDnAmmweQez9oPPWYn4TifGncYhv8W5ACL+
m+Rh54V/iooixHURsnH5Lk4WsuSfV/km5klbcdA8NdBIKDTGbvKtPzstNdFIojVwjn0WdsX7eYhy
Io6SfpcfYRnduYMoDE09J6Ob6+s6i4KHRfR1tCao+4P5fowsu0g1kuHumklkA2XYXoZiFLTe2Re7
pF6772ZJdnGZldW4r/wZ6fs7evuHak3ANsQy/8Zp4ryJaxGNGW3SDa6aqxXUBD9fcRVksjXoNh7h
f2ySWL8Hzbp2kdYzb+HXPe9COmBIGjA4Frzk43NmawVqn9JiKo2bPUCN7FPa1cXWgHwpF5bgSN04
2M5J1/Mud9/8FW3oITPNnlM7a9SwOkNHs4x+PZfcN5ENxh13DqVJsFPwdAx9E6q1aJutK1v3MRql
YG2NKt9PYLTEtC/d53WMTW7l3DK57EucWLmHlF5pNhpLgnZfA2Dvb3W6onVWHZchUDBaEN7SK2aV
u0zD8F0XUuyXuOZNMJwqK+zFCWH8LIZ0Zb/gcn9zaW+yTC4t5jmpeAp4yAYs0FtoYQSQD+upWx9F
Pu+Rauw1U2tDStp9G+2ogmdYkedtT6EL/1IljdU53JAFrCxfj1sTOGN+ioU1mUey1J7hMGEpmH1i
3ogmbWHFTDFIfrVHt4mweVG4CnogHclIOGAxZjb/osZyGIom9xgKxLTSGlO/hlgziYzdkn+9jM8e
CvfOY/9T2L5/yVF+rILerFFEHXRJItPGBOfE9r9SXcds2DoCbX2ENeiIDi/pLaq8Za7gnV2Zt78L
C2+2o/2QWAAwebAt8cSmt4WXXXakkGoJPw6TwwwZV1qsFmf2fsbHK5XX+cfMwDoNCaLplQGvZ+TV
XxqCHqNk+qUe34fBEGUwy6MXEQxYkPN9jxOaHaCxWPgj+ong7vW25RqhsEmWGkmhSFhF++3Iq2W/
EVZZOLzE4K/zvd01HWfiVwirn6pg3OvUX482QpWfYyIXv28CBAlULGRBbysb0sHByu1l/SjlGtRZ
Mk6VUGlm7Ky8C9zN69ejln2goiR23biUSd+j+b6y60lAAimyHeu6zxvLu82QF4hUm27Jv9lFbV+Y
bPJgNcK2q797Zb3192gPmv6L2ZzavPNmx162Q1S2sa9STf44TCdj/Gi+67XMli4JIH2cG2H3Tnxo
UWk7abmME9xLt4BfQ522MzxZmi8VIHsyb71ZIaotv/TKU+w6k/cQ1OPq5am9OJOZzio20snI37J8
vBxlSGaWhlttto2ylqmoLpdqzaZED6oMTnMc5uLgN9ayfTQBqrenycM7dhDe6DrpSn3arVAFyGEP
ceGaHRCr8wua6Y4H3dlmu87A0+2zYxzpnnJriKR9VFXXeI+rP+eV9RjDlS0fl3ER462FMNu6Z8cI
p+9+HwT9I8B/DmWvug7p64d42erqnBWgG6et86IG+WPVCVemYb8NOvrqQPa036Wrunk5MFVW/Wc8
jcbYwO8oG8uLMWu1Hx2oA/w6OGeNVQV3sRNaVXWeA+UOtfxTRq0YGeUFs2nv3W6im5nS0IyDkh94
Nu0Y2Me29ZQKL6c4K2R90/pLpfNjOeejmW8QAeZFccq8xkz+fda6Ql8GpSfz6MRcCUSVqHmz2dbr
ISqQmOaWF+jxILN+K9dLkw+WLM6maNht0io2HgF2VsXk/9FZU+APl0wOY2WpEaQtOOoUWVecjKuI
luBdjTmWl/HlTasoav5G+xSPw23d4Omv26Rjd74qg17l7oWzWEh70hUuZQrPS1s6TQ3JP+/7ou1b
BZeTC59N5cuSrYEdQ7rI2M/frUYZFb4vM6s0NZSIsFx1WU1rHM3vglL4RZxo7FIErrCHvqqewjwD
Lb72vHpgpCxUNk5zS9TW0r+2RNaH9Y1TwBvV78vSlFF2NCWBID92hYOuICVk7ae0Ity13aOdy7WA
CVeIVKJDO9rIZv5wc7fleE0J8/c45ZFG7EsdzMi60VSwg6ROIPcf4fxJWRKt0RO7WD3QIlEYSOwU
wamUZh8xUY8VL90gR+uhbcI95HvzmEeoGMzYMQG2lnzjjGit4XPq5VLl6G8Mn4a4YUzHeMg4Wi0d
ikwkwfvtcZQnXf+/nHrZx7n14hIsCdV1z62w2iqS3p9aU9DoU18UZFqpiZwVR00RSX+yuIPepKcn
uN2paBkvS27dWU6b5ywonML9lAvuNIx3wMziCII/6a+ZtewTLOixWM9X/mrxXh03+9DMs8NH2WIx
l3AOCPQ5bPp6PX0vhP4K4CZ5z19UFzxUvpfFAoFcDACUqFAiX8ZU9Tx7MgRA/GRYWvvFZeP6PBgT
s6ZPX3Pc2N/8/V8C99OtQIFsPbwOtfXy8b8H+eVzIAVudRu6quEE0FrI+WtVBKroz0UrVi5au9vC
sXJUWoX9QAGedzHKgecb1aFLY6pReU99ftk68Zr5iVPJeQ3exc3UMUqz29R8xFVgbH0KzJHNcQIx
uye9eYP2kjUa5rb+Gr+MIMYGjyuEQNuvSboFNVqqujYwzsU6RXt1br/c2pfpEWRVzfgEXsE30FHV
+8UvwSqZp7nT74eRWI14c8VtEMrHzSq8abziSsU+vC8TaZvWibPkIvdfcYp+4HvYhgSzaxjlfuov
A2ptZuMfHc4NLzxatt9W5eUGf7Soc74jWvbRFFPHmo7LfEc+BsP9LebQ1V+dIG+ZPoNPxsrFo9tj
ug5g2fsPuvP+4s15xEvd4k40SbP5+/m3U5BL84iduM6LU5tH/K5EcpCLCwjf0BmvxctcKcohHsPz
65BjsOk5naUQFT/CDtBx8FIVFfv87OgtsB/J3HDXHpS2xrZI7SHPODiqgI6SaawV2GYNYABkw22S
02XY5ftynthfea9C3lhGp4pkcVmvRIwvqbsYPdyBTVrHXt3MSTbkwIZIayc+L0eNQDMhafTru0ZP
/H9tDCCabxu0CokGy6/RgYwZoIDpS47uyLybn4I2QyRwzNZtn/smJpSXp0VolwgT9bKeIlhYttgG
lVWbxcOlH7NVLZ/sYCmJN3nddVV18Qonl2ONE+00Ifjv1LfVGzwhLlQpGY4z9jjWjO6imgEbMlNl
25OQUWfGRy2MNMHF+HLpyAwHhkgoFPFcUZWbwT8Gm+0Q5UYIXv6GR2WfNeBV+xR/wU+joTKMgDO5
+/WORYHpBVHCqvm8LoBCraSoN3Dl2HOrNk6ALNaguRXK6fkEFuS9hp39aWBevYAsG9L3PjtNrUZX
eZnD1/Eb2wv0llGWgxpqH7EP+jCnovRtMBSimxxrgAn/uqmCfT2NnikA4fMqGgmVIsgwNt4NK5Gm
PFHr7YOHY3KHCtwpqsDiy7rN+TquA67ykyE9y6wrkw19X9zFotxBSoQ1DGVYZSIYP3jAWGt2xCZk
rfIUGIXk7QB0QQuYJAQECj57uXAoydkMY27+ZnkbVxW0zb5tNH62T7fe7eFzDy8jWY4dSLQo7ELM
V2bzmyz8UG2TsR56kmlQhU3pOPhMvGV+WUZtjEDp2fs1oNK3CP6UlztKVRfkq2TWcdMZ9TmIV6lR
kix1UN8F2KnW7OS53TBafxnkwkt2ZEcTaKCHGvzbSqPaCfsnEElTjR/tXKOIxfK6Crncm5DcRn+P
52LW7qchi4Amzj0yaSSPlrsN1dPmTXiakondAXENyqiOnDIM/XhyJmZ5U8YuYkPsXeGchAZmajm8
XsnLvdSqBCBOIaLX/bKew01dz3v8i9d8jyZk//viLYZm/0T7jN5npbu/5zu2xSfWfN0/mAnQieZI
5b5zG0WdKZZyTraY3W3j6qhjyULdV2Xc7H95nbLklEQiunnsf3rBw/dwamHSWdZehInj9nb0fpIh
6u7E2C3oubduWexeGt3uqzy3MEeDpcMT8eKRlo2XekPN9uDZ8A934Jb7mVcFTOPn1wP5fcyWppkq
1sNLxdYW5RZiw2vV5H2oXgJW9QI0atp0MRusWu8g5NCjy/YOTd7oLkukDvBiTYWvuObRwOLNV4Wb
72mc9BaOEc71flrT84Kzuop9JMn8aV/kyt1pxgMSmX1OhhlOWoSbcmib5ijxAjN7XwYEHHgPehXd
xPhdD4F+eS1dUYfRb4CvNwU9WA7xgRnsEtwC51+wshzhEMCr3QfZdQFnHeb5wmowHWFWW96+guoZ
4EUmc6H3c/9Ndfdzbbcfnmes0awupo8gx3+Ds/bT0llmCIGqXkJjCQbMWVAHsJJ+fag3QBOriU4m
NscCsuL/wV7W/8BQYbbSUUYq+fccsaul61KtMs97x/Mr9tkdB3K/qVNRcoc7D7GOn74Gx1+fy88Q
gk+HD1AhZ28zCh3OPHd/PpdsFi7wbZk/YNQjjBW+s+fjwxCF4rh1pM6/G+d/H5DePAAHAaIUwMX4
Da6Im8N2kBxl93pp2Sjyih0fkzyGLGDN55X96wt80x1jv0KwW9unPUZE5x3vLZC51KWXt2Md3L9G
DCO3HbRfA7Fil1i8IZrRNWdb/2EyYi0PzYTr+7MnekKDNWwe+9Fvzujnmc4ZUUrtj74UYezTgPwt
LbbGtmXCVej7+mVRGfI61vgyVaiVT0U0F9wC6U0rKzMWbA6kFpbcT6RUQk9bOmsq+5PfiA5N7EJo
WVNCvebjrI/MuStWQT2Zmhc+S72E2V9fxNvbyI3zbJzqMCY8HDJ6y7Ky7+oRi9h8J4dqj0zbcyKk
UBhOH1Yrmrz/qBuNDwHCAxBtbuT+394S9+d5Gi5kIzxJdLp73faWXOoysTsiK1r9gUfJ/GfXB+S/
P5OchUGHSu9f4UCYDCR6Lsq7l22JJHm/G2FVsy7aQe8bxq8PuMeXf1hI8FkeqsVE3UUp0Lb8++cL
NCtO1X7zq4uwtfrKT8MG++fnAO3nb5fgvw/FrYugvZ7bYOF0/PlQDd7udcqD/OIlFZl90BHmkasb
Xn59VW+4NUpYFBrovlxGkTqAyPrzsVp7lFm5qPgbLRFI316WlRtUe6rYC1ozXMwmmjFb243XuyGy
XNy9VVJvtjOko2iX8LE0NkHwN+f1IhH5YcDBMBmCGOGOjaoropHDz2dm2/BFYSGHc7+5tsRShYaU
Wzzhh5u6v4athWhPuyEH88XhizPUCZKRbiBOc00WgTQoT9GVgkjduB6YiP2+oVdI3l2gM4WrvsuW
onKWNc1cqLBPg8aIkR/70vVafWzqaXPH1O7sYGgOUe8DAd6IBXFr8D5+4RmrgCJJvMtaHKzLbZXL
OUbKM81B4YDV0DlEXFAAhUVzqK1SMUVeE6fQ4msyoVvWPkWpHCI2seA5vL6UQNXzaGIQcdlSKFn3
9MTM6Nasi86NqF9ad2K4Sf2CKbwTQ70nmdZLZFaQttw3W0XOhod2GBtnS9qhj9viEKiwLmmt8grF
aLZzmbwmWM+ZHYyfYXw3He3JRahnEC9qnipwjyrqOGRTUe0ge4dFKWjOsjQ8G+YMz1CX9aMgHY/F
XbAitKOvQWBbO0gxzHhQ0vWlPozNOggMsXiVgYNBhkLYj6SUY0SPFwxOuUFXrWln5rvvYx2rEJWh
Jujoj/4az1v3ER5kZ9rITW03uOvGAXLjY6FAwfMD8xyZw0n22nHKtHFIhv9aKYmH6MoPFuN+dvxl
HaM74LxMfWjjuKzcY9kOlk2FTkBbsCmMEo7/2HYr9/ZgFnfr18S2QEzmlJTR8Wnrhe7e3FTxMA5b
Ak1uCqr8OOrhawtpD2fPrkfzNbCbapWHzKMQQL8ftk3/RwsiZGEGeqECX2OkhqfPg5uoYT8pT62s
A3ciu3/O/wDk9/wVVfW+Gb5Mjfo5S23DuqKU7GOUOiqZeztoHCJs3oWchksDp8RU1hx/ZHPpogfV
xlZ9ago/9xOZ5+bBXwu/PKyFyc6FN4uLwhbbZdMv8wUIS3ePa8JNl9iXd2Ex1jZY9tx/zJjUFx4i
ySFh9cmvZa8QV9sFBv/YQVcZ1WI8U4QDdbmtfx0p+3NXsRxbo4KbwBR4FTwpubu21Z9owuIdy66Y
3m1lPdpHcorxGK22qJmxQfNNqunBdTx13XtWft3Mw3j0B6BxBDL5BY094oOMTfQhVFKjN1DF92LQ
2aHGPpOg3m8Pfhbrq2ij78aatbDTrfJxHFV7Dxdc/eHJ8JOXEXXi137ppjN6jAynTFWfq8Wp6fkS
l/5Jlnb3oDw4g6QGOhoSS3T5o1m26Auybx+IYWo+msgtjrY72le0hJJF0lmWuPGAD/HBDrTVLMPs
A6BmgY5qFPF3XF001Akd5dzPbikLzAatdXSGZrwfZg8ghFBwGNZluhJDv1aJ3xgaxoRxJqM/itmN
10uUEdO3wfVK59hNaqT8Khq5JrPwoz+j0Q+bg5VZ/VUTI5M4eM5YflhmUVG/Nd21P4yOTnERdF/s
clA3C03erofA2Wdo5u/cbj6bq4U0+9YOq/kSVN66Kioh3UNE9PvuGINodqOhjaScV9Yno7T5U1vW
kuJR2r7QF6NzUTooZI3bNjBzZY01DSVXPx3UZqrlKphynSc2vYfuVickEFPqpbMRtbjCOFirq37R
GMfU5F77dbMkINBPvlm/2VOW3XkOy2cepvEA5GnvprtmDpH24zegcUh7p6TXf1rVQq6II3HMhwSX
61JVex8jOhlYk/C+wJh3iXDr9twBYCQunQQ+4ECsPtCeCU9yNY75o5ar/qNfVOMmepmWNHN6VSYl
5wcTHIEFsvAWibt4icz72B1kTYeZufxSNopuX/Q3eWo7NNMKE+6HGHLjUrl9hJPRzq68ovW+DBGm
1BIeYoYO8dAyjxmW2snSVMpTfhNEVkcrEqeKv/S0c7APEXljmfjloN8HtKc4EeiDIKXVU3gxOp18
j34IzYmR/aPbtRgIp8U5l2oOvvQiezTU74+bpg3RWSt6IeE2zP9cGZCzHMNpOpKerg9jH/tZ0nsa
JrnKR3oRzPNlEFfqrMmPnSQPh/gxbsf4K85l8bHss+7rjK/qz4kJvhtz3VsPwcPZZqc46EWPD+S9
VuKbdr6x+qH6vNl05BG1Qw+QFpj7TmIzZi9biEh2WUTgVH4VXNBbMkvV0Jbnyp/6RzRngvOf3SvH
bsUJK9PwCbxQv49b2V84ax0/NE2/XedDqY8LPtW9PG+Ku9azx6t+8sz7dsj6jz2NHL+JaiY4uHqd
8QE1LB6wtneOGKfrpQ/NZWEWQbeGKWrPWYDdnbId5SdwTHy5WX12g0uo/4CfVD5GQDqf9BaNH9nw
8wsWW3iL53tEW0WzCHrn+Dcw77SwGhvaMEXb2grme9+ettzq3ldQA+/zpVM6RbFin3pDuzE1Th62
Un/bbvrYm64RUFWgFk33kQZOmLZl3ixHEVbRhQMXmc5q895Fcy5gDHrru5W5aONuVt/bijhdm4Uc
/EBrlob+XJUvaCtztHk6EP0i6lhlN8ZS+XvQn/rO8tb2qR77L3wHi/lYOE9DQwZTTmF5t8QlslBf
OcVV3Cn382Rlk0mxndgYbsPpsXDnWZ+lWwsM3NIJr71s90fGdtPGV42M1AF+2aMdDDz8AUsYbWbK
bYxpxCOy9q6z0CFcr5YOGevANmN/o+MZAopuYI65bD3dvKOtmPUhbONCpcHSy+4oY9Xfl3kx02WL
RjjyuimqrjhYfeuj1MwyxzqH8zBs97S26Sd53lMP+xBr2nZ2FaPWmby6qsAKsAA6IZlL6jdTNt+C
4pRDKiYn/2jop7KmnV0HN8gIM+dgHFJE+sr4wfjkF1SlPXGkV6MfkDjlLXKni3kMwivfXey2/LiJ
NXPnZF005rArl2BnX0YeTMVZ08kJW9w8+NMD3RCqEmVQXsd90mO0qqvU8uLloRCoeRJXevWHbnWs
7WwogMvUDrVr35i4XNrU7eEXbnFab+aAcA/PMIjbVemONPhxwuqKLlnLUL6rVyuIN8Hwt/bSHMCP
mmpXjynXb96NNEOIxgN2uKB2Af6HjvUQQbumk7O6zdFzaN90U0lYY6yHwM/pNi66TUSzQkiFU1ld
tIXnd8ccAvO2KoBvDzRsWS5E7jnRIYhsGQLV4Tu/rHLMiYma/HBNXAMrH4zueGfRhDFMmzLz8Ph5
lQAiBEt8cpTVf59jUhOBkcM9Y//FyEHbJHdyU1I4aXUpmgEkciYJZXC/Wh5eqlRP0Vrg6oRw4QN0
y8Ei940gpKPgKFWtEj/XzhLjsQqdUB6Vu3S+f+tgJ5keIZmb7KLUkfcln+fP2ybzx1yqz3ms/DKh
TGgeDJqTYxZl/dlm87AJEkEPLRdu1/Xq1nc9fS1Os+zjVGm1qQQ/kU1LtMZvHvq2Dg59jxlmimgA
lPTz2Hwb82w70ckAejFfsluYz8hOnWUw+rCx2Xjv40GKhxBhU38oZjAo5sPePgOdnvnudKr6oHCi
RschDPMb2hN0DxNdlPIjba/m7BI0Ow8Tq1niy6Yr9cFtdX2qdOY/tJXtHONRdtdV5lu3brV4166C
TO3yAVI9piw60KmIhvr0dTpvi+vi8wzZhA92POvhqJygu0PXaMZL1WPBjgdjL6mucto1BcOskthp
MrStCDWnSzph5MtxBXx/2PBDf8/g4/W5hPc79CxKk2xr1d+xy7P5F0FVH4qS/IJTyO7ZdYrTRDeU
dGqVfCqL3PkMIricEBPF586Om1OowvK9Vdo9TtxA/kEbsMe6RKGWU7idQjcrP3XGHbvEF133SdAR
82pyRbbgzF7KKMVP7l1lyuWicxvkvVjmlCJcvCspS65m4xTfKinCzxV+yj8qR5ibGUb54CvdXWJL
Xp8gBdxqj2mLSkRp69sgo99jheKAZkLe5H3zqr1IX9tm37XpDfi1m+nid6yDAoIWkLsLLlu/Lbp0
6ItlhAPbOkDM0JROKmriSBJYRenf0uDS/SqlHKvErTmHpKxDbH4Vv5sCyzEn5Kr8yyaY3PBACU+j
JnKtKr+iG9z4X4qqTaaVEsL+zMZr+iS2IjNfWDSDPIyqtC4K7buPu57h5GwzHTeL1VLvfH8pv05z
pNgeqDxP3ZSh0uoyX9xAKfbXakXskvQ5Kc3NMkzqa+WOS5EOwJ9zUsz18m0cV9YKi5I6baI1mfd9
hk2jWUI5z7Q2m8UV4HmOlKtYNpJ55Kx/0iN2zk5NKMdrb6V+SyzSkfFQZ9ryj5Zu0CLb2+z/N3vn
1Vs5cm7RX8QBc3i8JE9SOMpqqV8IqQNzLBaL5K+/i2q33dO+dwZ+N2AYsGcknUCyvrD32s+jqCoA
mNMMR8kSoGdApJyl8owHtn5+gFqJGi50R5VVB0VRdcHTr1G7uc+yglIuoPREXaK1ZytThhbJZFMI
Ytl24FbAskpDlDJcRJGd1Vlhl9M+nVxWPHUZFSVF2rDb2liQU7BiTGpqq0nWl0bIpsQ3bihoHZNI
Sh5pgdvi/h0MCZfpoOlm0dg3rrQSPyyNPrfeKuSsGjhJzQd1uGeRV876dZm1bhtEdNsz3Ay5ZrUA
/MSB6yxxxl7Nr0KJytxeAA4uSV1eLn7CSCcSkgYMhN7E1MoCT5PKQO4H2fX5S5qWdpvGEKoH1ju4
hKxmCKe5xym3T6nVmpPMpFZ/F3BCJmeXocuqm53TswN8SHSc0nBwEHCNTTwstqYXt4XsSr4HW0PG
JQsU1uwmJuT3vP1vtRZ4Op+jKJolDrpsdl6cwTGzhx9DZK3bFiFjFWwjW9NI5u4SY/e2fkfHsO1n
uA9X72tqJ/rsHtB7r9xvvSGC/FV2KtPA3vkM4DQ626RQLkcEj+PxWWYMFPyrkYJyPusFRA57o4jI
vjysbN34tjjyirZ4t3zZTHXsVKNcmktL8vbWMG9Rf4gIMY5VJw/W6HS5u3MR0ObWhS5lv7Too2CH
8TstO+33XQfhwkQ+2MYl6qhrE5EZpXsX8MSEvUoR5duHfPTqZemYDk9MePMIqZeslL1Lm9nOq12n
UAIFzA6a1r9aKf38HRgiN2E7NwE5kKFh9wEUg2W17AP7yPq582X1pKH6GbFGY4oLbcm9s0MFU3/V
m5IqC1V+NpS71hVBFk8D+pk5XM2epejqyuVD/X8R5Ol0yxB3OjKfzq+gUFpRabryujCWpd51Vo2I
bApYUHda9VAEs/JOPSWcF1oNnniISapsDsOoo66c/Q5/N9Lu8mu36knJoxWbeOhyjsp4tNblXmC+
nykQ4PNRgdIhJkXnOIfBtcc6Tmp/ftfWZF46oLyqN+79Mi+dWBEk/WXQWayHooA5qzerNtGNwPDN
dpQTgziCWiynr6k2bxMXKmqzidYyS/f4x6ZE29fS8BENmX3QRIlut+3OXnRxNETrvVYTAFUReYmZ
thEDxdyhQ/UWca6hbMkYZrYcX5BkIOcIhw71X4TWpJ8okAwTvRPDrXNK512Hdk8dfj2zCJxDZZXe
zivd6kIDFoTEXjqYPtD8dTWSEnORIoakFbAqwxB7wE/BF+PNqRZaaP6OfVf1RSQZmL2vCCm4NpLg
Tmp6y/tcu71rdPMtKJ853sy1wa5A8/FNQ1TF8LDo0iuNx7D4THOpsjtIEHDtBPqq/EgF414Mtufk
7zwireVgTXZx3yoruUa+mYLONPjkfbXOyOggyIfluuaY2HNdPfmzI28VAETeAvY6ttZe3fI09WpM
FKUT3BuMD704KFp1Mhha5LFCs/NJWRu/xymFfQSIUyCbHJyHHqTpfjQb/cUdhAFnEn1kNlQrzgGx
QsTzneWM19PMY1NCsqRDaRDuB/kUgKF1B1RzogF1EqaJmnm5QbVJNuiGo64B2QxfBr40GAoMj3Cy
LMAEVD4JU5ix85A9WqnAZJyC2762ZCevUtOY/Fh30s7bI9DoHtXsjaihx4Z3iUrB+2wPmQ9lmAL8
pte2ilf4oLRDamoIttChAmQyJcyDmAO9QBHGuOR2rZkAhKvbde6unBD+xZZe57u1n/mZ1EHmh5yl
7uLJ6r4rkTU7MxGQdUdnefV4WkyX89gMXQyQ178X4HAlf85xehqCnClQbbbXVpWYl35WlR7ypWQB
r2UkwaWmZeb7AtPzYtY6cYuGsAAF7JtvuHVkw/7DC5YNylsMkQfHZYmlWgoRVsCok53Mcr/i+TtY
1WVhmIuzH13lPGtJ1s1nJlcltEe7rZcQdKfxmgcoMQDZGMO5Rfmi7zyFNTtaAxO3RZ/oTr2rgZE+
ls48qIhzk6qO+hwIyND72+fm3ihLMYa2zDY5+1VtvfSoP9JwktWrJer2ZRjh1WZ5w+wRpScCrnTi
kq+G11RTekptNWuRRuVxPUhsR4K5y+cmldppKLip4yEvvZtRju3F6PR4UAavvGIu4B21RPefmRjn
HpdB6r535mrtZlsX99OwmCe4/6MJU8uH7rM0eo2kp2HE4wnhH4UFXSNeA43CqQbJfwC7PFX3uHiB
PjLcigcudTvqLQcwqhUYl83SZmgWlfGSJeCXYN8aYSekjqXTKXe1XyXfkTvrse3Y4xPE4f5ggN18
b1HGv+j8iBNqMx8cVoQXvED+9Yz44NBNI3edL98QTo+3ndQXQC1jqxvcB+ttkGrQPQbDrg+cB0ND
myGs2PcQzfDTV6o3h08Fw47Yh1N07klKgZGTGe2z5lf2Q5HBOIYKx8fYdY3Big4FaGlZXxbJ9H/Y
lR3zoOGdA6qsp5jdPO6qFzratu7uB1u0tnMzFlnPU16QiIVmaujxZSNemBcYbewaWIS2N/aCxGc5
KBMPiRlbrT6P2UmXWV2sJwTmy/iU5LNyvjiN3ZbHovXr0Y4Se9BHLfYnx1YDD68SlQ27NnQbBaw8
V48RBBorZaMPZzUaSnfQ55NcZqaYoWvOzt62G+V/dptm5KHSd2U1VzzHnEx3Yuo89BOxtrhpitDG
RvuFTJoyHrXXgkebmwZ5vQ3GlECI9pvea4snYhatCAh3ogOnl7FJzdMSFVOXJpu4nWsQOPMhLdJV
7+8myx9pYXJrdofhuYXCPhUxC2Kfvg8rUz4XZ8hDQrYx2GnfNXZ6ZwF5eZdAy4wl5Ld0+RKp1qYk
C9cu48lwTLBvFlDMtGV7J7ab6gFUxXQGQv5JaulqOmEOfYF/hkbfc+dLbRQ0zJfFIpLKjWY9AAu4
/+v13J835GwNUYDorA43Jy8L2N9TXxiV+aOOe+Fb3Xabt2n6oXGxnGZgUQ6i2ZZI0iZ91jBg5AUr
ur95AX9eb28vAKEA5t2ABTAy9N8jNXJnwRuV5t7X8scLqH8oT6CRV1xxWste7Mem9L8MlL9hoBi6
js3in66Xf2Og/E/19v72r1zKDQDx40d+ZkHZxOb5GIBcZAgG9wob5p/sU/8PG9kHGBPfZEDFPv+f
KAdSwoCbQorzIUm5Lqqaf7FP9T9MjP0gVZAZOJiojf+E5vD7rp3fsulPDEx026b59wupMDrTFpat
HQNNswugWMt6lIEtHn/5TP7WCQRahT+zJV4E/DUd1/tvy+zVYKXD0Fw7IlgxHnFOUCpI3b+pFS7c
v9npbyv7Xxbn29/CjYrJHwsu4gFnc8n8Il/iu0ClO1nJcTHa4EZ3h+maxT9LllUnVMCtIaD+9Zuz
jD/fjtvbA3XtGo6Oz8vAkbn53H75k3MpnB6hYnLMF1CZYdK34xWLn5SxOqNsONaBCp4JM7LMvS4p
12jFsMEfXGY1zaF3Uhk502SrUM4NB1+RE0bSzoQfLMGgvzcILxgRi+BATRkc1Drkh9pdzAjVbnNB
MVHfVeTJHIjoGJ+M0W0usKh2e2z8+TlZxvxspxiyYyttssPSc9QTgYIRCFj3nYkO9BuL1PU5K+3h
2evSa10u+U55VRNJhvTH1bTKa8JeXD/KCkvemULW31drbW9WSxVPpp4XYaMn1d7ps4YirJ4i2Tbq
qLcJztq1Nw/+BN97wIq3g3HWhdVoiUvPGNszrQLSWI7dNyhV2rFytzHgoKljD/8zDe05SFwe+2b7
RfigO9y1nlkprZkM9V5Rqw6+vdeFObzmJWTyMp6zwRM0G4tCLfwakM22iKus6Yq910Dbj1TCdR6B
mmZGqVt18y4Hr3stcFl8KoLSvA84WbJI6SL4WvjYhkLkxR7rQXNpSxQGOai2yaciQ9CVvZdZ5TsR
G63qBiyqz5ye0/TKw5p0uTAZePaXDTKa5AODxW3BV6ys5GxGWzcIfe+hYutRMhfLfYaKdicMfXjF
IjftWxCXe39y4YzP+Ku+DnWdHbIm+7IMRRenSBQv08Bn722sTlbvBB9O1iTVdV/V6ydQB9qdhbX+
Sl+Rw4ZiNkqmopOuxWVeJHqoteg+gRidEoxzCFsasbOWvCQOJJVfU+GO76VBuMxuTVe32WljHlzw
EYABTtwv/VhFilHaual0xh5e9VW3ZpCh5Ckl2ghqtUyfAkHd1iddddA6n0qBWSwFq2oQ39t6hM3I
Db1uvCwILWNaM6bIwnS/eEOBlvAve5+tRFoxo6CFjZbb3yeqMq/cTNw6s1JG6PuezaXN3TNTj8LH
sJEwGNO3ufZgkg7aeI2pcn0fQcREfLPOe8f+84YCHtnZOo73PRagCD3BPRLjfCed9UWTg3U218zc
gYUTZ81b150KXPXQNIGMUiOY9vCf7xpVf/KIlTCPOTPgyQ5H5vLLl8bNERskk6SccSXiEIJX/M4s
wpUGHgBgXSJZN+VSRkvVu+uVD5B5PlUB0Sh1lLEeAWiuUcA8l0JhS0DgJIWCY6m1fSyXSRSPNuaB
lDwXhNH+pB69Zcx2gSG8jenGzCMC3ZQ7odPrkKNHv2kOakJz8zJrNjYtNIsmE1JfCT3OK20B4FmI
vLcxhYxo9ku1pvdT6WyGri6f0jOxQBJZORITdZsyYfWtsHN7kV0GYOZZyiLXd17Njr0burYm0WD+
DUAxngtE4fDk0Ux4X72Z4SLrfhxHF+UChGJ4KGs0QhT8gShfNacrH4Kpzg+DvoGo29pzjpM+Vs9e
smibStoE9ggl07pA7NTqoVonJUNHy4KDM1pMT82kvzLm2TmataZ7NOUL3V295WCYWZsWoei3/9tL
3ORhWaT64poNk8fGaLo9uxbr1FYoVUJpM6YrZWWfOqE3FxThwW6s5dpENVAtbnZftZe9bbMV8ibP
2BvkZMWwvJgPdrD/G6H7c4iCgn4rSYLPbOjqqB+15mElw4a5d6NJmt5J1XezZXffbAq5K15Inu5L
BOnMkYN6jfGcVNluwKJ8Yrse3FRO7r5VpNhlOLcmDM/Cq+80VXps5vGzNESEEJrAhzHW39l6Vs+W
PpLlURJ2yKq1bh/SOkPHIFB+QZ5tS1dy31bxx1H33yrwb6pAxwlQSf//VWD0BqqJYXWOjPNfRK8f
P/WThWfYfxgWvnB9g+04vsMv/MnCM+0/bB3hLeXhB1iB+uEnCw+AnoGSz0fkCZ3po0bkG9xCQS1A
YBa/EAqvj1YXxe5/Ugj+poT8ULBiVqfr8ixqTtPeapxfahiCRNjMSzmfIYkC3FHMQ8LWwpAXlZ6a
7jiSlotinppyp+vl+Dq29vRU2gJmpQia/tMvn97/US8af+6wPl6NDbZqa3R05JnubxUVN2hXBpmc
zmbfGOe0XJsklF7LWmcG+xiEk7Llqzd1FElD7ZOLg+SegQD2Pc+m3PKar8E46jf8jozxZlUZT8iU
feOwkLLyzcA9OP9NR2b+Vkl/KIDxXyMb50lHjfubAtjOWVBhbxnP+GPTNHZx+T5NNrODPdEgrQMo
ZzYKyL08j1YPBCzJarp1qJnGGCwG2/FrNgthRPC+HaKd8paZeJ1x1HoDIWu7tC2y21KiL2DMLWKk
McGzyPpLHMHEBOVCc6/zIZvqw19/D//+NdBo6h5fhMu1gZn/zxcFdEDG2F0lzmBwguc29Q2TeAKT
S6NrCHBV8xA8dIlRvfz1n/2tntZZRtMOUVOzxNn+a3tZv1yLrDxTuxNpc4Z/bJzxO8ozMk4cpEn2
/Nd/aWs8fmkWPv5SAC5gcw/gmN8Alb/+pQ647EpSVXtGtEdAnoJjekhGfzFDmKw7vceKF5F14MOf
txxV/91Fs10Uf/7zXCgmAZxbl8fT4bc/j9w6Z4xAoe5tIZh1IZ23stpeAyZcsWMMDElb56s/qKpX
SLLK1vvGHgn/dLDYV7PLJiiiDkfjUaCzfLKGzqSC8oHYdtrUxbqG+CRyEGIRS2u5q/ybzuf3xoeP
D2k9jw1E4YAemIj8+ePTXek04GG1a0Mm9RvMYEHUoFaOjR1aC2yaC5Xl5TuWSxR3a481jdFOHjGM
9r6PVFtttGSpxyCumL7lg+V9nZwu8y7++ivGsfD7pwwTgovIZamGlZ9e7c+v0h38XB8QIV4XNi6W
AGwvaWSHza0f7EfqN+xUPbkAIO8lzLfMY33ZHOgsugMYfzhBVV/fd7AJ59CrVPpJFXV7WgTjtc7p
uyfUUn6c4Lei8yng4bMzY0CeFKI5K6JFGaczeU2pJiHFrxRDkTll9RFVTXVvFultikpqBsfp9Wcg
pI8jlY0Vu5PJB5kvJs8GW65rqCu/uKoyx3+FP21fZK5vXK0MwQIaloxZJhddftL8gRG5WmCDG8rR
YqKEvnQCRZrE7MX+oB49yopenmDdmY99BsXxkHgaSU9rVibvAXgGFtlNr32WNWrKroOgj5uxOxl9
UH3Np87lvrfq8iEPktkLJyaIF0MyyGjhc2CmawY3qEbmHZPLfm8YszHtKowvyLYUVvZoMrNkVwtr
YDce3GQJcsEYU9545KgxSapDNs6E16te5lrPLs0h6B4c9pIHGRSaid2rXt98tx12Qp+LdT+VfrrX
GK2+IbBQ3xHCd06EbF2XYUOIU7qfx6Ll5lBqt6ST9PdkaWYx7Wd9bPhXsTDZA4X7hI4yLCBCE4mW
KGrH1plXoqyqJLIo6WrWduUu3cwud8oy7DgXkN9hG+Oh3lujIj5ptrz5ymWNVCVYdPqxrkM0OUie
vmZJZprrq1DavK2QgoFHefvFXOpitAY22kQe6OexHFGWs6Ls1wMi+jFBjZxTyBVm1T6QvmCdyBWB
+ir5DhJkOXrAGi1D4RY3xNlmWE1L1e+gYaU62V2jkdxkNAToS8vFU1m8zFUwXrlitLiiFBEqQkWS
s3DvalmR3EzcOm4aQX+lozYsYF77psqHIGT0yuJtN6NRocoNwJWHS4LDEMsBgaoEgMKl2ysC0uhC
E6qCvdOkNZGyq8MTszFLtJ0kUmoVotUlFbfsRHHutWnuf9fk5OV6rLfmiATbl/7ZQQeWXDSWNxKv
GDWz6NflKHSebkiW0szDfCmmtd8HhKvk+6Vy6+WoC1F3kWOyBoq82VmqwwB6QSMOxzY/aV1Nciui
gC2rrqx17QaRjIYmdmyaT0VdB/XJGkBK70psfferpLcgWoPIzkvyvAVNv5eZ2XhIhqlrHjiMrQvm
22a5lx2vgNA1gmF2vjGvjKWLpVPXNQT5ZKdxqwzo8w15McBureI0sVIZe/h0ujD3BPVJA5lz/cbM
I3BR0YwojIDQZP3J0HMbaDvL1AgJe2/FeZsn8SqTkt2IGroASoUq7MjCWriyjipgFjN1ARXeJehI
CZDwup0BWq89Zbmh0l0Z2BnQK/49xhj0wFw+KZarWeVbeAShc58HtjYLfmjuI/NsrIwN8tCfbM16
XCplyrPbBUsbN2w3riEGcySlGF/4AVj7fFogQ4zmFT0MAa09GAWyD5Wz5pdQi8bHj6RVZyahFsU/
Fy/2adwOO+GSYxeypi5whVjgmiIWBLscZMZrRYNvEg1RTA8M79V7N2QW+hiVJjsfBihKPVKkrb1T
tUBTmmEyziiQLPtOjI7xaIzoTELlwmWJRlAT824y6yI/Dgi5EFR6bK5vcs0Lnhu93y7OoiBn1KsE
k4V5sYklZZ7Ed5OphhfWorw1LjnBgmdWLFzdNU9Jgi+NYG5PI6lL5m0Bq768N/0msE8EHyp5Pc7j
Vnxmy3xLaiGpqq2q+dNtu5L7MZs14bZ66W1vfnvpiucTr4v14tl2Gt6F7PFXh1nZklIblBO3Tlel
ZX7XQBRBOiepClL+Gc9Uc2yyLQhwYeNldSTnnTK6cHldaxnb41yXPWIx3J3WbpnIVOBb52aKeEc8
QJDKbHXy2NTPiGeCC3x8uR8C5Si5LtAgvqkGJQiKFsZS1jjr4jKlzC0u2w532YPPaXEQjU5MbJD2
rzDiSHzCsJubF62fBvISCCCby2XwCLpcsQ8eOpOPdRNwLl/KqnRuZylY7vcAPctPyq1TcUQ0V38H
OrA9Qz6yZ+kDfGuX40kQeya1wSdNT+p9rbqUuZ7NY24ZVHYPHV9cokwqnNgxB3OLLHRsjqPMDJ6H
QpvSXWU23CaEW1nByW5ao/9W80BeLoiS595A78w1UjjIbEiuWKcdh4zqL41Bmi7xJ9U4cdJaJDF4
Q198HgLMJNpCmX6xBuNgfMXcsAhQw4Y3oZ02+VVzbWySeIVn7dTxtcDrZm0H3Geaxut58ZCUTEwm
fU8c7ZrV1nFVm9UFVaJYD11Vtu114872lTYi29hlfVNPlyl0mizyHVFnj1Qi4quOiwm/i5eLKSwz
sQVJqMnvOQWW/qFC5pm/GO1q+QQiU4EtT92IopZfhgx8l8EGSi+0pFPvkMm1CSKIcMtTjufvbhbk
Lh8GlJT5LieeA2WQORbW7VxWq3Ou3W6Ta3aT7l7bRoYPZaG6ETuFuhRjlt/km67Mq3l2CFHtjNma
h3iqGFAcVsBOvFR7JoJ3IQ5cREmHOPITC3TjscgGrjVOuuCZa70Wt03QAIKVZhfARKgzZK6zfAV6
o3yD2eLkPTnoOVWscLjZCO4r0Fw9yRjo0lKu6B1RAXybNA7LfJVbY8ksdugy6xZtcuWeIFChOiIn
UUuvy0EjHLkWiLxCqjE5XlcVo/JwgDKxF5lfZpifdP1E4gP3/cJyJgf8l3nXH1XpfycpfzNJMcAe
/1K///s+DTZn27z9Okb58SM/xyhbbgDDEmhPHvXWx3rn5xiFCQtkZfeHmTpgzvLPMYrlsU/jp34M
SvgnvIafYxSo6RgHUVbRfgHt8/+TKQqYtN96DSL6eF1EApi6wcv73c5d90go5tJVkI06zIFUtGok
Iyf0HbfVeZZOPqjQoifvXB5K0D21/gmLG6twMp9r8WjW9rgOWG0sEFHVgNNMFQwhAY/6D7mLRMiF
Q1s0ucEZQZpas7fB3dbo7IKFbFulNJRbgAHq6YTwrhYT8hwkMWN33VRLQY7clLMYCPyuuXLwvV6w
npr0U5G7y/VCBPJjYfUdnj73RRPtdFDt5G3ENahoTtFdFTWb/rqYmS86xJY8Zm7OWDLPGABTFWxH
KEDFYKdQlirGpSvrL7dy5/sV3eSb3plMVptRTNcglHkmUWAx2x2m7YkTWKleHZp5qg7zBIkzpmXN
T5wRvXcOgnEinGfRWS1oGg2x2y3jYRzKSYbaBt3Nars8dsmg9sU6EIWEvJRfjBKLJO16SqYb00ma
11Etxr2Caj4d2rGAVCYEM/cUrT07inRZSb0hcb5w+ullHOzlOVlbz42GtO/m09xCfkDn5/BG0WhK
8wWKdQ8jzahoE4mrsY1y2hEg3BuhMIYrBeht8/xh4aSIZViSl4q4Gya6z0HBA8r86Bvyjx4i++gn
pq21gHpJl9HTb5gfnYe1NSHuRz8yFaMHZmTrUpyPjgXINt0LrSDcPnqYI7yNLEYGT59jbi2P2pof
7Mv0QctHT4Rsmf7I2FolL8n1txWSAqlF3I37bU21o7Rf3uptBkmZXdN0tXP3YDRDdgmBrnppt+Ys
0cm0jTotHcEmcpDE5uDdQLyhodtaO8YoYL5QbdDx6R/dX5pW/X6Z0pkTaAhuyL/EVbU1jHJrHbOP
LrLdGkpgjLjUHILdvuoU4ieQD+Zp3JpQIhKSz9wNdKaA3YL3pJ7oV+m+p/KQjr35mFS5PKmh9vYo
xelygyYRD4jLvuhbCzxtzTAAbfpi7oD81Ho0sNHy0TmnWxNdu5V9QRonUYPMvw6TyNwkdMRqGLGz
NeHiox8XdObYKIdz7+vrezXWBCX26fIs864+Jh9dvabpdPjd1uxPW9u/tHNz7h1IcOH4MRcwJ9KZ
nG1YYGRJ++SmPcmIWtCc8Pmkn0ZWeAj9xqS6L7ehg1hxoGGaOIwtPu/BSwhHBDSk3zlZT8P9Mbto
G9sEWewkRnL5Ic+VztjdcLAGdMt69Y0TdTmxOW4jYnEL1M9LEDbJ+KWg26DxUCpyMGccN9gc6n3z
bVbLJ3BH5AiRaT3HwWR6Qxmj8+J7pJnosaa6t4p6gfo1hHYkl+HHQOm/p+LfnooOo7//f7/wP7BK
G/Em/nwsbj/zU2YS/IHUwYV2BZ3LBNaAKuIfx2Jg/+Ea4MNdJnQfeweGuP/YLljuH6wjmO7azEDp
9L1fjkWLxYPBlgJiHDKULebjZ5bwP+b3PwKT02/tP/73n0iwPmfvr5NO4L78ByCHZxhgdP6NEw5n
1OSylvbJqXwMoQ5ojqEZp8MK2PeC8pWiWGuB6rdKLeT7Ce/KKW1MC75hqPu2lcBmRKe9MXDALoAi
48xGwHp0GbgR8tW55HwI2ztn1STul2LKH2vhYGmWU36qU9f43HYJELPCKy5YNuwA2ffvbFiL48zM
jJFdwSQ7FLJbv8Bj1KI8SbGBJ3NpPsDuKC/QRjaXiWdVB2kJ5Mtjc92STUgaZIKcrqizC2MStHR5
zWik1lwrNrXUu4DBhgc4qeabtvMrKn0/uCL/aypwSs3m3azJAJt5qV8bS463EMzUFE6t1e9Nj5PF
aM30ZWvez9Tzt8aMXD0xjUd01G1MUitHXI9NBTFEZ31n2LrN9xYEE8bUmNFQDyOoBsNmd0znDc8f
KfHAk/LgVHr3VXFG760Bimef09k3si2ferugo5sruziQOlwcAwacsbIVJihvMWisTfmp9fMEtWmm
7sY2X78Ei1peUPhbdyn+8iN+veHsWsV857h8OHC/8j32K3mJq6F/ry05xxhNvH03VdPBM0reRkr4
t1021ZE09W28bcuvWmCF+eAskRV0l0RyMKzU5p0EQgvVsG1i4STXddnVTDu1E8LgMkaXifhhGvpD
30/O9xR9Nhr6Mce7aKsDmMPkZBLScAspf+V004ryIkMcqO2stZCXnb0Uz+mSB69e74LChs2IRQoR
QEcm02OQ2Pn1qrv6NXt0/B4oBvJPkIHFVSH16sEmXfCAZNUMQgUp9ujMlVeEZWVZd+vi5ddpaq/7
xfPooZBEePe0cAYH2dj7DBKtaYMD6LfBwLXSpqObRMVqV18kMJlzQuzNETe8demOCCrqzsUM4nv5
Sw/l89yknXOHsHY9zgwdzrR01qWpnI0c1qY3MALFY7FaQQSkojrVmjx1TbIZ1xrHZ6PWma9NYLjX
fWrTBBpVdyyKCnF/jZFrr+zMuak6dWlmZCBPbT8cNX1ENp2Ob5lEdYrFszR2Zpd4bxiJvzn9TNzm
0mFvXWrn1BJXvfcYJ8aL15jPll1+WZTVpZGW2uar5zeP7WStz0J0C5aARr9rM9clP5Nx8AX8Yqxs
AXOXczYZjhEpQHJvNLDFrUdqKOpPywq+oPbMDs3ED6VrXj0x26+jydIoYaayJoaYL1FZFuWjxILo
g0l8IHR3xASDLCocS+ORFOwTJ5h70aJEbqApRagm6gYsW1HegSmv7p2kOrqLGi/cZG1OiIARrHbE
Pkoelmw+g/zkMbHZY4nqY3LBsNc1c3GPmMD+tmIxiqyyyKI1g2KA86N8ASMyP3lNp911Jil3fKEe
uL2sxC+OzeFWG2YmqW5/2SMwKqIg2DtjUR8SgeEYeXGFgfZuIuzrRSNNCCCwZdwVOmzKBvS4iCql
T+dGn4Yv1ojDAmlPjDvRO+DKYhBWGVKj+LL8F7aQPeN7fa1y9MBLC65uSW9W0ZYHbR4Z/i2Lw+Zj
mt1NbAtPLiULRjaroIVopfTjIJie0nVBJViVAap9amMecyKvQszJ+iXVb3e9NAl0T0N7Kcxy8MM0
pRrKqwClhtujABpIbay0/BMyGv1U6cjpqSsJPSzK9r0ClXiZtFlw52BKOQnhzHWIcXy8y0ethHBC
GjX9z5tbePOhoNW71VkJjFGH4fA8+a0e+Um9ViGMS3eHBT94Djg1zivkjU9IxfKrep0+B4DAj5yI
a4QhYDqL1M65lFRxJQoXauOiBVe1tIfbsUj660JXPb6AvML7WXc7Rufp3ggwla0sQHeO6K1PJXO+
o8vufDckfrvP5sL8RoyRvFYEy7zZVr8dLpj+X7K6yp+ATU9ViGwo2FtFkB4wumFcWlLmRUaS3Rpk
kof4BdkVp/38oEs++iZz1nhZxm4nZtO/9FlvFfFctdmN5RWKC42CPNBsB+QCIa6HJbXkocFZeSqD
tXuqJJQToyt2sLDX25Jh/66byDsCPa+vmG809nROOu/dvp3OxpSaF4GRlp9Rz5exQvMXTgbHbc4t
fkmYSndkHQjLu+yH4LV0iXCvG6W/VESOH3kyZadkNOPFdJ3bVRbal8729IuOMIU9vlxxY+RNdSJ6
GewkHMK7alH+U6r8ZG/ovf6QTTnmrsnDRrvg395bNAznYenfG9wyX/RV8viXw7ji4pjtlJ2LMmKG
XVAshHbpNLqJV6rBUgpNsFWAvkOjkWAy6jLX77bugbO/KNJH6VCIhMX/sncm23EjSRb9lf4B5AEc
k6OXASAmzhQlktrgkJSIeZ7x9X1BZWZRFEvsrHUtOk9WV0mIQDgc5mbv3ddjSSd41Omu6rDO9mXE
I72ZqjXfdGkb7F1M6etnIMTpYcgiRt7TqJzG2MOx1+eXA+OOfWf293j80CmWq9WGRlX/mHbWPU75
BzXon+1suSdM5LrQcG0Ata24Xp0fGtw7flPHN6IOqyPDTvtmqFLxJU3G4ompwHTbBPzBoaCb/WDF
M+fcY0UvWO2PVU0carfjRA1u4YxSC1sHTrdUNemYlp2BeS+OTidh2vhdpl5e1l09W3etFayZzLrk
zDbyw6FbEqhD6Xu6Qanu4PJWy44gxPIsrmqlvK/YQKm9nAHCapBu65TIhKNU6IW1YyKw0+vpicbQ
8tg3sX1vMvr7qtpBmFwGU5Sd2CRmNzc4uKJglxGmS4MAfzf+PdIozOQbmYSt8tmsiVBGDgp6H4Es
JINDbce6VyjqvGucstgOVnuLzG3cNFOYeeQ/4GsKjVvk9OOeNHZY33nXn/O/nLYOpEcXz/4xbozT
3iFMGGgRcosUfsQXXJzKnlrkc7FEmU8Su33kDQLcV4lDEDCZ5oaFNp9zlq3PG37N49JxWovi8WFF
uh4bx1I2raH0O62YZsxwa7lFtEkPfltvTuL4kAZbyICwzcug24MBMty0lvGuRbjtzoFxlS+INZJa
CQ+LAagekktwbHIRHzsV2AmRzfTHteoUgSVMgtCuv/a6lbn40OZdXA8xXq3W8ZmTcriOs9IfA6Oa
CKchPbajmQrPupf7ntYKOlqR7whLU5+NHmuJW6UVKAA6Pbr2jehIIt1btS/s9qk3VqnB56DGHdu5
dN1jIM3/bW0WXdzNHxzibM5JvzvEkT9UfH/q4qe+e32O+/HH/jzHkeGIkkvVLFwd9BvQ0/x9jrP1
P2weXvwIZKdrSOlpPb5SiZlUmXR9/jqs/dXeNNQ/OMIRuMbEcWVM/jOVmPFibXmlWDFQ5aDIUYnc
IY5MRTnzs5aCgStHzTIe9iXJQ54gl86PlsJxTeKiZyt9lCrHm4pwJB+BkOMiT2w30zSnzF7SylU7
eSMHmR4V4PRnU5+dDnIFYSgWZWmjb7C1s/kmyBrm1WGKb3mhw5mrHrulThRq7WwrR+HgZfWOi2zp
qiID1aOfCCHAkKmv1bh/Q/SaGx6awU0Qfroq7xcvSdu7IXN4AcQl44xSYHxOHi2lUr2MRBjM6eyH
tDubQzU0d5qMKncxBx1wi6n4wI+/YMa7Jn/lcWi4vGVWd1mJIjDsEDKD6XNtS1xpEb1VUfB9SCCB
PNPUd5aWEGuwyshHha9XMIqkJi9wcSn2oWnkAfRnx3SbWzMwbQ+7nBCRJH0WqTJtLItbWcqm9dSa
vzQbuAUGMmu+ArdBlYc8bluPITWtHZXPMFQGtR68iU0fiXKfGLgASpjmnlVb/LepcTXKvvPXP5kY
yNBiBx/7ItZCeuYWVFDMfLPTlquwzK6cOUO90XJJht3miWnUfPxRF35f84H0yko9dQk/g0el5rTX
8rAsnueiZsKnNyBLgpkSIp3poDlZ+BRkisZ9cG4clbOEXmSV26pYZVcv3JYRrASfPnBsTZz2Bt5I
it+B0xBm7GWLyXrZj5K7pzOzYgBkH6Sm3LwskrieOWcYdetVNuuAWfNVPkhscaoDnkwbGKbzDyAH
V0PMhwqT1DhwUiDoN8GcXMIWOtpOJ2jYrauo43/LmOA8bjW6XmUrfHsgIN0KLBQXzPk2dNQrNzfN
c9bz8+TgFMXpIjfZGD/iseG3X/hPSWBO1E1K4Y2dxHI9lPyZnLvUahyKhF0tZxDVHLdpm7uX3zsP
8dkOlMUujORlG0YsGUxl/PQ1hUVvyeyoauEzDzmrmr2ckS2rU9oslXJ9Fugjzp8z4vU2lsTrr/FB
ePIopqo0Pu+5XTSib2ZEDv5Y85wQfRUcRxTFZxFHEtex2zsb3o1r2fzCsmcxSZ7Gl5tRVDwUo8L/
tErzRwDewg+Y5x4zAY3dCFi0WdoGx5nD5DUe3MoVTCuwZ86Dq3dVBQJcCL9JS9XLG4Nbqg58hjBq
T2SrTDtaLNqpXgdEbXWL8FNIWmQx6SCkkoJ3bckqQzONZKFIz6TgQcVcDBBs4E1OTZL5Ks8J3ov4
aojM85fHS0+WZa9qvcDoyhChp20PsoZugJrzcxuRkx7DSC12EzWMD1WExzBF2ffy2yo5X18JilOL
1AC2EJZAUdUOAiLuzcsqB4G9bMuqcXYcG1If0YOzpbufeRj9K/dlAawrnEf8KjYWkF8z25gz8Hwb
i7PsX37mrge81jUsI3pLnT8kWvBQxaayNyO+6sIUH0aYpuzJp2D3wsNO4cZPoKXPnH91jsY8ParC
05yT7uKKQguOatMXpwhqpnNzMndyTB6VkHRoBaL5aZCK1KdAipH8qMo+NHlOSzr/pzOKka1tscgK
YhlPFVAT7lKwfWGlpxHJ5oAihIGpsXOiDOqhMvGXaePgYhazXLtTdeA+ZrupRdscRquFulVgMJ/i
XMX6Y+oAwUM2xVBjcxv56RQ7dXZBL64i3ZG7RSvmHfNpyJrGMLhYh0gpGvgIY6/xFNlVuSeqmn/Y
WJJf9ibhTMJ/eWjRIw30EpQb/u7o0mxYEo1pXIl59VMFityYnM957YwspnqqaIQD0UpL3MfIogok
k8Z03tvpM8csbs3ME/Byry3HTL0056/sNX5Xo2AKY0xd6ynSZAtcD1g2GYOXgnLeg5KR7WRQP9c2
/++8T3we+moDjnA6GkoWb7WmeZIqABciQsGw1vaXvGSynyrRpTL25zYTqI2Oh+k4xxOuBSVrMw0P
yQwNMh3xPRSTgnyfsDACcNeYB4uKwPIdqbWEDyxN8iiScvI42Dl4kFRxY4ZwhFo5VskZYqv+GBP5
JDe6iqxqA8rH6P3V5LuJyri7JOLUwqNG8UkrrgF+krhzCoeS4UDT+hyXKw1ac60cq6B/gPZRfsNN
92TEatlvQn1Kn2WtKwtzTQUruMv2P+5x8ZdbBBmTU8H0ItO2SqCP5YkxKF7Iq8hD1x6cOWO5KNtM
L8b2HAmxtBl8GG2+7+alU+5m6JBuhDkuOw0iR+82TZNpllvPQAfOzcESM+Eh2E6uCyISjpFt3bwq
xd7pUL/RiK51jWFxYGSeryLifgsazxwyA8iV6Pd2PHMKWaLnOOXlohfypm9KnWXFU2fErPTfX5e+
/Ou++I/rggZDLyNVGwzxz/UUMl4xO13V77XxZbPjGdTj9FsxKikn0vT591d7I6z+cTUUu8wCSGTD
Xfrz1ZaRnCaGtv0+m1kgayXgpDRCibRSf3yv/05yPjgEoDD47STH+549jA/N99cngB9/5q8TANZf
8qmxyWLLtX6U+X9OcmyTw4FNLb+Gb/4QMfw1yHH+YOlyOnBo5SPvWo8Nf+kbcBkbDF2gkpuCmAfs
zP9gkEOW7psFS9jramUmCQFfM3OmN0soTaiJNIJi9jMZQHeM0osK4IHOyH3CheROdpN326qeL7NS
LCs2kaIKhwFuVbXaMpkpqDn1RbsL4h5NbFEgeUSHNH6fOmvFHlBwIfWDsB12l4VU1viW7KuhEJGl
M2wlnAfF7ayrsKonB7ocNzHeB9RknxLC3k8nOpnnWWJyjJc9daON/AmmAnyYo6WpKSUBL3eCL4C4
rqwtGi7NCdTVZGPl8HeVyUx2Ix9ObPTGqg72EgeHUmm668IJjSOjoK+JXSt3cZbz/qkLa2MAeEKf
LEJ0qpTKlWyrC6gt0sun9mqQ4TdTSfmSAHU2WiSueNbTreMgMZpNHVw+1f9ODdPniqnCSMQZbKVC
5egEiwlgQt1V23rh6tEgrix9IjjE7s4IjdQ3vaDI0OQN7sMziCjFJpqKT2O9aKcTLwEatMVAI3Rc
/5GflnN+asjqLshBfixaN+HNC79SYB/Wvt9mHVakc/q1Nqn97LL8NCXKcp8SkeRVehR5qaz6bY9s
z41jerC2czPpgR/YCALAm6wfAYK3yV8NblLf2YutXuipoqCsTzGltU72peQw9wVpGDXRWvlDQNPh
+1CccfhBRKhC4VqqS9xRC7QH5dgRZ/NQGvSRcNsNsFGQK7p6lSE3E8C+RnMfyAXlotnVF5Aqmjsj
lTdWG5dwbfFGawiOTyHV2v5iO9reqS0JNFN+zpZKIQNFHz8D2gqPBnmMNiXKaoN2gv5JUUkJcoHr
6lcdlt3zPEYgTxc0mjicRPXiZ1HxScc45OsNsghPlPp1m3WM2mWAu1qP0A7y5GySeIi9KENkN+RT
7eyaWqeNGFYaKNl4hjQCSXvT4fEtz4U29SchLW7CEhvF/IzEMT4xckv9avDFvRbztpvHCYwgk3tZ
bjWJ2p7x46yejDN21kNJHxwtTtLNz2CZF2UncYwEz7Njj2eZaCCShAWlakZ3DU1RFtIsT7RPL6+U
/270H2z0eF5MXub/fma/Z5+P49f7/J9/5C8lm4lcbdXi2joxFRoz0b9bPZoF5AFbqEZh8GM//7vV
I8QfgjMcJjM8Sy+j/r93ek3+wTsdt7TAsvWPWz1vXDOrM02+gBsEJmxpAKT6uVZgSpIRfxSKT8zq
QLNVOJKAbWu8kdwly53TygibK/o/zRONc9RgUapcC6eed4WhzBwNydsiHXKivYBSffQUiyGyozA4
mYbqvlUB87rYjGkQrPZiRNVUOwxJTUy60YQS1ODsWNE+ORUK3IbIKUZImem8I0E+vV5l9HuiGdtN
BBj7O6w0RHORMRoXCgbfiwkPQ7aJ2m58cMJqfoDNM8eUotw2nNfDahpMG1CkmVofQfBVj+iXkocu
HOdLpLO0tZD138/NQtATzXfb1SlRvw9NqG1EhWs4RPt3FUbWFcrzGPB51orPZHQt6Qe14UvR+a9m
28tPQNCQza+Knw/UDJXFa3davhhGogSt9WlpUDKbem+uCNcGuzd4CCKdeUUgCxO5c4muSZwyQ+er
VZYEOYGsAHFFlMw+iVflwVn64WwJ4NqjwSi/aTATbgkRba+jmem6GSfJGeIh4OYywo6NIlbuwoj+
Ud8CMpKy+dyh0Nqb1XhKW17gthY7jpDfkprJ/quH5J1CfEWbvKqI+dLGWgczSpJINkFCrZX6K/Nf
hRk2pFYgfqjMg3tt/fVDBHV3mjCmS6DgzaFP9OYAb4qTdVRAKoeOtGxbTv90FCf1sUo1boNjjtPF
uv0dx1I3PwUz/1brQnwnV1U7CRklXES9RQeCWdslhKIvoTGJnRPH2Ze04KQLmlXdx8VY7CKlUXYM
zyxvLpvOX9ScNa136nCiLvq3wupPx0Zo+64PzP1Mu65DJIiDgyaRP5n0TNTKibZmDL/bSY6GUY5P
ccSJAivS+FQ1gX6w56zZN7SfsBBQLlVDv+3icbrmoUzPGWHwMLVpvE/1b+DVkmZjBY3Veim9SQaC
YY5cRU69FxMEsCntxNmpC80ugh3XU3kxXU8Fv9KGAMLkLI/0+nSWmbgF/VZ9lzjbSAgYm5V3Dalv
Py3Y3Qu0kXtnquKTDA/t2YutQRbacIZTgC9HhCPS7zpakv3c0KxyGW2IayXupou207ihAqN7vEi6
dub6bCrpQldubG+NCNWNE6bhqWHADFYRf3yQXPVmz6IfjdKCQk7XCVTlt3wpXl+tHQEHOAgHW7mO
GHBedU5f7BQ0j1/maZReY9M0JlWZtdOUy9Mo5OK2HUIEpPtz9C2pyum8skRwrDu1vrVrgyF3lKk7
zFF3k7M2sHor/4yoh/7C0Ji4wAZKmozf/rQEkr5RO2xBLfNUekOluJ7UJiV+b+arzr0ynxlri4ft
at4OhskMqSK/6tiYVafRdVWEv7o3+DshoZ3TM1uuXpZtldCDild9blPTt9EqXu9lJtU7qeTtrZNo
7W2Bj4GeZUwVm1fQW6lFivixUNNdXTZK7tIMBOyg9721w+xKWQSHXV5ItS5n//eP7kvz/1/71Xr7
OXlI3M+IzZCa2W98uyPMUoAWTXAtmopqvtNsbTM3tfIpIWfurNESyMNW3So3yRwPsAwI3qnOpqaI
ph0pC7xedJ7BHuRvHRwl1PqHdLBIIXFqHCAuDL7gHmkuX0YVmXao417Z/vMvADaIj2VxTmLa8sYp
Wixp25CJaV9nFmX4lGjTeV2F4ba2AgjDbcE+E9Qj+4WAU7wO5xWfjmzFxFc1T7SRUSvPHp1qmDEP
+mRrCHwmuhWi6oNtncngJrPr1epThJnc/P6zv7yP39x8g1aupgnB5ONFGP963xwxUzSLMZrXZW+a
DBzaNnhmNQdyT6s5+0IkznKWTO10kaEn33U5XGamFYV1kPA/jmVOl3AEa3jIzLFBJ1srNx0WnB3h
zZShTd0XF4ts41Nb8P1HAP8MHXGhPFOAV/xEsfEIIaQ/qGRkDExBl+myJ7WxgEtvNzSETPh7ANzJ
JO+DWxGRYo1+Sx7x/dBU5tC7zVo93FZZNN03VoEhZQTpHYM5IaXYLjB2CTF916jWmw0aearrthKa
v+gVWooyJTO72QMPLzjTpVV1yIwhuC9sHnVqguny5dELQIl/awCXINXGlXIJuzg4LgB8r+lnzz39
Klqtjqijb2rVLuRoRME9Kw9Ec5avO8h6a4h8OBJbvJwZKjG3GwOF9TVRvjAURZ7eMIhdEAQwbbmz
8+RJh1x4qMNoOqQjpN2mEXQuDZg2EanQHkm60zknad4lv18IFIk/vUF5DOkCUDOg3jRfysE3ZQN7
Nf3udKivkWJ3DMtVHrDNy96cjVNNXkBN1jiCq3jDnD7cUopVD5bolqtFY0/yseMcIvIJOMUk2bGO
s5bQ6lyNCRIAg5Sj6im2HfY9HlfNVh/nUQXRG3fdo4Bj872PbUPxmEjmtoedpkRgQzl2NhSd6ee2
itIe2wKH7Qy2Z7YlFoN+JxkJ/V6GyuTNS2UfJiP/PI0lQRJ21M6Zq4h4xzEOuBEP1ui1vdp/q01e
K6yvyGtKhk6TtpA/xFO7tzN8Eht1/V2rMe5ucWPsOYUPszeJePEdfb7VqooTW4l6hM9DLk+b8EBw
wmexJqI1XEtK+4lUrhwww5AeSy0BhOWQK7CxcBntlhrYzJmYIBO6qMIAtQ96/KVVElR+SzXqnBfj
PLkFoIrpKEtrkswi6hbcCDq7waaNqgiVo61dK1A2KHCaqTxClOFV1eZA8wGShxs9Yl7TTRHt7bZP
2fKysuVGteMK6Qm6nscAHccSuNJqSdzMaKnfhGHXHgLV4K2zaIn+GOkBNEWmoVUKFLFbyx9nviIK
u1RAPNXqY56V7KtdnTNEY2dXXaWggxCaY3qcWQjot3AynJCVEZWuCXFtNZjFxEChNLpKCg7NG81O
puuG2nKPY8FBLd8uy7OwUnmQ/aL4WQ9bdkNsDMBTtVlGn3Y/6jJ68pFrNYHNrEhhFcbkFpdQ/huM
+fgnid4IYBbpS/bMsOqahgceX5OyFXB6igwsG9P83MZRfSlye0RnClMJCMm8XL08SP892X5wsnU0
nabevz/YIk3tmvip+5/y+X8AC/T548/Ymx9//q92prUeSi2qevlDz8Ax8q92pv0HJklgLNRrPzqa
f59ydY6yjuGs4nPOAYZtcdL+Vz8Ts5ZONJ7E+0FAvfWP+pkcsl+dNjjgqoB3DJB+6xvT0tdv/vqt
OZN/pCGhVfeEnGKYeQZFdzHNwSFZDfZjsc9j9diiv2G132mszQT4/qub996B5+3oYf0IzB14gPjO
YnWg/fQRSkCPlZShui+bWT0PjLsZXEY7pH6Rw+kS0Oq6ugcrHxYbIyM2owqTnU3egz+Ke4Op+RIx
qsTZyCsJqrvcdg6xIzZG3dXKYpjDhkGRhy2Wuql6MlBVxiVz5SLaKOnXhCn3+q+zYYCnmz+3S7mL
c9hxij+bhJ6V3cqRTq1ThrfFvFnUjjEQsUa67qkpPhS9+DLLFPOkpu8nBIO5zgtQ6CdhD0uB2OAr
gwKbgDTUBlI5o1XFWAoCoN+mp+iqruip9f5E+oBQEONZzr2mK34b2g/ITtFdJICzLd01LBJTanIF
o8jvy8wbptzFg309KTjWoG37YAv8oau+0olVd3HWX+JVB+5cPC6gFbskdWtrzHbWwscYO4BqOqz1
fDLUHQkk6JnV8akgRC+0+va0wMeODAXOttVysWVLCNhFuMYw/Hdz+f+IpDROZzyD/3532cK3ib89
/NQ3+/Fn/txRpPoHf4VqEgwMy8F8Yfb8uaNI+w82GQtYF0waNonVz/LXhETDAYqTlA0FG4pg2vf3
jgJ9y0RthclFBeAkGPX+kx3ll6fZ0k1wPhqx4KxNdZ3EvN5QQszDi6zKfi/IQOpQSDh4QkgNdE6N
XneYsJtNcQqdLS48J2Jm/upevbOZrE25V4cAUAirDEzj/sC6BjT2Zi8hXWQhLHLqdmMvBt+ec8vX
YpEhxo/z/X9wKeyuTG9oRDA0/fmLNnoyaFpudjs69QRhCm1EoYMwGptt/R98K26lo1u0hdC48TZ4
fU8XbUqJYTAQv05TjPh3qb2GgsbtJrs//P5bvfHvvtxAne9kqDqLAsPwz5eCLtanmckNdOIAzNgs
oDD01vM0WF5YBHhxSwY3KyXQBRhV/tgUnqb/fd8mxRr85dejGcz7jlUMUuXN96TeI06n6joIzoaF
dWeK/EIz6n+WVcxXNGlQCpsXqwU72n5zlRa0YzvUQY/W1rDITBcFXR1zqu3BT6ocN/Hv7+jP/Tzz
5XJrM49zNQnI1oui8FVPBket0COt63coOciCTJvvti6eZVjmjCTyE4t0jA9OQL/eRizOwhH0Djkc
/TKiDCLkH1Iv+9UmgJkRpAM/llN+0O1Yb9PPjxpX4X0NP1xFLaKvj+Kr74XOltqhTvudHg8chRTl
lDH6xczx3CX1wPzgO713F19f7c2PZhkq6ZFm1u8ggWqbACBnOOQQqJIUTB8eaTra6ePvfzjx5hz5
8stJ4IOmzsSZBflmK5uj1JIjx/+dFlnGBV6n7EtIGuWBiB9kx2XIPLW+todZunVmtN+sTpVHGvj7
PmzK3dA7g99POEWb0a6epklXDrNlOBsRdDUNbQIW7Ch0NVoFH2xM2ju/P1B2MMyMym3xy4qTLdKy
Evz9Lh4h+G+MlaKJCNUcfCJKmaK2RIFWshw9nbvnCxwFX9XFpiOgyeocZ77uhlXoXGDC//Ot/28f
cPPdj8b+vD7hJv+3/vevFk3iZJCiCOKBPhYRhxGZXtwQHlJLq/PbOmw/T7FO6t3I8MUrUc8fiW5u
TkEuDSkzZaahAxlZYBfJdCK2gQN4FXhBIZEMiXCm6hLNubAW5bCgI/KwC2Dhs01GrijTvvTAf750
5Kq5jh7XbmMo9pYTdbwZ9EZS60zHLm1alKoZRVNgOpgBzZPISD8D4UCyY8z6ZtaXdNswiUf01l2U
jr3s6xjP/Wyg1JqCLDhVSSO6VZp62CUFTsrAnJ/TWb/uJOlUDi6ufWdF3QV/c7H9/Wr99QGh3UFh
wFNPprdtv1mshD+ZvUl1t4vb6FzhyAwuUD1o8XTTL0Hl9z0xwf/BFSHLIOZfDyLOmys6zTSQhJZ2
uyYIDhrgf4zvT05hnDY6nCwIMHe/v96v73bYEuw2JAk7K8bqzVGlDZ2h4LfpdslMsp8AGH4ICbbx
pWhm7/eX+nWZShMjrGDI56ynszfLNOzRAoxAKXeOHMyTUqm1Qzn29gc38N2rGJakTIEZxT38+WHI
Vfg/3cgNVEixaDbkrSp7bPXy8vdfRvt1H+PbYBSWVIuMTs0310lhXtEEWVFtk1Z6+LiSrTXlMDrb
omRW09qUFCx8xlLw7OQtSKFdaTBw+eBjrM3jn18Y2KlBeZhwRrARGm9+v7ouiSkdbPpUuEQR4zrZ
FqhXtzXGjq6KbizGAZ+J4zdq+T0rR/s67ZJxF5rqcJYvC0zklA7I7z+TePczgZlEy0OSgPm24ggN
RSH5Rm93ZMoUB7UxfUftAThhUT0P8Dy6kd1X9xldGTcjDuSiXwM6LDSHniOLkvlS9j3TpuE8lZO3
LONXjF/CreOu+jQXPbPILmZqGEbjsZhJXVW7j4qL97/AC++fkp7nf/3tX22o5BM7+QzkemdE83UI
93vbj0b4OWIXc6vaTrwAurqb21bHG6vJjzDSHmRs37SN5Rz6KgjcCWqJD0rLuSoXu7yRIPEXiCFH
XaKRZfAwo2NPFN4VXbaFMVd9UB5p68/+y7J49Q3erM6xIyAtLGdkTUoSHoPFKcjymQovUVSvW3vL
eo/QKUnUg14iwmkrnLq/XwX6u6sANSDSLik0++3jLmf2EuCX7RpT2RHAB9v+kbLq0jbaguhc9VuZ
DdOtLbToCQxr1w+hm5QCaRBJQZgV261QIWQ3lkFHL9bGfGOLvnIjLrhDUkVKZhJq3+dC09gqbey4
qW+qCfBFxbklVa7Za4Opniqmlu2XsnxAyv/JmrlQSBormBunNT+457+WbsSaEdZgUCFYKqelnxcN
OjmbJD02hDrJbouAGUWSecqC+Rh1tP5BnfjOtm1RcnPyNOyX4djPF2uJq0cfq7U7GjjPDgxb3too
rQzwgR9caT2bvFlJXGklEKMMsdW3hT3xED3pXyYrqQlviO8Mb5NsIZ8+nzlNmHNKf1q1GLoEFoP+
3y+hd96+lkoMBO4gXky/DO27kDlOkKjtrrfnewC6l5NdXxNp/ZzZ3SNHXuuDF9RL7fnLdzUFqgiC
g0ykjT/fVaIU2ymOWbIcw4vrXqfumZm6zwUDdJ10bsBxN2WcTV44VxQ3BtOtoaXDrFKt/P6rv7uY
AFrwZmEm8IsjKu67wSTmuN2Nsuw8tbKRBUL+3ChxGbpmlDz//nLvvDTBfGANW+c7ZMSsH+fVhmc5
CdEC/cSPPDeYKCotcJdeRh+cEd+9vxqdDFYSt9eQbyqApNXCUgPCvOOM3LhymAhXLBj2WwHYhRGI
qxsCKvSUuUaXFyBCoBuQgQtVTpbF+miP/PVQDp2ZUyGHcnDn5tvndZxJa4jalA8zoFRnPguprVlI
455DN8yJM63aHJ2G3YlNmfbqB4/VW8ox5yA0J8igbJO6HUHWm7VG3AMKxEJtdgA1osfKRqvH5CLs
LtpYMwHuWiWZ9GQjEz2gzFhyNoNVZ6anJjh7NxDBohQXzTyeDZGOIF90Xa+5Zmi2336/Mt7ZaDAB
rYIhFXw2M+yfV0akyHg2C6veWVPQIKCCbGi0NdEGgRl/cEveuRQmRQNlkk0bjrvz86VidAdVDepx
1y1B/mzos321FBFDKcVS/4OvRQ1qInheW2q/7GoVLqSukka9g7jSXDmmZm3L2Q5Okqaji/h3o/Hy
x+7xmlLzzibGlWiLUCICs37bqWCcFiZlz5ViBMZegELmEwgy0kHUFgLzlNMiL6P5g+3j3VvJ+ZqA
KEszTOfNrxaGagGO2mQsCx3AzU1CVeIkF16jivaDSzkv+oU3uyaVhuo4JEox0XtbcUsycftw0Vgi
RqPWWwuyAFh1hHOLB9CiyJjKtcKzqMkzt9aHUdlycuwnf5lsPQc4YvJwxTo9xkPAYPaLAOXCALZI
Ze/BibSwaTNbfsCBr5ylyAtb3GzZGstRrGiDgq/ESNcqGa04gzlq2xH8+3xirvkeJCfZiw+onLji
MI20G6sXMHwzg7CXbaLlk+UDhInEnUNKdf7dSmiWhBuirK3ohOQfPfCIQmyiz21WavMhI77U3IHC
zQ1fUSvtmC/AH3eMUof23MzxkJwZXT8HV1YLwnbLf1ZGOKNNm+LyM5y08Ao4rOGZtIvVTk+adrLt
zTr7NJBSj4W7UMq91qSEEsxhI8iXjuIveWvpRMUyp0wOiORCPHp9WabbOY3n0M8riNCnycBxEv+o
UzGPaNvRIbZoMOeJVE3oyie5ApaSvkNeCa/KzbW4ikEzPdgwUGagBN3kLhKXyqfKBGgLyK5N5ssx
sIdPhNIjTZuV2rGvVbQchKLDXesPFLHTtpaTE+NpCuF3G1W4IHtqkYkVDa8oPwvW9p+qCKZGdWvK
zwQbZu6U5aXutgYcFhgmlYkhq7+iz7vtB7O6JUI8u8sUqV53hQXrHCjgXlmTg/TaueizeVvU7XbC
X3gd2DRRjQggMYThnTDS0UudlLlWPxz1YR5dAdIjSS04FL0AqpZM+hbA8DdDV0afiRMOI6OxdxYs
FN8xYiRMzlLiuCT4lwl0eNJiiH+0O4CDRj/jZrOHh6W2SJVBjrkCzzYmej5VJdkYlMyl6eSNr5E9
c5nq4+JCiNBOZJ5FZ2DCwazY0NvbOPgyLbq5MxXtKo6B9zEdDA4B+i93StKeogLZeMZbwmtbe7ki
X/FQd0a3iZeZJMIlvSDnGtOi0RzTaRLeoqa1P3UNyi5iysnSgFEz6hH59rG8DKRxDbp38rVRRluc
XXBJUIN7gZjFbqF0vQ7CrPqKMU89LSKbMX1XWx4ZUc2zpdREwnRA/iUN6x26ffPQZAgObGLBDroa
i0M72yjfp+GIznxLQqEG72++y5GZ3RVxsLdN41Pcz3eAmhklqgS8Nn1wl6PJbXgCc3kYehsUg1ID
ojaVm9SRwbEN9NizwlLivjQUfocaVnriEG3LueE6bpThsg4bed32jBlHvT0lEN0G2bHiZZTie4uQ
ay/1Lt7HbQ6HPZfDs9F2PcB0on4w4A1xt8xw9OuCOBIGiWoDAbqMnY7MOBktG8Hiuc3Rbk2eXXOO
4GXKJkF81XiPZSI9r0dWWTJjc5WpdiBrbYbK3ZW4DRZ5wr+U/sQD4Qc/wsHkj6gwREZ2Sxi6CBAs
eUsrmntF07ekYgGTUKAYVzt7jSGbbJh8ez3NBGIhucaKzyXz7VNFsfDzpbZswk02D6ZypD2rtjRp
ayDUDXcK7FCReYvMhxuUT9OlyBLAhXmRxocxgR9pQn8/1xAkbnHWjyhkappxUdyqj5YaUE/S3618
e1GzEwR+zVPXytDCvEiWczKasY7tBY2wMaTBs0NznzS5gpi7zYs3fpnl9Jk5U/7cVAirEPK02ldw
3ASTkVB/4RSiuocPjqoGqc2uo2K5kTB+7oeWv2dWMljWnaiPS8l5Op4K4yAIML6lC7f6V9powebR
sxLwddZ3EZT/p7oy0m06KfWdXZPHnDRBlx1ApqXbGAbwrVmCC8dmMo6eFZh55/UL6rRNJhQTIDIi
y9CyTDeh4DqAxYb7QwvZ51TqNNuUc1O+zyvyMTYdid5f6mBcQexmrMmNE/4fe2eyHDlybdtfeT8A
GfpmGj0jSAZ7MjmBMZMkWoc7Okfz9XeBVXq3KlNWdaWxJimZlBmIQOM4fs7eay/+OWm66CUFo0GI
V2m53IPGcIQIlt6bIi2RxzY9UQKcTuMJ9yE/MVhyZk6JPfNV/UI/aXvsh6sEGek5C8F0kRY3X0kc
6pdu6vKphGXtXTPz73Vno2mjEqmPvkrTM1Rk9Urrzt7SOPPOScOjuq2kmHdzj559kKia9kEQJOey
VDpYKw/OFg9RzUPF1aUJXx8LEbnnAHv390YnDQnmjfXQZpzvL+X7DMJ6H6acVALUJlKQ7fpWeY36
7i07zHXlz4rcsTrPMMJ62cEbgRb5BjEtVuPWxy8t/axb9b2bVPOiU87rHAT1D2kl6PLmnnTqFejp
+JjQjdj3Ude+R0Prnd25NgZAYFFyHjMPBvXgw/x8R4LvYuFR9uC4TNQHK54uLV7LajNETMsNYA01
9pMU6myI5g+vMNm9D8qaiMDzZPyo/JTQMa+Xr36Crx+q3JwiA5hja6XhWr17Pf7gpAtrIg7NeJMQ
G3Ba0CkHwMDjY2jkrItJnB2+UATKNJJzj0ZsBhLhUYFX2OvO8JfKi6ZYOPQdCYGk7xR431OBap/c
NizySTKU3SafFaKGmeecNlbVPgPCmj4JjW3fg8T11nE8lRdW0y13eQ8Ck5mL7d1nItVPyCP6gLxa
vmTpmcVd2DXqzclT/96IZsS8qhrS8+SLCi6sWzUv5SKLRLHVP5mE091ly+W2IUddehjB72pXc6AC
gXAUBNCpKTLSs9ty1sI8nW7MxJiQlyKoM0a48VjUQoS2uGwvajPFt+4MfKKciztK9vExMpnIzANA
/+Pc0BLfGiKdPgMy2UiH7wGQrui3tIi/fYOAPt+QMCpIKRTADw0/vnNTtlwr1bf1dCG09lN+O3fS
bNQNS6/vcqexZqVn8sektRboBm8MJ6eJq6eSa222YaovfDR21RqQ4KfEyQfWyhSko4uh/gT1aD25
CSBuhOHWB6ALUlh49OpbVov5U9q5wh1iV4TnNbnXf9jIyTyuGWY/QylOi8+bvN2bQ2Ehh6fkfZjt
0riLOpPVLPAJBVRhfdvFFY3/2lbXnZ7UtxGoF5aNMDnHfp3tUYcvFL6QgI02XUDiIc93Bdz2ucbo
Zt42RtiyxstiodqRlfBJRR1csSeOd8h5GxYxeEL0TTunZyDshK9zG3bXsVDJXpelPri+4NLw2rx0
oB9Abw2S7MZ3W7Ujdah9bJSG7Y/PuEsk/xMeG7WJtXK+e1FCirMiqUC5oB5tZ8R1h/tgb3G+Vkw0
3U2BPkutiDKZ7hC+jjcUIcSzQzx+ssvEBbEm77vIvQKnBT/BNDP2Mk2zGQhSua7p/5BBrY+5UA2H
LfyzOZBEkMJw3yNvZLxuZsbVCBrlXE1efO/HNvaRMesTFl0xA9Zi2FjjN73wsu6op6ncZDybV2Yy
NJfgHSsYCyiFKPUpASPGf7RQ3yKotRdo98a7Avzfu4a5W2emteftxB9OW28rSHjrsXNP45i7z9Tb
aGrNUX6PhmXOJLtdSmf5oo5lwLQspSDVuZyew3FI7pC3DrtgVAdflvUmGoA7ISmUh3CY3+j/iW+F
wJXIO4eTROJpwkLPDmcdTJObrvOiaC8Kw3RWOjYIDBMuzAASF06ptYT4Acm9wYVh7p08b+/72vBZ
6qLkrm85SO/FwU0PmH9FYxodEZDetyiL/CfiVspDlgVPY26KPe3SlDqQUo44dRyAMhvSqyykcSMt
+yLGb/o9NeNhp0PD3HcQBjZhRhDmoHkYW5VCCS5oFSbT5J8oLtzn3PWIZB/ljseJBVjm7E4TH6th
BMj3Uxe9/Twq17qORDSjWhDugwJMtx6pYXcea9dJxFgiLC8IbifNVfJ0O9a7gLpw1XQNWWPwJz9m
Rk32WqEWva5zbgPobUmGQ7aCaKoUtFFX5O16xOm/ZoCAghcDaB/4FPTEzb5BuYa1gXyuA9tIIqJr
4EIFDDqb9nNHFMyOR5GY8BnSB1M9CrKgvxauFz8ShkCZ4WqwWoEJSCjssrsQ6ShsBic8tRMO1NhM
t6lXFqvCabyzUJ6U63SILIYW5XwxTXLJ+zV47aBwL3jgCMRVyZgTAeOksH9ycnqAC1RsS0vkzGAb
5KCvyKzPXwSevL1n0YCntSZ5Y82KlkafGeNNFC/GGZrZC3lFZ6AgGzCiEfjOO49Y0gYo4SHW3VqH
bXFVcpVPbYUCrnUlqaAMeDDZtN0lfd9p5bf5wRqN6CViZso+562R1RKW483rGpb3kuSVQm/RnfVC
PAlSfDv4jkz8I0bo/ErFWr6WLcLyHIXcY1CS5OPoPtl2QS9uJ5+KpSQSmKF31M3rZIxBawhzPJCI
orOj4cjB3ejAbINDUOAkYNHw5dkYMOWsqimQZ9o3yIzxvwFv78uSRUhaXv4qRF7d2nUobmHSFeUq
m1hA83To3vG+EVHc5ul7HZszCBiDD6xRARy9Jpf3k4sN+aWh4uG6ZWxyiHbASaFh5F6UKuSNgtHo
G29LemdzCWOWpj//l4wz+4H6mJ1pIVL3mBRj+y4KUvLavqWJgF5ffBbuEiLazl38ara5RSbvkikh
XVJY2nqMX0FQsgl348xApz3H7bvhKdKm7VlHeIMLr7ovawxPCLIRm++CpNNy50YDHY1+TLk9Urun
wJEVOUwpAa9ERiUyfsXJyb+J1Fg2G8xWhbdxK5PbqHKmrtjolm9JtghyqU2FSitgEzNy0Dxzq/aU
zV7HvtGstEXSMPL0BF+YxSfPBmBFvAq0HzepG03G3piWEqBjQkrw4YjdMk9Nt9r4DRzddRkTJkCa
GK+6dTn28atudIpOs88WGlPikRDa9xy1rx3cjIPrRK+/nUxPG0m/QoJkwXtpTZRpgTWDdGQ/IfdO
5CVrpybPbE0viFPvWG5176Efw+WU5bR7UBZkbDALJPXKogt0tmtvtHadhxNtajp57w0oKriEzFvJ
W66XxNPAox/SKLPITy0qBr0XE8KPK8A4+lP79EZXvU3q25VvWOlDMWkbHDEpTaDog9siiGowUCo0
H8DwtBMSU5eAK7fnRx9sbfIdqcr51lkVc/H8aawM5n/SK0kTyxaNPDnE04a+DGdRGx1/f67s9j1j
95Kt+LILj1m3HxkBYOU+6huCgfoIjx1xPRnBAKXJ87MauJzzoaL/dxxIWoRDLDsqOi91VX5BvjhN
lIbZCpyhOvMaHnWXDTcvYd5fa9GbS+wBIDNy32YyIc+pdkzSKikhSwC5HWwZO33EYWBv61KaR2bS
zWEQPSSrJBxhoRTZ0zynw+NgA0j56nf+V+D+NwL3ZUDFCPT/t4Z/CSG5emvbtx9p3350XftHJerv
//J3Jaof/QOgpI+Inc40VXXEkOSf2nZnIavD3LNDpieow5hL/65Ede1/4B9hc8Q/M13adzTPf9e2
uxbm7hDJBaXk74r4f4PV8VNnmY/GfkOsCSsSByNN9c9NepwuvlEog45LVn6SzhTtjRAFAbKY4W8a
y//qSDaaSWy7TKZ+maeWlVu582hxJJAfK2GqV1XJkbi5tP+bye2/OhLHAHTFMPVXU3rSEVYEllUd
0I30bGTMc6sF+I56fvrDBf8Xs4B/cSAM8EycPA5ncqw/nzwNHDSSzawOU1t8kl/1iV3qM+c//5PD
eAvQkSv+yzVCDDW3KT7IQ2wQQh0te+aWN+S6oOD+908d92oEA4gITNQwPw8alCkYX/CLdCyay9GE
Z02meXjZVH83olw+6Q9ThuXGC9EeE9yK2vrX2WGgqbzYcKtDOgzFCq7VHYEbTzhfn5T+W8XzT0Pv
3w6GfQIGFtLtXzSzhuVJnk2pAH0sGDIMgoc8rKkDjOzNDBd3tIsj05ri7j85ny7vSnbjro9A8s93
COGsvY1/QR1Uncl73h1AoiKjeDJy/ttf3yXLzfbLCUUfxaoA/5On+s+Hmvu8nzIp1MGAvngQvZq2
WGnj+78+yr+65RdLzT+P8pOUBtQ4wK4eGrwRjd7JbsYnLYbqWNHB+09O3R+O9NOpw7+VSg0K5pCW
Pa/nMX/76i/+Hx4v89cftViPmK8x8gIZ8bMmQsIGCoUkpUVpQGTK1HATJtVReLpiwtVjkkIQNdau
jjzvYFL2b/KS/GundqujrrHm0N4h4i0ccZJQqA8/gjSjasqx7WNssnYLS+6rc8BYTV8pJjWrRs34
6e1I1iup+CtkQ4qtiQd03fPGOARjTaXeRPZzEbC1JoeJ+k3gTxwEwfYxTWa6ilW0H3Lu5yIYieek
3KWaK6ox3Gig/Rddl1Zb2v7VtrOD6r4zcvdoRvPwAwlItLc6tjzatzhKTtw84k0Yb2kQpnKLTtP8
nhcpXZ6W78PQx30TpKPReQc2RItPnWmFyk23RHistRMTZ2/1JVVlDXCQviJIiNqMSc+raZ4YjTLY
XfDrZsHCJfKggw1I/ATbuWKVJlm19X1eAVWwFIkgptkfYRQCvaPZPTSzPFn4iTYhoff7MGK3C5DD
fk5SJIdjYuWvSSjLJ7bqJD+1jvpGPINN9gIftAoGS31TgmhcvpNG4pIGsILWjjPxrFMkUt0ZLqbn
dghhJOCrvMVn2L3GnJpTmtfq7Pf5J1RNkohy337G+/wJpjq+73wSNIdlaYSBIE9TaTPAa0qT7RGm
kzK9IR5ivMvHzL1gRe+gFtI10QkbOcoANiOMBqpjljhYS90+ya4TR0Xn3Ef4g9aJJGvJ2I1cAq+C
nD8AC/267csWuBT9gfAy9TllwL75mT0gLGB8E8YnlTyEs81PSggLAWFPG0OQVL2B5rEkabJtYZc2
N365zyrbVGQxaxVtfMZNL2msCAFksEw0ZiWLbF75JmNIg/SO5xBk0MNYFWwWghQHasGwBNlfvMLm
Xx/c3CLwG1H4g1NJ7h+vMT1s4C4kIqadKdX2164EagtYysjmEnTkpXiYvBVbRyNBMEhkVPTU1uRU
qcUuvUZkFm3nCQBk5yjSu7ySiMOnjpab3vdhlb9F8Et25ACygQ/oSgOo1UxJ4XHeDaQwvjAeK/ae
6tHhgfskXCRXjjdv5zws6Fy0ydCvfKIpvs8RcYn2zLMFbZ79D8So9lEHnfqW0Do5fdE2xCj5sk1v
OEd0Tdm0Ab1kIEbnSngpCPwa2OBxjJOKARrM3qLJP230gEAwfYeG6mztrERMyF8YaW1S4adk1Efj
tk/KCBEdV6inHcsfSz5ZCLzMI+zqPte41japGtOPSkXeAfYZMyQ/9edLlG4vbHD03hGSfUuEPWg7
D2F1HNzss42B1tekQ66ZVu+jJvno+gZ7djveV7V96KT+3gO4OYrKx81HeMmJV2Fwm/Y8lLTrxq1p
lfpKowHfJgXPuUvMFCSboHgOLTWfSBTeiTko1wmhqt2aJLeW5krGMJQEMm5qVkUAPKWaNlWfR2eH
onJXGzz1BaPejdYKRRuD6C3kA+bEA6E+1vLeVS6/m/70G3smeBPsot7KsQ1v0fBY1zIZrAcoxM5x
7LmjChZU3HsxPPSSnqeu+PmEcPEYiZCRclf1w4/WaOgcJKQArRGlh7eWz9jCNcs3z2OhbBrWDx+f
9e2cYbK2GzTRcUAq9wpsTngby6K5tOiAsj9eKq0+Ii6mhAu7ySdC1YTdI0ccODQArYbpZNiRUm4N
P1KvYpJEfh/cOZM7mG0aJPazoxgqpli9uQhCnVvi13BV2vJUWghkN0OdIn4VFirwgLODk4jESb+3
tl+rLpno37oitD7MgdWK6JJyzQbTui5imm25NyY7PaGCCAYqiZVhdN51Tke4pTu/1hKyi7d0aetO
jms9+/KR0IPoPAdAyEYT1IJrLAnPXGH6W2bTHMiVqR60ShareFWhL6VP1PasPUbC6kGO/BapAwEn
mriMnZN7y9BGZ9dOTF8nsvrupA2204XszyHxMAeCxZD2E5iwF1FiXNGIPjuZQzYJ/dHzNKbdVZzP
z5npDM9hAUAznBhY0A8g3ynCfl+ltTgro4lvyoLAnUbg807haMfJGszEI8/zU6PN5GCHmNTTRNTr
znTU2Z1am+ndRPKD7343POY1dsBLr8C1f2FkaflU0zVAl8GKY4rQeqC5rCD7cknVb4vsV+N95hrs
2HuRXuaPgBFCt1ozsKCZIBBwNvsqxZ5ipbTZ4e7Tm5zKksUsZ5NXc4vkkVhbiVlcVENtRqtQkQxa
FUQtbQjbhT9VKgc6Ajyhzlx58VCLlRL2YytscRxqRxwl3Fy1lmFfH52y7Te9JSaseXENQdw/TYM9
ipmXT9mw/mFsZyBkD9mAzzZPjb2baWKm6Fg4eoSAEevw6OpeVqvY7yGMranF8amt5qgJPtspp4MY
EofzoTx/CZJPgCqEAWTX4Yvy6tSeua1/Y78ihZ1ATzcdvEU/IM01d/uoXzNizredShuXnI2ewStr
T/tKJ7zo1nIs74fcGekEWz6NMoprl3FzMOljRYbOJlPmd4K9D4rMDRRxjsCFbKQ72+f5YuHQt/iA
jSvLqYx80wUCIiNgRIScvQ3SOocrgQC5O9g1CISxjt9I5yu2wQDK2DYlE9mgtl5AGY7XBKRIa+EG
mBt6Lj3h36UzX/O4Jj+SMrD6VbEAc8sADn1eGsZFNnpmSKNPsL4xnWHRT6hO2C25TCncCMme4gcf
in6gMRZOnt7/dYH9s6jShZeJWo4SHmUWdrgvcMcftJvAERK3b83yUPMC3fg2jecu6WkShg11Qkdp
eT05Bp08e6auKKJGnnjgvROTHprvVvR3G7WfBG+/fZ8lRzWgQ8Fm96dNbgB9jWeA79MI66k3pxNY
tJp0oOytKvu7eOI199dn4JedIapBwKUcifYdfY6fdIOtqz2RDIq8r5oirIr7mBcU8KuqSr9AE/Jv
3Jw/SzeXX2ih21y8vREek5+Bt1VDgeOC8mJBqUnvZJWQzPwqZDN5I946Q0aYx1PqQS8cbr5eO1CK
LX+f2sjTUqvEwYQd9E3OGJpg5/xd4+TLJPinnR3fz7MwmuJYMukk/bQpVyMwjtDti0MqaC/2tI8/
CYDjmRo6AsdgrbgU2/TheZDArnbXmqTMlQWv/awsCu2MH0EpU5FqR+d/stl5tpmi11gimT25dhZd
VoTI4jcmR6TTNX3qL0xZgkJl74xsXLduIOJ7xzXdN2xABDZH/LEPDYvhUIwDbhVPIwqqLMtfv96K
VQWpbj3MEJz/ZpP7sxHi61oBTrKQY2Hh/sV6i4gnRg/RLhaxnHqbCNpVNyIlQGDwgsvMOBiUjStm
4fbOayBfI7E4/vXt+cs+O8KzjUuIi4IhHFvSn/fZ3eQPviKQ/hCx30YBlkji4Ya/WwZ+6VhwFBoV
6NYDF53pz9e8z3od+5XMDozRgfYnLFyVIte3RoIHmLuADTflbB5SQnhe/voH2j+ZTTjHlChYrUKU
KNZiNP7zL5ysgqC8ckgPbjsk8aF0ZXRpxDHzgZ7SuEW5OZ0jw4ueiIN9IgOHUb3yBgITNV12gtNS
cpKShiZ3XfZEtScdmH+XoGwYUwkzClm1zIGsuLtYsIX/ZSb8v4//EzNh6a3+4UL/0q/ef8gm+TOE
xfrt3/wvM4F1nOYfQyMLMb/DPflPZoL3DyIQkdIFNDoXfz3/1z+ZCTRTfu9MO+Y/uGtc2AhYai28
gf8WIsH8SdCPRAckDB/GkueitvaXrs0fXoSRLaswlmF5cMLk21CAp+pa5mZ0v15In75viG2qFp1i
KKwXRvBLm2XaUa8cu0XTiArFvnCIu7xoF8VjZZGuHC0qSPgp5C4vyshOR83nFOPal3Q+NnJRUBqL
lhILlHlnfOkrF6WlU6IDVWGW7WKjWvZvwR2M6vBmmLNNEXbiVFGC8Wn9InGq621r2GScLepORJjr
WoszlSkZzIsCNEcK2iyaUK+NPcqUIVhb09A/sAoX62RRkaaLntRFWDosCtO2S559V0BhW9SnwaJD
7RZFar5oU81FpWr5LeLARbmK9GTrImXtkbQuqNHVtKhcBXJX2Vvkv6DV3jSLFjZbVLHFoo91FqWs
KmtG2ot6tll0tMOiqB1cVH1Qn9+7RW3rLrrbbFHg0rV5s1E8LLLSI5NNsYOBPCCPQlM5d1Wy5aqu
hkXVK5D3dsh8aV+c40X32xv1eFAOGtKRnftdtOiDO41SGB/pTkQDZLFO3BWs+ZdZGTb9KqfsLOjf
l1eNcpJha4eaqVhVFy89CqdbjGXuhdMaS0un4q2rEt3c144R3wO258VWTDNeC+F9bW9qpmQqu25k
ObzEEeM9msTR0yicgngx2SM0lKg0Ux2JbTuQAFNTXt4GS2u6Kh1W3NLW3qFzQvUtyHImqnmgy6eq
qEi9KVGmw5eyrt3qa0JtlfSDElM1l4gbw43KHIuTF9m9hT5q6d3bil1Iu7TNZmlWx9qYUVXUYRXU
xEsWVCCWFBnpKnC1FuTWzh6C/DWwmYdvvroNeBzip9xm5Bw67LBHQWuZpFTr2vFHeXKXiSXyjPxV
qQXfFlnBwtosqNMEXYcte6XxhrqV3JeuABfUJ+64bWFD7mfwgAenG+jTeOAKNk0dum+16QC2Q5b5
vekD58JwnD5fJ8CfDhj4+TupHm84gXRuxonWEcWt9YC2kcZIx0fi8YOaZ1bJdGMn3JpeT+bPwaNf
s5jTk+mObh7fUUgT1Y/fo4iAdFTA0uU6EIfLB1oAL2pS7tnsT5pyfOyE+pby/O0zZiWLZZ8mYzxm
dFODBUtLyUOBXCNsy2qKFKt31Ic3on+Ke6nOX98shyYR7nRv8fEl7eDbZF6anV5DO9OJ0/DWHRcp
p9GJz3IRFlRe1T+0uTuspT/R7M2WH065zcii97rHYBT8xXJJI/c0i8gGrMS0NaOWPfDg5q9fdxq4
eY42Y88GiDZRrmcjHQbob/I8gH5FOpfkaHIRBD4hL7Cfh2rR3XfCDW4JEHQvZEGHy0KDQBMDFY2d
9IFLu5qL2vd0ocnf4arZ5KjsykF071/bhMqU/jm0/OnE69a+i808vBtqQ2xT7khSDCMvfgXmSDHv
Cd7ZaML5IE1TqAmmqtiVSWrcfxW1s49KgxTEaC+BmW+/rpYYhLzPkommYVvEVbe2oAasJUgsgmNc
79KqWzdeEUyUasTgfHw/YMSCZ8hdP/MHnoVvIRLVtV3LbN3m83VbpdeaTIDeaB/oYMuV9uRrlaHA
FP60jsIru+vRoSU3qTZh/3fpQeTNpzdEp8iRtBZRcFR2cDe2DmqXdE+b9ikBWrvxzDG89BGkI3b2
qOQN2lqTXId2Je863mO0CRw4IFZm+XdM6x9bK7eufc0aXtCj2viBctZWgFs/E9N1NkabYcw3bSyP
ThXEN1ZnjGdrtPNdKBPcBUPop3tfFkQkRdrdTqQirQJ8UAetwdp3tCFTeuLWe5XQmqntj7rS8lSn
mTrlc99uK1tYF2AhfjRWd6hC75bXJJ0V3TvoKJL4GzDsF1plP6YeNMpctWJX6rLDvVkBrhDOtEHo
hezJbuBIKt9n5uS47prEhPldaA95AX6RxSe3Y7xxX+W9OkZBgXCtS9eeN3OBM9/ajTV7rnyYCvYE
1qM/ITJBZHFRjJO4gK7rHAYW4Y0Z9gouV0EzOCJ5MpnVzpDyW232OFwqaV5OhRkAr+3o40++ufHA
bZoW3RpilFa9NX06kwKMGQYfmY1m06Vh8hogMt1YRfHQYcB/I+XT2fKst6vMqcM14YQI5hFmH10i
l+uVnmfWA0eXhySfHcQWoemuGUyA6r+vRfueTl28Natwusb8MwAdSrAOrKvOJp+4mpt+O2u7upSW
fw29srjltiIfGA7hjUOC7XagTQ/trTfyQ1EVauO2JG+3lq0+Wo82A7lVFyB8AWwr9daTY7Gpwzba
5JZ+MWMisUzJ2z5C+wK4oP8BSuhbnTp7c6rjR+YSsGCcQtN2RGMoaXxc0TR/jKF1rH0eQ5RAVfIS
5ryHq9bZdNjrLollS7YUCeE7Ce76LkAT9FgA+KeGIPADB4w/HYcuHlDQ2qCecV7mj/kyYnFbV3y0
RDF8oO8sj1EjgiVjLt5IbSCh891hV7T820Q422nuzOsgzuUtQfDYYtOayspZnIyqCa+VVsNrZU7l
68B8/9onQnrtUWGtGj+bNyVPESt5l6F2TiuvZlMswohue55caqT91rG1Y2tkaDIT5BfV/S5MamHy
SCRPnT8aZ99qwnXhIPDlIhLVGzeJsdVF3l/iDXa5YyoiiWTtKbJW54He79jLa4m+4ejiS9vGtSdI
yavjpwi2wB16yCzfzm1dVQi7K+O6S0Lvgkqh2FumrLfZWMZQIj3pbtNm/KyEbZ8tkXSPQ5MNB0JX
62ef/imdoYnc+DlCixVAZDVcRWp5MF8UgioM1bNxNCULmLLs+iDxVa9V0+V4E6YYn4YV8rVKbHtu
+T1oIcu1TTycC98wr5q4agg6ks0eUqhe90MRr6kZrkZcZAAX9rRd0G2F87e8aSSdiEpjuBpquPpW
Ya2ylBRu4Zr02QBI72cJ1jxLp32DBWNl92RneGWrb+aCGq/QsuXNpcPzNOBOq/N2wF9TGN+Y1l0T
fth+0MyhAPGnbhcpP9n1ZaxWBh0GJJBZtumbmUccCMyiub/jDSrPDOuQuLMBXrXm4D05atyPw5hs
Wme+n9jSXo+ZTZZfGOZ7HP17EszJoLaardQy+ajHae90vPJ0LcutznLofuY4HjNttYza2viCDLrL
LKnv3NjzNsTs5hfT7I+nOGe6ghTfSMkWR4Z8FxWsrtYp6Ek7W7hUoGzVvhBDntw6fl4TzNGzg8WC
MriajEED7vRTktQm6qzITCZGtEM5jRcj9e986VGqFOs8EYW3ndpcb8ZQ2chS+2LMia/WPV0h4We4
ddtEp9OPtAhRzq98B4EEEw3xjPbr1jAjvRMVvVGaeMM9g9p5a01ze53kniTZxnOvEMK91LOTbWfl
32WRNNb53JHfgstmU5LcfK4D5X1vRzmtc7uav1ut1V0NIjB2maU/mmTCPOLZ+irU2tkQBeQeSR4e
FqlZe4Mw0b5EIFjfJZQqWztGIjwZwStotnhVE0L2NnTJhHq/cUlqJGdWGJm/SnLThMbc0ufW2biO
0cPxqlQl/CGir80weogM8su9wj3NDoU2nab3gL7kyq1Fc+1bxbqU7o8UQjIa8iw6TgnA4m1uLUV/
guTvu4m49T0ovPxyGKqWOr51D46fYUbLo3sTCJS5qqlljGXCXFzMc0zA1Ty706WLW+xWlWJ+Lhuz
vGpT8YMNaCK2ksYvortu0RRWMe26Kv1RC8Fb36jFe6D9Zc1iDLzrq0zvGstsvlG++FsbpfxdF5Pt
TQ1052S5dyYSIGlXFnEuR9ONyGqfZp60vhqefPKaT7Ui+24udQggaerKc1HVgYfD0km/Y2A0k1Wc
Z4zGrJRXgUlj/cuOKakDyih8B9jJwqETz7pDGx8+d7BHvs2OADqZYhpCTu64TKSqIKrWvTlUD9Vi
P/MWI1q8WNJaFsZtaM1ArrGrqcW4xlS2uM7og32zFlubXy8ON4+eCyaIfJDIciW3EJjkc/7lhqsW
Yxwi08UkByX3yzNH9bxY6MbfDHXOYq5D1ag/mVOJQ7BY7xqMLocRN16x2PLaxaCHCvyyaHoGFgnm
PV+Y+iZJMfSRUo7yejH5zYvdz0sw/hFYkG3yxQzIF3tk4xdvgiiVOyPHMlh+uQe/Whn/VSn+jUoR
e73l/FXX5+L9LZV/VCf+/i9+7/lYFshLSJSwKBHm+f4ybfi954NiEaEh0FvwdX74B0qmG0HJNNnI
2T66e9BMNIP+V5tI0zLyl/Yh3Vmgvf9WC8j9afaArg4OJ18L8BCDkF8684UV170XxP41OlrjIomr
sT4Rjs4SaISYxJhEjTDVHTab4IXL+zlTXvQdquFHCqPl3g0Kx1tb0nkArDuipDGyExrNET2tHSLw
V0ReC1wJbSQ3BjVfd4edISFsKhmG+tGs6thYMeYsHXEqoqzdU8Hn+XUAppMtE6T+HZap6kLEE4b1
vGf6N1nJphKluwEz5e1wlhNPk0f9bYHupFnl5hBflpSLl21vd/vJ1/XRjprhfbZILxMdlR3z428l
WqK9qTL12ojCXFPb+Jik2jenyZE7YE1lkxHYTXqap3Q8mEq6DM1C47oiBQbbVaB3qRkSg7BGPURH
BPMiM0S988ihYqeTDfmZ4ZH9rKdxgY2qDfQzgnaz1LybQF3ddX1dbSBoPJdeFj2O3jiRlENml7Kj
53EM/a02p3XsaHHr5gYSkL6xrxshCFyhGYGcI8suhZbDheen2VVklG9RV7PFgtCw9QgEPtWClM9S
Gvp7WwTxxRR7zq6orPJDlBkc/5yR98KIrCGAN/IQ2dlHD7Bui4tifPGscGDKntH5r1WYrGtRhq+2
3YMKCvKUcyOfRSaea4NDV7WCx5AOGtIMIZsUfowxiixYeyoQJNwOFdsKcjM9iyzFSNwH8wgAB9+I
uljuyMdat/4O/w3aBjpQxYFORg0LPwgAjJIBTRA979+9iedqAmswLrqSwkru3MIqbqapnc/xkJrr
dIbMmTq2wRbGHD2O4khaZIG7d/MSu74wnOx+8Nvy0sP8f5lSPF2hmYQ9lsbDzdDUza5q2/FHF7ro
C6DWduu+MNRnhDmfqM3BtfYiyIdLSrTsMHpVe9mRewYn3R+S9xS727pU+KBAa8JPnnoVnCy6DXKV
dYF5TaPPXPlNNJerBlFQta59Ha2SEOsh+WEQvnAG2Dhqi5p3hRlkGxvZ1U6nNi5cQxiEDws7Omkh
2M53ysU0SEXX7KJhvMxqvlRQ++rYzlP7mPBeFCvNPOhT0rvbhmEZEaIJMrrxjHd/9gBYpekyCI4T
zFONMdgkBaIPcfDS7oL8f9g7s+W4kTRLv9CgDLsDt4FYyQjupEjewChKwg64Y3Xg6ecDK8tGo6qu
6r7vi26z7E6lIhCA41/O+Y4ZfmMgVWzGVlzLmKFnFWATKcGefUfDVu5tevfPQsULWQ3VCDd+TP3D
Gpe2oY2eXsPGdQhtigVknyDeD6S/JlFdTPN1MxluHwXMma8Cv5jktiL7YTeDlbjD+t7sFsWb2fch
bfXawS2PXeShxF53CMppeMGd2+D/r+F95DHcbxEm2bUhsXl5VRiwHg75Sn5D9UVcSdhBGJsw0bbj
vLOWMae8iuddNgXL86gVedCTYp3I9nmbEqy9wUwaX9Kgbu98X22tOGifCGTyH0JnOLa1s9xOVAys
2cWVN/BYM1m29SmLK4r7yW/uwIMYIAOsjoR0GcyP6DLkpepGcplsxZ7OBMBr+DTvw9ROp2DO0vjE
2k6Q7KeI6aNlcLQ0L9SdtNDNdJ+4qj3PucwjDk/zphv4uRnzpVFdZQ6Hggq3iTOZp0VZP5i1+zfS
VfUJVZl9qjpEB5nVVRHOMJsArzg5tHAtt3EmnwwhZwgZttM/0mTNPxGGE6tuiPk45xTUYlYMv8lb
GYmssdPIyrziIAYtt1nMQW7aS3+dpYN+rkvT3StZJyQzjP7FxOXBYJeDKIQst42xWL45jZkeZ6ga
kaFLEHpuPxvMSzz/jZfggmc4NH5auTI2ekqdCA7p8CuPjebGJUz9oVNkk0mwahRR5keyVMlOWWVJ
xN/IKnREeBRJuCZvpHv057YqHzqmoldp6NeR07byGtNlf7fUdAGTDpY708rC2y5tUaWxbF12buK3
B7TXGSINFJxdEYzbQaTuz2Sd7ExCfw5rSmbBmVlu4mJKoxYD2zk1mIM00pu+SfAdkYtU6wEea8h4
svHfQD7xbDi+BM4QYBvOCn2p08HgwEpQM3iZ+16UI/Y6QX6uFdf1YTEb62OqEpc56/JM+xBH9jTb
R2/0ZQUAJMbUnFkajexCtHxYPiymdaJ6IJ6jRea9K8yZH7hme7oV2Xg/ySL5RmIm5KcBYPzs16gj
y26uN4ZKphcz8dVV6ChxlQSpDDhB4/DIuYmlsTfPnTCch2UZ7hBJrrtEyAb4z4vI494jHAjFzEq4
5ZEgPSS0MDcvSXoKA+OhYHpMr9w2cOSdVTRUJ8Ex0/6wT4K+3AEtqCIziM/YkIpD43cDgRgw55ne
Z9sJweiJByrdDxXr76Qf8o1NgwgTIq6IvWg5vqd4+kgzUx6M0fSvl7ETn5Yoy+8tsrMbr2vvO6fy
HoGwPJuz290UYaxofBxxantjOQSDGHbKEyOqn3S48vzqI1/y/pTmEKtUQULlSCN6HJYSqIM2ku4q
o49jsZO4D11SN3fLijwIeHONAP/uMfzab9izpzP2Q/KSGO2O36wsM47lMnrnSmb5lZ15+8bJFTEY
uFd990Ubk7sxoZrsstqJN4JE5acwSORhwEt/i6HSinQnwVuo+GfAkiBigpsemG/RczF5OHZgZ8+p
607X0iuS1zHssHx1yFXkgrvW9b3lFyCcp7Sq68gucvFYxHyE3kIXxOfD3pg7l5FTdSdT6z3uaBvI
vgaPIJtzCQULZ7E+oyxwn0tVsCCBIrBzjXY8wMEN90j34vd2mDWMzKx9p0uhhQ2HkOmCPZ7ElA/7
0u/eJxRHrCMqa5/QqhZr11gO6YcxeGwtZhC/IsiXqzCEmVMk5bXur0UDUHVDotx445Zw2WAT4ho1
RfmcG379SFFVXNcq4FXvWTRE2VQE+W3T9NYBaK28wVW9r3xHHgJtthcECQCCtGcc0tyt9mZqJ2cB
jmbX2vlwTOgamdQB9rhjoKVPqVsydg0GZGJ57rF9m947EhkiWBSePNDeL7eSLVBUeK11hY633qNF
0R9DEAflplNQEeKi871NUSaq3vjsP7Zes+jPGhXIuw8REuV391ElYbzlg/yqhkrtc+YUTTTXRnua
OzOIqrwg/n1pCdsVqsAwY7lFfZHaZh+DPgZkRUUmEN7oHzjFbRyNy8QrzWfPj1aC9U2R31L3Rn1m
or3FBrg3Y8kbdIqtq4VzgDkn1WaKCOcYO4b5KwDitunnctwMPWuNxu+THdSmdkPp0e4gIt57yNzR
qpgzo58YZaWqbbx0/NTvkBKR/+k43ol6kN2GNQQxad3QRewsuq2aSmbQSsTiVaVmG+6tQazcHfMe
edtob9hE5KBUeutTS1ESxktWhDnaJdufwt7H9QIa6jHQ8ZADTh7RxH+SQzyy/azqMqyehE6Lwr2K
vSArrnsdhM3TNI9cNayn2jAIuqqplDd5C1GGqIvSEmNUI23dgnApxHZOk3proL3swWLO+qcEDfJj
CvmE1AjeK3+meTcglexne5QnBomaXNYRdqrZBRnyn0BdlOTfbjq/eXN48pxibvf8jfC0QgYYAyOi
QyY82WwSqWvirEzr0mQ6OPn4xnmCaeZuxOA/LUBENoqt1w+3lHgSFrHIa5jO045NQPvQViiFcp9Y
ZKOS1b05kfMLrWFmCJtOw9Ete5Iy0g51r2L63RBzzJK6W6OfsuLot6W7w3lsX5t1h/fZJJAywwG/
YyGkt54/VwQrGfx9ZiEbgNaj+63D5EoEVSYZUHeWYW+UWRaRyZV7QERLWmXZz2+TF98mOdDtjYnj
4JElWrIdEcLEUT8s5mWWiR3lfddtW6fU7FrJyR5wu0rExbyFWYKz28AWDYti06GButJVnj8lQdm/
9ZSe9EzdeDPXS/JYeUu3D9aLTTBzfiB6hO7Lsyu40fE4tVh+NRlhgzRPc96pxziuzH5LaEp+GFis
nYqurR/6JESMrCz10qYt4ZTwJl7rJnmJybg6uzbeXlY4pnF0bAkypA6ZCA2jeS3CSj7CXunqbRzL
WlywGrv3qGI/xNKy3JGLJqfFSM0lCmAyZVGGZBDqA47f26Kcy2+5yRoryKf4QBSilUTzYNkHWqH+
mQHO9GOEXBRJPPiYbRO55RPV+7xleLQlZm9hmt97zPTR3W56BbJzC4F8+r5Q9VHxG163aRs93ykR
EFFdh2X20CbQHky1sEmE0WHvOpRhO1sAgGOTnp3SZcnP0C+zU4VN6gY3Og2s9rmZTON7GTTLc4qC
zdv4ls+XYynU7EyvmL8VHBU2d/5kRksulltjbtgygOOFfzCWD/VaJzlYGgBksGqxlAkY1y4YxVP5
EocYNsc6jy3gDVAq6T/XQtby2rPnUFzD7lg92Qt6hVlNAoc4PD312vRTUN1aRd45oJN8mjFl8RYA
bENKWTSkPuNuQAX+8sNgVzPdWSHbIT9lFZfVozF/62st9dOCKJv3q9HT8PZ3g9mRIghbXNhCbkKn
1dM1l6QNADklxO9ETmc17Gn+T+WOXeqyTrxZEn2IDaGeyrLSL7+Nf/6FZ/ErKeg3NaEZkGVkelDC
qcqY7nh/qLuk0hPuJWu6IYnA2xohGj3LHvlFqpMBdC9O3u3KOYy5feUU3h6HzN5LrV0gCBUaiK5s
+h1f9RAuORih7D+IX/8wYv39s/kET4CmxY31p6GyskZVm7E93UjZ3ghJrRgfs/E/BYCiG/rzAqAo
cgXrQBQCf14AkrA1Te843WQ2nH/+xzfKfS2a/f+OJP87QjSH5Bx+1//aOP30s4bi1v38+ftY8q8/
9Q8pmvU3TIbCWlVogv/YXyPJEIEZWHSYOWz1nID//f9kaP7ffPzLkFdt07V4kLmt/xpKOu7fmB9+
mftAvDtY/f4nQ0lXMF/9/f4hOweyPjI5k6huKJl/pr8Q1or8esLzYYwFRdoBgk6SjzssI0wt+orh
28by2Y+ce3vGmgUdaUsXTup9EoujqlDBx15MGJXtkb/VKdd/0ijmdwDTWTQmPiBrLB+7KvH1a6W1
UtsZfykZ1bV1sqVZRkPoTeBtEt6vsfgx1LI/MZtPDh5L462PwCBC3ZFGy0Kcyjyy7GI/7DbIPTQY
F6wVUVkH4DnyuXl1pQo+6rarToNOKNgynzBnwZikR2k15llyyyAxONZzVhLn7IxQazu3J3nQ9ptX
4DfqgCppuerGMky3CTFs34nplEziKjRlm6pNkkvTzrx28j4463wxH5g22Nu6FPfIb8KLmTuKViZJ
3su0AxDDTvy4iAFCWYbHLIYVdWgxrRynDJdM68z3jWxoo2q73mNbJ2psGC2WkeFVUhcUvLq4MwKG
toL3ACqbKdiVCQLhoVDeY2s6EAyVa0bm4rrnkJTT09AtBqbqxbpysTtelR1DysJWLIeMfNl2udlc
lJ+KdKdAU7HSQadnZdLFK+eJc4Jr9OBKq9qjqPb4r3bLPf7R7iIyI94A2HnydaU/52Lwd93EeDIW
RXe/wBSn/vTLPWonvTWknh9cFGXfh1hHsp7fzYpJsyWd/AgSyD6QcRe/jEHG8jCP/R9B5hfzZZjt
/ALBAxVMgFEs0oiidnRz4zajvsZ+07ak0drZdkbDDPvOs5nqEWnW4ij9HrT19CvB47FfTMyikYIx
uOO5ce/deWIQyYznOUUv+AxtZP4gkR3sUc2E7mI0xYhPkndyw5Am3WQhQU6SceHGR3GwTZcCarjp
17cg+JpLOVnPqTZkzybZVUcwp8W9bpRxFdTOeGtXbXjtKoySqA9d+ECZZVTiOBhDNu8hrK4a88FF
/bcMerpCXrDPa5vhJFGszh6mRoDzitRUeHF2dZyHII9qqi4i4tyBOSYOy2qLQHK0t7lKxLazmCFp
/BJ3huEdQ09h3RxqdWl9+wMclIjPimoxvZZW+c3PWvFQNR4v4MAyTl02uLF9IIc7Jx9mDKc6/GQz
qbJdgvXhdhl1d8c4P6gI9XBiPHo1hVzQD890dc5dGzCxGHZlIZ6IkMh32G+sXVLWIXnjwmb3AGSJ
8XHqI4SBAJNPUQaR9SjZXLTPNgTTglrZLOqeSgu7o7iqKWg7Y1t5WLtvOSi57tUoCRz28xpGJB4p
821J1dSjJTCSGzWLSnyjGrAVLZU3W/dkRwzxD8hKXeRlC/IMTEqp5RruzhzQczHgKRAuVQx/w9Zl
s6vHEj+A2Yf5d4FR0jgG9WhiSEZHyXwtGPAqjkOLQDLW6eBeUJGEL9UsvY8C+DR3islO5GSlBKFv
akUocN0L98fsOn1xsGM9yiMDPsHCwUDasuktVOa72iv4K5cyobSrNHJCWMJNFTHAxPJgTrAVOfv4
G/siXjVvIWOULdaXHJsckMrmVgSz3fgUvQhu+usCjYe5bRC7YI3VItnBwfNvNdOHvedO/KNZAtpv
Pa5x5DObeCqnwL5ufQPuXdG0iuITbeohJ3DsAg0SFVQGNRjicLz1ipLhsT044kCBnR4AywaHhhHV
XW2XZ7R+lmBy6TVnnXrpdSyl2DdT7+IAhr/AQzVmkm6tHlBKYDC+CkR78IwatHFAHOHGSvxs1yaN
Y+yZvZuPopT5zre7xYqcySNm1qjrG5EOzUMwCv+m99X45sHEnJGzhdfzai8uVWttC+0mB6xby7pT
H0pzUzGS/1Sz+s47ivW94/r7ScSUzGNmBhvbVOYjPvV4rxmKPXtu0t27eGR5OdTlqUxEdwvp0tiv
6JqrkWrtcyFs745pzbYTfnLi6IyPeLfN10JY2bZjEP42WtjX8P7a8oh3UF9DWlsuINSR9ildbOU0
5++p7VhXnmqYvSR6T1IsIjLy2fOoJxhMrjHq7g5o63IH3D7fYXs4dGUtn0nj6ImMGtHv0bscvLHC
nJhb0wS6iADoqYQDKFxkFdtW28F15nDEw6TAxUUAz2bi738ktt3D0ceiJ2EofSfnZMI0mRY7oLXJ
wecLrAi8sdxYk5tyNC7uq+OolnehF8qPMbD7iyUW6+c42M3eIxlqx97SOvqdcph98vfh8k+2kpHF
HpSY3LV1X94U5qRemC+oywBP7c7zrPAcCKsmqLPOz4jdcW86KZkpDcgvzy79dZz3jiA3O0OkS7/F
zUAMaGyF/Ec6n0qgYoszBMimmsphPK8hWEYZT/6dlwt9ILmr/QBUHakOjiba8P6+7Tz4u24V+Axy
u/C+ADNybeVF833qErWRujJ3xdyYp9RMvsW4JiOrRq5V1gJVNYa9XcYyJNiYlvGq69jcuYC0Ll6W
mdeO0WVg7NpEbTV2nK1rpW6+0Vb/bNgMGLdDl3TdxoWYEBooFrpR+2GkyDGIlpBFBOo0G6NLFQBq
2JiFbyEc5rkPFodY4aEd+y3kL+/D1khNtYuykYTmnJOgbYlR5Kny51Q8si0NEl55SZUl6VPnzzK7
/9/6/r9T31NfB+zp/+v6/vLRzuVH/eP38v6vP/RXeS88RAerlw3bvGnC66dY/6vEF+HfaMrgpXj8
3uR2UPz/w2gS/o0ArWAljMC5RbFCXf6PCl980ZIIpUH9I8z/oexgbYB/6w/XtF8/wIOJxIEW9J+S
4fCUYPtLC1LCEzBuAEXdGj19Mj9XhBhFSUJc4G+X51+05H86yvgLhUM36tl8cvIW0VP8bnTpKZ5Z
DPiQy3Te3pssllk5Tv+pt/4nOw1fKSR+BNAUMg/7y/X1m52m9zoTVgmSgZmpzgEjsbrn/TZGRLHL
nWlMnG9dCyJd5cZDx8Lp+d9/SS9c0TD//3W1EIbQitFBcZH/ZOEMwxywxBX9sSn9Uu9Zsi17KG/m
cXQ9nmQ7ba90riG2ojYih03GDpDYVmYG8nDT8R6bwGME18TBfOmwxwNltIAKB8sEPt8u+HfLZsaT
65QG1SPQSUDW9Fmzh8J0nn+pfi7QKgXAu9m/HSHCQRtEKXdV+Z56BZ4wHwB14EWQiQV8ulEOVg2f
KdbRVJqkAWZ0Ny0o2Sdb43jonSG+Ym8vP4KK9Oeog82PfIpvBLJmfCkHKMxdrmtYEDj32xiSJ4wY
1MYpMJn3NIM0i0ucPzhp7JeQCO2d5YPUDUcB7nrsJDUWlwqTZoL414qAwLvOAT0HX9MU5DGLBfjh
3GCeF5pXnKcWlMxuCJ65THDBS0EMBoFMzElHQTWY9wLxKSf8BQVfdozNimDDOIM/P9jqvqv6+GoZ
eE/47DRB1S98HKcfX3KzgqCdL/4jvw4o6A60Acs9elBfq88ZKGaUCBIpMqQEz2kfN2+DiQgHdUZt
Hv0p5Bma2vjK6evw7FtGdlQKwPAEm+jZbPkjs9l233yyHs6xxuSgkt56Gsql+5b3U33WDcbDqgq4
ImGueIW41QTixmfQy6KjlLtOAoNAyGHvGmUXD9CiQ2TCjHFzu2k/3Zh/TCBYEtWYs5Y9GppepXYH
9UkQ4Aweup8PfjaUpybgx50FpGE95KAdO6dua6TgXXmSHRQEZIZAxl1DHwxa64dksoq9H6TqxmW8
FJVhMv5k8Um+Inmz+6qk5Y5Hq3kHujC+xCHa3FBBbZYOAl1ZxcHGWl9dMGjlTVysD7uhvFsjMcfI
DfkuPnUHkuW0isai4FYc03r8aREQcZgz271NXH6JLzK1W4PbQEHiAniRA9e1SOSHQEPK8jPOsc1r
gwDhhrzYBxDx6pM1zXKBNj0/2xPW8brhYShbVewNOowfkFhAIrjABNKkXPaWwbVl32gec3BP5E5y
i5bMvH+u5ND9Uswka6iFXwI46HxwLe7/thiJgUtETCddvE1Gx/4b8/FtEvwy0XiOG6CuQKIJqrRP
aee9m/asXu04Hl4Sm3sT7i4UH3u177suiigiK372rpA3Mve4KTWOBp3yQ/nC6PexcrE3V457G/aT
d0tMh/VUZ518Gzyf9UnvruDyYtmjM2jencqbccwZ3qMO5gBtcx6EUVBPzUcSCGSvmTMb9DsEbXx9
uQBP96lrOuNBz7Lut5qM8ssUzN032RnFw8zGD/ZqwvWx6FiudJlXkT+ZGZAVW7A5xY108FhNfsrS
p6J2qwJJ/Azr/JUNPAZYcxYOlbyjKNrtJLCBYIRW4b+NoKP6z6wd3LeMWqtISKhYaveIWNOodwjl
puHCtDr2EOs7g/vA3mfeKFfPz1YwowT3B8wdFmanrVKLv+c+RFfT2zbs4YZ1Po6n+mZoQoZU3GFX
LuDb3uyM+8YsHwxvuHHZ8uyDVHj3C+3QxhPaucF79Mi06qYyFGHugocI9FN6quziufNca4dUfNgN
7vw9Cyp21OPwo0htBsl1gkPFTZn9g5aooSSf2apOu9IbddTFSf/DyuA5J1nH3lXFeJZYa+qlCLfW
3JKcITyS1iX2ZvIO54sRynGOkDhd+XlwBVlGbbMSJetGslk/MRBEhQHuPGID4EFPRu++qcryV0Im
EAoAr6Y96zAahW79MNci29mVEV7nKeVq5+cTUiseWJUjJEdli72TRfhpmfkhEa+YJxOhFx5K1NgS
+98OwRDEYwfd4Fhb+YHt8Iqzrcxr1BQhobbWo1PF4d53RXcGq+OUO5tr/9nJafIjT4XGsqmgyMeb
BCbT0ZaZIHcCV0UTt+cBfgkWJnM4JaCKt9QFPtJeOOTbOe4+wfISj4wXDKuTyvCvpbzmUlv3O1p/
9QA9gLljXxCnMw54ZdOCiVUY6PcAe+Vmcgp9XesEa3xZFG+hASM78rU/E2E9Yl4VviRvxwvSSIyu
gyjVUfdUZ8HeJddGnCTnq8k0CYHLRhXS7jaS5+rilp28nhbkK41t2idby26LjounqtslCdKWuuEO
nHvLu5J+q5+XidzaNq9GxH0M9cqtMxrNldX6y4dEVXWy52p5kqgAiPztwqNevPBU4Ri8ywpn2Y4x
UJSiki7Q97LidsdAU0Il3nXIW+9FR4pvA8oJWVxLuqCJxU8ZY7UzwnJB64I1ivS9/JUeNdsE5jzt
3Xhm90xI3F6lJVPCpLovLYN3eWZOpyxzNHyucSRUIAlfyiCx4Ntyx7MBTU/BqONVB+JeGrRliFAm
46FiE3xjqWW+mgmLLDeuF6buTgHj/ekm6iaNF3EOdW/7kTsRDLZhN+ptKzctLpKe/kRoh1DELPnt
NXl8ztuQi9ndCI+tP2vVsrtO56QIohwK7E9ZVVW5dUXtsxTOzRHRFYkWsjJaBhGl98b6G9/GAp7p
zLS2+6yc3DcvFmSNBdBLbSXeW8hg+DilBetjE0M+yjucXHuReuN3sPtNRODkWhdIdc9wsdwyXEA/
GUAyu0Y7xZounkUuuP2q9NQ6Y3sGrNi4ERysrtzA1kWMiHm7i/KMmAtCU7Ijfa38bks4a1Er52L9
bczNV4mU5w7vodJaGA509RlOmMfhLHuGnfgZo2Ra+Wpm0a1RTpzCv+qyxFU7G/GDLMT6DBSUCSI2
STlOPMygEFKqL/z77YIM5sFopOTrghDaD0VWBNvEZJlcUeSlKFW0/K7Za0lo4fxIFtYDZJJUhX8v
vhQ2lieMDN0PmYscUhUmC+rkihBjZArIkClD/UeN8hAQOAVjvbNH4kmgTxBnIvz6XLYLwjKzA+3U
TBzGbc4Mi+QmBPGp1/FyD6vGeKjRNLxktpPcJhWVRu358gYPxfopSExxDJ+yNFZqPZSXav7VY7Jk
+oqh6BQqZd1xDNY/HOk349ZIgIPjT+GoTDiIaML5OHMn50NqGcMLqiV+Owu+fx2ZVTsfVmvltTnm
fP8Bd/hXqkdDsfUmO9SXhANR/obIDESvy5ONRRx0kUvWRKVJv6CnPuglbnZ1noUAhCaoPKQBrANi
6ZSnApPX33vu/zIa2/pXPcS6PKFfEqBXv+A5vzUxrR0WTZIY/TEh2OQKWD2TAdGtc41ctfflWtEs
WAW3Iz/MezcDF6vxKpIZ1Xv/qaH5c5FKC/P3T8KGyuLjhGsf+dtnGRoH2mau+qOLG4vh4TJ4t0TI
roEkJIjMLgVhGnJl+8TUd4Io+x1aQ+e49M07SnZuzJo0l84ZZ/gBUr3i43Vvx8zWzxMV9/7fd1+r
KeCfmi8ixRH7kS/MLuyPD4vYphCj4XRHI0P6NHa1/zhjh41MK09v0UQxhUMyQvkwcscXhAdtTd5T
V+Akmw/c0t1GgBa7/PsP9U+gEYL0PGG7LOdYRxMi+UfjmwyKeyRLumNVOcqJwpCEtg701ZkN+nho
2yHdcjQvu5l52yrDpoLKAakeRLo+pmQZPbBnX0FZ/nIcYq/5ITM2S4GfMOPriYyPjRa+puo9Y/vv
P7n3L25EQbwmwwua6hW4+sdH94ACynKe2qNWvNNmkTGcVVU475sZWYLMCEsKU0f8Gu15PGboVfaG
ZX8Eufw21QmzM49yyfCmZDvIqrmMre2+jVLWl2xximvTrJx3m52UvshE1mTapGlwinFabeEQLijg
eKArjpJjEmberQmNbNfqinq1BAJPAbnskezP125KNd8q6AaAnYcXliPGA5lB/qPhifkXAXAmg8+a
6S5sPs5YYhCoe6emPA1Qa0/kv1Cz0yzTlyQF/9KC87TetEnFSfxVq+t6Ufd1qdYzJVzLdgypr2GF
ROQr/ch1CoafOiYyx7GCcz4oalCLkQP+ufElWQwWOCBwyvfWGQr/ilAXMZ7XvCYuUkZ0hqG7Xu88
kv7MaJBOXKKUcfKBWFHP7o3O3fKFavuliV2ic5Qji5PwWRswoR9JM1nW/0NMQR+vwilY8zHW5gDP
LRX39VfyjSiROPM2pqZvzTWDKI5TvnGCLA5fMwYGQsko5QGTwtFHjQzrNDGPdN8csYHbfSP8y4/s
2vKizjOaNqpCYqB0S+MWsKL6PucDXNAM+zOsTZ6nYuKOhJHRb9lADC99Vr6LdvWSaTilwVRimWpn
1A5f1y4sJsRey8LF56VjPLQ5YVcWLw6wF7APWPBy6AUesVm9FzQfejaaD3e2qA1tkAYbHtti7/RB
e0cniiMfKRVCb5p+vyS8qK7oZcg5d06m5jTq194OrB0Yyqofp8hdSg1zEoX73kKED68EokRes7Kg
dhL3ldMOL6aF0Meu7eYDwSsmQZcOS1p0zyQ9LrwBeiR63+ycgZJSJdk6IkNkE7ucJgTuoNsJejqj
2HV7gYp84RnpcHfDabP4fzL2J3EKKc1bsE61O7pDgBQotOuUd6KSiqmcPfHK0eH6Ck0rjktvFqud
w1avE/QXKI6MWchFgYRhyfYqmwX6YOzfh5YX6KFGwQBjrx5fADDQ3k+AnIJ1AhSyvb6pCuZDAjft
M26T5VfAU7rssmCRb4Vf3Y1akI419LTbpsd+nJieTTUh47Fg2EQ1ttn7r0+t3ZAhFotbboymXH8D
Z0KCvT6qej3fzYKYQ8mw5J2NyLDXbZX7q0UIpdCYMRlZm9eMmJ16m2pX3UNk5ZdpsIT/+HoXI3QH
W8msZ74uHJADa9HLXMfxuVTrUKLBt3y9JD5a2pHp2tdtaGtGMNzeyjzqAZXtV7aS083q/mviUzvc
PtUEboDo5xC7KF0wQsgMABQFVUnA63mIyV37Gg8YicFlcBWdLQNHLv06yFuyYN4XSCwjtIK/2mCZ
LwuPWx3pOaEYmTSzsCBhemWuyVaEwK0LCFY59CmUZAMM5Ts1jAznakyyuFvM8qQXvpEJWJshzsIj
2BDt+WTHPsrFpDC9SA4GiuycW7BmcDft6oonJtGVd2sXvvdIwUPeVOeP3bcePWbNGVao18WB+7vx
+kl9otxAsGb283Nt8JjHdlui6+CmcDyXY42OPibBhUmNEfA+J+xpDVFbMv5Llc2wR5H2t3PIvDx8
zW++XpK6YHZbN8BpDNP4aZorjyEWBj9fWVEsqc4s9n+/NVEQ7+Ua6FU3RHsBYK3PsrGLrYLVfw76
DkGaxQyNzREzNWIv6/NUOent6NJpRYnZc7gboGyaMmzedUKx02LDwP/LOdtMZMVsUk+1nyYL92gq
ClbPHe3TDp0wo4qcZ3q9n1W7HsPgLLrrsiuZSIaZoOYtWv44L9GZlRkFX7pOvalL1rcADdq7FXBL
uMvQ/RiIW/pILaLwxMAi2mrX+wfZ35FWh2Gkz9eJ1+nXV3kbhExIE3AKD9U0MkVyeU367Imfvt4N
Vs8IeAgSNnYc+cydGKICFiXtLjE8XhUTMVkqpAxRc2E/TS2y5hDRXOQ3VMIu7XCU+rn1JHHLbbKB
HzJkQHyaSxMDrzPUOLwpYqv1N0gpD9+IVoVUDWGa4nxCJ4EgcnyZJ8pkifTwbDal/WRUWG5jzrHX
pgvgzvjlmm/Jsf81Ehx7hpaBLYnDI15qm2vKz47ThPwfEHW4Dcj0I6WR4gQ9zabiwYZq7DAFbUoe
itkcm/evTMN+YmbsZDGtQk/h7PgQlWyGy4j+v2Ae6zGrBVeDyRH8xcZNvtHVzxLbTLX2E51mCtWC
9WkZ2jxLQdVuLBMji7EbuZgmx1s68hwVocNbyx8lPZ7DvWaY8YPGLPRul0CETrXrqSvAiwwR16PS
WcUjLfav2yVAT0NyL4p1RIM7R4W8H1JGJjyTLdNplvrzRYQWq3olhp9ruugB3E3Jyr/gwc3IRcVy
0sjvgPcpORSIkhNSeJoYmaW3tqjfx9Hjqi04Pk4glHlUxoJr0APV3tb4ol6pSkjIHPRMjFRpNiF1
y+BlN5OBvh8vJuVE08RUkKR9o0fgB5+DYrkUNiP1r3/8ejBnAoqsjWEN7aeHyeSBgFz3VC9w3rVN
oB4yX+zVU8MDnVFVJsLjkBk97mxXCpLlFgQTF+kvdGQTpDFN5sPgLo2/Szsa2K9BsSDe0bXpTKe1
Cpg16+yttJfh/7J3JsttJOmWfpW2uw9ZeMxu1rcXQGAGSRCUKJGbMIpKxTzP8fT9OZTZpVR1Vd7a
50ZZaZWURBDw8P/853xnh5DAdzwe3CwZ971nvSyN6vtSm5gOQWVDypU/DICud+wCqBO36+rf6ei/
TEd76mL+r1eVhyyLgSi2P68qMR2qL/rDieiyj2Rr5gkWWsx4yu33hxtRUN9iO4yh0pOY9X5yI1Lf
YvNQoj+SEZHfTwWb/9hVOh8kHE/VNoCNkdXnf0TJc6x/gjUSZ2ZbSiCb27fpShWh/mkKjZ2YJKlo
o+NUA/pajVVpr2x4O6eqdkmdzpOwfAsk91OVchPDhGHjldcHzwbv0pJl2zfIGXCfWcpx3XStYJPB
igdurOvTI/Cg3NoJpCjtMeUp+7mmC8xe00AYMvQEGV3RON4GQjsguFdZQHBq1ecY7GgN6R1MdpiW
Vhyzy2ERS2etigSWKsEms9kMIsG5Zo4lB2obVMAkPK3+KpPZfb8xozpP0jK34NpbRVXWtYCYlWAm
yLwaaEQ4olqZO3cjK5hVPvTXlpN067aCjReZEt0kYyDiJ+jC8+MU6d19Exr5VQHQig0bM41SP29C
Li5sPSR4llTXzK7AhYVjTTiznPfh6MijUTXxCQf4Dp5JQ7VniQ/PZjJYG22EhbKDNyx8rED1lous
8TmT0EFis8mehEEXOfrfa8gx/WCXs/QhL5iXnkfJYShny4+EcQHq3vr08LobbYbDMVVadjFdLbs3
i/Fq68Rr7CzjplJNbvROx2K1s1watwnTpiehJED8c/V1aPCXr/ooDu9IwFj3Y1SY/N36pT/r46Y2
yvI+qJr8ezI4cjukFpBEO/Ygo7rtlbaUdzsAoIFjJWARFbHzbPmFy8NnCYRw1RCWXleZfRxGPFgu
BqunpGnNqznJ6WRW7niJW52K2TT6yoQSvdmlM/r410/oubNv04Cn3IEWoYJKexzKKX/KmjQnfJu1
94aJTbXjFVkHMn1ssqS71yYae2I+sZ8ATwSwiyA4z/RA+9Vks5O0+Ztq1Dn6+hCEHxfPZR2YeTWN
cElREvorkgSEU1WJkxnV+nHW+28Z//1D2FvZo8tqNvJBLMqrS9P1I1vqgTQu1RrsfJfl3tJIVycV
5vZUn8rdovXFVTd4R7tO352N1LJU18MK45C1RSZp78rJXF6IJNvxRqNx4mglkfBpNsb6apqD5ddc
8Xd4fJj96/7kmLI96pFzNwxtTZGdU1ClW+Jc9JKJwZa1cbpqeQ9CaGeo6QO4hs7SPWuY00EmXT0Q
fNvAPVkDeHqoRoCZ+uQSmc2D1mXPrE2kLzPrSgwi2xRexcbBdQ95Uj7PJlsh2CyvudtkWyrLOkzJ
sXHC/ca2Qf2k5m9aCPGnFB22u17/bEHAXw+zDPbVOGhsvqTcBH0V+oluvXAYtg9GlU9bHHLlOktD
+zDXrfVsOdpI+7nbkqFuGJjhBTmJdnRJj6xo6nvBJl1vejdvdpkLmjNpj0sXn7u8Y6XQwaoE21cE
yNHwRVfwaXKfWHm+GfH7bdMxmdYWqYyrF5jZY+XZ4WFIeJlnAmIHxK7pMZ+yZVd0qQGeu2p2Szo5
d1YzUNJojodmtoLUJws9Po5W9wx7DE5wPdv3I9akgg9Y2VqjDg5NszLp14KIHoa20czPSNn3eeN9
LevS3jjOIj8mBFS2llFgIUWfvuCzix9Qhd8KqyI4WoM2W2Lx5lSD3a2iRu9e24ZvWc+jym+qzDjh
/iQNaNi8pfUwWw+5lRE1ibLLzLG7iibOu6xsqKvkvve69BKbWcD5PPS8B+N5ml/lPKGNYDqon+oG
hpvuQOP3ivyhhFUoV4MkInMJ7QCMXEU8a0fQh9wJmzfk9iUpD1U6UOwbY0Lzy6qQ1y5xv1clUfKQ
+XA7Rl5GvtETEKGoLPdWlVPkZbBmBMQivi57G+5AFTsa0gB3ecxv+XaOaFLkcCdZPaExZ3MrrP08
FB1lEzrwdK/U6nfWUeW8wgjW65spGg2iSo0Hoj8pJw+aOllMzFyN8zjxwMa9FfARSUfeeoRmB/tL
K/AqRMzuLct40/7a8e6P1xjQQyLhWuBaq9Gp3GudaR55JXA/RzZS3rGeA22Ld7UI90GNTzBGYqdO
KHuiGtrEnDlo7i5Kce6vKcaJXipUnc1gWPkeGn70hhcJdywt7gnEy7mzzqHZCIKuXAeB6I99cEDX
4fNhDsOwwlMHqoij/TswcVJCpmWMd93Qtpd5MmrddykebFYLvC2AVDZ41pU1Lf1nPTDrt7rR4xee
ydA4x7y/g6KVPwS4C7/rmGoXP8oC80rYYPispdlyn+vuAWA0xIzcdL7ZhbRjeGBm3dM1O0BckmSu
7HI45Jy2CFXCmP05axTpJOBVJDMcec/9MNtnUrLZNy3BPHfMewORxani8ZHNuvPMc0RuKhAM2541
h0YOlY4Kqk9EFB6aeJreUwJWFodRCG4tLYbL5LJ9BUMYaZc4YXRZGWbevGDYTO/NrAqxoQTs8teG
pL5Aovt+s7j3XiEaPTF10jIUL0VwgJ2RQ/+L+LBWZVc/LOxUgnU7th6m1ha2wWY2pH5XZdH4Yo/z
+FuACeMVa8ywpSaArB2ruhBZqJ61YyOS4VLYnDeIm432bukz3RMNdeArk9Lmfe/ScL53tbF6lSHL
qvW8BP2hEp3JIBcnNSlON08+115sWSuvNLtrYgECQZRkb+90VXbgM0cJZG/o1byerYkalTSiFMpt
9JdAdoG1KWId/7ZghN31aCjXQFY6rs7ZXRfQEwCgehZ8NDMie24LyhPM1HDP89jVRwzTju9UFjvX
oW9B6/GGw/+7rCeQmZtah65Hi3q3sSMsySvRVo+ibzu/tW15zrQBSJMLP8qf3KQ6tK7VoFZkRfNC
Q01HbjnsW7Hup7b8goujoh+KMlEMn0m9/OZwgboLMFn7puF8pfpAfnKjIn8ryVFszQjWpM8RH+Sr
eUghl40y5US0p1k/xPjy7iQS8etgNxkAPXy0YErthYYMcza/YgSKTl0gzGfZMX6vvNycyOg2A5Yc
SlH2DMv8z3TpU2+f4JS5eim6wRpbmHgbsMUQjrCrV4KC3aMtAfqtk8nQX3rG3GAT4ozgvaS3/QqK
rvgmaxAXmyB3QuIGZRJ8gYFVfAJu6LRbs4imU9/2SAuJpjGDNS3kHiBahyRML/rSx1/qwr0P5wHn
DJvqwdM2sBfhXMydfLQ6qd/3IMj8UOYQUWwoxg+U1WorT4TurmZGrlZ2M1hfpYsvmjB5FSpMugsh
JB9RT4RmipntdqzTxByG921nLJvRWIKDkWTDbrHszl/Ynm17Xe/PAhiJ07NBjhKjJyTRO+5vTkIK
Xm1wIj91uuZTCCDpq2OVwXYodVhg/DQXRSG0+jvcAekh5JoFNjOwSZfGTcgYjZiffKsg1SHmq18q
Lco4WszxrmTB/zkLpuwjWd1op8e2xnwQ9OcGvASB8NTxTpSZSMQn7oj5GB69JdfabcGSgQZJyZam
MML0C81CdK6DsBkA28Y2GM6qMpwNgJbllGqiOo5YFM98h9nZsOL4PVjibpvHXbdn4zxsQ2kWhzoL
Td9Il8/VDF1nLQzRvIXoCxf2rHA69Lj50QPx95T811MyqPZ/NyUX3yjzePtlSFZf88eQbH2gLxK8
uOoN+FNiz/M+sCDjBmZicFXD7j/8vPSYujb1d7rL/tRyiPr9Y0Z2P+AOxn3LnfjHaP0fJfZ+xYhR
bMp+id9NNapQ3fBrZUPPtBYvhJFUj/rkm3VGH1QSQBPtY92oViiHBGDndl7Wba902jQ0xNmJmvxu
cdhZrIUo0g3V1MM3txf5wwIo+VXqBOjgTqTYSfiq3J/KgPdwsRSvuU3xH1R74wGUqAPznQntDsiX
t6zTJIdD0crMAV/tPbl0Al+bqR8e9OEtLxs+MwyWz6iFzQtNbIO2XoaMWEOKYP4GwCufVnGrzQu3
a7IK/kTmaKKAy8UEUzl1+jXiU0w6r1Gq4Gw0Ab6cOYbbW0+cAJns7xRh3uRsCRYAEY3hWRt25jQD
NaZMBMD1xNzVaLQk+KIgOpuJO3gbHlgxlv8ic0y4T2n5XrU4Kkq2NJTrzKzmKCo6UX01vgMlKV6o
aMIgymUG6XhM68e5SsI3I2IpFWPLXOWAX3lAVWuHJycIQm+8X+ipv9jmXEKO96aaRma2ELtsitN7
z8ynR4vGnm01dxgZyoPrjj3OQ8bEoeiblWPNeJlj9wJvGmdbYuaYOzPBdSz3Lo4tACh0SfdkEm2j
06VtN9Y4m6zhiHqtCnyPR7sjIJbMS3/ypjEODksr6uOwZHROYyeTFMzZtXv29Nwo1o02Z89mXvVP
ZNO4SfViXEgXDuJL7KbBl44036Ea7XpTFFI7jwv40K5gsC/hCeP0JR62hKL/nKVzVa9tScPqGDT1
KfK84Tv2w4Xoz9xpaMgZMBRs59mmgj+V4GGQUD0EHIk7xtlGrCRV42/1ja/ZTiCGw5hGuJWRjO1r
ktAEs6ZXu0ZPrM3wUniyEHiu5/gaVan52SAS8SgXmz/N1N3miaVisiUrZZ2EkTAkkCiKaFHBN7Sa
Ac8a3VDvx1kM1zDKkfbzZHrB3tccTT2Xv43N6DZbR4cYtBImK8vNiBXpivCzjEB8wlL7koSmc4ms
mIlpIJxZrGS7pO9WVZqYdSNIyqG+5HjPYM6wcio+8nNMQSS30cWdkvauFXN0dMFZy40oR2BqQWEB
rmKh5PN2LT96Zq0/0PJSwuat+f9FGVp39WD1qPz4M+7ZWyIncK/mU05QRST4iLNQSouXh0SQDgCb
sBL/KPFFdR07xWFOHOhNctKzc4EKVnRcPrVuAfJKLC4YaGG8zuNgzkdiXcm+Hp2L8Gi0IrW3rJH3
EaCsRj5hC3WHTTv12QuptnklsoDbk9sD+VtjoSsBZ7X2U9/bPTp+LLp1R6wQcnKs31uM1+eOBfQO
N769wooKAjydgRUEQ7rx2GWsGz4v16CdUL9iuISfptu4ilChJxc3RmCXvlUxzD9ZSzvmjLi4kex7
A+vPfuybZ4sr9KOWelheWRyMB5NReQgL5w6zFBwqNUdnaqKu+nx+RKUwDqx2awJ/TN4YYbNHIsqQ
0H6fyynGMGW2cSt+kASxV7ma40Ud3bOZRQ9kwtcZ9YfkCPGC38nU6l2v1ACJLOAofYCqr2OSIGLV
VNYLT2AjvKkJSleIcPcdAqU1CKU6uEp/iBEipFIk6MiA+6NUioTIGlgdTusZCaNQWkagVI10/ta0
w4n4W7YOOv2U3AQQIVN9q7fRp+mmjiCTeO6MXoJwAlY626D3XXWlqQSIK4x9D86YJJcO2QVSBZyT
+eQqPSbXyyecZTk5RYo+RyXc6GM6+MZNzYFS5u3diBQl4Cv27z90HxSgGhjasTHbU6fEoVl6w85Q
gpFoZ0yTFjER35VpdGxC14r59qrlBRpIeyen0do6sH4N3kYnR8lSetgYcLmUVMW2YafZBTVw3HTX
HbSM+/mmblGAhu9TSV71PMsrzAzIHWHcZY+pEscc2Xxzy0g/pnEoTqQd6w31gB7ljPYk1DFLZcDK
4+330YUi69skGv1ayXGLEuZCJ5zvMyXWzXg7Pi1p2K/Z2aHuyfjRbrSajwQyX4PqhZKC9NfkWf40
ZEHwaCth0FISoU1O1Df5MdG1O/rsjCJqIIO3SEmLhhIZDSU3xkp4dJQE2SsxsjOdY6vkSUz7nPya
/tlW0iUtctxNkylYS4e/qZG67yOjxdXTJAEzVkhbc17ktmfR/d1pg+J+GTetEkuJZqKbNkpC5YzR
zkkXo6vWUV5f6fjIfHKq6clUAqytpFji9NG7ddNnZdm2azftr7wJs3uJofqS2IpooqTdWIm8QugX
FxK7r+TOQ66k4AxUga/1Sh4exas9NNyPhZY+5UpEtpWc3MHU2VLBi8bMcaj05kFXPgO32JIEYOaw
TWeHvQFPJtLu0W7HmcqAeDo4HY/IKV2cg5YJR/wwP/19T/7LezL2j397Ty7HXy7Jty/4/ZIMvAIs
wD8zLQBXWAZsG6IBLJocBa74PfFmmWqLJEB4s2JSF+R/3JAtSBiOunMTVfMscm/Of3RDNn8Jh6ne
O9syyRzgamSfZCr74E9bpDnvugFrvHfU63w6aUlb+WNqpNfJtNNveTHQOXnTbyA6oeWkN1nnJvDc
tJ7AbbUL8y8KEGP/cCHeHTynCx/vU63EoqgD2XpQkapgHRSc/+v6Ji0J0t4Mm+7zjBfjsW8qFvfN
nLNjRxPJvg1KpBrq3nuOoOIjnt1UrO6maBVK3EKrOURK7hqU8JXcNDDnpocVShrD9JX9VqCWhRmy
WcLS+nMX19YVwQ9VraeT9nunpLZQG+5S2HAoFUWcvOC+rt+sIBw+TyG0DGNuo+/U3qDbydAmFNZM
7qWClMqVfzZbPunhdLe4jbhF5ufvbq6RqSgSoHPukIf3g2YEB+emGYaocazoStM6G1GSJmudAwO9
aoRLt1Rhsc+coN3QkxG9iNmkIIScgbdr1d4PozCA41lE0QM3BvS9vgz38ZiFO7oJvKPNLmOnl1Nl
+kueO095FNL/uhRR5q7mGR0Add/o0ZdB7cIoptHt2yx0XCR41V0wtdnAgkI2pNmDtD72QZpgVhUO
PquSKH1WT/LULCwo1GaxgHNeefcW93Ue/IPbXwmt1ftwjsp9quktU0hANa6M86zEI+JUT3U2dkfh
euiIxsSLIzMqSzQ6OB8ECBNsNVh7HmKaP8Hm2+7wJetp6HB6q/NYvpUYx6Jlniae55A+oFgHnR8C
+d/A62ge4FkijEy4t1aALoEPjhN8Wz1uu2OX4JZZOdEUXryu+k46b+73erfUsa/R0fOd7EBmreBE
ZOMKe1n3XjRcO/ZB4GXPQT8lYFWKerPIOTEPsKKHt0pIhoqxQRpCjdpKzWxcRo7a3IpSMnhNsRgf
lq4Nk+dap7BneFw0HGAZG0UWRDuScvEVe1p0gZuLV+8bP11jtHDdNTGv7WQVwOvO+tJQh3uvO3Qu
3octXNVclHCwrG6AfjY63L+E8Sn0+DNou6CJfnmy2incjPi3yDoKMRT7oBCqjAWdjo0YHe3ScI8I
2PiO8jTn442FcsaXVoXpuHILpBpLArtt9QrjPJGmbRIBV9FcvMz03QCHx0vuZ6k4GZ0EJafDNZhK
6wpeaZ/hgjsvlRVgZ2lQ9vVi3rOU5HXvpwlk6GDNgV94De9AC+PZPbW8s+O3bW+uEfmBOSZLdzTy
Jt/ErH4PrBXHc093sT8Cit7VNmsPcCNLfXLauj8aSZ9fZzx3BU3Kjr2DetFdNQlWJeKDmZbJd8D8
n3C6r5zMS795WGX8xMEdV8ZJ+1HD1XqfjZT6tgVKFU2v4gl/PKeWB9iPuYT1ie6waoICGK2SMfTW
LAOg9PXpBZrjs8Q1huOFD7ZWmvukC68OQFPqkESyDugZIe2gD7SbU/SxbxYHBikGK17tcvyom2bk
6+zUDm5pLRvy/EBjjcS4OpXSd7Ml3TA02Aegw/nGAa0+0erZ9nc299RNTSz2PAOk+2xmlvXFhf7h
Ryl3+qmKmI36zv2IxtKfqpFcLYdUy5nCNQXFP7YD7V1fphKRIw2XB9L0vHJFmFwWSkJ/Iy/o7Utw
OIBXZHIehUYPeNjCXwgwray7Qs/XY0upI0S/+v7mX3KbXEmAxpvuMNNAZh22E+wBEJB1twEvTDOT
yYvyODJAb/DgFoyMYcarbeDcbfBFSfkexzMPEc8c2DHFUzetI8bCc8wW7SFpPfh0uk3xS5EuDCKG
vtG9qvATy+0Bw3j5F6YR7xJ1Iap7yI//SwJq3cCPfW+nU/Eghh7sTRbqH8FoZ7QcW92LK0Lrya2n
4pH4abiZ2ZFuswp9dCAgdmCpSdVvhrKxgZOScehGcf8UWyZIaJw9b2bLWxoD+khEuS7uPFG1+0mz
xUPb2vBROvSMNh/np1DkjrfKNRHfd4PkZs6wdm5tCGZ6ZCfQlNoUSKLHkZlhG5Vtso+pZwNL3RPN
TQfPZcdkhj5VTEglQRctRz2rom2OZASpLAs+RQA3I8IjdvvK9S+mwEsb4rMxpO2eZp0avIeYvuZd
DzTHrJaP5mAimgeJS+l0FgNtcuv2E9Rd47wgzGKxL+lEIaAIVMSuo6vt9OKJgLFBYV9S+VTFsCem
Eib6XNVVSyWSQ797WyKacTDVe57o01uUAnk1I7Juq94RE8taE2CjYS3U4/Xd0W66x66nS4X53BRd
90WvHXW5pUFVpPqXma7FYg/Auok/AwNRHWIdGUaeRKkOWHUpI1CdBbDeTS9UBs4cJkrh9Gn55nWD
swnSmTG4iTmCIyyKA/wHFauL5n436vnHEXTWLk4hvPAmDQ78KDNYK0X2aColiVDgscfC6tdOE/+I
8/99P/6r+zGKJnmdf+22Or0V7dufvVY/vuSPG7L1wfaA39u6Z1uWNAS31N+9VkI3Pug0UXDdRc3F
UcwF9Y9bMo6on7xVmK4EXEgiJYIdwn9yK0aE/nNohluxRALzTAFwwjMcR3mvfroV10HnZUk4Oaec
4Bp5UKyq+FUFm8d63bewrWqaGFgbUhWfm2VwXxYzj+DG1jWUg6XjXfmUQQvXcixOjtlMGw1+lRXs
vYB3NLrpgHHarbOFgEREOsbd5g1+gPG+09OYCOdsuNwO6B0Djbvt2ix3zoNVt+9pOD7SzOOykDU0
/NeR424z6OUYe2pAM8YyP2nesojz0uFzXddSFKxrVK3AsmOLQstpMRETXCetzhDpNpQ/7rOa3M2F
Con0qakD+dJmi8nUzkNX8CEjIHZyiiZCUJ7lF40S6JI/YnaWzSQzI97hNdGLlTkX+YYSMO8hrQvn
pUaq9TVZjq/QXXniMNNuyx4eA/sroMEYrwG4l2ak4cAvNYqblhxbKJjzVxh4BMNbE7lYlLF8L6X3
nk3zvac3CX6IlFJXfgnuht4xH2I71vdSumLTJaZcT+iS/DemrB/7BFfuWp9n3e9GHK0rLuEStENf
ciRagTOvRmEP+0IDDNazQH0GmsMerpnHHU64+VG2xnzkwagUaXJZGks0EAZRlsTfeD/YjwnhfdD3
paE9QLrGJGY7DWjsSSDrdsXHaHG5ggM+u/CIddfDFEbch73OAH00GJ+1Mmupj6oN8wFDb+9LHLIs
InHtDLFYTllns4KEPtZvhFEQFlKn4UjFx9YczQVPfjIBbw7q5VWb82rrxZm2g9a6YIQ2lnfkapeM
vaieFn0O7mngKc+lFvb5zlq0+WHqF2cQEKcHqzMIGf/xT3Q/a4juNFsBadexzoqT/NRAcro5JkQC
x+KItgdUyXe7oE7kFhUCYUWAoV0NhFTHBbwW9ov32zHx94n6lycq3tF/e6JSDd2/p/OfVnMoBXzR
H6s58YHGXTg6UokEav32+4nqyQ/wJdUxi2cUcspPuoMpPxBWkUIn3ubAhFbNzP84YUnEcC6ysoPm
or7q//zvP8U321/+/X8VfX4psRO1//1fAgHjT6lED9QrLlgb+UHyKPiVSWM6ZkRKJAiPA3XguEFN
4T6OAhKlORbdLq6Z9wb9a6KN7FVqcPO4hTxJBd3Q7TEmDjuzFvUObZn+sp9exssPKs3PfzPb+EUR
gVHDN8eTSDccw+Lx80vAb4KWZ6cGcCx3gKT9ILmIP3iLw1nPIQkkTyhc3g2cFzfBqgvZZmjVABD9
BtjzikI8tnRkw92rbhC+RfH4cEoBY7H4YL7kER6PBrMtoQku45rnZzeoH0sBRfiznE7z9pQCLr71
AwAofuAAyxsbMFKYwPIHMlDaWY0xTpEEuYkhRrPWkkcKlIVa/yWbqZEfOd0ViFCOnnlZhNN/kmVF
ULupc0CLGd0Uq35M6q/5nOu07pn0lw0WuGzy6CiziL8owdshMKLsSLFElm7jYc5AiOIPfqQFjfqv
cMQEEDzTT6ztmnhpjnWYiF3fm+17rEfNA6nAyXeS9gSM+VhRuvDRLeIJgPI079y27yC8R8Nx0gbN
j92FEzdjh3RfW+Z8LsJoq8WUNbCaEuVVs+SLbibtSoup2CDlnkUKIlK5K723xzuNndMjLhIsjG40
t5sxHqZz6C5Peh9mD83cQ4JcZAFifIQstvVSzfoKABVWQhW1q8mmCYQnMyTUq+6l1XWgIGENsyW/
2MPi0sCBBSy9Y6xpzU9JiBFDZaoelqXeMOga21pm48eZpdGqiPAwTE5l74A4F9vK7aJ0LRqnX7dI
GJsFn8p+MoMKko8kf7noVEzoVXlAhxjXsC2dR171+kQrTbNNaEk+hsKURykc7xgJPQv9oNCzL1Un
2o+ly+Bbj4LYV9pryC1tvGAhNqazOejut9CNHGAHXb1h90qXijF062wemo0Rlx2VR9FgbRfYjFiA
0ip6S3nbr0yjmdYdFMrVwql/1V1wyeCah5M9tvAsrViymoqyDdyqQmXxTL6hzrxGXd6wXV7gjTag
SKHL5G6wJerTzusFX9kXm99kDUGAZ6kn+41NmuvNCJOI8oF5/s2g4fauxsboe9PU7HFUsownqeS8
8CResAmzTDkYg5M0fjmaM4zbTqVieAKzaXXttgVfWOeuwW61hugAeWz2szALF0zNgfbRnlrWZZaW
dQfJFvUkKxtX58TreBggq5PjE1l0DpmRTzgUefUsmlnW1qC0sIG6odmwE+CegfWOlWeEZw+25OMy
VjALMsD7cNnr9M7GWbA1S0lxChkpPl2RV2O54b4x7Ji5TVglHV3nboG5ZuempXNIMfHIaFy+usMy
bYKxtQ6SwuUVghgaYyVooOEkHF8onfSaVeU5BNHycClAO8Yg7wAkFOOMhbVxX4vAlb1P6ItGppIy
huGebbV1mATT3gqQISwJMXRRfp5LxJ0VcZnhUIZOaWMdy9A6E6Qv3Oql08DSDI0HFtHjo9MMguGy
iAaupEWbPVh8MFi6exFcERo9NeZygW+5QvO4dzgOTjlZUgqfgyx/5iJU031odkRqaYi9C9SOVqNY
tfVdtbmN1Q7X5QqV+aKPLV9XO16H9yhFGWrzOyx2czcaUXSJjTH9VKkNMbFXwbAM4zWvRqb22yrZ
btP0PQkBR6LlqWUz4pxzaeM5074QV2AdPanNtHFbUru3hXVYNU6ztdQeu4EacJxzMb7QRIN7Qe27
hdp8I534CwAGOP5qL67fVuSd2pZHktp6dxyaJ9ssWaYHwokehW0Yn8shj6/uPOVi3zZteLEsqyIo
MXdptjbcqH0tZ506LAsvqL1r1BY/UPv8qJY1NZ5A5u46nBSYS8RI7A2HMauflEn8QZuUO8Ae8PGy
w+6G75zvLNuhUW9rl8oTR5P8ESGYpzM+W3ObzGZyaFJj2tQjrgTOhumQKKcCXlLBL7zpOOf5kKfs
6FYzIBC2lKoLndoU7A6Jcj4AC8EE4c6GMkS0eCNYQjJPD+gep85znNuPba950SlnmkD2M/kmB+Fu
2sh5T0zWeaNnVeu0nsxnttzVIWFYuEignvyp+bvBup83op2aD8CCzwAxOXLs7BzOXoCTozxIFzej
Y2s0Gotc8z0doGZVWcn9bNOTZzE48AXLZDwUfNCxAStDCTEUfU0vnOHn0cxWueGX2NO110QZUhrD
nE6WXVvwraoIw4oth/dBmVioC3T9Bt/sTt1LvmbK7MK71DbXOPjwwFg3P8ysrDEA3/C28ThtTqan
7DW2GeGjEe3iWpt+1kh4sHaX5nZuKHL3sfrqz07SdQVEGIw6xEXw7Mw3/05oKS9PcvP1dDePDxCm
kVnaUwv4mwuoV4Yg2gbTZ4ZiflzU2FjJ8KDpFjgq3XlKp8DeJTdvEdFWbAhFG5l37c19xALQeAjS
giV6F5Wvs7IpdcqwhIOHnxfVR/iYNDMpXk3s6/ye2JwMZXhCaGeb7ioblFe34txynPEpUjap8OaY
4t6FeyrzaM5Yua6RvrHgemk1QeX6LEwcL4msjgmeDxeR3dOQ2nEfRWuYUbQ3a2WdX0eVzClVRsdS
aZ3pFtxRHlSqh1Wep2/bayhHHtYUGtzRthZhs+Ijdo7ZqNk+K1gWr6MF1XVl5xb+CNU2H6gMEc6E
+qsna4JFzaLJI8tXOrPYgtElSCpCogKqQFKjskneLaYkVWIJfDvhJTASxD4mbXEZ8JMEKIFY8HWO
t9hTc4tAcT1pyLerYBRkWkJS+DVJIdyiUzrvAfBAKlE1JA1PAiyORb2HEmNNPmi2iLISTOTEDjLT
eyKHb/nlLaxlqdyWB0YNfJNURUKlkyV3TTSn05qjPcfM4k3PQFDqK2Yb97WmGnlXOrhfVpBt8DiL
QBle3brY1S1AiLUW5roJ33nhkVHDCt7FeSUuBub2/OhVNJCFvUuZYAFVYp3poX6ovCTT14WiJbdm
T2n79IOi7PxgKv891v1PCKpCGh761b8Wys5lH7f/ZLn88VV/zHXeBwQumgjYDd/2v7gxf5/spKXo
quBEXc+B+MI69P9pZab5gUnGANnjsW+WhkoL/j7ZGfyGksmRHTQeeq5G/5F2Zv4y2QnBB5xtMhtv
JkWX9eOfpbN4bsae/vPmYPPG9fwk0cRVj+rlzoN6vS3rxKM2qnL1r63mBh/dSFJClRfBUWtiAoE8
/9du5opzCU9+l1qKgjGIDBsK9/WPXpVze4iI725KvZNrgdsDEIPW/5Y0GDcnAAXPlsE+osq9mEYo
lKJSt6gdKgx3gIfC9gv4ZjPuulxb9pxDzhMU7ukvakZ+EQ95BSDaGJbNy6ACpGq+/lk8TLisMahW
1YGr5nRhsSt33Fnk2ug69X3x9/7pLfL/G1n/PEvf/jzkSviuiKSu+JVIY4AvmMI0rQ6j1pirKcy+
qlXV+v+ydybLcSNRlv2Vtt6jzTEDi94EYiaD8yBqAyMpEYNjhjumr+8DdVWbUlmWabXvXaZJigHh
cPh7795zs5hr8M/vtFpKfwO5ru8E/IZ5LSm2tBbsP77ZQq9/4eleoAmg9rPYvjlJEnRGAGz2SIyW
c5jTPH745zelU/G3N8WJS7+AxRQIsf75b73YXFjo2Dh9nrTHfrgxVtlQj5bB3erJJUn1v/9u8Avp
NpsAeXHr/vXdkjAYs6rMAXaI0ZWXqiuX/eQx47/VRfj0z+9lrm3kP65n6HO3IrTFxYv/+K9vNhE/
lxL1m53adCqYi6bU8mBTynobdCYze3J+bzXl/PUIhvyIfVY1u6zHz//Pn+PvVxgXcUD2rKAj5LOp
/PVjYCL251JzYmy1hI3Gg77fekkcP4Ue/rB/ebO/ryFXmOtpmEgWhC1/dn46CmVbdV6O42ZZ7uug
67fK4A7GNyJT8ugyZpx+FcrgX973v/qSvmeaFMoeLTHxx74kk3zMEq/JT9XYDhzK+TVHW4/jpspI
evxvXVAndHn9cO2j8fOaYpXv/L5kncwYzSENs1NGPY9kDqbLphHdfJXMo/38z++1vtZva+jXe7kA
GR3g3MB2zD9+vLxU1Cic3SBXLqMJId0vz0VmD/8h/vpLC+/3xtifbbH1OyErQ4/EJsNytf76nbRX
9J1XTxmRmXAlOc1QT2ycuWJkOdgrbyUr0dAixyXajAZSvKPSSv+FG/bH2lm/K0ILNrqVv+aJP9cO
xRnxMK7iMwz9CtYfWvoN0KQusT2X5zoJKGc9e/6X/fzXJfzjElu+wxcnOoFn6OpX+P3nHEDr1Uvs
E2iGC/W1y73yTHjCDJ62Sg+d3VR4E416wsM3T4kfxaOeh9PoVdMPdEhwWBokQ2cZV8hU15FQjJ/t
HC+5cf/PK+G/+pwuPwwjD04HeC7+mFpJ145HSBrGUdi+9zHDYe2ioS0oszDsjx7zDkqwzZwbPr7z
epQXAaSs2NhVHJ+0rJ0r7FXxCWW+fRMaXg+gdEjrHDdU6A+Hf/6sf1+1AcRzm5EdHAXvbwM2EVY0
AooxI4FAzBLfBcQUapde7f75ff6461kxMBj4yahCgDv8jdaWGRYXhVSCE3iP5T7MFjhIFdEKIG8c
9/Gf3+vP7fzXmwF4sHg6uvTK12b87+tkDnq3d6ac7bzu5DYJ4mHLJF9H6MElwoomiZppnK9MPflv
8GWSAyWN+pcLawp3vRP/ulwDm+mlwPTCDx382cAuusawuDPio69B5UAesdhMVTjZzSmB1HPPFE98
uGlMfGCmcUnOTZon/De23I1XCvfqF0YyBNt+h57B0pu+zZsuaomRJ6RYlsuFzCaUeiQEPiyFHX8N
CKdfgrmAMV4QcrcJ285bZRcSfU/gXg2dYMNFKmE9uODeHkE4iSMkZfM6xSCnt0TeG6RBj8v9nMS2
3hQ0nG7hxaj3Ip7Fx2JwjGPmivklJG/iqwwMtzlXZYv4pELKd8S44fS0SlNNCK7frWeEGicuDBrL
eU/xvn4yqbCfR5R87WZaWe8R3BznqxiUAwFIoQTf9UGeXvArlGfHZWsxuyH70Cmbd90n7hed5cBC
ts+xkXJMEEAPhCzRZLt6zmF0BIehyp/6H4EPG63KW/8taMcueEAfxHrj7k/kHlYpb4/I3oA/0LN3
Ylr03xZU5dtJhsnFX/9tT6GLVccl8qTNxh6NFtO9p7C25wvPmeKlbefx9tfljb1RgWFLxX0DIlES
DesX6SmGgW6fLUznF4lPkbjhJQVE6f/arXC/X5EGww4VmJMBeViyImsxmWR7rBBWnYFnheMZZJBa
hUifSNl1XnUnCJO3ElHdrTbVVZDD64xpll4wwybbvvWzj06Qj7SJu25OCAhcubsM8t1HHCD2M7S1
ztoYFte2tK3sowAjCC2qdt5pMxlQ3ty+6AAFlMu9O9LoipTspjsxtNNtBuox3fqOmX0vPMXWhMoa
4oHAOW+v67BcISKBRrC1UrYV5NvJ5ABjljUcxKFgLfmlWi7JOINtjSm95o3qh+W+dA0GR6upfKtT
GKlRzhegC5yDNI56FtgOh0Dzno5Q/3Cps3pd6QBZipGjHjWh4zcIzI0nD7HcahaCVJ0YRX6WQbEL
Fxp1zPqn29oo2j0eexOiCMn3bQ90E1hfd58wnD8J0riuGJ44EWrJbOtZPZxeu1rOuhXe0fbd+ClR
/q52Vr+PV8nLzLtFmDn923LxDzJbmO+vuCWR5fZbgIVp0zglStAZgaXUMLuNaaHpaFmRyQB/H04I
5/EDE6zKVbVeoD/fZkk1n3Mz3KcpSka0qDWZ3DbTFgNniizHFQXH1ypk0EUE3xZ4kpXGEuMw9nKd
t46Z0wVP0W03gQtgIj5thzlwIh449t5ts2cv9jBu9411VWAME1pCbVPVeCCtRURyMVd5p/CYfzvL
hkyxhz6dP7DVvjca1lRulPZ29hD8WfScIKoF39pVtc+EvykgLAU81XRjfYcEf16g+MCjyW5SD+4l
kcVPwxBf1ZWffFOoInapM0/ntCjZgJ31jFRa842X2fYFc0h7b2ZFfzYGSKjL4l1Lv11J8U4J0CIk
0by1kv4nos7mOJs1CIQqHmL4E4mdn83aqc1NbCT+tXYLPlBdOCtjdbaWZ3dxbJIuVkq6GqzwCnlm
e8tByUm3o7cOznxRPMNDTp5pWY6Pc+1yfqj7JoB1PIDPA3Bsr0Zmf+9IFfzIS1yvU+ERGN2ueMGY
U/SlS8QDkMLxwR/neWcvWu/W5w9CxLoZ0ihr2vKuVzQFfe40QGkM0KyNJYE6dDNnERkwrJKV10ee
8DO2ompEexjzRPCT0D82OaUPKgS5LTnm7cNF0OsaB1q6XWOVt6DzXvxiabcmg7Ybp10AmiR4Ckkf
gAKX75lpIoEkP2lf5dK9E9jO956vE3B8yXhl62mroDyf81ELbFYk13+384ksYrfC8A9oqDNOVdil
Z/R3GKusEef+MpQszJyzAyVCYdwXc+fvyrkjWhcpoABh+aadKvhSzoSK1atM68kqXf91GpdwOQg3
M7AIjciJa815rJraY7Ms4c1ktB4QGiZVdl03kaFa/0gFHR7DybTUpgEb9rMhn2bXjPl8bpV98UtH
XMK4g6PihOY1feSKI8yKm/eL8L6IW2BlhJjYFP956tCm6MwnIzPoPoB2J3fExyTmokTnIYweGs68
8zktor/3MRKeprbqt0FN/G7gsQRQumITixP3MAIIIn1CDdjSM+dZYoq8S1Rv47oy81Oct9aFK5ht
bczr7RCbh8F1WdhhdfFoH0RxGVp3SVu4R7r79nWY4PPrmsUF89+a2zIY60MhlmZPCkfwrlejPRtN
Gw09Q74oUDW5V5Lka4ByhJxtqpHRUAIR76USxAVoEdS3YiGXG21V7W2a3sir3SyN2sH9ORSHQlb+
mys9mjh1m1yhowxqsKsrps8I55+KcvwaVb9G30Rax8ZuQkbqzLN5pjvhCHqxHtwbKnbUQkhlKADM
+lyYs+LuUs1lzMvirvFcdRv003S02z4Noc8Fx3JautMYVMYGoUFwVcMruYAXDA4g/8oPWTE92ckm
bF8dFP57z8vlV+iWgLIan5Es7ip6SXnRvfjw3aDtTbuurRkfhO4Csb+Pl+FdMJLAHGj0xikhi0Py
cBWEWKUVMcM55lKS5bJI1EzjXZ3tZGl9jsQaoO9pYlT1cPl2VZKsED1dfxADNpyXKWfaEfIMJMZu
OcwuOmoGb+rOFEP/kXeSPbsteGqwCZC/p6LBIbXdfVZwVP3+E89J4GyEU03pV2pgLFRZX0AJdVRF
maSMr9ZLq8vkNtZNNrr6GQLQ8OF0WfCW6BBexOpghfUgloDGt4snwy8jOiLV0fCc+cy8FTpX6Q2v
wP3RqsuyRVI/4LvN23VySU5OxCkKwYM1+2D8gDvbMM/X2MDJ5lOp6ehUubg4Y1YgLB95ZjDKmqGM
au1B15J1qjdm3k5HM16tAx2e2y2ZHjXb2Uw4d2Dn1hzhQcMJEU48Rky6Q6xLuvJR0i/GU1aEYg8r
nN+Nh8LBFo06A1vVnw210TodKbaVUXIVuiD7HlvrUqajJC6p31gVor5uOnrCjl9m17LfDasxviyk
H9dkDyVPbkUqnVnzspMzhc9mlQ0rjbD7HjdOxnFSEGbWZ88cjOOdij0ctbJ98OyXhJktxCK2V/Dx
LKryRbiV2IjAePCHSW5yv1oi5Ih7JFqEWlfobxGnl5uJw8nW91NymityAwJqbGSxTh2FU/YhCyut
IoM6GTOtqnlUJkekatZee+NPUDnhgVqeaAyGBnuJ1SiSpXe2+tKNzGwwN6Wr9wHQlAjps7ElN5UH
dD6ZV7NbkmNu4krhhVOwhAeyWuSmLOfigMF7emw9KyX6MEgueTV8GQ1jhnYpq403DNY5o7G76+lm
nbNuLo6hoD1gTQMOjabThyZV4kMqROrU+Dx1OAidses62OKzdl+OCg+EmgjBM6eD9ICT2hy4Iopq
DxnfdDsiS4IjNHlHt2vTiIQiko3ahmTwAJU5R8G7yexB7Rc5qjjV/1QdhNjGqJeD6WWr/zz83s1G
ue/mxrtSDb2DhcEH1mlod8Z75jn7Ok5nzinhDQ7dM8knb2O53GoZn5EnPzddfGHLpWGEqPrK65Yv
IkZfzDB88K3q0HCahkJWvIciQ0UIcGXjq/DDdEUfgXxE5WeY7nNdZGDKautjCk0OVkbCJp9ap8Lr
SDqyxD7XDQoEf0Rf732WQwhNp6SrjbWRiiAZtX5d7OVzIlHdyzWiE78gwmMO5+RVINIjwb0L5Bn9
DlADEmLAqdkHc9kNbfZtIq/0qFV67bbPIhg0wqA23KV99ujbSUpaUyijrh30N8Pqgt00IrQaqGGu
te4ggUz5epuT++jamf/N652KgVLrBds+HbtT1nq0R8d8LSf8MJ1gaZocodEoOEjTveUakJPR7dNy
enDhzv3A4QKnx2gKGjqgSftAHKzBGu0rpt89iRRQPae7wurW17Namb9jxPJGGhdoxU4J1oCQ8btk
/EtX08lJoIeDuIeVi/1Hch46+rb2jRuFPYIYSqPOAVqFNE29fqTklGEWddqK34JExl997HED8q6M
GFw0EB1HEQqprRXUlEUJy15va7YX+kzrTGOudfymEwqE2IC1C7/GxVe8TDctz7iXoI3ni+G4VMkZ
ofNqbj1xkxtuNuxUOFN2aJ9taexzO6rMtToxM2KV8sUab3NvBotign42k06eUznGb0lp0OROHN98
MHtX7TzwMsCPF4RxdT167kWlw1ryhgrga+o2PZDGgaNDYXji0Jh2d+Jsz0sbXmVgiadAZzyLxM43
wS0L+BTfPbjZ26zj+AeNublzOzgVuIhOoKpyJDZ1d7Jkz4O0t4nySl2AyKiDL4H26RGsk5pf7zc0
jrGbUY7AqbeZ2UhoNsJ3ym+//koYlBiqPcr+2s/Dg++6yxEuTfNO9Bg12NRZdAkCe7wdF449BsUm
s56FkIJQcjERDLsbkap2/6tR3BQTY5QJ4LyW9I2LMmsIcs/S8GCQIHAu01GeQedVB690+9c6U3yB
LOcV2UcWVHl6unOzwvxWasGvXknBZx6n7tS51XQnJ867i7HSrKUG597MRCtNgu/lwMl8alzKvnZI
mzpy57w9cFSjtte68LvtIONRbrKFrgjNSzYDbVKdCLTgtTO4JMfGoixZ/2IxrokEbd5p/oFOlzkd
xWC5Cruux+dVhIqWDNpzWDoE3+4VGDTnumiVuHERhFzVOUFI/eLSvIoXef617sj5Aq2f8wvYC4Z1
mJHLfap6zD7DZKyfL8XraDA8pilCmXVf6PWaFJopm8n/8ltNN7U/cNloUkaOCccern11wNesMEdX
y8WHh3eLUS4gSpcEAs9hBShH8NrhsL5gkXuPiRUaQC8H8g8K9D3Kh3o/Vb74Vgr+CQqE7uRX65/W
iqtlehMLlmSN+TLwQjsEXqG7bUH6kizuOvlWKkJes551nxocr02fPit2bgp+E0vl12I6NJXAWB/s
hRcFoli/00qsgAYRFf2sLHTYoUkSx0CQwTtk/wmmX8qtY6Tcwo6tmU2O5N7FjVm/S79HFNZOhg0H
ZigEqoEiNh8oDviGFRJRjfswkZyA0S4cwiqzrqlbulcVrpe3JFXlrGsu09DX1sMoFSSP9Ya1epn+
KJeyeYcjxltPuh/OhZrjE9nwLEgNJ/p9AZSVCDpyquXfhV0mr9h8P7TbA7Q2M0oP1XxWgsiykGHe
oR9I1BOKX0epmJt94g6M9RzSsajCg+oGtUtqb77YtMAvTTnEb92IljVavMW8AhhPYLrtxWe3sPnk
isrH3VZshwdhuzQ/GIsGW3ddBSOWh2u3cWkp4NYYIhkg7tuMoWaV+Iv4SETe4AILDFCFacM9XXdk
ItdUpygA2R9DhysFHcB4WigIvvy44QuHal2DnQDd7btwsxGZAYYPcOQfDX/N7gl8yj549sPPwKNO
jigwpm99nU3fpyFgCtVzIO9opTbJLuVYwZMRbtm12Q/VTToq/ZQRFPujGZz4K6sn1MMuOEJI8jyZ
SLZr97Prz/h4sTyehrCN33LPJdKiB2YRb/2aBjdJelk9/9/28//Xr/+Lft22uQd/655v39X7/0Cy
nqn55r38+b//59NPsEW/i9f/41/8pyFoNcDTJgrNFZlMe5L5wf8zBOGbty1QGOgbiAdY29v/GRTr
gWz2+COL7Fba/r+LHNz/FdhIeANiZ4m8YTjy35Ov23802U2E9RRSzPeRiDPs+aUi/20qLZhZDm1N
SPLYWt3rYDhIlYr5M5hwmi6m0e5SgwJ5KmtJdya49H0zfPOGvH1sauOxFV1/1nT0IAH6BGLX2jjN
RDjEKFrz9I6EeuNd+xCUSWAS7dEJ0L9uXJdO1F3lu7N97ziZJEUeNJPpQ1juAusmdBZRP/dFazHO
NORS20jIVNNcgqYTPo7zYVywUstwUCWUZozeiH85APvDphm7rn2GTK9wn/pVWZjnNJw8EBgWPMOd
nwr662nhWM1ZOWQyw9yoJJP6zUTpFu4yYC/mmaA868WZ8S3jT6zNGkeyE08BZld/dk86IxAuRsyY
+fkTafKGHjamL4d2m9YuQUNVHPxIvBwi02L1EwmBHfrzwSMubk1Ap4jHmaj4CP1BTrV1xXAJ1J32
QtLVcxORyKhQAe8HgWZrh42RdFTwf8cyqZu3qcoUsODKVsec1sJuxIT2Ng8ucMf15Ise5xFMQMOP
pfNLa1X1MbfGl3w9OxNGim62DJMjOvd0oR2apK9YzvEWzpzB/WC61E53la4Hc2KzKhRu/R3gKk7s
1Xp4Z3L4qQD0wBYZ3xZCziKLuDY52adkki/ToCgL10KAQflHktXdzo6lfsQ5BBqRscdBc0kNu6o3
LhGl4ABSH+5qdWAC+DAs2YtXWF9UFOpqWcsSgGQ3uKH9qNTqrV4LGGIlj1JlzdbPbISIpbXp19Kn
aYS579rlLk1KTsyWfGl4nG856Nf0J4afXgYOqPSW+G4MaeX0AgMU06AYYVi8lbOWQO0J3pmW4dbK
bW8LBHXVaJKK6YD9u4aV2V0CRZ4JnmaB7TnLCCUCo6/JmyCcvQ0+Mm0Nh3Jwsw8wntN56mhfNq1r
PODtXVnhyU+6Z/Wta6hHpr2gbtfqUzQlT2SCA46V9Ch6M+Ft7Br5CShvvVc4C0/sC+m+Wyte4tSc
iPicEOn1+LN2ZXlSa5Ucr/UypJqsigjr/ADIUEeDi3stSaiwUb/2HHNwUvRrEe6u5bgrIEyYjBA3
gTU9mWvh3hXyxaCSX9aSvuwZ67jKeKVPQ0ianPJz2rphxHEr+7LX7oBefNL78L3JkaTCfmg9Ag1m
Ia/LQQJf8BR3vO6CdmtT/3+hzK/szRAwOd3UiL2SbZfTEI7mEli0JYXGBj+M/mPhyOaOGTmldxt3
2U2DjxH5eRbsYtAKfWQWOif+nDB4JQjzOWR5bZ0rnXTEE9iKd2NhSUKuCR7Va5tGxMNwh0zWjIaB
ZZGEa1MHNf78g7gWIXYQieazVll1tBQ+SA4cLK0pMmZPTFHLpyWEsR/Vl9nSsOXBGzd7b9I6/Zrz
HlQpDd6WqZBom/EGaUj/1oOhxtiWEt8BVJscTYim5QEVbxOlrWEdhFXzzSTJCVC5Dn5as0tMo8XA
KjF2rj1oegqEGoqmpUkaLsUBC0FG9bZ8Q1YZvvhZM90UufHOLfVqLRnjwELWGCGgQxitc4OsSG6R
muZXlZH9iPug22aEcr6UXY6BAPdGdsEPuDZK9AJawyzNu7aMn9tfw1TyysLrximIsAzV3vbt4Rr3
efPg2KHxKJ3ef6fvnG0TGbZMmUJ6ATpJuY3HySLBl4Cj/VzM4uLFc02jSPVb+GPqpujTesfrVPva
EPOhW+9aiVvxnmQbm9xbFxtpW6QHvxjuCrhqu2zuj6MpUmoNBbmvDRbC0WKvusci8Vbp2j06Qxl+
dhad5clJx01PhNSRBKZvHqFWG8xTxg781MkhpWhLSoxtb5TZqK+4dhzmL8q4mrWb7ukWmNtKLOGu
Qf/B6CNI9iRvsR8EMz3EgJgQQwyXOQMUWs3a32bVhIi2z7m1fIv5h2MlB2gt00bgHYjCnClKY3YH
bOAde7C6gAUG0GTTsUDcwEpUU3VS0gGjNHbuKoZ/0AHOEhnUkoFYSeVGmO2xnUhlnls40TDho9qc
BKizsPycm3rYiRXprk3DIJ5DwsooayaAIYPXpzDLwy3K+nmLDjwktaU9hQZC985ovqbWfy4zvwb9
QQSW6JuM7lO4RIYDJCOlo7rXupwIom1/DKSMFCqmv0sq5mZBZR8B661uLU4m19bED1uJOd+PmRIn
SjbvSPIa87RmheFVFSddECQbWiozGMG8oM0j2e9a7zvByjNWE0ytqVTfCcCUVxyX4405I9GPbfwe
DX2Qa9ZAf+gzJ13zfb4Q54T7qVm+J83qGFhC9rKcQMZLTLyQtRlytn5mzB9ogLHFFopwMGnFUYq9
AxJ6MPBw50DtieStNt0v2uE/afUV+8LlwDBMzmvZgcEtZd++FJTz6Hsc7Ch6Ul8kFlu4iWHgOWyi
Gx+p9V3tFvl9aNUNM05ruR6oifajL7/rMhaQMLi72KWG12CueWAo+zEjUykakgki+BSwr3tZ8WFV
yoqY0tUn7ZTePh/8OaIvXe37fCmvLdMa6a4sDrls80efxjPDP8+nROEzEG2Kgj1sgxdEgsudtHvo
4xXFDu1MX08VF6zh4w9K5m/c9lJdSBwPnlrf5d/aYn7swHuD0xgjg3zve41K5c5Vcf7mU+i6njeS
sJXc0JHujzZdUJtoaibsbh9zoRmKO89YGhDLuzhpZhXsnCX2LNrCfsIvPYzzdmlLOnNQhHCy1BYU
74lJwczvTEFj1rcD6vQj4A7/6E9u8H2UPaxjMX3mTaxuF2Eb+Q7/wXDMG2XfujTiQcyQD8XO2igi
7uhfhlhoGD+5LitClA9tELqwZ0QvInZN+gQIUfBJOT2MjA6J8XqjJvymYFnrzex33oEUBZdbpvJU
fez6EB6IRgq6ZeT52GSzjnwlrgGk5996glA+qqQ9FyMht9u8TpOoTewf4MXdx8rLrE8zYYwbLQ70
B1x7GjPnWHewP2Saa+Iz5ulTFEFBX0D3j8vYtaeYzfMypEZBqe3dEZVwRV6x8rcDjwNmAsYC8G3w
Bv8HSKAyShFSEAPuZq9u0zkXfEQuLo6x2LmZ3URN3Syk0rV+uasxLz50OCSyCFN4fzNh8IRNGBOZ
gqZSJ8CgKXK39EjnW0BqxSExu5zQhVHtTZ8wpIbPRYXtGYccl1d5WBuvr+xm8pVHnP4GWkY8ylxB
/MiRiQl35MQbt96ZBhlhzJnRM+sBfgFRkH7UfDXg3N6EC6FXoWFxQ6SwA3d4D8gdaTtq/3Iyf1GB
mq03JGLHaLC7V8ukXkWw6B9uMw7HAE4lHaFc3cLq7p5r2+0k91+dq63deltZrhlGnK6WF+BOJbZO
ZoHjU4JCPYyokzSYgrCx4VQXcLtA8HA/XIWBU5a7ALHY8xhjef2WSCMjfjmYeLIG2gm5EZn1b+bO
AzvkMGe/8UD8EfAwegaHFf1YLIAQaApXxoXI+OwtLt1q32GidLblMq3xkpVY6Z0J4eiOxP+PKqh8
FfEU3w/81eNUsr2CmX4cS87GwHr0B6Mnoj9SP997aFeuuoojaVENrdqociifzBQ0Cmoo6wC4UF7n
dU+tD3iS4Mu2iBpjKXDodI27H81qvC8ct+u27gIfKR8yuRtyU1+D7tWwF/MKNDzEKIvASSDkft7V
tzj3J9wmyQTAhMme71kcFkrSBWcch1pbVtP/4LiZBWD3EA6MzmOtEk/2bGMzeN2uP+ZhWkK3zecB
Z//kGJHX5+YO8kPVwT1M2UenAHZP3Xv2UaWe+7qaB/V2IQvTP3aSe/EDTT9JlgbEyGuIn/jyWcJd
vrOCBCaFpQc8Vqin2H1UV18P9CWPug/Nh6lV1AJwPw8LQNHtoOi509FvToQf5Fut7Oy6yelVx5b2
v0r0OOTFIbjfAFZR+WEqm6dehnH2hihcRyVDWNQS9BWDflncrdcHwc86aJKjp1HTbEhwg+2Wdf7L
ko8C9CG7845uMeApq1/eBQfrK+LRXPJIChqO4PBrXva8INa/b5qs+UbWIa4gsAznhSyCyCqdhvG4
iRrFTEt7l8geZASZCZFoZX+YsLFFXZfXN47Tgh7lMz73nCJ3aqJDjEMy3yU86zict/Nusjq1o097
AjwGwIvC/UElWbjvpLDeXWdyjqXsgIZKdiayygJEV3V6yBIby0BNhKKdwZPfSEYdH0VIPG1hObf2
lDLHgEK2Guo2nRIQdyxrPrZm0XKU0sm1pKSdNibNsB3rpt034eTuyK+jvmFRAjvNs3Q3xmWKd4nH
eDwZ8nvPmX5DM6okrDe2t8bIk6RCSBoQ3k4QEqmCTAZz22ZQ5UD4Cn3jFo7d/EDcx1FPsrhMEkKs
m1Q2rsXR+JUvkv5sGs+5xHHGxLVpycOoDe5dCBSTxuc9A7hkQFWUu06SS+8jUKSBLMIbqBWSgPnM
O0rY9oCrBBsmvutzJsy7AJviBgsWJApgrO+EI8IqRnqEzNlsgxtptF3EdFbuYN86m7wI7beElC3c
YH1VEkKTlm9IQ95aGx0cbeODg81cEB49/CCApwcoLxZcIYCuTApPFHQuuqMJn180S5vug58QkrDA
8sZNuBv4tQiznb41AUVEEmznpf3BJO5bn8PkKiwt6p1WiD43k23vPHz/myILY/rnvfsuUQLiqRVe
xJmZiY9RTbgyO3KFdEKyw3WN/ILV0vsHU0hSLDonu4beL+/oPwix1c6kg93QiAGeP+dtItktYmRo
/0xB39BXbosdXozlmOSB+DnST97nKh+OpaP0djRa6z5XPh2BpvtU6aTOPsESzIWlf8a8s03TuTkF
8L15ABuMSfwSrpxMk32StR/UaxzF4BZi/icf81TpZpAE7Pbz60B7eEO/52KTBP7CUeopM9o28jvl
X6WePa4QRg6OxNkzE2973PVGR9qe/h6a7WUEQAhF1XqpDLa8fHCcfeN1QTRCynlN0ddt7LartiFD
RMbAsfu01BKO7yKtq2pOrzOjelON3x+Z2T12nvlls5PuRyzyDDWa6jGtrTcsoGQdDpXzA/Nxt4Vk
a28bo3yZIPJ8NaTZExVZBfDT6Xpw+CamPd0sXvkQzApkWw1fYKuaIP4+ICkjp3gYgNmE8/jQmgR4
YUuE43egATHukePOGYf/0qTGmdwDurjwATGoS2vdJrCKrxf7REd0qUIaxD3gCdmdLRgB45IlmJ6T
GPETX+cic7e5HTyHg7WJqAVNmszMjWctRbUbAhwUOy3SBsyyF5z4D/5IIkSyEuvByWs2jyBLz4SA
yPPs8nDFw/cZy0a3B+BjyW7ytIOPMi+3bjGdF5Di3Oomdr+8ioqVZ6yttRdI8iuzXu1vfNMb1nuC
U15mugcLrRniB9JrNt7UDeMxr/XRH9rvSbCcJxZ8VDAnO8nEuMQh4talwBKMSPWMgF7tIXf5O196
xblxaf+1IQPriqN+xMnUimKnve6S4T7M+x+C6KGtjmd3hw73vnWAs9GY8U+VAzfAN1R6oHahgUgw
xO1oOa9AMnqCP2BtjZ2HHatgOpgK+vdZjUEalYux7Vzdnypy0ulcEH4opPujGePwXhuCNlw8ZlFa
z99lYtI5U7O9h0uQbXJlf8TuYD6OAZo9byKMO8p1Pf50e394ZO8jf8pzu8gXgAO7lmYUWecRDknn
UnRkzW3tLCPfkhzeY+hVF0cVfQSwztFbK2PKsfPxG0N3FKhqW56PZsgsTmYzI0uzrt/cwIGJKI1l
+ZRWGpMRgMrpvfbKjrxNgqpzHngkz/j+dAxk3l37khIJdnWOsSZLzp2BW9Uu5/mDcxa3VtKU71lu
BrdwDeIL3Cb9aWTeV9KZcwNCwOjPLW3o+2UCtOhm/kgmG5OO5wA10Z31f9g7k+W4lSzb/kr9ANLQ
OuDT6BnsRYqkNIFRHfrO4Wi//i3w3sonBZlk3RrXIMss00qCgADcj5+z99p27M5Xagyg/A1+Ue3p
ghbEpWoH6/osBXDKxPI3IkvGTW0nBNgmMxlWSQ3k0DVD44pUIK9fe2wGIOn6+ynyPlMheHdNGFW7
qJn0ge9g2gps/hyugocBKMUK57R9FyFsX2M1vg6sNnwuxtJYp8Ay1pZv28km55BunA82Rc1FXtJa
bXSPTdyVetxFAqA3NCfRHd2S9WcltFmn+4hB7NIkQqqEcrqhpimEtSo53FDeDVXtrX1RqQdVu815
08DNR5ziS3PVmfT4SBoAQ8m68AWHinSuBkJM7nv+ArEJmm5+7DINQ7n2Q5pGNKhRQ5VTe+l0dXfh
8/Y0a7Me9H5oygSiJRLtDRuWXGnVRVRM06BX6ABxtyi9VEKsMl+KTPhfXRWj1sy6VB/qAO1BYyDd
oyniBuUKPTDh6YEz3nldrWk+ISAV+ENMhqC2IR+IZYt+eHGUwmSNwggxJBLOT1OGHGi9cKy2M64h
EqdaDt4k4eDtH82i3qB9/TVQXm8ZEdwiJk6hdAjzWGcCsl3dDeQBhM3tGPX2I3EA5bjB6lZwXves
m7apQNDmTR98auHzUfGqqLrJZ6N/NNykY77f0JcpYMpeopLRjxkhsVcmfMO9zTxQcnhtnVvc2D7Y
gZDjC+kw8pwcHfvblCfZUbdBf2fbLxJ7u+MrrWB/Ai30AiRAQRvHm8RrCfzzB5cdqxvoCq4cJaP0
ig6/Zj+RysnPUzKrvJ0Wg8cvXZDko8mtQR/f3sxRC79fTLW9dWhD3ZuzHx1hQ+IayePpVw4f4kto
tRRqs9ABfAhLXcVSIh2N0qR57BBs7waDXTcCxchmP1QbDjvJ1ozadF8bQ2BCLinOVTiC4RpMdBqt
yC5qq8Tck/mWeVERF/xZw50cWWWTYhMbaLcFUDeWE00AWNbUV940IDmMrWiLyhxSRmu6a4dMYRLt
1aAvg7xwnujeGmxiQ31vUt9dqKoZdp2m+qed6dOlMeJPmCj7NSmYJAIyy1hHdVtcIsj8bvSWtWVx
Cg8iJi2IOBDrUvZ8Goji4m3SOGdVbAU35YhMeJi8/igMn0BPEeYbV3Pq6KgY1/Sb1RF5ZHdpKD+7
IK30G/IAa9vjtdilwfQcTQUCLzfjZEA2G9qzsKBXpqYHI3HCHbjjeIum2tkavOiIQet23YNZOMva
ip5NlZUgF2RAdpkzWhthIS3RXkUta86ADHKXwT+Ey8OkRhjDvtV2N4Ff0Qe2QANvSs/u80+jF0Py
jNlsUi+rMvpZfXZh+M1m8Bjf0GO1qDSqeGcR176SwO69bOZ/N8Pb1hmn64HkjRVwzAfZ2k9OxGLt
GeU2cZ15Q6fkWZZKgEpl4DEMMfYFIzcxbxjVzrYy9zCgoXej9NMcwDWpXLKvJVSbFQq+a+igzipP
m8caP8yNiLpDaNikCTZ6389u/9VAYrW2HePJMS0iBmYq5EVEsK/hrqzGoHsuAMrdDh14uspmNm1W
sIlX1nIQjHPjGij8tA5NOz5rSKm/cHvjh8tk/LKySwXJYERHyxiMRo90nzTCzVVUjBd9DdhD5c3j
yyz2/8bWH4ytbQ6KeA7/sz//6ufwX8efqv35B3jt7z/29+zad/4FSh0Nt+tClZBYNf49u/a9f3n8
L4FvY89yGCH/e3RNJpIjrMU8BgjJ/2vg/d/kteBfkr8O4zMKQKbN1j8aXTsON/SnPcz0TJ8cx2V2
jnXm1KVGhwlGOnOpg+z5otegr/V2inCsncdED56PJjLAu4iG5rEyk7gDSljq27g2+mKfpRQ7nLt7
BB0vQjp2VAcbBgMOuyYkMiKGI7lFuW0COGKKFckGHdloDFcRAYLOxpoQUo126T2Jsn9Gvs15JS/u
+yb07nSGQa+FWEZwWrqmauCkDAWDk4xngZlVDvHv3UCbeRWkgfWpFRXTCrbWJ5lZqVihxrE/lSUC
sHYRwlQLAIBgSPJfBFI81/PHq4Kj5cYyLOtTONsGzGJD/mpthbYEjhBil75AKx7RLIeKPaJQw0Or
Ob0hgJtdVIkvDyqbm2Cj/Pgbv3+yNoyWP43XF0VRpmZOHUgWKiqh7mxmvr5GiMgfbEFn2WiTaNzj
r5OFfOzTuYnYuAITpjMGpRfxFaQ6kmag3B700KJSMTquDmARwWlKSHmbAA4YkgrZYKwlcxHYIoSz
D2RGHlQawETCYGh86TrHuws0Z56V6BzrQgWtNPeDh3FqynI/2PRRZz3BckYDlI0mf1te4DIP6tz4
NcfDgtFswmMWj/EPI2/HqxoX9/7l39cu/yrebCz3Kf8XFZnmxygZTlGa+eWwM1VX7ju8r2saQ/Mu
ge2Erw6JfjkvOkVfo52KAgsb/6rTJORekA8cx4cwR/Z4EK1Wzi72/Iz8+RkjxioNZ0a7WPmOs1ud
9Qpg5YqzM6NetENPVCcBBW49IR7lVcG9BsHlSQY1wjjgMRuunqwlpOZk6yI6vKuKOX9QhpPfxbWa
nhqYbxdB6RBiiIZsFzu2EhsyXJ0jw+TonCjM+DGdahZ8AAfYWPixA8wBzI7pNq/7iptMZ2DV+ADa
co+WxV0BbdNsthKy2pgS3MJweNoHLvSHHP7Vr4GDd70OVcFw1SKNjCAWO02ynUxNHV9lecXfJbuc
qWklbOacrtPzC696hW5yq+l/fcLAgSJyHqgQiQgDM2uGjOkLhrB9NAR7S0vG+nnsPCCIzvZFgC5u
lQmIXJtRJ0WwzyyzvdOV++TpnK6nR1hOME60gBD6Qj3vZgOpME2kIgqJkWnx0e8SGI1r17frdQeL
8BiFgQtQqQsU4Lu8umnFXNy2+Ek54E+A8hLXAq5cSurlBpeAL9zD7At8iohTjrHbLMMpdL7rIfec
z6OFQt4rJrpkoUKeO4wDRWmb8WHYKOupFEO8Q7oft3al3ZxufQqgb2ihnRIXcclRPr0eAydjgDt4
N9qL7C2DEQp902/NZXvMw3QVGBIJpWwS2i1EJj31s5FchpYVfZ9UmqJYqsgI5qefawKRSuEgM06t
Cr4Z6H/GUiZ/5nkGzxVsjFSN5SGqiuaOM3KdboeeSqiLeydZuIvzZ8YZtOpTwo+o0tVxNuvqwRAe
9XPjm1StlOscISK0FtuSym1BEGh3g4i/3Tpd6XHCYqGwVh1g/U0vBB7LsK5uEa62j5L7d87cEGvI
WV1UJC2LmSCuDnfRMoAn3iFjDKtXRYm8dcWxt1vPsV9ZRAlj3FU4Be6FT9rWeiSDmyZWkZ73Os0m
KreErl5qi2TlCCo5JfuRM3rElGwi+3OGTagSijviIf2rauqMe+S9i3zRZmovhxEls1/mul7Pwaxu
EJ9nxxeh54vb2hbEvW1agSTwZWVpMh3+wrSRHRGJgg+xZhpuL19RLVi0Xsydijz5jeD0j43OrgBt
+RM7jKqAwYwRyzPREbbL54CXGIIvmlQdqwXvsmiqydGeLwdzQG4Z47Epr9jtp6tWZdWEqGP+W8+q
kCqc/1+59D/DGSGne69cunxOyp+/q/woOpY/8XelJMS/pCM8FzkfFABqpf+v8vMt4iNRiYObZcAW
LDXUf1O//X+5nDKR4VNlBY5tOv8mGRGbA/sIirhvWvIv/d8Jk/Y9Ri2X+KNOghmALY6/B+IEjFpx
Qn2YpEOazbRwgkJ4bVtvuoRN/9vTuPnLk/87U+P1JUA5eUsttvBt4CX9CQwAFLFYQNj2+9DhmBOs
jInyRvBI/12i/i+usvwrfpMqErYxcqTiKn75tTW+VuNP7X0ABvroRk4gJAxMXAx6XKKbb33zlqZr
M397/y4s8wUv9DvYAM0TUB5QDpTPLgrMk8fV5gaJkn2jDhzo1PcKyMuwpRmG0Gzg0l5IpCa9EzTS
eYcQn01gN3Ii3BLsYe2nsR/2Sa3UA0uXY9EJa9MNDfFb20OItsFxMlxI2pSMVpS5cfTYo0oKwztI
d0vtUiCmmhbDrJ/66XnLBJpwcyyBQc04M2gJ07T6Q0d/AwBpbOI3ofXEVC6+zOt6Io6xQ1OUqOpc
qA7Rv5n754xyxRejIIRlFXtTfGk2hkClncNLNbE/x4bXn+uo6JBsjiS2A7btLjpZzJ8Jy803cR0j
vPCb78IufIgijMjobPablu7r3rXbC3qy+vNYTu7tAHN+b+BM3VaOSjEzkNSRd5a7a7MAyt1YWzRI
s2KbOih0RnvsPzm+5i9B9n3hz+m0rebARmFBuDtTJKrNKsU2FlVdfBum/fBdapIC+5lSdy3onqx9
hqp75saMO0T4FNecDjYFSIDPIEg8ZzPM1k+lRiNf053Xv9BijbS40lw/SDsJYmBL2r3te5O/aHnA
NLAuEfnhw4W+QHYo/XOaO6Emwxw34ypxSVUNCXUg0Kglb480SR8VZmpcpZH7U7ewB4dJdz/Sefzs
zvZPSUjUl9Em2cTtjORJI9c7Myfs3SsVN9a+HNyfi+9FsoM08yFt4PmmIDxGzEGzfqDZ6JL4x78j
Hf3sWEivfUiMyV/nKIfOi6CL0d0P4ZZhPAhkxDCkodjpGfO4fiNVrXbon5h82kwPVkhJorUMp3BL
EWZyTMqD6OhhzT9gmeIC9izWTZPSliyC7IDsoL/jhNTdaZI9GNjJlheDaL/bPILiaOZhdgwWNYdr
VN22hw9zHTCWRhTmWMwwcGxvbNbOKz0gvzpjwy92dQ41nhZFYoXrTuF5AHobgeBAb5uWXTYiC068
azu30n0cRebeclX4LfQ9OqOjbYRXNurQcJ3FgCsWoinyHey811OsbKQik1gT9OUep1o1F43hY2Hi
oHAmZC1uQsMx9gA4nRvfKqILznQPYdHggoCQuihnehPGAjbDs0ZRzXXdSDQLsQjhNw1nhDHIQB3l
GJ2xr4A+/HLTLPiFiZWKlfDCc+Vb8lssTRplXYNKlVOwuTVaLXF9y+V5hEThbKx5/JFDZEjXbT/m
25iq7GC11nQoSCVeBnzuPQ6heRtOAfkijuFZ+8Av1d4b3OEpsMMe4K4X35pFYx56MlrExu1GzDt+
0mPH5tD93WJgfWyKrrjqOFs+K8cpL1FfymuQvM49Vh/IEWCLje3YUI8MdjTdONQvu6hWwQ1B3+Xz
FHvDLcrY8WZMY32FKFpcWCOmmbaR3nlWM02xGtr3pJqIuxpY7EaDgDrgo2Ey55k2F2isZfHKbaLT
1Wz65YoE08xflYxHNlB+Ksjeg/nLTQQC6Tiv4jvUJ+kPbxbtgS5lu82Mot3zaoAoIWJ5V081Kphq
IIEVaVyLgCcGeWrSkc8HAZk2rpr4fsbXQdOV4nZx1MVik0ryKpDGzUxT+ujetqr5OGVTcw4hYFrn
Xpg061SUJhKVIpVnARXDDmGLgPsRyTOvlTihcAxta4SfexVnCZNv4fBO4AXGzCbp1RLYqc7+8o7F
TTDtAG0aW3oTIahrM5frPtQ8h7GaRwbFwXhT5qr5NjRas4z12W1OS3gfp+a01qwCX5NEztuq9/0D
mY39TwIu5p0dAbJ5cUYNVZIzjwel9NxmlfUNEDVYkRyHzq+W89vD1JKsCRqMee1ipLJL4RHKhgMK
NtSinfP8xesGt/DlaNwHVKdb3uGXnONg41oR7YeXS0L4oAWC17JfowPHoePki3020+2jP6IZxeGy
dCqUY2yR0E2XL6Y9xgqMHMsRg4sbVw99UhR7LTmX47sLtwkVNxT7Jdypwaxsjoulp+qe4f7rM1QK
QQbsOPU2QZiZB7TAtBcm1V9JrOV40mLOu8qSyaXIIBVbho7kCibGeKhw8NPkry3nTKEnRZQb9MWR
GDkcP34laLq76Uxbo6z5B5s0fg8ywRBoja359MJjSVCjFat66dl4dVDuFz0RGLEa+TBaMZxc4xy0
K0thW4NxatzXiaAtYoz89IEzA1X0MTt2uRP/ePF9ZYsnrVDCOw+tCviiWE4bTcRpogmNYE81qs6c
2sgeBgnOvCwbcScbwWGe9N51oPEPotzFJbpsdihpAM6nOCZfGkmOhUGqki0jcpyjN46a3GerYMpf
1rzgcHPpVvBGM3t0ScVyzfJnyh5+Bt2lRU4j5gdepOhGxEZ0rdNO3pUpsAaxNAkSVZf7QDniSVOQ
avTtdniRD2U0/eXvskNjvNE6m29n1LY/+zI0Phd+HeLTpLe/CQzx9++U4Tj4NZl0vUbXoSvj1tYV
x0LjPiI46QbeM/wAVBFbw0OgVXZtcCurftwZQPQfnW5yHxmnu4/Mu6crdiqxi5vY2ExJYmyQtOMU
DsPqco4M9aki+2Rr003cEj4+0sLgqWsP/k6FOOgaqfrOLNFuSdWm556ClNJU5KCUHUTuihdxNxL+
eu5DStiWMtVnxaSdbU0SNKZQ0+Uj9iWCc9xy12FgRWeAfeg9vrzLc2DB8jJcxjycN85nkk+v/LYM
t8AKImJSwXcjdyuza7NBGCHwjz/JEAq7DgHokYfLZgjsl59/BkvK3AJfYUOXLxqkU5Aag3PPm+kS
xgZgo2war1gUpjO7DstrX80zrSVaRLgF6+kBtYrnoS4lk3Am7wprbSZpN9Do6zI/vUYcB8rYweLq
Ijo4By9E8IE/4B5W9Xjd+C1btx8TeOE3FQZELBp+xrlYLXI7K5Zb9qb+DDEvQxwEiGAudF5a69Iv
q/sO3tyuY8GhBgL7cG65tr5uMAdjbhY97FNsmtNg1ccGUtQOqKcxoaYvjXtkK/jo0O9QMbvEbuY9
7VamYHya2quXgeJCYAz6Bl9/3eM1tMr8wex4nYoa/6kjE+vbC/LILcDYuMNgfiPHGJvkSG9yZbj0
jeOWDxNlgg3LAqqXynz/KAZ32gZ6UqQY2pzQnanHN1FIAfJY9/C6ViWdzFsTz0AMlDrHIRryX+5d
o4n0SuLfvOi0Qdwe/683qQOmmnD1Jjy05HrvE+xAZ/CmBTPcZL/c0bUfo15A9RtfWXNi4xVKijt7
zNQWQk25nevY2DOX0kzqvcn+OpVTQA+7bO4cJMV0qRLjHC7GTUeEx6oi8GA9pMbPAEXdznLLJ6fD
G5GnU3jBbWSbnFEOBV3Uql0QqGGLQNjeI7jqkbyE+hzElwIC15j+lgoxBkfhkWAaTygNk2qNWLD4
7pfGd5y916PdOjt7HIqlbmvOwIGjrJiTe7Q68xrtQnRgtdrzIPo12MlyE0HrgXYRPBnIHghMWPqm
SduEm2BY0lodsAJmoCHpeLW7zf2a+wU9TzOtwyrDig0IpA4v6xLhbkYK+BbtNfzGCncFQUhp/DXq
eu+QkRk1r6Zu7FE1zdVd7aJ7AUMP9mxV2PF5nIr6piyz+smIspLm8FQAA69BbvS+uPMtYFibnMbs
WddP89FOJAaiPO4ORpx546LTdG/cQM03KdKAu5rEwS2cHwTfJEEUNLqE2I6+Ij9WxfE+l3O665uM
I7mZJ0dG/hM2et18k2ouzi2COXFv555Um6GKaLjuAnRx2XlbfqO8t76MaOku0ZRpc61sr7rtmxTt
kF11w004ozbXE17y1IjbnQ4AH9lFYULCYiaLP0DxK27ArX9z6WQO655Q0WvX0ult6elq1wE+/iIU
9dVqtGL7agqk/kJCiX/MCCV4DCcf+1tDBO6DueyQwipqjO1BfBjLsjuPk8C9jItWPxKm4R3IFhyO
uRf154MxZd+1mwIUilGfrKpOhze9Xxc/ipb41l5Y7jPIhIqZK0EoR4sYpwulY6wTUIGxNCOy4qzb
kiXFTN/97JSIoaH4IC9GShpfVcb0M+v94Mmu/BLV/Bwww8lnhFN5ijgKpTo13sxWGBdwWTpjRHE6
KVayNE+RoPf5qmZyxc/LbnucOFUAi3RmJiLBJmrreQM5/t7IoU+UumEaBKuBxk2wKSW+h8yqH5nq
4HERuLdhw/gNCRZUxvtKiuK+yorqQs+5faYUnBbq+QIKEkD+rA464+C0g1EcOC4J4+dEPxsFDCma
DBeCB/w9JXHEoEs4xQwrJLvhZzzP+oJNMb+hVEyfR8upPqdN1jzVXT36CAAA16/QTiQZFswlwTvL
KGlcQ5e3rmOhunlxImdK2P2qU0N67O3uJ113SB20dy5GGZTnDpXt97JGSzhhwKKLmV3N1eJ3aB30
7Bp98Br2Q3WR9eg1gSTWGhtBEF0xBRCr1M3TdhsEXgPWS0ChU6n9ie//B1mczEvY05Bg+Ax8HLw+
R3LHu5uMUeHGjfL4YVQtwtgJ04hVFozBa6f65hj1Vzdth6+wz+7mDmrbzsddvTEwVu/TZmZlrw1n
zaeW3+FzJZ0ojhv1yTPztliHAlhX3Jm7ucdoBbTMJeihcvcxiXMXdiawUmeqI2iMzPJDmtrRN4zm
mBZZCVeeY5CuE43+PUcd9hM4hF/DgmT7OpKPqG2Hc7O27D1/C1JJRMp3buL+8HNmCn2lJ9jVYb/r
6WcnPLcpvZRyHvY9IzdG/YyiSBcaFf0VHooT+o9+H7v3SV8RldMlfLAK68NQUlNNsZA7z/D22ont
G84gDyzI2TUmGVT5gORWetBiW+dl+FzJbF7n2N8Z5jvplRhDcD2ewSmG4eB4GFu8PVE/lJ9KInGo
cI3boij0mQ6m4jZMDHHjN7j0RCrsK4txwC8rIhG2Sod6qzoUXyFBxdelN8YXuZd5d24NwAwh30wW
9Ze0JA8nRtBcsNxu+3oRbunRvA3DTpCwCzu0Yi66n3rmVpoVd4WBpd5K2Zt7lXf3UTeHq9E3xdGJ
qmmvB/U1lqV/SKOYHYtC8MhCahwKR/YXlHL+EXlDdNVGTUb9W5W/OuZpqLV0/c0B8fmlDXSHezeC
J/mtwkprnlt1F54HQ4he3ICs56IyvEeLOk5rQzLJvkpyFSH6KJtmRM2DSmvXYPXkaBYrIDqTyu/L
QpaogCa5j5OF2UsL6x7Y4c9xRIJkEkYHdcZRR3MevvsepwYvt4s1RRWHpAZu0GwBySgSaS2p1AcD
/NSR799jbCoeCrhZazckDpuqMN/Q7vje2gx6KnMKgRmxv07DgC5aPPscQcZ0vvCUeUsNhe7Tp01k
dIH13ZX5cO5WHsrgxlkUiGi6o9A69KicfiGW9W4807Bv21H+apDvP0R8ep+xoKt447VVAwVDjeGm
DRA3G6VX7U05duQrNeVG6KhfBahNP8ARL73UP7ugYPp9T0g3kBYj/JNeqyBNB1dJoNCq0L/r8a5B
+qt4J5s95/HiA57sq85usFxNWqB6iZETixH/9+YxJqSROslXh6mKQLFAQ10lhT9u86jON+93eN+6
FFB5tJCejQXllFtrtqKm/WhxY+jq7sfUZctIe+vS1GRkv3+pUw0E0gf49cD5icFDoSFPnqGVeeaU
O1yqVGV3keU6OwiVUnLy8q6aaCz2ZORO/7RJzkVty8FGGZBqK08v6iUhqZ1VgjQ64ynaEOdWQtGy
40zqfnB/p7Du5f74oBlh+IQCuOIELJ+x+CNkNNShmGInXOWhkbK4BelZZtPRzGl/3NSTRQcxn+PL
Lh/HD66/vBWn76iN9AQcQ7DMaE7emily69jMIpT8hUEDvuQGRTN8fv9HXG7i9CKOzYvpwXQwGQv8
+WqOFtuFlrY6aE3r1h/ixXfsO+FVbpvzYZ5IHu87cq0rRZH8/qXfen8cW3i2KRneWMtM6/evQnru
aEW2o5YmCdZ1xyNlGZEGPWvDzBtEplRgU6zD7fuXfevTd1zERbDeMapbjL5+v6zTwoPAFawOfpPm
R6voP5PFjblA8NZKn/f3/cu99UGipoOgDTcjsF4YGL8NjiLVmBYWVS7Xau++sZs9h38ipULf/GCV
eYXOXl5YsiVtsB0eC415+kDn+e/fUszd8L19eTensPtBSPi4MtrcgooM1UoEs/mM13DRyNCKf/92
33ppHRkIZAkOSROvPhrf0diuTAV9N3JvPVK/LuuIJfb9q7z1UPkJl/EV4BD7NEPDhTyNp5Wl52UV
6HF1rV2JbN5y0/qD3++tG3LBA6FIpytPFMGfr0s2diVpjQML6tCQPjdUX0VQfX3/dj66xslKmnja
FmzU6oBE+nIWau8GxUdc++XHP/3Qef+IOeRV9FDC/XkfUqbBoGytDjW162XUmfYROACDsn5InmKD
FQafpblkjZNF58D0A9P/0Yr2+tNzUOAxQuH7k7QuTlY0F3W1Y1SyOeAMRUsOpWFNlnlzkRspfK9a
lpt/+ly5HqAaSR1lW/7pt9dwrArQHzWHohwpUMR0SwSi/0Ep8fpddJihe2T1iMAGh3mygsrI0rPK
8uZASjzxlHWVrPFgXfgps4z3b+eNK3ETgecT5+U5ryJGZJtgPZiC6sDSBpvMaM+dyb+vVfrw/nXe
+Jks37VR2BIovgyL/3xVRF1kjlR+dYD4sFX5sxHk6zQrF6za8f0rvc6JDQil/e1SJ3ssPSqx8JkB
gveSxn3pRqti8DUhGLIHvN4jCZo86jECekO1aVxU6Ugrwy+CI+tWz7bepkx/93ZLG61A/F4wOALr
5gUpmB1nBCc7xPNlmHMOdBvElC/YQc5VepvbOsUr1ufj1VB1dLAnAABr2mzEMopk/uBGXaLcTz4/
dnDmeiYfgOXAbPnzmeZ4BBwJcgHQfqwfZVGaVxYugkmI5LmYO//Y5Tnz0xzeGIk2eHRwrmSjOBPQ
vxPINWurqVEddZ+LkIORFjEw3wLPYnA5hzSWQCQ12zYb6Dcmjo8WLMXiFw0VJLbe9o9GanTr0a3c
A7PtYaN1YK+5TrqhhedfZC5ahhSf6npkvd7IaFhjDBg3Lncot0FkE3Qnsep98xd82/tvwBvvGsI1
CwUHexYl/8m7FhZ9Q/Ux8VxSo73oLemc8auPeP0wphI04AyH9y/4uuBxHCS7rgenm5yu04IH8nDf
D+i/DjLQZHtio9o2kdIXwqn1PgwifRHTer0nozX6S+H0H8Nf3vh8qebMJRMaetarM4eKpt6IO4FD
OpmmJ5A61teGec89cTTpz398kwg8WI3odfCf09KRuSjnzakrD0WvmIqAbVa0azvYkGmpzkSbJcG6
ZcBOhrtN0/79i79xn9RVjmAWvgRknwbM+JCBaDuV5aENq2TfDOV9tCS6BOmk/nEZ4C6LlOWjMPIl
AJA/Pyp6QG1EPER+ACz+OE3lsLEDEBgqd5x//JpSbiCYQhjF6cM8TYWp8ex2Ud/l6Aq6YTMLGq9O
ej0MHvLOTPz4pw/QNRd/g2256EO9020LOFhdunnDbXmFcyC0Y6HeEK+6bnMn+yi36vUHyMUobSgN
PAbap9tXgzYkxn7OnRnufewYj0Dof6Sjcx8N4oMaZPmW/yxBuBTHUsGtsea/ZK78VgoXmD+m0kCI
QfjA1qFXKsGcrKCwzOTjwuxGlfjBC/L2FSWlqFwEcKdBZIZb+wGxI9mhsfpjJuvnarLuHZU1MD1F
jmfXvvjnPx2FN6wEqg6uePJGei3nDh362cHouuOU9wcIDdeJMD+4zOuC0cWAwNEQGwTVx2lDoQ/M
MUn4qw+9YS+xL8ST1iM74vs383qp5CqQ+Qhat01B3fjn5zUa9limqZUdlENHi04P5Mjul1+K2xQv
4hqe0NqZqg9WSfv1TslVWTgQlHuS1fLkqmExw/mNaSZIj7SaIZe04TAyAJOVTOnnkiF2O0n4eWDx
s3hNAHjN2Mv093psorOcOTJCav9+nrzmE7hNMoTqmuJgKQuaBTWMLE58ljZRTpFu/1ax/sc1/s0f
hngv3jgLMvjpD4MkIYYqxadLd7rcppNMj8ZIn/P9H+b1CssjQldJSwmjy6uSs3AbtpGoyg+l9slB
rfqDmVn3ga8/qlre+GA9KahtWYfEK5eL5+M2rpuShWisHYQsYXw2QirbvX83b61AghIACiWHcp7d
n6/ZDEVsjDojQzyE0aP32aYw5qI0bvNvUHn/eRXNmdEDX8YPDV/x9IRKwo0gu5lPdMrCH8uzUwl0
MBU+vn9Xb308YBCEjySXg8Hpazy2Gb7bio8nT7zgJpssRmyh94NhS7VTkRd8H3Jy9OgWth9sVW+t
eShiXepqOmWvDj20Ts3YcfvsEBFBrksDTnK0q9OHOp3vWK4/uNpbLzzHHuzTeAaJjlgew29rOpFH
SEjBgx0wYeOXEJ5/O9hkL7z/MLFnvd46eIi+zXbkIHM+WVdlZ4+dR8v9EHSD+ZDEZrUzUByvwtTp
c2Zz/vAZ/zcgjUr3181UZlde7jv7OEDTiV0bAmEE/NJqSJKBwoweo+vSj063i8vt1f4GVMxZvkzH
o/7581mosAVaVBTsNqPLmEA3z5bGyYSqrD1L/OCxw9Ky9uuYIUbpJA/Z0Ldnoay+xig6ZrFkLAyF
e0YXSeLRNRbnOvfx/oN84zky06YExR4HGvZ0Q8x9/g3JSLk9lPOPerb0zlwwMmGOfmV6fv9abzwO
nKl82EBVaRCfljE2GVOmG8C/mkPrh0nDYYNd5rmd8vLgyzLd0irXH1QYb3x0lsXEjoqGHetVid2r
fBpxZHN7qfcUJxGZW6h2mGOoeeWQwfC5UUOzQY3RH/75vVpLLiYdKQrE063SNSRyw6CtDpzVriD5
K7rS+S3d+AiPX/QwBV70QWnz1i/Jo6UNYFucfk9jT/lWBt26TXUwzKhZY4hGlQCe9XYg2uhQCA7S
79/hG3sON0gN5bCxUSyefIFFqNw4qXi0I5i5be6qYWM2FRwIFLH/m0tJMm4CQcEYnG6ite8muig5
olmyKm+8HOal8rU4TzrL+mD5eusddfigFh/C0um3//xkeyRx5Uxn4NAW3T3ZXT89r7nPW36/JGpu
A6Jr/vHhiAUM04XtWTbjk9MP0AJBUQFzKg+zvYA3/eGT6tSmpg/wwYXeWJhpqZue49B5Bq28/J6/
Lcz1DJPfDDkC5pH3GIF5DObm/oNXwnm94P1xjZN3QhopBk2XayDotxYvZX1svdb7ZHeCqLh8aHmK
JgD0QdVYmNLoczUo+EWwMvbY3zKafx1qyBKObOWOKODwGm0HIhYOiYO/fnbd+NaGG7YuJzjsYW2W
+6JFnMXpFq5sH4VnsRcwpDBHIgmsJbOQ7Hrr0ywLxFalRWoWBF+1N7HGQg9DOnpNPDvVITBdcgsS
dR2Pfry3VDud5R4Szd6Ji8veUD3QEXmfVFm75glnu4Je0f9j7zya5MauLPxfZo8OmAe3mE0ifZb3
5AZRNA0PvAcP/Pr5UN2aIZM1rGitFVIoOiSRSJjn7j3nO/UqRii4R5xYwB2Y5SbsYhuxMA7MSlgg
LpO02/7+8b73bbKKuwbfCb7m8/mTgDPVTg7fJjLhVzW2r14sr4Wlba2iIjpjqP6NYceem80e5Xsa
QmdjAexhqaxoKvetAoTAPDaY2QEQwAeb11/bakuuOY0t9iaU6fyzy+AKjq169Ms9IvJbsGU1mkHv
q8oeaUJfIkgJOtv8HNXlB0cm6/3rUqXliXK4Pt+Q+ZKwSznY1ESqaQaVpuMSqoV2i9FFB3aIvxGt
t12QOrQQtfMSkSDRVUzkyuwPNip/Ox20g6V32tZoBehjhKF8cHJHv5MOtp9+sY1+wdMiBSR4Llr7
reFQe3HnNVznexOkbeDNtsL9moIwbmcgPim/h4An+R3Ph3GTevm8kyOgfRxd/PfFbAdx06Ybl4Si
J2XZH72K9+Z0h5h5suwpM1jG8sh+mCMSvbGLMuvLPTGhE92l1TToOFxhYP7+S35vLvrhOucbo172
RV4Rbrn37FwPSuoNQRHHm99f5L0F0SGTl74C/TbnPGBYV6asFOGMe5pOXjAtwQS6+VxByVzFECn/
jYtRr+TM4uNuO9/2OjWTUZkzVrTYASFPPFIv5BYFKFrqNvng8b03ETiU/VktsOz9svnNp8lyIAmX
WNTrW2idDhym6bnK6+9tgmYhdj54ksZ738XS8+YAi4TAPe/TzI3Meb7s09IxJzNsNo0j1tThAFdG
rCtLi/dCKnJdpG/dJXoY76cIU0NUJeWlF3nYsSsxPbpYgrBnhBE4xN8//Hd/HhMiZSTqt/75xDiM
YaNlMducQcnvlh89xWZ/n1voSP6N67geJ0WOv4tl7ufh0UAYjSV6vD0nUUk1p30tJ21YV139wUL6
3raV4hSiDXIVfP7984UsiE12iPZy3+IZiRskrkN5CzbxCKThOq/UQ5H7H5RZ3hstP1zyfMOaziJH
o6cDSRzGXdRV332RI253jnXVf3Dm+AWWAXmfIGJnCat36QifD/928IQExlswzZjT5zYGv5T4TgAb
3QM5TWzykgIUFMzI8HcWr4FmLMrMGtEfGIxnQVHlOVQe0VsmjgVcbfiM4HTeR7Nfrb0yz4MCCPF2
dAfvybOZNYmtbBBMac24nrOltFmZf+oDJAWX1COAvp+Bu10hxZGbli1f4vVALicr2XTFZILnNWwW
e9P+4Gt6bxT7i1N3idfAqnp2OlzSEZoSf8J+lvNhbmdj1eri2Zb2iZrpc5tMwwcXfO8VL84shDIu
xdbzxy5TI5oUm6F9okgW6mVXy+1bBpEVEaG3ahZN+u8HzJt24qzCi2LG5AYZLhwzz+4x0qacLmle
7B0YWAGRDs69iI0+KC0AEHGV50+SNGvSj1FOvtkFvJjAJejwRFAi6dtpAwG6HzyGd547m43FAu1j
DPzlyOs7k0famZXvgXeLTVxPzmUZs22cwNw+pzWZzegiv3zwIN4pYqJKoOqzzNruL2ffaLRnGfaM
6AZ0NRWASMBsC61tE9bNzncda8WXgnLSJuw4quNgoieD80IY69//EOuduXLxhSPHMDjmiPPyvo40
gviCpMC3nMIpefM1JBYBV2irS/vEk3EPbYoaGYsVWaQ5RWRDK+ijkhrW34D40rcTmQwvQPJAVbaz
/sK2GAThwCeFYwo07ejbOyT53yfE2EzZ/UY4abxBKyzWtVa2+9hR7maMQdp70QkWu3WfWeV4zbDF
hDYxEJ5jr/OPue5+0on+/OBg/t790wHDg+4uHfrzwhHltjRvWov7z7PxnjBytKigx+AqavH298/6
vUshvEZrgBudZWPZBf2wm6LppFSxLEtEjcdQYr3FzTfCUvHjPHr+/bXe3tv5SFuqvxanV5bB8+M/
XNG8G4qEw0FP5N6qpWGM2WsWxg7gRQ+MKzdOBqzfm3Y0CYswtejWbDXSyaxc7mQJeubtB/2HdvUR
7YqiDxPv/6IEfglpuky+Umh6LX8kOCBcWv7Q3wQHz/yDcelTzEft61L1Mv+XdeXrf6A9MpDC+TZz
CYj3/0M4eH9QiOHVkztMvYsK/f8hHIw/cJLSHmLdRZa5gB/+AcLhvKwJHwK1pWBnzZdG8ML5EFIj
efIqbwDGSdG3hBlH4HL2td0nO3LhSva/VTzhM0gzQxsek5Fm1CjZOdUs39J+xc5bmsYae7aFTclO
nZk+MP1NkZ4ic8mu98Myi7B1NEyNPzzpm7+Gw49oCB7BjwVZMnoX1d2y2HoMyl9kYl7TkR1ez/UJ
PdN4Z8QANu0h9S+m3tWvcIWE+QdrjeXxrs4uSUua0jvaW8/hbZ5NAlqSY4rsqohIGv+CpD7cVjnE
QWdHoSRSOhQDTe2NWpeffCp1agw60bsChmrXh1s7wp9yCN1kMW72NNIx6YbdvDNbbJJembjWpirJ
X6S+bzzkJsKjnQjL6oSsmwZ/RIwhgVAZIKCVqlUxBzbitWwbDSXPWnP68Y6ocQ9v3Gy/4iOtmlWq
FoSVD7Ms2tRuCDx3sBHYooDRGi9weCMqKNqm67ZsuafLyUnMh9qw+AgGK7cxZBfJbqL4ibqgxSFZ
Ey6CbTNKpmjDFo+EJ2P55XosIBSrODIfDAOowSpxIRStcGeoT1qMNztyBn7GCLpgxPZvyk9mP2An
cAguja/HuOAXQZCyDhB/4vGxVoudBlKoaTyYaWw0rCpUSa+oxbja1nEnR76Y0IDiY1tDp3Yj8jYD
zUQZfwf7z3xAdGSOz/A4R+2zZbY8uaRBc0PSRDVCMpJeUcD0QdWLg0Pj0jlMaALlO8gVG7zMsLfH
Wen9SkPdH9+E5H84qwoHZ4yRz+L+kUrZr+kQhU+kk/lPfUfA9MofiGFeK1pNnH75q/VG8ZCSSfAW
HNG2zUs8lL3cE0C2xAewTHagapeQwUTL1UBHrFXz/TSD4Ar6Re12Yvebx8d5eSWEg1lwspOM94dt
5eQrjQSBJG81ImGQu1zGERZCzdNjSAwjg5f9CO4iBbaANhuk0hzvtcGvrKkqu2tQkvlGhG60BnJs
YOkbxunBac32SrN94BRFipESE3ZXvUZpa19OU+Q8ab1rXIENym9wx0avJohSPM05nNAEFvRrGWX9
s7SIR94aM59sPOjjTT/0rRfEKU2TANIUplpzdEjoQSvvg31STXtrJuRHre3e5bPBwMLjHSDJ19d6
O9psp+yI+DbCunD64a4THliSdcoXSUA4+Q9gtiwpBtKTpk5+4h+L9E/qK+NdUujGQ+qwBQmqiG+k
IfSyA5PsGw+Tubz5HPo6PLxw4N1mwwzVeoak8Yknw+AiSpNBmclqCLeNDoP9pQnt8Q4DEANBm10e
cEI+iLPLsPKcbHMmRSIcm3of9WmVbdPQHG9QmyoIDfM0XliAIiI83t3CzkaUNdMoBKu3GUcAdFCP
4Y9jkIJ7QtCkWT9k86xpT7BIZnXRmrVW30yjzy/JJ4vpdwY26z8mQi+yu7BPa9IgNNi8YW9Zh5ms
0X41TwXPssYFnZDMOiT0mfyIByH1ooYjR5DCVjCrYLFUVPGCtw85GzVeHBZ1xrHTL4OiBeI+r0Z4
y8TYiwo6eqcZBHwaXuy8jLnXmdcpuXeKjB4jq7661mBcxQ6hFVD4SZyF9hWlIz7oqE4/10ZNUsMK
Q3D7zQq9NnuumSEMiCbhbNfXVVGWjrcaIy30N26Oa3pjgiukes7ndGyUyztv89q4SknsHp89QkOy
77ZbmqZaiYlEq02h96Z5XbD+zGpFtF/kHMLSXFJ4qsrR9UNsWnO9IBJBimiUrD9DCaV2nUTeVcnO
8sXuO8KRZuPepfcxBEZRdY9TNWkbOAIxyZdAvyzCqQ5W7kOyXTxSqyLhUEkJYwKL4xb2HqyGs5SK
U2imz1EsumYrpO2UKcD+KSyZZKqDBL7/1Ngky1iF/lkrexJGCdwi8K/EoBwPo7fHmxh9yZvQ/T5G
eBJI4iyv8eJcdACYp02W1+Mt6vboMyk15aZgkVpXWILvCFUuPxsiLrZmqUchookCHwo5sjd+hCHc
BbxrLTj2/DKRUf5opo1LjlvTbmetRTrej9TgcVDjKR0guOfEB9kCfWY3uPkt07r8nPpdfN+L/GZw
9THd1QqnnJowNOlpVe5IFyAfsHHyRxqcTbSt27K8QMJhkF6vZiK8/WyLZhhQH2ox3NSuy7TXW9UD
i458KW3CQtbp3JRbMg2q55j8IB4thiYwTzZZDQ5dzSvpjLAyk77Az+s2fyY1Ibl5J8TeXPrfIGTM
K8zFrljH5MZjyZzYDqyb2uxPqoH67eVqQuWaW9VhcT1vI9u4TcNK7nSOLmsMWvIlzWo5sEr1zqGc
QqPfTIXbXSkSGu99GTs7rZkz3HJUNpBbzh7nJse50uJWnZiwpz0Fw+kwaIbP4T8bNlNTYzY2gWGr
bkr3EOychz7p52+6nqekyPgzMS013MHfb4nOTsNsiej88i+DyQizwHn/SVWF5QHjgQbRynpPvgbd
0cFiERJazcFc76tTyCj/4BS27Hp+OK28XXU5FaHvwDGELuHnoxHQvdiNB9s/KrJBPiX091QgW5M9
xu/v7uwI9nYdRAKoSNjtmbSXf75OH1dO1/hReCSbY5lT9Zo5uxzlJ3sMmTD++cUo45CxzAaZs/VS
1fvhvEf0SqNFbAKPXj74m6qKxaFBVRaQ0eRvfn+pXzeyHiYZnhsHWeoJ50JHFfmuhNSBRZGI86uy
Y+ttUzQMMBtWp2apav3j6xmcQww+E5xP9nl1ECUFwzYvbNgDcfj01xJUYkYCLVI27EaaBOPFB4/z
rAjKu+PmlgIohjJe3vkxYyoi0RKzJI41HJt+hQmIzQ8TKiswIQqsgQsCzwo0AovCFUk+LB+/v+lf
P1LPxjVDEZZSr/mLfaYqBaSqPHOOpKUsdg/NOozG8JG+7d2rUIvwEVTZJieTn7+aPDSHMkwa5xhB
XdxPSZnsXO/D2t97V+FA6aGJ9RHGng9zp7VMokC5F181sCATNw/QcP0bnwm8QYuiGqcdjptn5b4M
1itRotSpTcIzga8gdQBxNuBsnMLWuGrl2M8fHOl+nb+Y05nDuC069lz258cH0zSchtwRR60KnRej
g/c16z1bkY4O06b0JpJpnGbmE/n9x/HrzEJhx6cBzd1S4Tm/VfSCxOlIaBzkEvnETzJPtg7szDl1
vA86le/cIh8HtSr24BRRzydLF7MRlyrM41jH5IwWRnWam1Z+IuGIGXs5wY3LV/PP74+ejkc/H83Z
L5rjXif6PYbgeMwd2IBlIaxDrnvxjoPOhyP9TSvy83LgU52gEi5c312chz+/xCr2ak9nPjnOdeN7
q9QobFQCJH/cyX6ur6o0j8tViPfwZhzY1w3stZqrXvVjuBVaIzhcVPYrfJDmG90Si13nTH7BjZc5
8iN5268TL909iyYTM5JDgWYZZz/M8WViD8mkhXzhhcWFkjCRn1KYwA15kCjGV6nPtv73b+INWHn+
dFD2on/xgRT9oiGOcuolIWvcUfM09rqjZ3F+wMLXfvNqgyUzluHyvaeJcaVInf3U95B2CFDwxzvV
mGoJce1mtWWXlOzaycjj9e9/4HvPhJnyzUzGuzvvK+iqiWfS5O1jMXtsunU7/WxEmnVEnU5owKD0
j8o4v4w9B3Yoo4FSDp8oyvGfX4JKmmXTD/aEYHpIHXoagRZWJZ/pKDmN//7u3rsYdSM0/iiefzVR
kpHqI6iCmjQimrkho9u/0BtiZla2Ljkl/f5iv0zT3BnVaYD0tAiYzs72RQS8GLIJ9Qnolc3BMkpa
viwGIqfE31/oXFVtIqWynGXzQLQOS/r5zgisVzKCch/YQdRxc6NzhusCzWtadBe0r5uTJMap3ohI
eBekARYYnCVAsJXKl2WwUuNdnGTUCbSBw1LQGLP8NLt1vdc1h1IWVS9rq+NO4HiuMg7Hbyy+tqz8
qvinE/Gbdhf1FOsaOsvzrVACZEi6RdMczZmA8gFL1akY4mQX6fBlf//QfvnQuRTfgMCgRknvF1Ef
iUpm248ETNaYUA8estYc/JbyNwjjq9MCiPuofrisXj8MfSx9zIe4sflPw9Z/eUvlXEAsqm1xdJCQ
fkfG2R8JR/Gf3goijoulFyZsbj9W42h+sACY55+I4Mr0RxyLK5vIV+1F7fXDXCfysE0EOqajYVBJ
mtd6SlJRs5twE1tmQNfd++IYWSbWfdUYzZVP3MEeYlKU7ImVKsMVXInpTu8KqohzttRrFB5CDhYE
2WDwcPmO6oLgxh0qvuTGhQpc8jeBx9z7II+IiM+AKd7aaTM/0ZRjudNYDHZTW8PfIhxFNivTaRB6
DSOlMbJAqftlFI7CVaJ6Iu8JcjSzSzgTGWFoRlbcDlQbrmqn1XYjcMYbnB/avIPQk62oYpcz2jtl
6uBsUh0wjWt34EpFLS/ITHZhfucI6NYV/VMO0HNyhKRiBKLPbeCZnREreBydwrdL7ZuMuOrVmtOy
YsxgRoKvLo3c+EYCU0ZRXEsZL/4ol2LoFGXxTT+N/LOrqbk6OMCz6AfWoLn2qNI5FZUK+/RmVu7f
m88+C6m8+CRdmyslGWtxmdvTn1TLCXjMDOzlAIqQU2WHyNPGOwn+LL5BIJaDyIlU3942VsMLMclt
AttlFDK7g0jOelF3raG26KTGuwzr00XkOFV250qj+QZSkLsYrNSevwNw78RlrYylFDVAelmNesIf
5NbtV3vg595L8hn9TWam4qLnafZUNDpqc0kGGHbrENiwZEtOVK7I16YQ7hWTY216K+RvJMYgNL7M
g1Ue1Jh22v0IGHIOVDazavl6KSjhxLnVmNflQFbbnZGAlVpnfC7xDedVGGzG5JIIQHCFOPR93YB+
69peC2ZZyiXYc1EGzhFfUFn2HCRMd0hcYmFCYzjE4HND1lWjT66qOqem5eGQm3cjXVhzBWGLKmPU
6WP9YJR2ne/gxPKB0ToGUaMlNWvD2z6Amj1f3xxB/aDVWVE3MxzXmk74+0d87wCxxj/9dg5vvLkf
b/4qwdl5x4+x4tF4EKlpvyZEOISbBtit3P81rEh1WBj8jJnBtVLvdWHSg+OysS8ZoLGSPdVeavNm
K5jGa4Lamp3yHE5mcW7zXM1mqZlbadN9mZJq6LdjQh3+r9YMht/X0LaWjUQk2Nt5lSteCyNdKrE1
5fmVRMq8H4FvzsHb8uc6RBvexNSu3AsbICigfD0Z0y28Nr05FUQszbtCanQa8knwYEXYC2ub+maU
3Dal4ocYOrUTWLlmA/7HUOPnbnQtrafQY2fZnVfhWbi0x9x4cNK0FAtIN5m+exqdjE3qKVPcToak
ChxP7I3x8BrktLEe0wYgMCymXMG3IujmEIMpWst9ZmOewZKw67aShE8kvSQ/OAzngtq8ltvpMa8b
qvXASwZjSwVt9ihJpCI8FroOZAsI39h6FMjmrk+Hv1b8//RJP+qTsgOhefn/90mvvn+pgb3iMSAw
Immnw7f//i/0dcsf+rtP6tt/WAZnhh+bocP3pv3v/wLDJhZq/eLm+Vda0L9I9+DsdfZWSFrfzho/
tkn1f9IWRer382K96Gp0fER4iOmJLoeZn9fL3Oo0IEkwFS3ELn18OWc14hjgYkKlU3lBy0JMsjhw
Yo2/x53GZJDBYX2wvdo5NHMb3ueFF86rkp9/WRO/c23WjXMxMnDEqmX1YxTncb+CkKJtWYO6F9EU
BT02uCXr3vS7rd96yZXJ+SDI7BrAI+uluZEciQJAYtYV4HM7YBpSW733ipss08ubFoHNHangJoHa
rEZPNXSn41L6Az1J3eVFVwNtKz3WWG0Yl3c5Dpo7sBFPYG3nQ0PPbOcabnTjKHu+0428vlvq0Fti
RJzrOWzHjTZYLXQpn5gMmmELW2/cQD4jQyjJVP7QJaSHuW4BLaGpgIOJmXlJKdnccCCOn1WRdVOg
V3h1rKg3t37sUnS3VXxnjw5sL12A/dP0ciRPczAvPNU8FjnchRW+DBeOb89GRScD7qFsuyzQjfFL
BgAR6m+fNWxV++RCJWWaLfzG5jPtUhByinf4mGdpceUNfbwlgXMmPHtZAmJkO+u899xlGvQ4poZa
cgNDGApQHl0PWZpu3XTM1nNsg8CmYLHXh2q4GGNoSKVmJFexUdC3aOnI3E+t6rYZyzTW/cy89uoR
gpGpyktX6cOFaMppj4LOek2FVR1T32jv0dGBZ+aEkG1KUxIKXMemdyik6C6ZQvWtMlxtTfm2vNVa
3bpvJ9F+onKR/zmZ2NfNvkvWIIbL66KxtSsrcalo6+0Lz0pOgRpL/4bCUPFi1QmMfhiWaxJu9c1Q
ZuzddRjFGhrtb2pommujlWxjYMgEvrUEZ6d8OPQzNd//allpVweqNkiD1GaLThx60QwBUBnflk0P
EN7xFcFYeDpXhV71WzIM5xWl1Nfe7L3TWx2TRpi8ErURBcSaF/RpZxpxTTRuR0ODOwSaK72QWAHw
MUhvr/dO/j0to/RGBxfCN0WmXGanUq5SO9S+epXlFaswashaVINDJjjF1O5EALPL/AU2NMkAj9BQ
S9fLSvCSGIX+XI/peOH4mb6JRdNdJq4kwrWSqr+ttWj+pHKJFlDL5XiSdhI9+CKzrz0lVjXJ3bu+
d8sbhNTtndnH5iazibtYdT2yQ75JMnDtiuxMwqZIQHcaVDqrZiBqZ5V4Tniw0jQ8IP4n+Iokx3zl
KQOtbDgqPOxOHRZPTCPyZirzeV9GSt/08G83iSb1SzAm5bDreomfTCXepo4ndV1ERXRdx8JcO8qx
PudJ7rPX1erxuQljN1ri86Z7x8msKCABBittasR7G/7GsZv7ctFLkhYU9BqE8S05WzoNPOphgQYE
uLjSCGB8co1SyRUZoqEMhFIhM0kCoHIuqm+5AV9q1TnFeGnNLszLJLNhCRLZDu6tbxp/k1ITDQOy
OkZqFUaK5S0tlbkdRzWDrfbkeEs8tvFcN2HZEddo1lJtcweN6niJQdkbCeWxligHc1v3MioW1PDk
eAT/6l2j34fNZE7OY+QWsr0DV9j1+2opT5ZEoZuNNgetlxajXIvezIb7Oh0j76uIsjAug9jN9cF+
LFjsUap5krrpFvt2m36bXCmNbAckpa7/Msf9Zx/w0T4ApgEL6f+/D7hMyvI7MZc/bwT++lP/Ekz5
f1BupoDITsDC6apzcP97I+C7f7DW07Tw3jRRb1qqf+0E/D/wklnQcxaDgGm7HL7/TgcU1h8Lws5+
I/T9lTb4TwRTOLnOtgbEsKPKc+ll8AOBKpxVrCxy/Qo8Ivqp1LUqVh08bUdbj0YZQgkyRrnJhEVU
82T15FmM+J4gJ8rWAuiYs1IWc1KiNyFdd5xC4ROKC6T/eZxzIZ6I+LSy9dAYXyLPjB6LsXODJHLs
516I9hKGZnszo80MSY5L8RxW8F0uo4H/kaV49OVOS2P8/ESwnli7iMobCb+oW+sLQazhdEKVMno0
Wsz2ok99UT5aWdi5Fw2Mb51EEGfoipUg+JAokEXEZTYjGplKX/kp0uKpgYyRNdPaqnWLUWV1n7Bh
DmhOur7QLjMrsZeaADaqbca7vUeFXDiBZZZVhhI2TB4NZrFVhA4GTHOS0mYVjt18Qweu7h3RmYfG
JR7bHFNSJ/xpQ05EEjS6Iuy9p72/S83kgWT77MZJUTLt+b9Yl5ObhsW6Ha0EcL6FiasWQCpbQ3sd
M8HioKfFcODUyIGx9K0NKBqfIDgPwisNS2VvZsrNd4ae25e9jy7FaDvXOHS+r6j+z374NBeeey9d
O3yo24nluQ5bS1unjbTzU94ITmhAl9OXfqhjVlTTDYg8dnkGsl8pKKRHx6/yUyvZuoC4hLxHhSNE
IzZNw6nt2sgLtEjGGzdx5jtVRiLRdyHRBvvMYJvZsndbme2AkHmYyzVNpD6G5KnSrUdC5F5Uhfki
Z4uU4Zn578HP3Zx9ZTS4yV6Q+5c/YVjtysdo4R/qxNoKc9Q2gD3J+9uhkZj05hBHdglRKc3txHiN
mrmOeHNQu23cUkQ/isBUUlzB6h+YhUPI135psN+dYe6GzsZH9hVkWTWkQcL+dCWYkIPY8Qlw69rG
Wy1IJPi0tjlscni1AIk8SA6a+5CxWBa2eYi6+tJemOIzCdfEI10JNSvsYaCvRxKKSMfcllSoHglQ
vh2xm61qLrON5pGcm376ZOgD0RZuEm7Dfrqnq94QhoLtaHZUeqEKTT9IW2TbNlTm0UepvMooa20a
DcNQIcYE3HxO3LFXJSctn+aDDmqeF5SbjwQ1fC5bTwTKiMg4j8m9Jxq431al27ZHjFbpgerMl5qq
wrEmXOcEiKwjTLyApiWnHTKaoBGy24qZhG6ERuuk0MogUpqvraRBHB3k2e/2rF7cEfWVjwoBExoB
ur6oMy/AUz2s/W6KLuDhYnIiVH2n8Pa3iUa8A2HlK+QGBA7WqXHDr09PqT1pNduKVh4QenbfZS6n
tQdieusy2PYA6teZy0G5jOaWRVMdysG+V1Z+RzTOxWyE1Kc6MubM+SFx4ErrjX90o+Gu8ZMDBUtz
7enTJkp5+hFUKq8Xj41SO28aL1Mgtyvf7sZtLfOWcOQZhXkonhwL+R6AYYJEi/x7LvQaavxAyAlA
8/tEw0QEZjzwWwDDCnkZGd7epZCw9VnBUZSwHK84rYlbAjUQuYx1iUiqH/i2JJ4G3oezo/7RBBr5
zHuvzr/OLtpoin3+ETA+pK0a5QxkqZRs6zbdd/RX1owK4zaK1W0PQFrzuKm5Kq9GT6Sv+TKbZV3o
SkJTG+0kpSnuElM5x0q2ccALo7SBFeqTq+IXUqcoa5jjn3FbGPvIbShVJioHVb5YVhEwHbspsTYN
0/ptC1p9Fc2Of8hS9y506lvkcPqWacI7Vak2uAFhF+0z80q3Nns37FfSatOr1CTBQ7VZu9N5UVud
DSbKFju+s8bRv6xHHZWj1pIWAkA+Mgm48rvraSy28IWJb0mlC2ynuWvgifKEYoJn9XSbWpnFz6vE
ayySq8yKWR0UOLDMgB6Vtg95mTlbs5jD+yEbLqWm6mCE2v6IvPXRjnz69Fr/2sz+ixOZB7OzHb7j
TmKcZQcem8MWQ/WhctKdb6YhT1GJK9OI1G7w6q8lZ9WNXc+cz1rzQcLO4QPOUDQUcd6fbDXonKOs
u86XF3kTP3F6mldmPm90PGYrZtqNo/mfhT8gwRJ2kC1zqdS8G6+xdg2HzbuRV8f+ssckzzTqfc7C
yHjJ4Weua8tlqGmCyrXbX7pTv4GJf6RK3m7tXpmn2km9leol0TpQGuIgm3Jvl4/dfIirdo9f5dgn
YbZrcz0JIl+TSJY4qFdZHsyh7668QfiUh0UnvpK/wAGuhUR0Nc26uI0LoVERr9Vl3iVaMA09yTyp
HX+RoyOCwewuxkSxJgz5oyH6fUlYiN/PLKyp72/Mur0nR+xKJW7xtSdO0/eml9TN8k3P/SAgrLIA
R1By6ifrgOjU2Io4hPcWkV5zNZJb0BMppOS6oxp7shM72k6aNa2aLrI+hVUniX8zSCDQEGnJjZcx
M/WFVd5EWt8QF1HHTtCyrskEO+dUkXIBNUBuy052F2ZUhqg9TYqYnZ6sQkt7jLVhWZ6HaF05/krz
7KtBx8uKaLO81iPZA5mbchElGEHS7o6MXu/gN9l8HHvrUYy6/IIbm8CGsEAjuSX1x1oSfAzs+UIQ
H7tnnSWwtPW/Flp/Y8RuErRiaO8au7zhmKVRSIYzPoEOz7B8NLVVb7vRqY5qdp69BsPbmJAwpCGC
pYHZky6cq89MrySYE7L8ms5GvUEPTc4NKKRNSpLmzslJ+fTIYeBkLrjZpv/kR7g+S93TLuGbZ0/S
J8AW25r3pwOxZN0h51vZsZW/Vp473buDhqC08z5ZmS2DwivcJ5dsirUWOnpgunH6UEaljq6SJqrv
YsOxrLFaj2IZRLywdGWNVrZV6OAY1/y8iErmpki/yTr7Mumae+f7Zf9sNT05BF18leuZvZ4w2qFZ
lUYReAkUB4rjtVhJvc5PzTxX+7TrBHuEMro0zHzfZmHGmc+VG4QO1R0iSQXD3Yu7W8Du3hJFq561
2d/DDR4f+gZjE2lGBP34c5ZclG37TWXeV2bnfKuwLqyp5XaPSWqcHHKCd9Kvp7WN2HsTote7TCmy
r/Fm9UFsm7RhtCo1UVxipwfUpC5SoyEio22mi0IM/n6ojHHtxuprHsFCI9EsMW6k7I17JsgG4Xhn
kSnltEOc70QZoa8sRMbi1WjlJ4WE6RSRe7fN2Qs+6UNtTQQs5x7iRjFZ90VsGV9orDhfyJmgJjQv
sUxhrFYa7XNSaXjmJhwqNM/UgUTRH12CfsnwJfXeMq9DDioW47asiUxcooILdh5B7CV9FGNNNOhP
nmq0ktus6KN74jXoaV2y0QqKsn+q/fngmMM35CzOTknc4gW6mQ0xcotIlUyKebT9FYvkjrd2tFNB
kAsV7XVeVelqFN3nvhVtYM6yo6oVWoQ/VOGqDhXrX1btY1HK1RRKioOeke8tBIeruE77Y0nsY1hb
V2mcWsiFYc7m0vFOSVxgJ2jRnWSuj9w83uY9gQZ4wcRON750lHe2LbpIsJvhI92nYpUrcx1qwlo7
sYTyYNcrDx4vIq6p3LgK72XJd1dQ76LuYxpBpZUySES/RmesmE4SMrg9p181Cs77nMWfBx8WIxv8
LdmOGtk28nGsymoDAhCFcFKcgHNOa1g/iOlHtoZo3EliiVzJmphXh6oSdz4i050TWV/zsntEXWtf
aw7BeAXnFLO1p+2IHyKoZbuWYiIAQdr1JUWSfvs/7J1Zb9tYuq5/ERtcnAkcnAtRsyzJduzEzg1h
OwmHRXJxWpx+/X6UruquSmN3nQb2zQE2kAIqSGJbEsn1fe/YLob1GfENtQZFWT5PPR0OcJocdTMx
ybmg5MRWaERTAIKVlSsYNpoky6ZGGY1eO8pUnH2TrVhTMEfBFCaOzVR4q9kkMsKbgvjZF8Vdk2rn
0jphH+mm+sHw261k2m1EvqgoNaTFRzpgeehSrJq6fG6dnG4BRyfbxqnCjYO/naE7IBjbyIuzBCZZ
zaMst6HpNhcviN/NriV5gOTQXTrK6aGZsUSEnScinJlMPaIOr2adX6pp1hfLVFGpqGFZ6PeFOzHn
i5WHR4MgMPKIFLXEw4AQL/THO9Rf3xT7RiGMVytY3pLaAwjuaMDuOYatXKKwXQ5xIIcN6vRdkf4A
7ybxyuvMO9Hl9b6R7T3RpKdqSnk8UjAXIWI0t3XNeouo3t7Z/bCzFA3OoGIncrQ5QHPzaMrg2fVT
7JLZ8jb5+iPWybtSkutH2Q+6P/sqflbDQtXXVCVfDcMil84pDn22LFFi+3dLGLwEtVq3Yah2ksNx
RXlYfYljEHCjMsWd49QPOaEjkdHlZtRrqptWYF3mRcZqZDwz7rXXDMFKltPCkZDHvFxOggYJYp1u
SU3oDi1X8Ne5Tb/bcuQaicd5ldpW165GpyBLIXXL10LlhHZk4I0EU1mgfJOyCwY81fq0V7cVjQpW
T5rf1BBW5MldnhlJGwGCmWmkJOIvaxTI9SFBWXLq5nnUQQHhmQ4Hpmp5CCnA2jlh5WzreUlOo6m9
LaH8T3NLyAyW6msY6Py+ygzxw806fVrSzDvWdtDurWKWR63ieeuOTvvkVDOW6tZ6Y4fPz7JyWPAT
k6LyZIiGTiV3NsxdpHGynaGOnU2zkCxjqwnpMCUt28F3jG2PumHdZgkDQIX2u7KddYJ/YFVSO0Kx
Un8rsJhppbdJm3YIFfTq3N5YaRFfPexCGDXn96CEji8tH/NOwTvGUEvvI3kE1AscSGrBvjAOF2T4
jBVdiiFFhl9D06QwN/Dxf5SwJkbtVoxB7bIGqGfgDkdoRZYsikm4XMtxizGUiA36rdBS5NtUmcWB
ufHglxWOraIEqwZD2vA0p2SndKtNIbNdTgALy1TwqHPD2bEKg7jYU/46yJDKlNgx5ZmjmlNoZFu4
zF14wocerGpSctYWrZ8UmoFwQ32vlLCakz935srDe7HvJA1DbUtzGI4C89TLpj92yv7RLPpM1iFl
huwW1pJdBE/3DaWg5X3e8jGqW+lNKK2NKIoxMlCXrzyV9WuJr+s0Ovl9ZmFykKo8J57/WQVht2O+
bkhu4PLvpmlbCXNHRPJAf4nLLkMGzFZLlAUGBg4MEP33RdU4CvrzDI+/aucYptvGG0Q5ELqGKiqN
slqNfcrLK4Br7C7CY8RT2TXjPX5vfGGydhla5uPInRrpm/Hc1D3PSAJ7SGYc3gc/f898l9iz5n7C
gXXIQHLXrJAnHtGfMVFXW2pBN6xaXMmw/VE/dOOKu8G8kMVq7YJpBEZZOHThfnFvicc5Nw5BrjfL
4MmoaUQVsugs1ZfGMYBNxnEMthZcM8/OR4uSVV7R0G/kz4K3YIySlnWwN0zMtPVKgwisRZyNxzSA
EXKd6p22+/AhTww+yMAl3bZJ1zgPlmeUlfdkUfbkCwhrbXfmlnRJf+XQlIQBXLnG2iv8ecWCkz+V
MIKBaC7dYp1k4L3ZwoIdf+tFSS1Z8KMdZnqtgmzeECEItVSG6yavIpHX+Xpphh91T3ZSYcivaWOk
m+YmAehqI5IW3VYFJfK0ndEuvK4qsIBULIwteUzkQX7fpjygo0633oTdx/GvpR6so8FMX2OvIVJz
HFjKh2Zu+Uuc5BjfSnwgdbOpuqlq12nvr8bGO9WlOLWmG1EKjYZjkoXeguKgxC00pU+L8BtO6LnR
dyjLCLPvrCKENaC+MysahBA81foVGqLWpd2UZkS8PUzk/ZPheGW3LQNcH9vWkGMb2Uht6HtmR5h5
fFg62+ZOKBprVfEeuXEN5qCN2bzTWGHfO0mfcH8Xi7ADsfi77Ox/Gq/ffVeXt/J7939uX/iD4YLn
XNr/3z//lgL1377vzS38p99sfnLfD/p7Oz9+7yge/B2Hvv3N/9c//I1B/0sk3jX/AonvuoxfZDD9
iZS/6cP+QcoH2JBN5wbPkyFMdtQfzcvYkGHruXjRWP4Gwtv872+gu23+DXcyDgP4bPKHfDf4T+h4
AP4/Y+5YPlwid0WAzNEOUTHfMPk/yNeAgxtXkkR5KHPKKP2ENljD6rg3lhLhu9unJsFWrmCZET0H
kWhm+hIHZVW4stT8vMS6YSBNOgvUXJLetwrFjMBIxsiQQfHk2ieT8XWpZbtYqy7P9HKKM3/W3Bu1
tbEx455DPzH3/JQ85OaUoKvLkFZ03+YBirWG8P5tm9p00ELyeo9YNP2ozWOC2cYRYZB/a6+103nn
o3I9KndCieNVU3XHj0mWEcnr9RsJ8ssWp4hcVxpp0IxxiAd+6jBT74u5Bi/9JOJFG8eAKUswI+K2
+DYkduJtx9BnujWHOMk2pU6mlqMmNdzX1Axn2gpDxu70pHobEd5qZKYd7xvLJ4vDT4IxuSy09wVb
RYpp8ki7h4fWU5ZQoFlSmjxNO3CrtZGaNuVxzu1vJiIN/ZepldSxAl2ibDUkk75HsbWMYtFhLRVj
sNhBJKQnCLxelV5s+viWq+S9XObkOviz2ihzKUCI/RnWEbwoeFn01Bs8FccJqrrxd9pbSHMcoWvN
of1w82a4+IyNXSTNxN4XaB2Zwy21HmkufWkJuQzCYle2pXlGSI2kK9zW7RDkRNF4nDdMBY3T1PdU
d1lcMLVvrnpNu6Qxh/HDQAXqM4eZfDHTmUreokojGwts1MN0fjeqKX9ETUvxUTg1dPMZ4TatREbB
WWi/5i7QyYhaaZ35bXXIwqo/OjGxukIUj2mRy4dhwhKH54Wc9GpsdoYYPQaA6jCF85PPw+7W1hZ2
764S8WNJeu16Yks+yIR2AHPsyxPa+W7TYXCNsEYXTMRetWoMke6SSYUfXoL2gqWwze8HbLVvycDx
yxAwm5dwDjggKL81juRy8a9mszIf2g6cemya5bNtFU+5UVuvNK3XSWQ58iOzPIEehJvKGW1ny5Hu
HBJWW0DqqTy09vg9Jo7nbQE93IQ1RWKrIU36NyC+Tb4gLRPp6KxkPZ4GJ3WvheyKrT0sNktSEqt9
iyjtgBHXO8fKp2zS0sFF+NXI2Db2hzCXxaFy5pApX9EGjNP+ao+u2ku7tE8jZvILDlZ4raR2CZdL
xQWSPH9pqjR/5RMtdtOk7ZNWS7HXVVVfJDlIH3XSUxYYt4l/zFp7uW/cfmCxwWiBU1UMq7gOfKaK
HtGZYQCbG/aUnan0sR/CxfToi+CW2BdTGwPfB1l2rFg+rxpQ4m5o7ewLcsqJ/nOy1c61HLJzn8rm
SUs9fiJApT7ilq42xpSFryCa+ed28PoTbWHkqwBW55S6+Yu1FWVaUqIWxgeSlMYdOSwJ+tww2LbN
4P5wh7bZIS6ev0y5ReB1SFmpRHrUu/EZC3K1JqzQXI0/KawqQXJQn2bKu4A1bYZTR3/T1YhcUJL0
bKJ6X9F0qsD1umHX0ou7tVLaKZfJa97rGDUFGqFsWzhzFnmVMz7kitUzJZJxr1ptP2DPmV+0ypYP
kgSGB96Q+DqhCP0CCi+iwRnLNfdJv1bllO9HUiB2tZN7tNhqJZ9JAyzQ6AruFuMWg+fL+pttwDos
QQmCMMWmvZm8yVk1Zdvf+wKnBOjkTBcd6otVwDr9Y7FSaBST3AQuZZYZQIenepLDOY3L+xqs8GIp
K3mxAu7/xQ2b7WTPSBHNOTPPXibNc9jL8GLAnj3M06A5KEgbv1NKFLuwmK5Fo+tiJbhRsYklznoB
5KXqcewZXJHjHmvFWpEEHnWf2q7OugGu8W0eNSCeZDAgPrQaR3zyZgiuyOwNSiobb/7AA08jI63z
bcbQmef7bu6ad9hCiLWc5uNJYjoivvxrztp8KDoXlwd5m0+izbvHhCK+CxpswCyNPHxFik7z3FU6
BO71l/PAcPhWKw1NK8T4WGQKRI+7x7+rxnH+NoO6zRFiYZdeXHc8Gkk57OJOkIfZt/bRoilvG2RN
83l03e5+ctkBZgfJp51N6QMnW/3qhVq9B33l/5gR/UJ29B0CoTD5BgKRb/CJg6X1NbmbgT7NU+eu
CWjsAfv4OaPQ6JjWKSgcV2ZXDG/0l4uChAPyJSJvMdBqEqf+mRzTfqN8PNLke2Vx5Hq5/EEra7Ml
Iaz5EiQVBbeOSsp3O0mCXdVM8VmLODgNQWWsimlpD2kYAEtLq1jNFucbiFpfXHrHDK95UHZnKeZ+
o0nwJSTe6M9xj940R+lzGQufbXKo9Bf0gCiIa7Bd6DsDnryzR/1QJ11wt1De/t2k0VivQp1xXIe8
x6di7I2nNHW91yYjeHuSECzMvXRw3B7ahFIvS0zcpBmoK1ymfSFKj3IQ6qbWMihmgeDMDXZ+D0jG
NTFmdmSFBnkcgrjoSfnBm8QmtjUz+w0nqjobSeV+CgCjkdtO9t3Yhw6Pwdm6R8RuRklcnW8fIA5c
W+yWXkfDXGXrMG+ssw76/JBYNE+3aaXuVWLZz37QD1QGG8C4jXJ3hpcDJOLS2eAJsLBtZ3SJKLsm
ksPsHnw3cT76tKVHG7XYstbjEH4SyLIgnTpra6IrfnLjPHXYF2vnXsYNVbzWMIUPRVL5O+wbKhpN
+y6I25GPncp3lAxApI43HcPeCjbovhs0lJnVr4wZKDjuG38P+VRTidHNURXP3X29FDU563Wzz1PL
2k/EZUaLC70yjku47GLR+l+YBaynCbUiGi3X9n8EpaFfSxW421jWL25T+BsjDx9si7p1Xp/ZM3eM
BM9ZPPIop+vz9DjWrXHwkD4QdAJsGnNoN8tHVrdlAxcbj0dLT2tXcbwRU5twaTqsNLl072Nm060g
2fikPenkMMutn69t6jZyiDZHX+xENyy+7WfSmcor2RhOHcXQRTvOu2o7OHQpg3bOWyMT/t5SRXBF
ijlxKvjZKwOaB+KbA2g3c7zXdR7DIsuQ5mvRCnlwi0REXNkY9CmnSqPWmXIXf7RifB06kgNYtx69
tqX4dbHHg2fO5ArIBoKywDDExRH6QJtLCgIprZ00eawgfmGYprsdEhrt4PhpMIvk2ZSqeHYsZkB6
ThcngmpqrrXsw9Mib11GiRsfTL9GR5IQCITWQXGCARnHh0wPoDXISfNj3iOxgE4TmWbEDNWe3S/p
vttl7ndo2iSuNqQCdhPcxYMr16i1WzpPYW+JrbHPgKTzJWwAYkOZJVGfNNMxrcZlQ1NX8rKAcueO
95R4dLFqK7vg8aOH3HaOpfTF1wwzEDgHmYJ0vqMwpCP1RSyDdZhp2VgNY2qvG210m9pe3lDdAV0Y
D0ENoBemg7cuCKgByoadUT0CPZMQNLS5yCJZEU5ZIcpNQQoyH4u91TMCAjZVvbYLhhsKnq+Dk9nn
znVeRQcpOQ2UuyZSFmspA7DAsuCNKUe4gBJ4AH1UvUK5Xx1hrW34t2CbJtV8hHS4prNjfbZboiOi
YFJlZHpVuxV4nqPFmEi1kdpeL2pmB6dZywdAWS1Zbr/OhjUBPCJKKMNgF8auf528VEa1V+F74PJ7
M4imJEcnfiITyNvXRjwfAbBNSreLbD0koxMtQcsx16XZIat9IhC6folwuLnR7OhxVas+uVTk2WxD
mc9X1+TF5UGxyZa+ZE+o2x4wEJXFH/Rj93+3T/0xBepXUxXRWRaiC3g7MqyIgrstjn9YDNMY+CDT
QXbIy461zph86Ikl4CntaklAoVk1H4QPBhVHtin/wiz5i52QrdQjBZDwRTzShDjfYr/++M1RcsGE
LHV2EJNqP5acXOM6K9JrIEP5+O9f5y9mwtu3Ipud/27bL7rWX75VhhLKIyyJb1WjLN5wj8xks8yJ
+v7vv8+/ZM/dvhGmuFuaIOFk3q/ht1LNM0oUPznoGtwYM69z8NBlbooq6++bVmKZHMIUVnx2yrfa
T9ioxyVJr/SH3JZreLVq8+9/pH/9iG9KO9LOSFtkp/01qVWbPUGSbBm4iKrlbJbtvLPzW6aUU4R4
5swkbT8mPfA5i/a3Drv/aWSIHLhWdepH/2cs6Ce+80+g6P8v/OivlJwdUE/7K3h0+0f/FHKaIQkC
JHbc7tF/qjjdv+HWINqOq/gf0JFj/s1DS8DNRAcB99Pt6/wOJXmYPBwLgID2hwBLrfOfQEkc9H+G
krBfcnZxE8HmEu7h/prR0FLI1ugmIV0L9XFD1W/iDf3KIbgJANdzhlczKX3CsFz1mNVzdbkpLvFL
ECoVVaHON8LPzE95L5d501qTvKYMWGjhDdJ+Qr/dTWFmH/tKC2RqWd2s3QAPB/dF6EAiEGK2nVM3
PQ3FqO7MBKnpSlnFXQ10cu+jb9+VZpjuYj/2d45kio2S0qA8m0fZbsnS9oC01Dvr7gbV0zVoRLbG
Q0mrYmCd/EmNX2XpzZyZRC9FN5n0LjduzFOl4kfisx2k6SQCH7T5LuWi3pCV0DAo7ZjZcAp6jn/c
iSNS0q2MJ+86xhMKbOGFxHqnsTIP6CacPT4Y42PkYP/h11l4tfMqOKi4bL8nkxU3UVrW4j5La02t
vN0+Op0zHnPpmxgZORXKyM6t77mpUDi4ZGGhVrPh4YkYuyRmlZy6ejE+2LBbZs1aYcVbmuowZ83L
APDymI+32K00GJ7Tuu8/hWE/QVEbS/t+yzN7AVWWQAcunCV4Rq6RQoVY6YOKsAMsqyvLzNgU3FD6
ML+ifWvwampAj/ELT3lYCV0V7/hN+n24ZP1WsIF9LKYu7jKzvRpL4h5l29fHlm7dUx0X5N66frf1
p6Cz1i28dcqaqa2WzzORL6gmEGTxLmm+GlnFwGh2cZqFH0etKj1e6BRC0ohY34nMNfa5a6a7qYmL
J5JK0i+yzzibQQUpepwnpTYly6VASIJPHc3VrSgu49pD8ohjRDv0N1KOY9pyRVVIvE2XW7hKgsgz
GrsqZXCxGeZIdxt/ZAjMGDemm5m/KjBE1nmKxYFctpUDnXyXtGpZu8usV1YblOe6N/I7y7AFO2Q5
omsCxYDnYAJOPsdAFx4bUeK8N9Po1KA+LrxxAZOuiBu7JSHjnYQ0hMcLKnEhlSp8SOI5jcbA2NRp
iTBkHtZe614wMwwflW/Lg9kiPxpzRJ/rodMzWo90OlF97HV4DvvqOVR5/GKUXmIcUXY2+SasfIGV
xez0KjVH/TgsIyTaMEvx2gPVQgpWjX4Qumq+tthso7AexZtELATlOffzY0fKVbB3IHc7PB9Mo5k1
d6uwtMEh4j5N2c5iYX+2BzM9NWQdvkMYUy4AEjonkd8CNdVJFXzNfdM/S3eaTVA9+iUWVG5ovxAr
o6lG61asWSXVNkir8g1TafgM6PxumGO99urWPgvtzd/dukUi3Qmhqk0cxNVLnkBRRUWbw8yAMLSv
vY9EYIXuuabAV/VrhFHM2j3Y+V1qTWge+vYB7DMEQsm4n2FxKI/hBN8EOJ4jKFe20uHWwOXU2dpB
QblZKDI6SiX8o2t25AnaaR7wPgDcKK15oiGl8SMjpEZoKJwMG4zh7lRmymlthH3sbBy/NV8t8tpR
U/MwHSwTB1JYlVnOblsXh2S2mwtiKpzVBOf2j22QObyxfpl/kVnezLB+KCV5mMX6ECcTssXAGOuv
AMQEWDlEGOwbk8gn8hnm7up0rfGhXB+xaCfygd13Nni4LGm4Umx2LRpaZ6A6Km2+euM8fm+KdHyd
nUqcbZa3ctOPXTDTUDK3cRTGdsMsHcZyHVh1icBlpHHEMkYrEmb9KZFdvWaMGxEKtsSXE2W29ir/
6NRzv8ZPA9qcdgVjcRYfcsljUwmn2U1m+cSirnddy9SfMdOgfWlJKyMRb64QvQ7ehhii5dtCWl25
GYTXkLivgXlVOpBFaQb5dcJ4N+gTFZEe/TROO9bZl8VI4MdnFgJpvgSzZEtH6AMr0b9onAT5NZ6A
J62bT0/kpAUuN++eVxbmo3fz8/FYxNl38/gxxn+G56weG5IrHrXoYmtlZnn8ebz5A+2fVsEKPPaY
3vyDwU8rYXdzFQZZXd2beirvMUwCzNzch2DjDkEBiHHRaCCh+2lTFJx20VTO2UXfXIxw9hga7Zu3
MQ9NflxP0rDx0/rY3VyQBLYiWhIt3kjCKLEZTr11dt0K62R7c1E6Nz9lfnNWwgUG+MVvfkt7MeZr
ZSS63PVGo7D5z/ElVHX9CcWyf0h44R8IO5fDOLfujnxbvZ3iZvnKYj7hTGoMCuFFMUM3zkhy0P1v
mp7uMIl+aFjrTCwnsrD9Q5qBxZRjft8UmgDBxrKvsUL4z0NWxo/jEt9Ur7g7J5WoiKIhn3tNq/uE
jMjd7f18atUk7sJ8ARV3DH+XN61xlXIYEERYI9aMcEm/xT1RmtkEu79qm4lYXYx883EGT32wZDvu
wjkMD4PQ3ec2VuU92P6w537yZkwFqkXg5KND7caEOEHqo8015o8UNYQdNg+jbZYQLLkdRqRXik3q
ZuY+bwrnilIhPi9+OB06DkZM4aRIV2HwYaos/BCdbakVTT/NS4Yk7Ks5xvLQKaPekV1iBGzuPGq4
/FIOaaew3ehW073Nhlzeo6Qdv9a+P64l9SivlsqCqzVX3Hnp7aFJqJmV7RaKVZdNi51Wfarm8IUE
UVIch5QCHNL6Gi0iswqsFOh3DF8zI5afCPLomnuvhdDc2z75p6sFp5tLVCleyTvLQw+E+FBUZkPM
a5rVN78H77yylvlT2yRruiWDeWunnr+tQ8+PUiIn4yhPxodFWGjo+7boyr3ujfTFrW03e7M8bvGI
sFDT3bQjzghknd6Nxj4LMbG671QiM1MfuWStFlXxUIFNvDXx8srYO31B9l995MNkfQ7xlDyJJqmP
xLE+NZU/b0q7KQ9+02Hu0wOxC2p69IrllQfgDydL3/Lee/X1qN+J7WOCcFp8Pp2rX336mPaeHxT3
jSg2o1Mad3w4xBq0tYQP6Jsf9uIOgDV1IwHYUXOSsqizYt+CBTzY7ijnCClo2qzqFlHrU+DpdlPS
U/WQAqCRRalGtzT+vpz/7/b0l+y7H/xbP/xZVfSJ/OKC+/lvfluefnreLVrLqAA1TTLCyWv53Q4v
WIioLTFJBhcmiBWr0j9dcKZp8kdEKSFLBQ/5xxblOH+zCfuDjrBYfWg8Ef/JFuXY4pctisRySlr4
ZRP8GAC//Bn6qFEnWTHD3BUXZciQYpSIwIgPciO38eS89wk5rpAbJWnOhWjX58QqjKhAUPGti/Ff
wD2XVh2RWtxMh3RpUBpBWngfS2vhPqqywEGKW893Cm1h8SVbnOZOdYv5LbeTKVwJLbHRYuD359sQ
NNi7zPDUMw4d3zp0TTgMR6TA7Xhuwbc2KVkljE2o4XBfefJcA7JEQsf9Cr3XnannOlu1dZAgwqkW
a41C5uvAJM9TOkX3NEyQaXMeiO8ESiGB+dn3EAbAHRt4e4RVjpdmZwpXxgMUgb836Hw7DKrMEbBk
1fQwNMbOyrW1Vlb4ZawmiiuNokc2m6jbT4U2/svk8jhA4oxun8jgNBQQqTeBuhAI3ETcr7Uqcigy
MptcNqMKoAWIuO2A/GIUOSs+ed5lc9GsXlbmHp186e67esy90yh894N3ZD7JLszj9okuyuVAwG9n
OCe/TSa5yVuxqp3Rm+odrue02FiTNZ5V7hSZU9wUe+zl1RZ7RTmIaHTStLf39Eym5EZhYqkH7Z+g
7okzXSLB9GpB36dS5+j0aL8gUfUgSqwmA4wJPYoeCRyslMHPSBvfr9e1BSaKtV88dh1p4YiDjekb
U32d/wjRiP+gnwK+6GJV1FmJTz6K6y0P/Fv2EKk3/ks9kgMLYxgOdyN46tHDrMAb1WL+RRWr80OG
ctLetIV8YLBuN2bG9Bincrx2NDgz/GQ5lyXS0fVcS8pqYO2PQS7VJknMZbtkmdxJlV5FVk+Pvaed
DD10Ya2zEDYlKpo+OQYBY3nk2LzbkZUH8R6OHc1ZQSvKgdqbdsvztXtTVl18WH0jbODRzkPp2dyo
+SAOEDjT0YFDqwvFsbMxGDh2UoAGI6zfO5X+mubO0EeLctz7WxOlyxJWJ5SoOeYpyZ1yi83T2A22
g02Qb3dGGFHvxCKmh0r14qYUZqp0ROwjsgpGvZKWKU83hw5CO8QdTLledRjIBbhkfZwzEPWFc0e8
0nJkCkMpl5tQVpqTqbVxH5pYTnSRXLwUUGKtHe+OwE3yzScZf2UmCGnlWwa2StvZyEZWRy38+pnY
p4tb+e7D7cq+IhEx1yACWAobcV5yFkoO7T4K7NqFjEQXyztQmz8UHaNX5crkJakzAnMbh4zlQRb7
rkDSNmdessvzQe4I3KSQkJiJb9ZIpFXtteGnxDFQpJDwfxdI//NimdfKzjFsYsW4k8vggtM2bN15
N35xG0VSRC4n0h0y23ot3RmWXJPGDrJZmPYjfTh6I0ha/mH4AeL5nndjK5e8P+i++CDULsTRiihi
bei5CVdy8JxPtT1OKZ6PQX04wZw8Ie1PTKRHrfuOVj3bVRgx+Rq1cUDRQCQ0vQKrRg/FYTSxsMgJ
M2WQ5/mGlO9pa1dJsJ8w86/GukKtrD1Erb2bCC503WcnEab6CYYO3SDvz1M3NQ9c1tg7rPkuHEGJ
XBmHe8NP6wBqofGPQWuQr0wpVPBtIs7hPiyCbD/EqvoGthWuC5PRZ1UTmONtZuWYcO3iEHv5Y1+2
wQFf87SWXN2fhKFqkhDG2YJ8teNo7FFKmuAU8+TinfRJL7jkBB6uoKftr6pIaGIiK2U9jcLJ1yTe
uq9uMIZrW9TLowI4i1gnxy9I5kHv7VydraIG6Rj86cOYKhxclt3/SJBhQ7s0y0YVaUf8l2W/WFgV
r4sAjhqmYCFUwVVbUeCWtpDdnmhTND/BlC0ygoCTzVapLtl0qjHfCIVq186k1WPuGKrHrJVibiar
auVAJ/1Ai2vuq6HyX202AmO9cGltFh45UdrPg7cKknRcV4onfzACe/jB4J2tZkki7kgbjkxYz6QN
1qdgdNOjCtua4Q05bk/uJu9smM7fs7ntP9F22eRRY8XpujPngi1H4E6IJ0LqhYCdWtp51hFxWd/L
En8hZEPIFmupM4a/PDLspr0jdX98KHxjA+0enpuBZtwVxsiUHArPkOfUFM1agJd8LbrBeiKPoj77
dYBxdhQdygIvDR+dcAIqDNA6qCnO4LJjZ4yGNDOvRDLILyWs95ckqNp7xNrx51rG2UmTZrFK0Xo9
i9aZNxQ357sZ8eYmJhIFmUZFgLrDq4XShkTsD4RdDLgiff3sOCbSoYxslLUBpR55rqNYjVPzvkE/
Zm988I1jNRogoKUc55MLdiijrBUW9QmOzfvYjy/OhOraHbCEYoGE98TVuBxFJrwPi69vRCqusvuk
Zx/ycjP8Mi8uPkRn4aAPKoC9VZd02RZZiHfno5N8iv2hJYCGrEaJkxWgYh2M051uVLtFfEUU+U9a
43+H478ajm3zJhT970MiLt+Ht29/no3//k9+n40FeVC2QzaTSYIUUD5c2O+z8S0+9Pdh2II3IAzd
5/l8Kwi7FWD+Tim4/BHFWSYxT8RQ3ep1fpfi/kY5ouJF45t8RxBRQKJVf6QgUcP+MgyDoty+DSwV
WaZwpL+Qc2nvTAPtb/bZjzv/8zw6Lk9JYbDML4W5ntOyaVCOqyMUYiNWSjQ4+BaMhaQYFjttdc2d
G5vaeqH6RF4UECpYIyZJLPh1g11ec3OBQDrDSy/Ldt0nM6EzNQm6UTgEZCbVfY4y3UOOutPjLB61
3anXaoiH69KG8QSkVt3O/aX1iWhAhbHNMM/t/TZH393KQa98UK2dF/IjruqU1KMoSQiEWxuzPd07
8+xTqT6hFN1DGi56TYuF+Z5rtBkr/CXyW4NI4pol7lAiliunaxzzfF1RzcBrL+sSPSW1JNI/qLl1
GKmEZtDEBsCf2h0GyiMxzzOyTLeZDxR+YDoty3lC5soPSBBnvBgYbZuytB8svD4PoZMnj0suh2tT
QDrn+DTWRJr+F3tnshw3km3bXym7c6TB0WNwJ9E3ZJAKhkKkJjCmlELfAw4Hvv4tUCldiVJJlvam
WYOqrCpRYCAA9+Pn7L02L3XQlgw8hsbd5X5W1MvEKqeQ3kqHxNfrU1Yaq8Enf2umxtuuqjp3qtCO
6mVX7wJhx/02DwxcRVuGx2m4cRuY0PqKmI6m0Jdp4amTSbICwbEs/dreakXZs0mGNZ7ZxLG8okjX
sZdpGUSeKrPIZZApOMqGMxQDfTsOpDqltbR8EiuyuPGZl+Ow28DG8cJFbzLXCTFpR0lAfTRqG3Zj
0Q5Lm3gzqn1KA7e7aYFcRStgQY5b7vR2EMHRaLDWrGqrlfOD45KXjPQDEaNKBqQUuTNk8tB1fV/p
JzHmSWdCyWhbOUDlSQcD0shjyEHGmJ4g8IxF87Eb6i5HuE8OSRa8+XfBe1H0/27Bczlu/2rBO0fl
x7/+s2+z5+Ljd2L8zz/497Lnij8YyRsCjCuLzIzB+brs8X/R1EfOhub++7EqayAnFixqjPJZKOcx
7N9roMVfB+Nubi3MGv5X692v1j/6ed+vfxaUY/D+LMiWxe8FUfv7ZkCNUaPJ8eBRY1K6JWNUPuBb
6uJ16Pn5OjbsxyGX8paGb7xI+uqR1HJtrw/oGsnFwW09Remqaq38jS/z4p7I5ivrIb7xKgN4UloD
JPZZEt8ISPcWWp1NwugORah7qjKJXVMJeJ1D80yazi2P/C1ZOVtEicGqa2wmggO4R3rq3kI28ade
7+NTzn1c1m4F6LUoqVQ0fDUKl8uCd/5Y+vq9Qxd04TfDc6kQoNtpsx4tFrKmiz+1SLpXOVnac+Do
yTXVFuxotWQM9MlP0eEJeQ6UTesuBgICVJSTxL2VjEcdHyueAG2hovh5rLpyVaIts7v0QIbYh9J1
Huux3ZQZoR0NlmVCUa0dFBdnwXCLBIp2pgnCGGBe8pjK7NmF80om8XDWm/R2vgNd3iPaTrNPSUUU
WsuhcmNmaGTNnKWgD90IgZO8hOZw9grlLOEFh/sm8z/Q3vW3IrJ2YUiToDfK/TRHJ2lDy43RdXx2
8cGIegMdm7o40XgeKusxMtNDqLLnpk6ey8k+4eJsnIVjtWuLD0Q81Ccs5PdWxnc1mh1u8Yoxr5Ue
JqtH/IQFGb4QPg08oWgFI4R2ILIR0xo64eTp7J/VZgZ/hUsq1OZ7GeXPvcCiqo+k+HRDOS7na1UW
fwCF3v3Q6vedATQtmo7CC2cfnn6sXEZwMo0+mRl/zBbxbZqqo8GXs/NKH29dzCdkoHmFbRjgNXYy
jvUQfqAcEUQbe8kq8q3ppkHWS6j4tbHqALunuuS6vVJjMZB13XSroIyfC0lGCGAQEHXTUYJGxUfc
gNqo3cdY6X96tXnnDzCGHZCkIwN50rWaHTv8ZUKXG3P25UE1d8gOIO0B71mmHYqEHg+KU47ReoB2
AJ5PmAcfhRwGwa5b1EaOurvVr0UoPvjmABQHVAoEoOwgXHmpm/5iqexTrqP+5URJBylXFzNAwJbG
qHUzgzyFydGiJbhm7P3zfReFcyKX4bGsi2RDK/EEQMfddPPPza3+SDE9HEznEZfDuMNpOeGfV6fK
0AgICnBIu0k0EgoayDfkmJSrTBFFNNZgO0bmXrsaBAfqW1vuW7iJeyU1ZiHRmGEyrXKGOdWIkpTN
Ko8wtxtaZn7oRPt+lI1zI7y0YgQIPbgmdTSNMMr5eW2uMNUMz4FbcvIKKyObU/jq4krqzTVXmgOT
x4Jig9EUa20UnJidvWeaKZepytYqckaGnTET07HBZKcimMmOg9w/Vg0tnbJLFo5bnzItui9wEK05
iVxLDY4h1jkbVp/9rIoRvgnJYryVcyQqKncYEMmimnxnk8c5WJexDO5FR8cuLHj8p8T4UApwP22d
M8SX+tJRhtiYbsn3xkhy0TPwoj4TFB2G5d1ZuttvlcFDN6buo6s5TNTqYR/I5pM2NEfLSQ/fbDo/
qWPnKvVbPrk3N5tnJDqvvku07asqFoGZ1VM2lDtL4oE3UbcvA6qe2K5vp0A4n2cD/7VqZuf54Wpk
LnAWgISOsu0VRc23hr5wRrfYAecoV4WA1QHHnp4NC/qvP9dr/Rifa+5Su1yMRE3a6fwm30gEB9dV
ZkJwKiTz9NkPWA3n5Tihb7GEONKWe/5J3/z6mpwtXn86k+6SS4tJ+PN/fn/N0Cz8yAN2uBux3q7t
Vl6wUZMeZIIf0dCMzp83y2hqtaxuv760+eo0wm78cg5BGuzi9HFfp6jQxhymZPSKXZs3GKbL3Lsf
Ayeal4sjRtF0p/vqw9ACRUgHGuUJEmEc9MUsEMerQJcpLKZjH875J6a98/1cWyYMiwxvgM/A8g0j
G7QVIta6TG4Lp9nkhC+qPLzqdsQgXVkn/OsaKnbSvlFRVU8hA4ml5bE8/PqT/uQRYoSuG5zfBJbA
+ez37RdrZLGfl4ZV7CIDIEip3+v+dJ9PTf2bOzoPW374Ni2mHSjW0JkiHPv+Qv4gPMX/ybPqZ+RA
wR0fRWyt9YxFuHD8ZNV66W0XivxNJsd7t9NzgtPYQ60p/FRL1uW5VElSCgi648dQo1/pD/2FNLET
QpQtiiZGEVWcc+6imVErQz2GtjFu89Co1ioe6bQgjDkXqbqqhm0fZbN16GIv5wRJRpRVxJ+CGP9C
kWYvUq5yiyX/U1BOVy/sN1PXsnlX5i4a7V0UFQCNgD0xOlbHFA/A0uine1x4ZMQZ/N2+p71vbKaF
rqDG+vUX9pMVBm3pPGxGx/ljzg4xAajQNJOU9AGHGuWEYmXjCEgY42Dufn2teQD1ajVD3DfnWyEZ
9e3X4S6NMZKLhLZ+Z6cSGVp8yMvfLZgvb9Kra6BKpJk0/7vPGOz75yKOahwxul7sSl9WmzYGOMB5
FSGw8SEGzrft0KOmhkUGgnEaAh/YX5EdNBW8wwT0J2CUYmHkuP+8LDF3AErZZH1Wp2rMmTOHnyZn
oBFG3uAOmf4EA9ccFr0+tTdZ7KylV731Ov5np/XCPX6tcUl0ANF5BLguyZ6tNkZjAEDxa2PLgbtb
6Eb8iWy8FGlQeitVekjtcFx6TkKBKki+s0W1LIooXkq9O5eFgRvAnI6/+U5+8sbyXZCmhgqT9N7X
Nt6ZdazKMS92IuOgINEzL+OOY7ShpXzmiDsQU26tstE75baDQ6JtmECI/K5LeJaDFC8dA57NEEzD
onNEucL69jgklQmnjuYGrfcTSEsHFIEN/81IVrD9tSVZnuXKTcYrk6QPU6svsBM/KJPqEJEeXi5N
oSrUryOFGBb+qNoi2t8iFDuHttMvkobn06pY+FpHgjfR6IzkQeZvDXu6+lUjb399k37ykrBnzP8S
dLgMYXz/UA1hTUtjkMVu8IoVJY5auAO/jqX3eBXD33wjQrwa5M67hccuzLLGaM6zvVeLaG2Zo8mA
A/yG0RaoPVsQIUFyCNipfMH3M5U8khNGUsRdLFNJQgUYZrdOSgEIWoR03MIH+pPLeu07tBViEtkR
pns49sWNJr27zEchFPlU+6oozZVZtR/yZDqrbDzm7rwZ85iFZvqMzY4qFf1VMuEQ6osVYh1jSbkK
AyzxIDnap5fjJUIzc0V0E1o+tBeO1vETFSkIVdB3EBK6aK888hvmQ1BQwNcaupRWcj9c4o6DpJeG
mMZrjnr2NAD2ZCozWsxCTHkhd/SeAM8Dw5h6IYA6xkU6ruZ/0HL+l0DOD2TVg9S2mnY9v0atsum6
DBcnnA8QdqrxPsFqyGqqJT1IbhW4rJVb8acbzX6sE6hgBUTKG7yaHxpskhBXOSpk8W0M/JgcEUpx
K7MeGZ2eB9MCn1raiHfzgyaTw0QTESICL3DXZQcOxbSr2FniUPJg8nY4Q3ebCft9BIP6kAr7JJnt
4XUayaEctpjkECXV5MxidDtlnfVoNKCWfvPk/uT1ptZBbkhzlSfqtbSakFocZ5ad73B1f4ARfm51
9j3JMQuKVrKa66+Xo3bZ+QKSDJXeyztfRN1mHAB/gNb/UNS5iXyoQNqZ+isPk62LMwrAH43cYk2Y
xLjLRKtxQMOkvgCbuq6LLPxA1rh/i7QlgvjBvtghCrwpWMuXk8vwWGONSbrxKk3KLb0xq6Wjx/1S
hZD7Mo/KOuRgyH4YmSVfCKPRvZswUpOsoPDxUS1yJPX77Fb2/dmy+3hbZo5ax02KYWiYjnk0XGDR
YikmhgZ17PiBlLoKMGZ3djkd7NLYOUk2EQ6Z/cUEij9X8537ZX/9d6Twuw7bHKr0zbM68zT+5mTM
wI7//Z/TX8N/ds95hTep+eu7Ftvnn/zSYntxIfxfq+zvqYJr/GHbOKhwn8xBiC+dty9DBmIrEMKA
fSAnlA1t1sl8abAZfzi+zR8HZg3DnDX2nzTZfihnKGJMKlC2Tn4LENjf7wrQbRSMBBq85I/DJpgo
02ngXL+5KfefK5dvJxk/vL/zRTgBQtvgc/4QTtiVUquIrZt2WGnrhXLbiXxj6S6xkXfrX1/qhwMS
l7K4LS7HP1e3zVe7XJkz3kxCc9opGbPrZzGaBAN2EgdkNP1kpe1y0ZDuNNnWAgZm+ZvL/3A7PZqe
NCtdNkS+tNcTGxijnj04BnbSYrgYufvOw/P660/44z7OJez5SI1SiyP1q421abSx1wNR72wxXJRt
XtF3lMvewPKhTzVP6dcJ2U++OZIDf6h3BSYZsjodKmzkYfM+/80p1wxrDLWoCnZwG+oDyAbqOTgD
OXUeIQAZ5F4rGGrU6GHd6YzXYZYtaiSouEfShqkSiR2MjI2QcAU04OkepKGfL2UpfYhSmGTKRYuA
iIq1FtU8x/cXDdrdPbgt808jGbbkAHS4tj2sB02nG9expSwArtHnK+SQ5imqeyb9EStmr4/qOqJF
ukHCMYQL03Ab5sS1n18crKzv4tEtUeBDYAjC0r6zuyI9OzbyMmmBJCRHPIT7UIgFMQEB1oK+RjNr
1xvZT9MeV+4t/C65MfP8k+Vm5zK2PiBdetNhu0C85OWHSlfvQ1AFXCJx1ox7gWCDYF+l1VRv09qm
ICzEym6T4S/0LDU7QXRXjRDeYx/9kGXk/XooB+ekgHXicHeCA1Ojq6uJ4JBEMcV36860WEm6luZf
FFleq1EkCZiVOrx0Dtjs3iO+xJch4eJzX2sI5A6uR7BOiKO+Ree07CNAWgHBsUcbHku6RlzQjXMk
QujviTqAuRyXrn+pXc7oEePNpeGRfFXpSQKUvhJIpArVNM5bq3C1d1Eqm7uiFPw9Hslyl1KkaLGa
uN/Rm8FH0jQEnREoGx2DvG5uywzRq1HU6SYfkBYTs4AAuqThmgyFwFjRGxsZZ/rVKqltRokGTIti
o3/qYx1i9lIfqfomN7xwOJrWRVyKReDkBHPXzoxJieeEbK0JboIgat5UE3KCvGlvAnjuT5ilu4sF
jnMH+UrcCmU6u7zgWUB4G2/6rlDbIjefIkQ0CPlisIkJ3fcdZzv/jY7hZ6uZVXM7hVp532fjysA/
cgshpaoxfWT6phmS+ql0bPJNIHOQKqPseNv4Vn/E2J0uSLF27mMcPUFgkmsYdK4AqRDCZEgjhN72
OyXDg5UH8yR3eFON6VvUacgFZKJtLVifR1yzKUHuEsFKj7RYCwaxNUwk14Jsyd0IS3FvV219HEt9
jv8K7fIuH9k3eKKRcy40UHxvzKAen1u86cuMl+ZGhol27ELH2JqKysbJiOuAgEcYFy57d1XrNVcL
UxM0mA+8ZFkahKgGVUS+peYFTx5lFC280N+GQTAcFYIi9MY9cgiIP9tW6gHvPqJfw9JhRgQ9iTR2
irTEyYbDZETiZhZOb4LE8a8lQFKUGHGxctzoGcfYO19ggAu7Tj/HuF52hjTfg8O/0bwsfEhLHVG/
y52G7HjorBIgQZA2C4j7NMwHmcLyE+CMp+RWa2sQjRifVqTNfYxDD3Y8WdTjwgtCuQ8Q+a+Fpr+B
aLnh6BjuEg1qR8nhbDul/LVh4NRvG6G5iODbQVtVlLi0R0rzuZUZROOoctat2tRVaF5su/LnxhuQ
nsKV7X2vVSZSb93bx/lgQkCN8HLPOS9RBMpuYVvVdAqytAOeElTj21J42Q0L0oTb12fybNhPTYlr
yKBjshjQqyxJXsdGpkc3yGS2ERsAFkCkgIswJMgwy0VxanNvn0njbZqDbDECgT0Jd7vVeGiL0HKu
glTzbsMg/SvAHsYxpV27vWE997pVMXE35V1FTJS/sDPePZYE5y4eibch2TfbO7nR7FB9p6tymIZH
5lYmsrpmjtOGiEB3wOEFgoqpZl2llr0TQ60jeZmsN+aUOPjUUfGKLE/aRWlnJj6uqFs74AN4Txz1
kZE8/XoqbW5zsUyBG1ztyKa96QO/WNZNNqdgKIuZO6tH5pFT20+udZOZ8VDTaZokUUWetsPgy9yt
dj+4wgy7hfT53uvATkD6ee4la5XYEoaXY6y0aEDJkfTJ1AKA6PjRDlhTeSxVb+9sHE93TizSXaSF
4XvPXudhPG6zMeL2y0i9FaxcK8Bk3oablF1MDz4Co1DYLlqXGg9W7aydIc/fdeC33ivpRCencaZ3
bWGuSgCJDCmrpjn1ouqg+iY8eViudozWmgUpGdqKzfNTkbYGosMm3QA2avfsj8NeJiZrRg2+wzmC
+0PisDKytv9cV/xb5P+2yBdzlfi1KvppkX/7l4o/lN9X+C8/9kU7pM+RcRb5pz51+3fpMkL3iZlD
VI/zHZ08puWvUiLT5Yco4+mUzEoftEdfq3xT/GEaAKs8nPku3Rp6hP9glG6/qkt13+fyNlWcbfNQ
Uxt/X8XViK6nISySmwYe4vhsIfolM9hyO7rNoI8KVueBjWzcxfhDcm1fGlFlN0vOITQhByJEMKKM
HxtoI8xA9cpeKkKapqMqHPcv3lJ3RViW00z1rmBbQYe8SLNhtB6AOkxeT757D+C9/ZhBJWOLGokP
sddIQZLIv9NjrXPfyLKX5NlUTkfYxYNZkInCVFN2+hN5i4xZ5yUeKl8TlTp9ixgz31J5LluMRFbL
6Dac7FRFN7Q+68p7iAyX9lKyxPat85YD+aQchUWTA/8C9SDWHjS9TH8X12439duikp6RL1s9J3wn
JscW/6Jef4i0ttm4dTXe20ZWYGIch4QfdUZtel8VAFQ+N+j+fQF/8wJywBUcO//7C/hQ9l30n9Vz
+irg6e8f/PsV9J0/kIkIx+ZkbP9tUvki39NR9jF/NDGqfOYGfH0FLfsP3+JNA30CAYB4qK9voGUQ
GGUzsnRM3kN9Psv9gzfQMOdX7JumPvYZYTMpBEYgmHszQPv+FfT1lh5dUGtHyxLyDa9qjre1Qcuf
TekauE270kHGnM3MkVu0qNNayNGHcuUhzUrL4YI9Mz+aLQ+qqDuP3o8O1zkg+3RJEU4BhuAaq2F4
DpnIWEz6QQs3yFqs4jr06f1gwIDHUEp+R0r3CVgBkOZ27lDm8+ZrwT5c1FZmPHQF9rCqInZoonl4
sgbZXqDwQ6hhsViNfZN91DUwaZ75lqHfJ7NCkUu+65vRH7tzQkG7rQesoBC5+/wcJ1NP4olHdepG
VCzoz1MsBWQXJBl5jOPguPs8xLKaJBN0wybwN13bm0uMEpOzCrmdhDFDmAGKDZpAKsUh3lU181yI
g+Nu0ht9rVdkKlR2bd/ojbfLMuNc6ZyFTXqBtxhEjkWgcnq+PlwcryNsL6IIrGsv2HR6lS95YMo1
NnJCy1GALygrlhS+oGwLmEtTR9SPa2vuIac/vQzgESx6iygqZeAp3qmCDgBSOhWu02x6qO2iXg1j
dIUeYrxFHOTsleXKp0KU2Grxyqz00SyDE3ZsUhOzkirKX85HEv0oi8CcHorGTFl7Yphn2oc0U4LR
Q5n12rTpicBuZk1ROy11u7SAi6F/7rBoJ+O5NgsPv6yvk8SEJERBIpI1bVyjhdTt2lh08wJOZCxg
96q86M4ak8QOo4OWRx38/NaUCDxi+8ZNG/gJAlHlWksnZvWd9MEXJr2VnjQSaCqNjrVSIYnYVTM1
nOnoMWtRBo+JYZkN2ky2rr+syBeZioMbFJ3TPJVGYJ+bqRridOG3ZawBtSBjt0mGNwGyU7BrZFzA
Y3QnEj82ZFrrJMFbE1ifs4+ac3TeAiZv9QdNjnNwH06VLPeXRpgDj9mAtHnJ+Es/R/4NcTESAFi/
pAGKORiwnCMCh5e0wPElOdB4SRFMNQIFY9pvwVLr6T+sY7SX1yid0weNlyTCziGUMBU0zRaFX38k
D3pO9UZLfy6yCIMxK0lNfmRaRdfgc9ZhMhpiibUM8LkcHLlBo0QyYl9H6DAEoM7DOEcnlnOIYkzz
OARX0OMjfUlZxCGNvRNcQYofmBjGeg5kJLEivKvnkEZnjmvsJMGNzkuGI7+AfgtDbS5QiXhUc9hj
PBL76LRNcQVpgYnNfcmFBA5JRqTwiYs05uBIgqiDvVe5pEkiAXXZODuEwII0E7LN5+jJ7iWFkplg
Ny7Ey6FFb7szMtHivp6jK10ArpGQ9p2fyPASvARcvmRd1nPs5csq/++G+JsN0TDZI361Ic5t56ey
SV/Vo/MPfek4o9y0mbvRsvuq3fzSdfb/cB3dsBCUOy9uTlqo/9d1ZpPybAw4HJQ8ZxZcfuk66/8/
aYfsqt/uheyrzHFc+Fp00OgLv+5hCunUUtfDci8J7I5RQYf2nQmS4DRlzNK+uTU/aWH+0C/lWqR7
oQxAywrq+VWHW6JunmgLFHvXHKCFyFGcOPL615E7cAOt1v9NC3j++77Z5+fPhvLIwF+Lh5ZGxqtS
u5kj+ypP53q5ICl9YJcJUKpP4tQpy9xTBABENJUnLqSSGJdff9gfurU2ZlGo6GAWMG3Pp4bvurW1
preqZBHA20OqTp7llOKZkN7NKCZirYLJvwaG/ruP/JNbbHO3GB3iU/iRpNW1GA0Hz4Xjmwt1n3LE
/8h4MYZvN0feh/r4jy/IaGQ+bnFFuuDIfL7/mImuEUbQNj4H9aA8ujNWeIw6DL6eqb03mah+Xon+
q6jspTj77kt17ZduOwMZbu4PioyxFRgrAiV3fcnwFadc0BoEXGC4WniDVeTLEb7DycsKa+/CiDnX
0i6uRVW5A+GF6VRgTmrdM3GP6PoaaffEslVRe0PHRz2Ohvebp8B2f3gO3HnszrtP755h/3yw/LZr
XwDjC5O863c2O4110XLS/Y5tmMHYCMuZUVyHYjiIEqUkHIDOFhfewfGsERuxQ7TpOIeYk9IeaKD9
HJotGtzIyXiWAHuUx3zyxEnFUR4dpG5k+RrWtDjlhDHlhGfZkwCR2DKX15qYdIDRmLxNZStx0hpX
a9Y9AMljpY3qLDpGlkFMs2YxNbK0//SkScog50gl115aG8mxMW1177BKOKvYIzFjl+hSe0fmnx+c
68ZoeOSChAJo4bajxizBIJ9M/MVTqkBvIkFNFEBQX1pvkFUONwVSUADEdoIOF825QWnDQtBgAYNJ
KVt1rw2duvfTuvGWkD2qpz4xoLc3url3JCwE2niyevJyU97rYMwYrdcEWC2h7c5JxY397DW6OpPg
SOxDLoPqyYw6ddZgal/sDhV1PMX2s42oiE7h6KsnBLQcavHU4zqGd6jOvdXwSRmLMQlB70CHuYiD
K0k5abPqcfs9Zz330Zsk962xxKX3+dImr/avQz3Zzw7TvHMcUs/U8K3NDZD2zmP+r0WoQ2Wgzp+f
1YgBGXnZ9NAIrk4V5/KknLF3Nh/WGGXVbttBZtNSa8Y0QhwcxPk+rbU67xYOJ6l+3cHqfBchTr56
FevpCueqq9b5aPGcwKywnsvWq56isOLlx0J944+Nf61oAtIOLuJZsZEiZ7Booh8bGCtkNFeluu8x
zA8r6RjcUt7u6kmpBExyWKbTPIVp+JJ8Uv32Pdb/Csvq/FkHyycCOyzxtc/331Id3JDes9ZR6ror
OqhRu6wLXz+9/BnOX6SPjHrCujFFO43P+iZyO7kaQt/f9HXLA4z93Fs5XTpUu7ZNguAoaGhXS9kO
PQkpyvPPpo7p08RjbSKd6TKcqaeOKURlL7w8NdRD5cBiJcgGuyNVIDbnOdRuNmKTPabvB9G5UjFk
0oro0LYEcG5HHX3sqg61MThXVWFni6ikqbwoor4LbozJH5+YqQ4f5ajVErRNO8X3A+DNAUeQHOm4
Fzi0WgNc6WICpUpinsSkqKcxpkNpc5/bS2UG0az4gxVX+OPGB5RcRxASmOkR/+Ml5sn25m66HHbM
TBTDgRJRPnht8jGZ3zmGNp4sO3WWrRuJx1Y36hXjAGfRjUqQlBV15wGBdbjoYKu+59QECCEy28Ek
4zBWR+lqcmd5oJYRmkEYWOjldPKaPvxYtyybTh67hyKOnFOlF/4sWLbGG7LKc75wpbUlEucQa3M1
dR99xj/DqtX6MF7xcPsQ8TtVrHxLttAbXDe4mkXbFVS01lvCXzSsnfVzIVwSMJk/WbsaeI3kD5o8
dI0ueaTGlLjgSPBfFqzL6sw2x7NsBEjWdo4WsEvPEheYpNWTLTr/OicDJnPCAeYPW0p1nlCBX+fo
hFNlieppJFEkI4xyeFYl6eeJ7bBglkYKEF9P3iWQvaalP9rmPtDbeBu7pkk97usR7OugWLGNlkwr
aQ3EIMFbPka4EWbu2aBqJ7ymU1uJ93mjadN+iqze25t5A3t3KSqmEWYjZuWSYZp/Ek9jO+umQA3s
V8HNoFXhPXjiaB96/sWNovqadc3zmKt59Y/Fle5/v0pAx58YELDO25WID6CPjPe9FjDZgXgFiN4f
3AdmSintPjnsbRM3xcocamJXI+FiqSsbb+MXRnGnekMhEIUom0detSpVC+xWImdZgUaqwVZlli0Z
jwbFiVGi9WcmTP58xY7VvLUR2AV/+t4Qcyavq6DcTMTpZkRwpT1g3DbVbjC69dy6nCyXCb/64+h6
ANasArhxZOpEKXfx1hXEG8LaCdonJNLUIlVnezfmANs5FZKvtfb9Zo2qzGKxsLKwOTVeO+KvTLyT
pka2hZxR9krLnPYjMcA+VkocvPB6Jh6auudJaUPdm0Oq5kepD+HhhVEpTvSaWEtrx2BNT6AsXSWG
pa3ToRtqB74acqJ81sG8B5qLsxtpZQzLPlxEKXiHhTJDnyQ7NLt0P1LW+0Y2uzGSrIPSDglZBrPq
3TB3RDvtlVw5YTOBfgiQ974yubxjDwxJ3JF9vMRVtDWDyXqexoQF/2UJdJlBNWsyI+ZHf9Cz6L4b
Cg+/UjVYN0Pf60xo7ElyRNfaj4WJK2IhzIYnwsBT8oyCUN23sc06ndtx1qzGGrf8nAPlUjHgTcUs
8fJriQKF5LaOEiqJQNPYvlx4Vsc6a5ods15130lq3xyX/lpMGQhiAwZj0YJHIEX5VpAIay71xi+f
BqOuojvDlvzWcV7xWQc5cckCmZl7tuoqg6lN29hitppFYZ1mzMx06brLUFnOoU9b8AyEvIwPgVba
T5yfWVjHBvzgUDUqpk/dJ6TA9iK8DDSNCXjUM+fGmkyvZV10xUNWavqh6iPtU9fU/jbqB18t+J2p
cmLN9a+GgsmF1JbGOvrYTlzMpmZ7ChvFOLVxrZRIORXPd7Qm3wA1Hxb2ZV95JIMzoe6Kh2D+RhPA
Fs9Tn/PEZS1foyZqTg2dMXe40AxUxAJmHua1q9BGC+kKW6U7PDhmrPUP0lGAK5bxEIWRd2aE52NS
SSt/AvbshfUYb8aUZDjxNvGolsOtGjoo3oJyg5gHex3rFuGdxKrHq24ghGZwRmObaxgpkG1E+iG1
muhk5p1c0uvBFkVDYqVotB6yZKoY60f1ufRYWVIZaY9K8+OD1iE/kG3E1jN6+Y4xNLEyikzBrB9e
pnjOqtCBueuuf7TGNlgizXsTeizpJo6/jdBDXDOocxeNUvW+lF1ImyIT58JiiUE5AJk0wXK3ECkV
CY2a9JMWWyA+ZBlAxSyBk3U13g/ewIHUyOJTAVSUNO47X1nDnueawqCv9Tu/q/Q7O4fNJvV86bRj
vmMKWK+pjYMH5fSA3NhEV0kdkVRuWRhnOuuWaJHiDd82+3KhsgM7X86YPgXSoCGQ9nJnjZb/tk8t
Mme5VXf6WIVvK2xDDHUN81RKgoaWZoinAJzGNsNQvHLkvZmLM5VfsQYUqH+CyGGjFoXsPduM/ATE
WeEOVuDttGT6iwYRX4jV8wpv0FsN0Srv9ayk0NYkyhh24HYxEvjAChLNigD2K1bDDs9zXxtQ6E2C
cW7bNOMhzSNWm9hpeCInOaesBQr2xf2YDgl6bcru3xzF51PHd6eouQ0IG5fGAh31H6RLtLcTnx2v
2lV03ij6QSDBTZ8L3394CsY3iiCdXgbHfouD2/enH5qIXZ+UHflGANQgbWJoudRto2ULS4k5Gmw+
urwsh7++7g9Hf66LDwgMFidTi5Pi99flSJ6BF1HVTiWZ89xpebPLW5WpzeBGrF9lXoxnx4nmYCc5
V7m/vvoP0jeuzmTBAu7l8Eu89lnBa6R7IpxyR/wwBxCo6sbFm1ddAPis9l2Ig2ehVw3HkrnyxgvG
4v7yK/zbsftNx44+hMFD9t9HWG+75+jbbt3fP/B1ejyPiNFfIlNgSPQyB/4yupqhFLwrPo8yXR3d
4qT/pVuHCVsIV/BOfW3TvUyUmSnP8yU0ov/Qgf1iNPnmheXlQRyKiF/neQYx+PpFKtmyonL0xlsy
xDQ4N95QjeMmdzj55TnNrFQp9jcZhtWRCIL2oxjHeKtijvVjXTS7ph54zuazXUIu9DqPhTpH42jf
A3NuQTeXmYqJf2X2rPeS/KXcQUvIeGJUYBZ6IBS+9TZCspJXuz4nfBJZn2Q6pWeBdufnlswPzBGa
lnEADC6PWRRomn430CJTcg8ORkBRDVw8SxxivVo+VJKb/KAVpWvg8Y0Max3CdcDai5rUhK4P00Ln
shG+zzl+LDfCWQk+MdhqcguoBZPoU5Dn0bZ2jcmEo+wElyI3osvUleaOD4U9FUf5n3Aj4gsz5obI
8zxK3pB3QfOvqfdEi4TEhgb9Mw1LBI1tHmANTSHBOgRbLP1SkrjLgX1yjeKQAN+03XAxpQOc/GHQ
ZX1ksD2jIoBjq1MU/j/2zmw5buTcuq/yvwA6kIkhgdtCzZzEWdQNgmpKmMfE/PT/Qql1Trfs07bv
7Qh3hy2RBKtQiW/Ye+0MYMSEaBCQFhuN+dGYRQ9bwoyyNNqHdu1IdZAQ1frD8INHwaM1FGtwWkZq
/QqIBF19U0+EhvEuEC6Ebej03xPh34IzICP4+xk+5Xf8/4L3tsqTX4iNP7705yTf+Y3Bi4vd0l21
4hf5yB9ngwd7kQcpSCOBOpftNc+jP84Gy/2N1RczWYw3luTLOJ3+mORb1m/8VcGjwvJ/cBr+k702
mupfHuo++mCW59BppCeANKwmxz8JhNUKFQN0mh5JVFm7BX9Nmlt0RJ8uh9af1sWVWW0wUsWEkxOe
ap9oEX0ifBfQ6IEcWUXvrWUqsl3lVFFzNPJKjGuOaFmYG5MxwkeR0LrNYWyfCAMRtwjJ7FNnEygM
fBHxJSHk1mlIBCXFmEJKoajHAlGQ4nztA5h/K9dpVG0uPIKHlOjKDYpT71rw+X//MbnEiloGVRm5
LtYjaDAHmau43dFqrl9i8ZEPsjSZP8mGAUBvMXll/GRSWXTamx4istZfLmdbm0r6+qygdMcFqdq7
SJaYhCqnrbyz6yv9oT1TPOXlOnAUMU4iUa5+ztqGUDiTMt8HWb9WRrW/jtKkjNqjKSzxtIp73pXE
IFpVRn+0hth6XkZ6vtJi9KUtk2bTLbS4jSSGFQiGUfiSuituAT5sDc6Nph6CHcDAj7QFDID0h0yj
BFzXG9LQS9/Z8tcu1VHB7Ol9jtYmpo+4AEeMXO1I7P0n04qAfIUxk8/ecmNMgv40PbR2xs/0Mqt+
Y9rF7+5fOsh+NK1b1yZ9vYwVHURGz+UNodi0YzLdpGEynKzKBzK7NvKUz+vrif1/7Y2ngiko9zX/
z483NOdII/k3Cem3+vUdvvSQvKVafwYKANxyJFVEgBBCN74lEyxL7pl58ytUc8p3Ib2If3oaa3Tg
5D2vy5ga9GTxZKwdzwzVD4afYsoEpgYScr0KKV9bV9vWPi8Wg7jxcfkeh3BHN+ZQsjzKx4du0c5+
JgDRDvKQMe0idXqvIPHYhIc12ANFIZ9KWpa3y3Socgpu9GyCVLGnKeA7LaHkn5SGXFu83kSdCRgp
RgqIYr4buBtkq3lnfatT1u4yNGLd19s3uVKU7JDfufkMSTcc4iiq8fPV3YeyfbDhZleL23hs+BCC
Y+YNRoRBre35Ea18ltZ03CUZ0KzefHKrdwzfud8EH8vrCpSxfVRpaJ2MdKANn0eL606Wnu614BHJ
/DMqww3jOe6YUPT6Y6KvinZUCLx3w3qfMNtmdr62+Z7VsUVwyHvzhOabdY2ZMMOAxQp0nLHaMPg8
iRmbEWMdvlxu4UtXPWcaUeb6YV+Zcm+hy6BttHpeklFCdZoiPgpQhvEoxyl9tmRpQ+rkOnnpqpoh
S51768h8XTX86AEuH4mewcqBSAVevEtX1FD3nBB8NW+LYjDRODytt27viicb2v+LsS4bNjVjs2qT
Njjp8lbx4QSeAeQCaTyJ9c44ID4v+HXMxCaFeuINbS4jbfw23GCYkmGmZAOvz2VgfxkGzSBW5IbN
jXVSceVfj1XuXy+Ny1vYJTPfoaoFIRY5wX4k3isdW5/SZiD0wGhBme66aEFKktfq6Dqtuf8xnGom
g1FcDBtsqjJeBgvexLhf9NzHOwyrfMJYlnBBDDamh0KCpnyY9QQ+N6UwS+aGSRF4yofM53j2ysyg
WhM534d0ZfsEXJys9o4jw8R58tQ5dc8ryKTmoeZGJwEjzpq3zAwbrJ06ApETy6fLttVFBhiSTsDY
81H76BLpsDkirYVfeMoy7ijDB0e+zSUrktBclvocVUhWdlZZ5PGZ6oj8dHNJDj3EGwrNkXcpT0L7
XSeSo1mEM/dUSAs4bGZ34W1tde68mwDB2cqUgq4PE/JTioGZEqkt2BMVJFuSqKZZFlYld+lIMp9L
kGwjbhMCRJ8KlrYtWnjIILvBX7tHRXz6DPp27ZIlmtwP1FgMbmOHu5tsxCdrvffaxBHpFW7e9tiL
lWR/uedtRFdNYHb8zoEk1M7i3XTFbZ8M/gtCTebMMJH4EcOIpAugLxpGovk05xuTIW+bx9Z6P/qz
9oK68fwXckR5I38caakWtPhMgbiVnJBh+in1NAjzBgtKu6uRdHyyXT5deZ4h+camGpoWnejlE1cM
nv0ylt2EW75x2nh/OVmrKmZ+N8Ze8yISq0Q3Brkne3VGi3Mit9dTSgxjcrDjznn3oe7u0r4p7kUM
w4cwxQ8iNfxTW9frw6Ax14czucHk/zEqux0Xh4Msp35gDokoR0ArIuqWyd4cz0eOH2hCWxH1lBAb
sHkVTJtq8a8KhvmAfFTInBpMu5/fL2lOzkuSKy8g1y564VHaIjpljHO2S5NPTbZuyJCsYj2KOWLY
hozSSQOrad2Pqixeqki0Z+h1vTkiYhsn6hCrfaIZJj92fRBpt8yfkpmOhmeM9wlNjBny2R0sUlMt
BrtCdLfsiqsrgrijYADV+Zyohp3NXIZfGgRmhqwakGq+E7SdCkxF+Cz++kIUxnjsuvmk476+UqmP
hP4TwR9VQN7MK2Ei+xoXx95wlf+pRuCVFuohlLZjvs7Mgw2eE+S7hCcanYJTFSwzLaYLSQO+37ZG
Y7CVrlzKQLHMjTZuY6fY02VxFFDiY4CYNcI/O7P2WSkHf6OIlSZ1YTw7aZxlAUqledjIkpXOfnZp
QY6IyZI2iHRPgItUsX/VWfZy502dOuvU5zGXTM0aL4CzvRjFsy0GsiRNt7xLlsw7Kxly9wpmYG7s
gTz20pqurZ5YuGaqv2qnwbxhL00HqA1nes/tKn2eVfFsp6rJr/NG2/dNFmPK7/ToQbtofYZ71vBd
z63/NfZIC9UjKYULN9mucVSy9dq53c9G6h9pkobtPHUFWoAaVK5tozcDXJjeeG2czje8Xu5H2nnl
funHkOd4Yu6iZHz2fYIns4SgJRWOX9iVBk6Sqq/EAM4PsTOzUcobubcyBVyqc9p7TTwY5U/p7pyp
mH5Pe/lkkMoCtVbrGy+Jl3sSqZ2gUn2xr2bDPoT+oK5rH7xH1Oinxu8xnrUuldFOF0110y3h2sUV
1CdjXO8i6oZzX7TijMzBODp+pU+Z39vXlUUuJy9auRvwlDGmxKMzIWdEGIcMOuXEwupYZJ9s4jHg
iJ3p2sUdDwFyHeyh3Eds0k85vKL7qLICq4SZIZE5H7z1CWHN9UCWoo9qAF0bwZSz8abxU26xLfgA
lZ37PinkFi2b+ZC1qXddzXn3LCdpXM8FTDUWj4qvG6ldv3ZDjrMoBP1xZkHXEBHYVZ9Tyvd19UGC
Ffc3OzHZMtRUo2Xcmm5jBjx5FTGm9r5Xzjp9zQq4xUq9Q3FgsrzO9iG1sQlpW703oHBUZNaMGO2X
rj+YYRYHDqqBgMM/2i44/g5hFHenoXQ+6jiyd7IT66LMzNfTSpxmwNPvYWuSpQVYcvpMRbyjum6p
BBOz3M6Zme06zI9PYcOJwsnfgpyrBEvVRCowiQDXixg/mJa4YJwxF+M1EGLcXbXVp6hNtcvwrdl2
jvkwjFkuSLHMWzKAVANL8SEJBSI9kRYrCn3RQ/TB4c9sIGWziryiBgc+lDVxnCHS9SqywkPnxgYH
U5u4R48c6BcDp4jHYy+ULokMIt62NXOKNG52KPGrm0TzuUjAfr/U0EBPCzHqgOfmbE/q0bKDb8H/
TBWcWoCZz2M0AYVg0VjZxjnBE0lqTAZEwP/d963omiX+LfJd/WqQ7XMFrBlMQ8nWhGrgseil+dkf
tYs+ld6lO2cNK4dX7da9eSoy1+/ORiMW2R85tfw9/om+GVFLGFROEY0bXMrOR3VbYwmFFpJU3lvY
5BzqSJuZNnF8zyRYbxw4y7iH0hQqXCBz2zA3kSboKAoi6PnWGwBtnrqyT8l19hLPArQ5hk5x1bBA
afYYx9jXmE6BHGJoJYs/p6cGjduYaqscNYWIO9g8mxIWSvPZXMVSsxzFExuePCiakbLcX1UUf5oB
/hNp2q/zYlpnh8Ze0kBLRRu9/vmfWmfsmEzhuyQ9hpXPMq2oKmt6Xeyl15/tGXXR3i58qpEKSUAG
JC3j4fv3F3CBfvxpwGdzBThM1n+t+XgAOf56BWMM7GSRXXR0JhRDiAM0W5jeF6G8FZg3IorNsD4k
VhJHYPPCpcSiocPbqGTR5Zm9uMWuSVX591f1T14WdHNoAynbcR2vKsQ/vyyl1YdVDNj8WBqUfsQy
I7CekoqadDV2BR1ZBAVIj4XiyBii+l9pvdbtwC+vCT/eXf9LCQ4H+JcfP6uMPGUQr86c0woRBjPj
8NJE9aW8IcCOyImxRs96ylRonMS6Gy7Ba6RE0ze1vLPdechQ06LFj4/d2kHXDc6b7xeBz1haHLR/
/3L9kzcRAZhgscL0H+3Jr6/X4EeJYWGQPJbhQAoB+o0eMooL3W4Dp5KsLpwvQPEn3bwD6J0fmo45
bBPTyyfV1D4UDFv/xRX9CrbCMEENZFurytMSPIb/+hIaDllIPXXDES4lZeNFl9QxknrRjHj0xrus
n0cp9QcSNutUD/QX5Yhw6iCI0U0Creu1B+OV/fsL+weG2XphsJt88kfZQP3DjkQh5cGU3sTH2oWi
TqlJ70X89gjdFx5OYunykaQKzz7N1brhBeajs/NgywFp1uBr8HqMvk1zplvGD09djLI7ORgJTRSD
Ysr3ZFVf5SGhyZt2nfWgPeKTbRQh05KMHXh/MzMY/PjRlOIPRfO1rFMAhOvMxsNVHDWkCyQP6rh3
QDHcWwsUMHThqqYD+vuXQ/4qE+TlUFLZrmBuYLvwk/76PsXCaFC+K+NgxQ5noKwWRElev7Y65cTV
X9Rb6BMH47GUq3JlKmIuiyn78jj5Lq9WZBEMFzgLvK8UOjHHqy3556TAX+8u4yFLrnunsYWtet2P
CHeOFaljRQDcdIh20dC0x2VexaKOzBjeEPLCAtOjIfi4/LL/3U39i92UtNz1WP+/d1O3l0n0P9qr
/vjC/7VXoS2+fGYsHlpyxZ7/3FGt9qp17Qgyz0NlvRKEf+6oWGyhJsd9yA6LFZfiDvupKMd5xdmA
+9GUP7JZ/5M5tK3+uv5cmRvYt1wepBIJO1S9X84clme1diclrxeEXnhUEh3NHSAHaW6KWd8Y6EB3
dYGCZTN4TgpVE0DUG9MzF8xBIo56qI1rUN/9bm6MYh+hbMHUvuibKgIE2Fr92WtGtSUb2L2q+tJ4
bErCdRga46RPvDXppnAfoadNyCxIlGSQjIFf1E21KVYJiksKDS0cIDzJSLbc+ENokdyGAYXrJuzA
iXB0xTcueq6z9Em9jJvwflyaO5Yz2/WM3RBbJI6Nrq0NVOYsULl7FjbW7h6cEcKXj55B7bZPax3A
fkuD1irnm7CNSF7tIH8OJn5Gl/4118aO0gpgLOOWg1M1nD2RPABIL1/9eUh3us6S7ZLbu3xq79ps
tnec1t17KztmoapgFOGQoWgVKHtEQVQIr5RNT+D5x1n3yYNCBQWvSCwMUaUfgNRd40Xq4Qg4+K6d
fROQRbYgskjEhhqMc9SsrV2Mg5b5LuEqI8aezUAe3plu7CYW1H7UpQ++WYy7jvhav+iPtb2CFXJJ
zBHsjIBcG3MrQ5NzOMWQHc8vTjfMwUDgzI6kDyi4pIgAf+ujoHUMFyVN/7XQUEOmCWxHKZKrGjVR
YJEwVC1qbyR5vXdIiN0Sj2ts2MGpTeO4Rz/0zx2UhcDLJCSOJTReZosBAy2lQ+wHIShWP017aUc+
+IZiPkmqmCdCNZeTFt6wVWok4XASDqGtBn3DZNrbEj3XxvEQ5fQucUPMkna+SL/UU21fNYZ3YqhQ
BNKxmm2v23Fj0dQgH1C4wWlbcqxEWdo8Vdp98ablOpWj2kSDa++NkrYWyXp8UHXxvjjpl7Tp7ENa
hS2T77Hc4d03zo30v9lMbbf4vJwt98QTTvmNO3JLeG10TyYqzIMIZCPND/DgqGPcIZbA1rmJo8k5
IdAWX2Z7ERj39dVkZF+X2Z6A4Hr1Lk0wEzslQ9NlKaFQ5NwLSZk2WxXV9jGG17yz45l9a87/l4n2
s6E7iC5qCrfowIZAV3NzgIxg7yrw4HsXXP4+tNLnVrrRDTruYm95XyNfm+cpUk3g1K7xlNsCJFzv
xvZW5UnyUAyZF5TaNRk7xPOBWOH2ySwnb4tlJntY8M5stV5uNDl9e7KZRlSfsbtfaHy2ODnVrpyI
t+2kYRJk2y5EK2TFjqddHPROJrdxZ0GMUKl7ErSxQRJ5w5GNzalzBnlFawLejaH8c4+rf997obWV
jDcCN/LHrTOCGMPHR6HjpOYz8cfmpjOEyye3WfZdXLMD7snfIlqmfMwMa/4EH848C8YhzobaBrjg
aGTxzq29ccusAzBhTkyAhfZ0z6X21woyDn/RAFWW5Icqc28Z/nxNIBKsq+P8NDTslXse61u18HrW
bDKOKs7ZRVvm9ymMPbJ0KudcDwsjG7d7NL3kRE3snr2FwGNcqw8usvsdG55qF+M32yxj7m5t5NcQ
X/zfyS96SFhpsR2Aul4CiUwTccBw+K1gm77PWbkzG7tORv6+VuUBydk6nyjLvYqMNkAXV2/nVccU
K8vbCDt5bypCfiKPKTIskqNahbs5kFG0fn0XIAKadzKpyEsuG26pyG1vZqn2aAbe/WZVwSUs14dC
O4+hjKOgUP6unw0AFiI9THbzbdCM6NRC2qfTphA7csK6CNDK9mkuh102s+iYu4xUB7/wjihM76pc
fnFdfZ1GdnrSzvTijVpRP7pdAKzOJQk7KZ98f3jNicXYYgP5Rg4sqTchHJ8xyp+k6K+U3bW3tSfP
SQUqyKmqnL0OrFWz/ZTHSIFDK/aCsGm+t21vAgkCjOssfXWw7Z6wMGdOd83Y5ddsotqDPbUe7CXS
mHJQStqKv/gzQl/Y8scqL8XV4kKbGOTc7DsvZ8bj8RPLZXliWJx80gTVpIKH0GSEEx5hgB2ZiPJ9
C5J6YxbO47oNQxLfJFdzo09Ri/FxGCzo2Ay2EV3yeCGJxH3Ls+nzGPb9Uc3qo+ol67Uoj/e97OAE
lpOxZ23EcKUY/Lsux0GxouMJD18vfLypMW0GHQ6EoCBTPF1AYwPnmZoEqwZso5OIjdfer9NNQ4yb
RZgXZ2Hfn7xhaTlrEjj6YegeOX+Tc8wE/BAZnHIEQgM9InAafaYky2+xnH3EuGlPABRpsnYtDpFK
X0d0FtCDvKe501ca98eGeet3y6jVOS/zcB01LRu7dsXeqZS3E3Zhnr2adVpl8yRfOFX3LSOX7ejN
i1V+RTFcds920oWQiRi4NT5WYXZ6dk1cUeNV4wsaPZjs5Aph6803DXdf4d2FTuuPLPFiNh18yBAf
O9o6NrJKBhGo2pXhs9XTP0IDmudW44V1dMXpDXn1h7u2XJ22ll0w/nmrfnhwW+viyE1/+HPLP+y6
5Q/37n/L639H6LFCCJgQ/N/l9eOFXvDPhB5/fOlPoYf3m8O3UogHES66Ep3FT52H9RuaSYdlJCzH
H3/yU+bh/EZVTb2LAsO1JYqv/ymvLdRhQP0csJk/NWX/Ab4Avhyt4F+mIjjgHNNmXMV1oK38ZSrS
JzIr2zSpAOspMe58iGskFZQJkmiYG3u3lHYflFHq3fuJxUhIJmVyO7qAUoc89rwtFTSbuDCxXl0d
z58qV5aPg3bDL5g20a4zUamZBC/OkdxyRiQrTeEqWRHuKiurKRgn8AfbjgAangr0FNY1LPD4NhMV
PnXcBNa5X5q82TV+EpHxPM+QoDNKgWm7DGn5XRc9qyjlz/Y+M7R9F4sUo2Ic2oFRTYOxMxvDOrch
mcIb3oKSjCIrlvFpmDRnXTW7NxK4WB10krV4X1jWeVywx0FWNcvdlDfDm1lwUVtE2903fopA7m2X
HKRhT77fxqubJOYb5/OPLf4UgjcPMhjbZPsYI1kNJu3NjtF+8T3hDT/iNcD2VjqsjcWShB+L6zTN
JmO58FovzJgDUn/0q107+rUczezBz0yetljy7sY+LJ9q7VV3nSYx7QoveORsbYa0WH9i5bGEK3IR
BqZoKhDIce3dTxnX1bg1L2QqQhAHppXwILDTSd0vyVJ/EZHnfQpzZiUbeK+m2Ib0Yphu8rHaK6/Q
PJfUCTRDfZeJxv/kQMuMr1Pbd46a128/VI1/nbtJc1jieB2S+3I/XSwNJLRVj2yovHuDVR0kc1IQ
eXA5MBopHOHQshSuMvbqM++OkbNhn3pV3WVtw0BisYt556pUnG3Ns5WZcW/D75WOPhLt1PE7k4lp
lUnzdYRx+9ai7HmtzdlGZrdQzgdOhPFHGIW3Q6jVIeEfZ/9+qlnrzJB7H+HYRvcTuqQIOGxLDoUD
iYyQD81wAl4aa5DYGN891l14UoR/XdeWivb9bEJzm9IyOYaq6ZYTpjaA60nYG9eSkf6IfkEVrH2Z
t7Nhsfy0O8VO5lDcjHX/QNiYk13H1sQO0DOEtRGkRzyXYrZv4h/Tbusy+ibDcZ2Du5eheAQnjS7J
+GNefhmez5dBOip4JAiX8TrAMkbt2WXsjuhzncHTynv7qL3M5rHuGN25uwzt88sAX9aa0b3Df1oi
wZnxqzAyHueRdFiZhTeqKIarZN0JxCwHwnVLkF8WBumP7YH8sUuIClORH7ruGBzLTJCRsIYw1w1E
uO4izHUr0VlmfiLdcHxJOplsDT+ubtBcNHSiEEXWzQYNGUsOlUrhbTLuoRfXDSOe9utGpFx3I1UL
j2JDqV3UQH/YniTrHsVdNypwnDXLlZJrOM5mwtJl6GW/nbtpujLw7p0IkXS2s18+VIt33aU6PKWD
0LTl1XQek7TfKTKsdnYXU61UhPIYtgEOgpOG2i4gGfAweZSRcyIxORD+dYtE4xFpEBTGaDx4Xeq8
iLadNyhge3jXfXWHP+WB/GO5GVpw+YZmTxbZ9FxDjp/JYzC5Zwwf6NQpr8yy1t/SWd2aiwzfoIKN
VBJN/li6ALDTodIBpDFqE9IXPxE8bO2bdfA4JnQ7trvcJo0Hvsw2uyCOdb4nX569u8FXCTIDsMa1
Vc26bXmrQkWcSq7uwG7cdGMGT0XGJJogLjs0YdnuU9cwb9o2HO9cnRPVrquvPqftoUyEt0vCOdwz
Y0oD6jsdVAL86VLR3OTDYKx5s+Jqztkv9yr6UiVSbyNBA5MplqrS76tNDg3kFYjieDSLqHsmE6Lj
xhiNAx6a733r5oeZze2ua9nHDEKGX6zMIbuNNsU+ualdYDSGknvqXYjizCVs56pEvLbH3sXouY4Q
a9T4Mc4eAbvBZBjqvq9jn2KQR1Na4MHrQPFwV7iLup11AymF8X2S7rwmWREkTfjiNxjyLKcI6fL7
GOCm13wtq6yCXw4r5XPNTnIveoD7YSK9fYG25FARSPlWkwL36reRgQQSpWM1lsstEfQVZfSIMwBb
373FH9wwtjLuKOheFPNWMxA+YoBIL+5tC8qPyNipy8TZmdLo2s8KzydHg5l+3iW9CjIJWRq3WbJs
7bGYNw5GqGCQwrq1IGFuWJFM7caomVGrKvSYBqjsbLRRzrIw6qmle+Olq039yh0HvCbpx/rKtNq1
u6vuCQQyb62UgDsPxqTb59wG9rg3J6mDaQ12kvS9+HxsAxO2Sr9Z2i6+sbNmhotwBbVOF9KutuxD
zqXiiR2kc+NsXScRz1XcDw+xn5ETCx5sV/sNKIZQfjH8/nuSlNFnV7pABWcS8rTtPJe2Y7Ah11kg
rQyfpmAvuMxN+By19mGy0i+h2//uycY5LBWYoyVchsBK5s8zBKVtl9MYKtW+NwXkxsEyTxmpwjsi
P+tvEdmcyOEMzEJsJ48D5p4qkEwxdoCQxScc7+0u02N2Xwr3toy68poYkH5XdBJXr0SfTTsXt2O9
06JYbtd5IyNG/UFI9RNRRZRS1Bd0HWIzWgN7XlRdW0xcMJD99XDNnGYtZhov6CC/byaecru4DJN3
mWVPhnTJ2Bob80ssFTPzxFPf8Hc+wEn7DlCVCU3CqttQbyWqmm3j4PWbMlOd/TlcQLb29kZZcEkj
eOGL35/HMgs5O+t6ByIt23rRQNj2NBcna6hPzkwzk7riORnn7Drnnt+UCe2OQFtPxngXBzBgD+2Q
1+eqmx7tJdZ7scQl6WcrVDZdPpCH2EFn9dUj0T44xfTCax0W1szYjYRdTLAAh0pd7MnExddleL+H
kfyMNiV8MxvHukNfzJ7Vc+4b0XFfOb8XshAnRIeEcRHifEU+8cW/9E0VY0BdgJA2a+ItycY1Glo9
Hr0aJb22a3uX4DpkxOvGByoW9YBhLtrG+ZjuTarHO1mq8FNLCGzLm07WOUIu8zaetR2wYOEWFV4E
SmJilCBScWvV6TNedZfkNUT09Zg4gHVkWT30MdboFFy8InHXcSEP2DzSr41Gu1vtLi8dwrW12GxE
eVepLgrs0b/CCfEdAwA9XYHF2zDvwlHfLXmy9tAa6ZqCD1l8ITuNplJPT6PuP9Wiu+uM8oZqjWGR
u8Db7NCmkNuLZW9goAnvOGaAmBP/61iJA/ZX2c51mXretVs0JWvAdiNnBe0PEcXySWIJ/hH18N+9
yr/aq7C1/9vG7y5O/kqM/PEFf7R7nvmbw+LdZC0Cq8O/EN5/9nv2bx6+Hja6wAhZzf95nyJ+Q2kv
WU4LxRnIl/1vw+f9xqfEZJVnSXQyK+jmP2j4xK+yfkVOiAdofAUBQRL5NYMmHI1oiEvHoQcySTyU
6ZI9xJBoz45tc7rOtB4+eOs9o/NlL8YpPHs5HnkmstOzUyK4t91Uv5LGrl8jbH67P7XQ/4ZygquT
rJWo5rFLue6vC2a/99pQjL5NrWZX705sT59IeS6vS2fiod8k+Xzwa5Mxck3/8C/27egifumFgQU6
wHXWdRg4+4vv4s8CBZJNsRz0SXMKo/Bz0YToOsc+8W8yv63crVs76hqkeknQxuyqq8n2k2eB7v7L
tJTLh+o1ErV6ma1zlBPWm/FkPXR52/NMair3XjE+nwMaHecUjkV3LWqr3rMksYGkEBaTTgV9pT3o
4i6WM2QKJZgPmR5F+2YUQC/I96MQ8HAsN0DweIwOqSvfQAeDLaas5mjxQOZoAINYU/qHmCc/CjW7
XDsFy8v2Ecb4OMBDiWgysc1XA+AwNBb11NP8ARRcGoavyq3L29amOTJog+h2K2s4zqy5g8xYrA00
v55HtMKuReQ1U+c6LuOgkNP8maMJcgJVr7h2xpRpfzt3r94YKpDhZo6aC17yNJBD7qFzsrJ5P8ZE
8E0+cXuGLeEik0baPKzyuXsAConYEqsBJbQyXXQyymy3HjLU3dhbbbIfwCyRBs5HCfSRF02AdRsX
3ykK1ifRV/Gu7NTYn3zPz6MtppTuYUp65vvCGonS4glo7pEDhyDgQNUxR3ZcdLU7lovWFSB0BKRR
lJD4kqGKIs5nsXlbU8M+sgCQBkMJjt7RcT6TEOTtYsctPzFBmfY4Y+TaqyAIsCmaQQOZE4mbadru
22508IFI47BIDzhGLMlSo2si6JDjnebwBNSreFiAtMAfqXrSW1LiJD2nU+9wTOrjUpjLzs/r7jgn
bcUqAWkPlIEUjB6WU8bzwcDacu1KBPH13nT2PQEyI13VWWPM9DFXTvzNxmp2JypA5pukVMU3FARQ
RQAAWOzBEkYk8MubZAMA1rE2rmrddMtn7xHcBhyRHoI6FntiS9zxUbRFMtWbRpXVEIRYTaIgZfgh
aHO67KNMETx4m65ND9Ksxg9k5oWg+o4LLHg1VFbzBmpim7wDhs/ro1+iLbjTmvCrpV+sU25a6fB5
Jf3417Mjq/cFC3YfhH4/tXwqGqP7vQz7lFrX7xqo4B3j2l3Xt6WxoxaebyDXlDPUV9WJXT8gNXoE
zzjPR+iJePmNsGQMVZVtEW3bHpbNF4wV0Gvhpzusb2enRB87ZuZxQWDLo4DasI3HpN42LEXedYWs
ZdWycKtPZnXCz5A9YDNcD0N0z4RmJ+UdcEyianvGI4EhfX5au/5ucxw6YAEXhmyNo8NVc2Lr1y6h
1dm0ycDVs/FajvSiQP+qsUai6cBJGCTyFN8ZkHCSd2V5O43A19j05tR/NdO2N29SMrDMW4IK0bnV
1CLviOXZ+6HXXgDCcJSz/uV1stGy7khG4hzNjG4A9CSXl1xbRlIF2WgtmT5MoQxzSllIpvO70/eI
KM/ekJj8K4Okw/Y6nwWrESLJl3H4XJLomlCAQJl/7+eu4NZpF31VtbQ4jRZcMXOKytiPPVq4jW20
9aHxZH6HtwZSjrv2jBvNwA75aYS+qqr4YOEbze9aJ28Kho5u5Ww9lO0nENmdxKHTxcV1AW4q5Uhc
GFvJosZ1BhxuuLWbdkoRcDlhvy11q76gsxxpzwnd8YM8WshoqDx3NjdoZr2WNbwa3yphVLexO/vF
lmCzahNS2J8ihK+7bKQV1qJ7tqbRPQ2oiJ0DlJjxvndzK98amR1Cc0VSD7feI8wKiQ0rf9tJQzpG
M7uJrSFEN0unc02N2pIV1U9MOuLe+d2BpEQha4l4T2O7S2VlLAFJTNO1Da/pKoyH+LpXC40DS4X8
NDVe7ZDE0Iory8i7k4/0VgF5DI2njOfMwq/sz1ubtr3aiKZQEg6WBorPWAxn7dypcj6UozVz+g1u
2hKusRAcHjn2fgo58HVh6df/bgz+nY0Bck+fiuL/3hjcZfk7Hrr3PxvG//iin2Ic+zcsnJwXoCJx
aAOp/Z9lAYoaJDeui/1bXrjh/NHPbcGKG//TEuEPIQ6GUDYEDg9Ufsj6df9R4YhP5a/VEbxzRt2S
8pErwJz4K3CxZetOELRozjYN19ay8//P3plst42k2/pV7rpz5EIT6AZ3QoCdRFGiOkueYMmyjL4L
NAHg6c8HZWUdp6tO1qk7rlE506WkSAKIv9n722y0x57klN672NQB9dH2Y41wWuDgYMClM2hPWEoy
8OCf1JyJBwBOhrL002jPhAJ7xjC3xbUHSyq7651Kfh1l6r7ai1NdJWwqr3uVmaG/Umawl6XlFXEV
8PNzf0TZkFWnrGk1XKBJU/PMH5plX84s/hRDgnhJzGZXjkr6ryP8Gu/g6Qmqyb6dnZdRTRhAZrYu
KOnXibZZg0u3nLGqAj9uPM6lXkteBsyvJbCdOo93TYdk5ITkO+mZPBYl/T93eZpMuCQQJatzkaCj
cncEGSzNuYYhx+N94ikUcPtlIjr0nWNJyDB1qxOxU8Fz91gQmpFv2mE+4E85e+YCkAn1C59nu0nn
ckA8HRGdhvhnZDUTGAlRv+9KFZ1aoB2TaKdvUGvbDEgrVpXEog9y0eaNM6D+3zCP0kr2kqyX6Um9
pRVk1GSNWFhPjDEKdBkzCwQUSzxMvWTfsSnMnZ0HfRnPdjgyXWPQYIox3pv5FMmzW/ZrBDv5K3rm
RZvF16yNImBnk3VJdUw0bdzHdmOiaqCA3lidDhcK1NfFKJS9c/xmfnObjGQaTJrMNmdmvzWumBGy
2olxnrWvGTIdMQYO+7waISC3VQ3hcizWVfAUuENCvkxZMTlxkvjWNv0qGJNiCh0R56HoqVcymvVD
t/jRRZaqZPCl9c0mj5hqLvBTbovMecrrMr5Y2DTuVDK6FyRE42tSelMYI4y+kk0yXVYuAl6qOuVk
nKI7cq/nL0xXNDNQw0CpgwMmVEbqknydR89JM1kHsqG1W0I6V80D+4Td6ErrFDlRsdewqC6IUhBb
PePzAs4TFc5T6xjVA8NkZraoR2MMKVlrTQHGJncKCA5fjhViGGfj9125HVBZHBUF+l4VefwMT8+6
9hcXxbrR2OoRATjyM68BloioSRY/DCUohIEu4+/Bb1Vtc7SfG7jV9h39nHuUyn7MiILpgD9bG2FN
7snAtBpzToJr2kRyGG9xB5vXxjQR7CwogPuM+dVmKDp5oWKvnmU3VXAH3OabghZotHIMgOV5V3zT
5XZuLBHMXePdLPieLxE7wasKFcNjbFjLy4DPrdz5YA/es1rq19pScZS3reVeqWLydyJrPsiPig6G
rbdbpnloa5lAPjBQHF50Jyu+zBRYX4gvT+Fzt17+pSXiIFScxjDderlHRW1ufVf1u7RxrlUN3Lv0
UMpgCZlvK7+yr9TUEcZCrmnWEG7ia7dGBsB6scksoA3Q07sqyibicBpqzRpiOFcx0t3E9oC/pb3W
hUJr522thiZQkUrWz6XfuKSfBLGmI6Hr1FWt+1VII20+C+BBjHnkU7rIh6zR3O+TXecUMv6oo/xV
wKYDs1kQk8lMXJf4S0+wiJoNHXYUuml89EXn3rCbgZZUD93DUnhFiDe0fncGANaNWuo7xCHLN3gc
pBgbWjHBfWfWGyNgeYoTwtSdtjAF4rt2JjHGj28QgA6vva2FhB3GAZ52PcBJhPorm+QVu9T4DZVJ
+lEoSuVubE/mECkGYWoKk3GwXkwq+4OluThUJqXmkzmBaBW5Q//Wo6jijhPM3QxcqztJdYUXRffq
S551HU6Q3kBCvdr4xi7FaYy5WkdLUqpsOpgrULNWq9CYOGrrgRmz9y1XJVuPIV1tlt7qS2T0Pd8L
LcKhhPvnbcB/f+07EaLtuV8pAcPqs46Nin0L7R5RO0pgSFvNnDOuh7OLBWrexIOFJdHCtIMTiqim
kgp308yQAzTDrM9ditjKV3Yd9Pr0TiBndW+gYzrGWtQF/EcxpmQEuOCk8vfYiKYTi6h0FXt676KW
9o9aE9/TpjVPhkvCWTC3NO2Q4bYtknluci2/UQjpbnyQ8KdErykFs+U9WWfH7Up7EtP0VOvyAbQ5
gkRDJixf6CBSdmK7lNHSXk8Xn2mqrIm2NRML1Z7qDjEr8yIf4x0aogi1lDTIwLARBsa2vuN+f88Q
6923JuCshELxMXYNniCJbK5UhviNDZBd3Ng1eVx2V403daXHB01NMxL/0un34JfrC1duCd/LV3cp
Uvfv7cTicmM2RkHZI7zn2InEFb8hQVqqYSliIydFy2WXd2Wk2buCdPujURG+qjNJCudOT08sLNyN
U1X1vh+mIRQsRF5NSbZb4cFWH938a98Z37K2yYOF4/E0Qo4cNk6nkjvhEU1XdXUeolw3g9mauh8G
UfDbwZiHh0x37O2nX7aOmXxAqPRAkGnRA5Kb7szwp98rH+3l3KXyltAsy9hmCwudjTDRwWoy0Y4K
O2MqcJ5V6pvURfG1nRTbG+Xl30vwcdt5YVPAY+9r4hUfMk+7IyzQ1RaaE1Zl86fIdv3NbKMvZZug
H3VU9CEsC3MHNtA4LY2WvfuZZ/PsTDRWVZW2EV1UXLK+sPAGZumu6bP2CAi22Q7k7h0sUXc7mDdT
qCHh2xP2wJ62rMEcFBOa0d7QtFDHMRdMTT1uLber3ntbpQG/+yPZZ0YwzIlzUKMFNs++WQSyjArA
GfZN1va1Yb+3enMZBpCBFXpOukXSAKSubWZLeyG8fN4kCcKtNF+oMArd2eZ6fSaq9uLqwAs7NAAI
fFGV5WqdGdx7BCddscuOd5VEQNuiFd84aYU7PoGOuhQrxqa4sUpNYxU3qX3hDP4BqD0GP6u8aHl1
hyEu2fUlNJ2lhuKBxuLij4MR5mle7KF21mG/NFUo4hqhWTIQBEX+BA9h17rVehypPNvdR4C26WHJ
yNqCw/TRRo62RWBH6DBeRZQsjc1BliecB9ZwUUjj39NyxmencfnVnXZwprG6OIQScxgvycoRZSLn
N8NxKmFUZ2jEN3G6eFdlP1+K1P4qIvfpP73U/66XQt30l72U/KB++XMn9fkjf+ukiGP5DeeLj2vK
dy3HWj14f9gaTPHbyo73PPuTvOXgOPjD1uD8ZoI65udc3dWtFbP1d1sDE3pGHC7KVLxr2B78f2cM
z+j+z90UXoWVl8egWzeZebIt4O9/8gjm3QD/afDTuyxnSOMHWAHQ28o4d279qBHiIpxWdgQH6+zp
o8hn1UDBnTpBHo21ms5oynmGuznU8q5P896650lEAfDF9kYt1wMHLsIG1k5+YPahq7u+aPXvpd4o
xps8HFIvkEbi8QQfjBptTI080Rv3tS/ibZm0GckolfHDAn9KVmDXet+0FWw3EdVx5eai3dRsIGkv
SMy0GfLu46VeQssv9FvoD8wEkTMii2AgyhNmKRppM6YQ2pOra9+8yQFtiJqEu853z04ypiwElwxw
hEiPLjfZV7WOqhiN4yKQlZPcS9fLExJHp/mO1M7IDxtTlXJrNbxjJuJLz1SsLZoQ3G5y3dIjssGN
gz5WzreUsKmnDoF0drZNWBpggtzblCc6lAAIWogZHOzcPehcdFT+5I+bTgfW8eDaPbhhvon5JZp5
HGjUbKTjTFH8gF8l8jcI2em5Zn79Y+pEyfWiJrzGDK7tvSMm/RhX1kjCeU78nY4d2Ni5GH0ZsKdW
82WWVJdx3EIo9VxoZ1pXQVLSbK8ZUEctHsgy5Q4oYQWXRLakDHLcKSFdN2O0I8l1dOdXBvEtAZSS
KwvhzlhO6LZQxaX6YDEipCQqtSz54UqU9kmc5ocuFcNOxZYT2m06hEzJ3Uu7MOkHR53HoTn31GkO
LpW5RpGsl61x0WxfbauxBPUqXHTVUtrOd9X4+OcYQZyZEiz4Wea6TNDDzoycd22lNScR6xjy9WrQ
3eaKPD7lNTx+gTUhscUXjRKYBVRzJ1j01scFqYlYlWlzXNGnonKHqdCBrI1yDBwbZqoeCLPGEJYI
S/Sz1mXoYr6rxRjdB7ixKSAcbfKb50KOLsmudaez56Uo3Eh95RnhBXG70DHjruY8iiQUXqRg38vW
nRucbW7ucorPpXYa2eB2MEcmSkDNS09j1SfXTlSpN7NMHArbTmEhAlQ7H6d4hoGKYr1Cg1E4enKY
EZTXwBVEYWx6g2I0UOSK9gddlu6uitP0Lp1IaqD4Glli1zIqubMjD64AYPy0D2W2xmw2EYbJ07Kk
QxuaGoK2mtAcK2zGct0EVZpcNhk9S4yCEJpIIDnE3JtpKRk/dLa+lzAYcAxZ8cwVJ7QxyFyKc+Jq
0rOGCn3cjVFU0OUYuoMnufDUi4ngZ9+j80fbpncQr/tsubCCedcWv+Ke0hwUmpiqZjB3tdWxd2iT
st/Fw1y/TNEa2umBIHhcqM7Qr0eNrPb8S2hBJM/1/YEn0fwgWn+qj6aNzjxg3G86+0JPzDUwHcml
ReDQD5RXT/YALJc9d7c8jLk5NgeVJ0aN/mSeQq/RmH12HdE4UWZeBIZSOlXhZ8RLxTzN7AGQaj63
2X6ZLO8q07wZIYTSpuk0GYAKXdyfZPyAjd57XtRtCyOOKMX5rupdTPcVmouwLhoJP8QAD0kBmSUz
r2un8reWl+FO1tKVHySSyXhsFpGGAFcQhfW5iLNvsnWzt0zvtSdLFuMrte0oWcAJwb0mpjGE7GqB
3KE7PeLZgigFRKDbOvQR8pr/g4AVoK1kFXbDzQzgw0Pag/ARISLZE0StNJhc5oINFEaiJDAxvcT0
qTIGO89K4KC1EqtG1JeKeMzaLoFI1VUzeBuviopHY46tZwhXX7A3O6Rmf2KM/Eo3D46n3Msq2Qnj
HkBFbyYEF/vs2cA9wTpBCBnFAZmg031Fmti5KE2iLZhQlMaNknV9g9LPyfZeW1svbT+9xNMEfaRH
rmSEwBkL7KKj3oN9HrNpuCmbkoCW2ejugeRm9NWcX/HFmGA/I08RxbzMqKbc3oXnQncXR1eQQpR3
Fl5u7P5TT/2v6ink5X85m777qKpuLsa3Kv3zfPr3H/xDyy7IqAcHSMIQ4ZYef/p7VfWpe6CV9img
Vv3Curr/o6oyqaoIkEET8bex9t+rKovQIsioDrIGg/SOVY7wb4gbTGetmn5Ws3uuEARvGropEFo4
v6obCrYZS4ka+EDAZT6H1DZc4nahrDMS39pfkVmGxQg6leVO9U7rb8xOyiMdIjvhpSUqM0gKHVVw
2/WFHSbY+LQNlN2BZeN7w1TiVjnOfM2gWQ9FyiwDKR6BTRy2XQf8Yhbh4hS4CDULxv8W6xEgHWYm
TKUgeCz7dcLAAG3mlAU/fUbzodNtLMtTZGpAiAR4wq309Sbbcna1D8DxiKPTW2R0oTHp7tuSWQ5x
uuS7cIqAdVVr+5YDisZeNyTVIXWX9EMzjPhdLVp6M/EzL/ZcZwNTdF+ckrJATWW4rBBRkfkkiA12
DB0FqfodmIjiekS4fJvWSX8zqg6ba5QtQaTTqm3qfpy2VHp4p9w4G5kT5HEw0ROTBuOs4vMSfLrf
RDpyV9t68iQfMzHLoF2GFTZeOQQzVy7YBdNs463p88mLVBjo7f3yrtcsZ9c7S3nRl6IGKuvJ2wT8
F1JaPa+u2EdwVnsLIgSVuDsTCUkf4P65qVwj1rez6zCIk+Sxo1SFq4RYoj8NtXjp7Lh/MLqu8vbI
SnzSdSHZQccevHxfycF6norc3JEV4+3hghGcOC5RdAP5ggR2S2egXlfLjW2P3b3rgELfok6G372S
vDkZq60ojXt3vCtX1nenRLun8LkTA7nDa21graCN4XWdrj5BKJtuR5S/gQ9IXOu8PrA/2eIJlHGr
moorMCER+P+suthMAG8IMf5CBooTAjjJw9mBWV6t9PJ5gGPuaHZ5UKDN9drogzzPsvtogHs+aBDQ
o5WFzuJ0n2fsikuBgj4Z9DqMPvnp/opSz/zIJnkQvDp8hHcj8rUd5xUE9qQvjHsucraCK6C9W0C1
Q3SztoZnqzCHMoKH077UXG0BVstrgsmTTem1Tkgcy8sCzRPhLDj4BB3Txl4R8aqjUIoHsPEG0N6r
Yky0F1qs+NiseHm7aJqbGarDFf4FaEQaGHrJsQCUbEXTjy3XzSevflrR9Q0LdKISEzImP8n2KHXY
i7I3vZ9X8P0YpwIIvoN7IDaevAgE8Q4xilrlHcYiQOdn6hOkj3dlxerPGok3DyZhDOrB5lgFvm8D
pzKeDcG1sNXtLL12pO5eQJdFyZdJLEDpByMrrF3lr7E6OB9mXn9Mz743m4imGowXBXE1YyDx+Mkt
8T+a/UImepUd1Rq8uynYtKjNBPlOVHsJk2h8GNNUqIf+d3FF/Km0yC19zF7zvJdLhcslr9yFAXTH
lKtx/CUcO+Q2IZdZHL+WRhoDaEgMyuBcq0suT4zZJAfOi0FTZ6TT6pJUsxuHGAgpwCHy93l8mHtP
vA51pfp3N/eN3HnlM/I54ouhr6/QPBDPhDiGrpL/caL8mJEowGqPerQHjYwBhxqzpekNzB4xMzeW
Mf2uBPuP/PBfyA9XPA5H5/+8RX7+IKGk6n8effztZ/44pI3foLNwmlq68ftR/PdD2rXYLwtmG2RP
/e5G++9D2oY6DgnaW4lFaA1/go8L8zemKAY5uiyTDe4E9985pNlT/3xEQzxHFukzR4Ejw2mtr3//
0+CDO2ZYoEHZB89jdVImibdB6mX9CzHfSjj5UyHgGBbvkQGPBbfC0te//+lVogGxj1XH0WHIKnQ5
o+5TE9OzfK04yO5KBxlPgeINCNOCuvGn7+OfiBjX7+sfXpxlkaezLue0+TUvgEg1mL/kdRxi4dck
zcqO/KsJO1xpY+rKKALeYuDnDBGq1Aq7ZU4/Jg382taRjhUWWHdIekBp3I9eEVit1pJ3UidYCTKo
o1mB27afJeL0OF5uhs6N7kunUOH/x5twkTQY7JhtLqRfPkFdioZV9OIf4JqZBGUgOys1oKEpUMGn
lmdUEBk5/FqNpA2s2tPK3CQLDdTzOlBJ/dXoZgI2pu9HuQPwCfnhwsY3R9Pij/nOg475WKZDD2t3
6TF7lLgZ/vo9MK37h+/Bc5HaMuvDYvnrjK2D/DXMrvJJPyfZRlJcEAcnZzwT2Y+/fqVfpnlAvJHT
guS2iYn0iL785cOy2SuA8eCVRpgVPF7hrvaO117J3movuo3r7a9f75eb6PP1fESqCDuILfR/haKY
BtlgLMd4vTiVF54o3WYZ0Mv99av8k89PMCqAC+NZWFHFLzNKX/K4KJTmHaQJoszjU2ssPz3knff4
1y/0SUT75Xa1TVJ3XW48LAW/PhQyoE2+4ho8mIsB1M7tTPgDXDPzGh03l/TWrKuoM1EI5PfzCDa8
KRw2/xgb75OhWq5L224vcnY4mJ0RVTw5VywXR7bOh3hVN2OXx67HtfkEcBd5IJ5MwfQ+U8gnRMyL
QOYwKXTYF3Sm031RzpIe/vpNWp8RoX96l7RA5JdQryIvBou7Ypt+fiihrhuSRU4HxcppU0KpOkL0
7o508fmuhvu3caz6x1RILbRz9pNcvNmBeD08/kbT7/JGQhbIUwUNubLCljHQF4Ox7NnGkvDVVWX5
xW5JBzOU+WD4ZQuqCnxhINEiPJp67u8S1IlIZ5LpKYkrM2QwNe9RtxhE/n7lcZYfnN62b+PBtFla
1UQ8OH5C/EFkbq3YSQ/MnshRstNyC2Ld2HdW7T2yOcyOmQbgqTLaBN1GHL0n2KCDkgbhKJplvG1A
KLabcXHFiWKxYOXCdq4ZTRE4goEnXOYa+JuBfCNHbPPcMzEtWsLLGbVptzbSke8z2hTcmUm/hVhj
7e1I4BbOHBZ/CyaOUHMXgQLJ0h+boSu/QKrJfzRGUgM90H0gjr7EfbNRtU4yRZVMLy6a6dAtTQl/
0y+O2ZxNp6X1nVuHkKWw99LK31hlqm6HvsIRlq3o4bbbMmakO4zyDy3XvBuNwGe2TylKaVdeEXHB
b404CsGFf5xGrTrXUQOceaLGIjRKahsNIAad3Wn9PHGoZGRNk2PIHJnduVFarzaAcNa/CaNjSPMn
xmnzk1bk6B4N1L9nY1gDyeY1ulnnfAmyUll7VIfecWB89SaRWtxlfE7VsSfrImjdDpCd2KGO4ooY
ce0MrWW91a2sd3liApVuJvgJ6wzzqZq7Iahz1nDwUXHbTHV8UPOwSxLrYkblAMm0GY/4rebNrJEG
sJGJ+d2SfOeSHcRllsVNGtlJgGA8RzpUMF2OciSW5JQGUidly2QkqMdCwDGd4ocqi2+weX5N8Lce
kr7X7yNjmbeZdL5A42DcWlUhdtQs0DLHf+6BIO8sKY2TOw0K6VTub+pxmYISav1myEAj96MOaB6O
I48oxqhG+bm/rFcfaOzvc/QqVPte9KrBweWXmSI6lJwgQ3yQNWPiduTiGmFAcQzBWYk9p6JXSOEl
xo65l12nXdv4Hk+9BiNITvb8lqlOR7TauSjIZ0z8G93MmtuFfojHVGe01/NsiGNCY3cwrFQ/uDW3
i6PBGCIrvTUh0WzJRUvAoCQgVvokWqNGq3c5ivglA67y3XG7+cUapboqPW8kgsuHbgVg58RGFhFt
j5MTv9l4HAzuL23O0TsUM8M+gCxuZ4De992lDY3WAZerk844acv0JEa92lk69nc9Z6ssilpg3cN6
4FskSRlOW53SCeFapdPpAJBCYFcN0FGIfWmvcF3koVMP815zMJu3nZ7vomycf4z4N+uzPuM9jFZn
xjKisSUTK2dJUxKNGnNyGAtae1Mfmq0+KnPLO5ZXrsOcUWEWDpkPzNd4Ersvi6/ErcmNep5TvSXs
LGJnwoijHj/wWSg2HPrCrD2T74mLBRgFsfv8qdCuENE/ajr1RVETK5fniupkpORj1KgTL0O4fEhH
iNd+YHS0nXQnvy8w575kmZWHub4oQt+oCzW7wVibE0ZKP5/vGgQjz3XfYWNmNP190RIdEAv440zy
JtuG8sspamTrvuD3mq3mbCVLdOV2a7Ik6h5o15ZN0hgj2a0vR945msHbFXkV2oMF47hf2HNBNbtd
3CbqEM8s/IzpF8jJHWdFnJAiqYiO0PfjSFBbpDkruQh5F9utPLO3lp/YtwYPhmCpcLw2BMsddAIi
At8doitqFZulguNjmyvk1ehwvRpWMv+gBh6fU4CpW6s22ysGzCOiMVuYe4PFzx7tnH3d05/ez7wA
ME7IJ5gvXUIHbDYfXwGwrjmoTtLfs+LhT8zH7llEtaFcU0R1z4a2gnfaHdt632XmoiBg6da1PelI
ZngoGAxfzigRiChNCCslXdUJxiJDEL3GmdbV8GhEq+Su79ONnZMtB7kXc1/Fdi5P4nEvP+NR+fjd
/F0iBUlOsiuJUGVRQXDcVKHy6UsC9qSFk/XkRyVSFDHN5JgiixTJeVLmVC7Hz+P9Pw3rv2xYQZT8
VAmFb/3b//n4HEqf38qP//d/n1MZAwX501jZsj9/6I+OFdwJriuAhtTP61SZhuoPzxwiZtdl4Y49
bq2sf87C8UnQsUGr6DpWMapH9vh/SJ+JyWHp7631pPd7TM6/MVZ2jX8whvHyFi2rQ1ts68Rn/blw
80Zw3DVzJXrWuYIpNdasz1cU/FLNLbwraztBiZ8rD178sKLjedbhDcUxcg1hdzhbNYg+ngDWznYj
I9pK1/bukhVGL1csfV3Bg4OH5R3bqH+MOIW9YB7aN91qcpmGkg/4CW1p9Wzi+7prSsU5M0Iu+W5H
FXEaCYW/mCf7rdLRHwf4uO03q6Hq26zdw3Pv1NpHPrnTEwdeOX34mPDcjCBwoc5J7W4lcDVMVNm1
nuWNt3dGSCPKEnD9NrE2iPPQE8PFU7rWHjVhM9DGITxuCRdmm03hioUghRTomtZ0NuSELSdPvK9F
Xnjg0uhg+ViwIhyMScUoto0hQEq9hn3Rnm8jTyEPNlo2iUCVvolyqa45MBjZeYtA6SjyF5l11dY2
IkGZxyOxiCz1jLNhvifPxqDC7Di7ahgld+ggdRcLC/QAlnDaK49tjnAmmU+J3iXohlBggVQaW/e5
6SBcBC72fAI/JLAUZnIROOnIX1N7qCZ787aFdgO2H83Jo2w98TY0Yg3GKTDmiFjgwmUX8jipNXDY
5GFH0OsaM+HnjHdIL6K1jSGjMxhvbP7zvVXQjcg196SDEDEEbt8BH7OaipAWj+6RCJfEB56qyZYY
C1UN9bUhYVuRRcYfC8aODOIbxgObdqDzI+akXPMhrDl3T82ad2H6SGsDuy8JCGJvlgafG9V+FOuk
MonZy33GGXl1jkuo6gncoaBk0itJ1xy5NIXxaBo2b6MkYnKv3HoAgNH7rGjXVIgGFk63Fz3mdMI7
u+Xar9AUb+aS1EUzNgDYZmLhDX1qLc1WAk3uc+Jcr9jF8gsoBKHxlr0Bn+5nfjpSYUSNcTQiKbRn
aeF1gywrQs+FH3SOxjVdpOsjHepeM4KQjeus/w4bhbUtAmAMdnjqEQdQzRb7IstYLaMRG7sRIvGa
uyG81eM1Oeub95gtYJIxcz5BqVYX6dIy/PnMP5motolOQU32yn6C5HKNrIZNBBXlzgOqR3orr+i4
A/zfUSNShm6Ka/P3jMdMkcWkZA553BJ2DEFUmeOyp1AVbzp1OPkGaxqjo5PL2KKUGPHYTfIQp5kt
Lp/pLLm1CiBgcMtuC+iAdJvWXDOcYqvgbc1UfidA4s4XsSqwnz9/S48YuvhQzPDJAsuw+WUBJHKV
aSzezr4EFojkskP+3zmrGyxfuYMPgD8YQtXF+pWa+vr5eNmsd+ceyCbyWQJ5Zlnzz/68Uop/jxLS
aprvvF6Tf2gkoUyogieUmwH1FaVuzLsUoPqPZbG5IjNHW68pw0S+GtuaV+7rYVz37kY5EUff5BPY
4LxXYe9TnsC/UPf6mnE1ZjMxVVxpRALXAwiYIqnwCfrCb069R0fS2Lg8bZNw9E1ngl8eSqAwAYw0
VEO6G11nawwzXyZ6onUneJ8lc0+8DpTB114MXbTDIDkhJfYhsiqv3C0sLQN9jG1q9757zzR4WKg/
bP+ZvNbpwXO0MnBNABIbU7Ll3hAIo50c5gS8uzKvLZSIyFiCHrugFdp+haaZj4yAw4lW/6AM331v
m4yRmFHVnrUl85DFvtkBOorjTBxhFvH5zmusuHRdniBDi1LKNUt1qwxbbDFbmHSTvaU2ZhsZPvt2
0RytaXVHFF6SBJITA2JFU90XI/IEHJUYxpCAJeaT/wk4pZz+EG5pXUVERB8yqJ7fC9tdnr14mNwd
hpXs1Eon/bAQsz4Otj0fAYgj2mekGNSp9oREWT7T23chLIkegotPGBLSabIxCNQ6GTSz/Lup2uke
jKYq1pcPdDuQkixcKdcsiVDzj5k7C0LaIusVkX2Hh4fCMfCZOtOoyvymRBIX2oC5qRunnsIvjRb3
ZMftWTqy/LBtP4HS4dGyAs5oQYz0k3dmCHVP0AogV0aVFogtb+yMUwGivr3Q/QL00lFjj860W8gT
Cbs2b24UzA+cjkN0V42Sp8nsomzVmuHeqKoXK1aInXu/W+L9OKTWqSGm23yKGqt+xpgsHwol7hJ7
bIkLWCnXcWfQpRruQ+USXIOIvfduWzggbFwLuhoSeV9iU03XhPk+LrHpfBk6VlY1cn+5t1VV+9wf
DV7XUWJihrB2mBqfsLXGvOs6IBNO2SQkKOuJTmjUgkMmanv90iV1vZ1MRBlFJo1Nl2Eh2mC5IkcE
Q3UFnjFK1NeomcoiMMRgg8Ioh6E8YKoqMLoaoiDkDtyxN+n9o1nl3mtq+nrHUQjqcsjQnpS0k8fR
wcwfkAb2lfjn5hqLznDuTf2rkl570zCd7kk/mRoHL1PUn4BVZOHIUPJh9jVxPU+ZcckNp/+BDVl+
nf24bt+mXi/GC1quiHQBYKfHuMiroGnlizkv0SVJjCjMHcAllILTaezZFRcso0fXwYOAI/VWyt7Z
diZSJpJAyo+iV9OpXeE98DHNC5kj4ytSsSiM0bXc+Y1vk0yvEJPnFcRKCKxuc3a1KL8husqsQhag
2gWrsx26YiDzuSzczSic6arpyuorE2ggIXXzFA0Nqdi6fO45ErckdtjYZPRXA/ZrprLupM22eFFI
6GDJ5bMMjKgztpGG5LCLaeEshg83gysP3sDIJ3fNnnUZ8Cbo0M2EoC3pBe/Qo79LBBbSuDGHnsNP
I0uPS0XHiFYqrz6YhfElygTA38KBqGLSpDNCoveeiiI0mpHrwISGkky0dbHlR8sKmQIv6nCE73xh
6QT7mI118WLh3Hm+7B9qKQYOekgrvJ+EjfEygb7skfnL3N40Q/zk6K1xXeHDwhcxEU7CUANvelk+
pBlGi01G+bEzkeOFk1mgXmr01YDcw67bzF2S3JWTJIDI0udHXcrxeu6slS7AD454sm54Ao1ECuGr
CPvSv1i9Pu6bakj4R1M01xCF2vvELosxACSjtmwlYeolqjauBizLlzR1aOQi54i5Hd9HzgSXHMAI
unI5PCdDwsAEOgE7J1xp8TTGTyPUIRSuU8+J21lXTlNOh0mPkZ77ibdj2sj3gDVdoZAsdX9BgTk4
hAzlCUgMp+zzoJlsEjrSgdOxSHxy39yygBGDx6HxeeMj1qAHOEouzOc2yhiwGGBqyJ8Mkenjp4tQ
T+LWBfq/Bt8j+0ATMsfYosUsGNAk83A9SVHvlGlOgL14ngJdwxISuDxvvmft4Pxg1Km2ae7YyyHx
++K9cd324Es/2hZraQWKSG6KcWZ2BBm5DpgQO/AGW+jM1ZgG3uANN6oxzDAixyeY1+SknDSOazD8
43khNNN64nzLb/qqsMCBodwo77I+tQi0s0HglFPs3BcY/Mgs0ny5GfuMsqBS4ltumHq887FscAPp
1IK5Y+SEYU4P8VhMpypHBAPBxp9A6HjRpaMMuAGp0fDkna34BUQsDr7FYniLfO81Rp1zv0QKJ1b5
X+yd2XLcOrKun4g7CM44d6cmlQbLkiy7l33DkC2b8zwBfPr9oeQVbZXXlk+f6x0d7eWhVCRBIJHI
/IckPXTFpG/8wfdvuzpFq1V2nQVM1Z+u3KYcr5Xo9EVUZ+pO+OPwmC7VVbd01220ql0nne59Beny
GzoK1ErGrr8Ssx9f9En0iURtOVCS2c1h791TsipB281FAZJFVUl5BVt1EYdMrjAbFq9v8y29gibH
oT1YHybXbr+qoirhhkinnJEvQOPHrScGxEWQqZh6q/qmUW28s6Re31uU97N90mb+9DUaWwrSugZi
2meTFzsXoIRc6zJWwUWH1uVDI8p/tZi3pdd12YXxjVvbT+Mi23fKJ5HLIubCJd4wEMnXXBdodeRp
+CBP3mEZLmKyX0C91PFdYwzGfOx/cUJHMXv512rsxzy3j5LwLnHa7o7d73J8sSr75ST/D63O876X
tAGvuxI6MB1lD47r64MxotfoICbktWHfe5eLy0nUz1LncdWYospe/LGjd96SAkML9dh36B3bHqmC
ab3+0kJBD0mjqDo0xxoKxg0Cj+gkEJifkDQAo+k00zfwW553m8zR5F729FNjtCBgolXvcj/HKO/k
6UGt0+vfV/0sbrEkxZ2wh/zxaU5xD5wLhO423lrHpG1VMDzbie1KDvTeuH5wAuMc2ylsjLIJ88ux
zf2nxp+X8cMAQH84rKNAzHNbGyP5LyvnCeScIsWBLYl9LCndxDjZETEeq9ClYVrq4ZkpU/+I1rn+
4EL2Maz/gc/TzGwRH4UOdpNwNrJM7LQ5YFHsu18BFg0HibQBkh8JRrGaD/YIKLT4/PWpCNR+EBH2
pOYsfLJAfPulnzcfaTz6gUelBgIFNl3n7iIFGTLdBrs5+lR9OWlmOWeDSWDm+lJS+6b+T/K9+YfZ
ZWbPr/2y04VABZIGYGfknM+uqOcE15VcqEzpwVCcqKo9LRneD2vPmEUaY+IEr5sATZrmT238369O
QzeSABc9qO8g/V5PtdbSOD5qaLB93jqPwbJQzcZWhfyx7I8NbPZgE4whhwBrqTi2vT3GAiTl2bMj
NoGakHSEMQA6f/YFvc0YvDqcZtHy7fOSgO2F7oH1bD5wbAb8wMPPnm6ux8Q4sdh9PXHwq5OwBHeg
xEuL9n/Lm38sb0Ye7+Z/xuP86wndWzQCX7ORCIvmx35hIxEkfYr2kXQpWtL5/VngFLCRTGHRVD0J
dn9DZo2/igO/mvjKUjupiP2sbXo+etKccpAKQ6CHqCv+EzTO63hKB4DpLaTRIgP277DMXk9yaDsd
uMEpuK9mDJG37K/TPcIH6OYiSDp8+WVg/rieTxeDkQW3ypZewOOeBe/EVwbhOnr3qcXR/+RVrfGo
+FRko1lMJuQldug9yTnvj/8fl0bd2o6iIKTrcraYM6sQamyEd79KqmW1hKm/n/WCVSvpn3jEPZeo
Am+GktsQg539w3J+vU+aJw8dqNUsZwIKlZmzyztultQ0odz7EgYwKZpFjrLFQJatJ0PsPdsoU+55
+5Gd1yHk50WZKh6qcSjHnYNE6haZpAR6573v1IQNrNkunSqgqgnaS35qR1AUXob+D7F7YitJx2l8
DqiNXpRQi6lG0V+7aKnaqeMAVTferytBN4gcQl7sz7a4nk/m3NlqxGlx9mIDVmVNHevt5zCoiH/v
Ai+PcSq80x5ABcU7Q6FEWLJRvkideyqWzJUJk3hVmppcNBDlStjI16qgPff2VWke/H5VyfIIEUZ3
+O/rhUEhMcyV34v7HB22xxfHurBOf9i56u7h8qgH38OL2w9BNW1OrtNvX//3hRmS6LhRCNOQeXO+
VmYpa7h9SsA/DdRDZhaMRgHrLpmxNH77Umd7zWmEAeazssyGR+vhLAjEOhxr257EvQds64E2OTVo
uMqUtmPXxQe88Lyn2Q7M6rSpMrfhwmLBFlVBXkytP7zuf3pw1/aIlujguL/NWsezGtnZMQ12eoXd
1kM0o7lxxsqeUS3DN+3tZ/+nRWIAj6xL/gcf86y1I1pchy13du77AWvmWqfUiU+V28mYjFcIMyCl
So0Udydm+cn0GKcLZRQ6Ed3eIP3aXFsBNuYJ9d0EWrSD2jQN+70Y6dWk6UzXFA0YVpmPfM5yJcHQ
loe3H0L8Q3gJHd4fYC0f0uQJePRLVpyXSTxFWor7OM7pY5xcz0/zRo0VHux9ZW3hexH3NANYRUgp
wFs2fnxadsdWV6QPGazOEhb3iq2diO3hOept9fD2ff7TbYLuIp8ib/RopL1eU5ZyphmZAHGPsDwD
chpm0VIgF8Z+vAP4+IeZbXbQV6sY3Dazmj0XbCsC4edXrMbEye1CD/cLlb1r2iP+EyxP84tLaXuy
0Yvo3QCn8DiLyewBXqN+u6AY/yFD8K7lpKfHZxfXjbuTXbltsQgyl/YPQo3N9WmIIKaxeYkslTfD
HFJMByl4gzuid+mEPJCRBn9RZv0f0+KXDPvXkMhmzaGDliTmogAbz/uRa1TIkFQ0uYfXB76p1Sve
5qGVv+/cUo/Hek5RpM/DOR93jk/7fpvNaM0cJEzQfFPy3fZWU4HcOjk+OMA9wgO+mPAVgdhBca9F
ot2NFfsUl2wX1RCqFov1sbWQ8d7ZYdOgf3iiQNI1pYwDA5WVkRt+JFuAoUrmRsgiaut71GvS62io
8huwIM3tnFML3kXoCkyb1ikRFsCTE0VCXX6zi0HsSvIAbMHRwAGfr+b0Wft4NGDOlda7bGT/vqLn
WqFW6ObtHbqg8DvVieuJNoKNkCJ6bJTYQqv9NNVlvuzcOAw/SNmlgDVymNWU0yiGbCo/gUoJC5wi
HiiU6GtnlT2OUih8F8cVeWyHLtvk9ZcOjrec1zmd3DjJRLrdzvEV8qUSvfyZTmZIyb6/txYMQTa5
P9Y+tCEHu+IKWcH2Lkyqst8q6aXxLsrxl0zSiW23YI6EVEkg+zVagshPcYMgNZD7UIy0iehr+k+D
9EgT6giLdVJA0+5t2QVwbubHOFqXWDC7YIEjJCO8jaI+F94g5VlM7MwiFRBu1xf6LWhUuLigCrsb
4GswdJMXum6bqegS9Fp6Oxdy/AYgLqDfARKHQiQicdKtElTKPaQrJZY1HWerxbbXv3DJyq6cGcmk
iDzgK5zhhuMfrUGEw+KDs7rNl0oO/l+Ni+NbF7TpMxNFfU+mODdt46Te2ROvBxTdCAEiaX0c5cJ5
y8Q6obniWimsj5HN20TN+Ox1drBV8HLbR7jRWXE91xHdlKu6LmX1GM4wUCUToNRNuKvCKsLoYoQz
GeGkA6kkdvivAGflt1uY5ZbALl1bGrcRaIWy/ctKKXxzu0Ve9zs6DVV0sFAevSjRTnpoqA+BFsGn
5NpOgMYS7S3vqYM1CbuaHrCmZBWXH5U18MZ0TF+3Av8zbedQmpaZ6Z5lmlkJpVmwmXo1aPQtWHGE
dPuBNxsAiUJQyPQXbbuPdovEHRzDPjr3QzETsjMvuZ9CmpfbVQfeU0zHBK0Jm3wVsSWiUbX4Type
5SfKiMPzQMUHJXc4tJZHHArxF95XfYoMeccKjSC8uXy97kyDlxNHc01aF3+aAuxZC10110VdOI+d
bVrVGKRSVxln4jPhjGJm6UmkMoUY+ZsEcf1hM2ckPi+dRBA49BYjn8HpHXbqDfIlfIIiRH474R8j
YX5zV0lXyRsZNurhJxH4BLYyMZIcLrqJwdddn5qLcRMNz500Q3nqSQ/DxG9Pd0trg/YZoCEw5bHp
Pk9+pu+QceS3BYa+/XuadDRYE4o6E3WY29PZWJtW/Ay5ZX8CDUwZxw23zB0sawCnozpk8MUme9QO
Yy+AnCIzzPrNQRrNw3PWMBly8ztw4xRnaGEDLyhm/+kkSISG3/Dcln1/7GTSfUZLh+xXZYN+OCUK
a9HV+krlZfDkKPL7fCh5tR03o5wof6YNQGssAxF92XSWfYtwCu3mJrZvh74smhumEe+OkjvJe9Ox
8QzUelAFVQ92bpOENyiMAo0o2s/xVLKb6wJMyD7GZvIpgAaJhn8ToLrTDT13PvMzs8HDYdfaWT0l
plOCM5lUpVhpr78cflzTtNY55Opd6WsPXWCr6JAfgG3lvVsgdUEi9D1UaYFkX7DtcIMgKqlqRVa9
5Kjki/grBj5cvD4tIQE+mO656k0axM4D1325j7xleC7lwDtqEXNyRv4oE8EGjCMAsa0xRxXkYkEO
alAWhAH3MuBN32K6E17yOM21S0P+IdMTBnMWBnfVji5ef6StKG5HMz195PNv7SRnZyq8iW/OZ9JV
j8739K5d0Es6VmnMGVAEEKXRBMX2Z0/Bi5tBdZUinFeYUpzA2ljNWfiYFyCX9yMyhBeuI5kjp4oU
2lWMKQ45PP8pCBSlCx0tQ+tgWxYZWgOaql8nWWFtYC5fLcAFTqiCchTt51wAsqZj1h9J97sjgtO8
VVRRYe2zkTMOCymorLP4E9Q4dad0Ejz10ch6tSFc7p1stYJd4rPi+37gTk4zEZcaMVwvGSHAF+To
+xcgiZd0yXAnkXhdLqPGvKC88whNThN3x6qn/JmNq4LEzXF0wCYBxULac8ZdyVmS6oO2qXS6xkvS
ocOPnU/OMcTDIgWoEGXnjesYcyTivASknEkDqGjJ3js6h3enJ2QnIkceAiJQ34CPPB1418VqP69U
lx/RJHQeM0K3vVk40j6CVhaPDSRkdz+aLG2Fe1q+ZIynbVOvNjOqLS0QKtEJxeG3eCo7IKrzyQGZ
PE2cZMyoARZUEkCvQNkWaDyLPuApiiz2ntppZL3WBj9Fg5JlhXg3wmvu6h6moQSR4A8J4QjFoWzr
eKbYmA49WoMpU35igsdYO2dx4O4XtCeQZvZB8/hyKv0H1SOVSOPOAxpj9bb/9BOxkgG8OTkw06H1
LgtsXZq9lNFSXlVzwE/DD3C6D2BUFzJ21Nmw2TSbC3Y1JvYpB+/ZJhEEeVKRxBzJvZHzCkjr5no1
A/ASi8zBfc4d4oIJrKhsseOc5m6cKLY1NWL0qsJMf4VpFN+f5qeH0NsFpjzTBT4SXvEunCKmSGRP
AD78Yr5KE40V4cuEQF8x+tFi1kjvqJ/7o5UjlVDq1n8CtSoeT7MiUIUpdWN0Qn8TYo/oanGb+6ba
UAxGcpgmkkAr1D+hmdbC2oadQxGih3e5os/EA72UVRE3Lre9t/BvmkSoR37REbeQNPsjU048Aptv
0HMrE1ZWGHfsMCDR3EPTMmmmvCHau5l4DyUDZYt0ZVLbkLAnA+Loj6cI6BUj5VSschjsMT4hXsac
UXLDxRSD2ICwo01cjT7HPBIUmqSf40Nn0Vvd17C0EOWYRpaZ22mum7RaPVTa40jQclT7JBUYlcRP
eO5Jz+jtLI43Wrvc6+GO9+RCCF6gIKyO4zTX6XtBx7m5xNdd3Pa2ccP0o9Hgn7KG2W6LeO0fR38i
CUmsQn6ylza7qBGh5HlDhNm8yQk/TJGq3qM5hC9wbG0LmQ9H5JTtTdgT2ZciyX8k7gBsBIzJxkWT
q9jOjcsCVmDqctRxDKhlWbcjJU9JhqKDT0WuGees5YU2/rKqC2vK3YNdI828STocQNJZVZdZ2+bv
XG8QYsuuWV1ysldHg1bB26Jt63dxA7dFqpJ8IXAUwZAk00hjO6j3KDWM9lVngv9VHicUIsEdk1NN
XsMJBrPGS6txjOl6yKvDoGmxPiS5w+vpq5ZfOykYJNdf1R0VwGUTufjwQFAgLnUzOU5lUroujdQD
ZrdkeKqzthOaideng3JBh+F6cSVLVaYdrQy75/ZApVBschryA4A83Kk6bSZxStxeceEqvjfkmOwu
wA/2gH6QBbfy+FMcxUS408EwsdFZvSphehDyRmJag411jDajaZeBFrzJZELPrJXi9oTNE9Y4PDur
jnaBazBDTCe4xoHD/olBH7O1SohWa5A5jzNX3p7ipswLgiOwWRd/65o1UZp8s41ldFP1KFMDyqd8
teCJ+bko1QKPn7jXA0i7HUsmTxZbGAc1SLQmJjKvK6qsW8526dHxkYH05sAerv12YsWNFshGv8Dz
zXrJMDqcWwwqrirqyLsMQ+CXlxzY1HgcON+gyzT1F4Dnp0PpOU7EWQUgoV2s4jGKgA0qXxKVqPMw
JCEqK9SaYoeTxKlfFdDle0ypWO9OYL3WRzSyXxM2o5eU2cdQL6DvvKFKVtkHCDP4dwZ6dA5cOX1M
+0l9RJd1vUk9nX0E4lDsUG6XRGdOO+sBZCVey2FQ2ZCqvda6609KN6TTqN64vauODkC2b1Pr+s85
jr3fS7LKH02pBtLthV4weRUSqe1g3wgjoVMaMR2AyujqTCeNna7DEnmPlHt35QPgus2MEk+SB9m/
qnZMPgTk+Go7VaXeFUa5B2s8fSvdNv6YIpnwrek03+SfRH6yk+DPehL/ocG2YBk62n2+6eUcfD5V
Z/63w/OnDg+SJtSc3+jwcCamw/OKcf3yM3+3d2zvv2wfi/qAUjEMv5DGxt/tHSH4J5OnwOaiaU2B
6u8WjyFcg3L+W07OINv/bvHYRmsupMgT0bIAE+T8Jy2es3YtNGTfkDhROKShRFQ1NbJfioOoSgsM
hLrldqqek6HENOnrL6PxD22d1wV66mpnFzgrlffKLatWcYEoDzjwVptJPmXzbSZJTP5QlT+Vvf9d
+TI1PLrOdL5giUraYOcFPQ29qvQxBKebX5KTAh0B+4rd4EZGTtH5X4ZcJdG3FHGtkVpGiyP7Cp7D
Jye/ourVJdUz1YwoTGA5olQrw4u4T8wCrKfvWYQddnUz9cgvedeUu9fLcpB53D9GOQwletFN/Ki7
8ZA7mX814LVxl3dNjutBHnf1uKXJQuR3ezgozhxY0PpQ25RgvMqqS4sPgFSSmYITjixhs+MmYFll
xBEIV5Nz1dPl/ajpa1yXcYcBHDSqcjlUOGS41XWIivrOVzj/RQK9ii8Q0QKgjUkFlHd0elRHURt8
71lhu17no0ytDwswX6/eu3OCvAf+pkU+qvgiLPtsuPjfqPH/oqgkqGH/skx+Y73835JKzdOvMePl
J/4OGY7E8cmBBhyFdDsC03N5CRlEj/+CAQ2dhQYp3O5f5ClD8V/Ulvk4FWGf/ohpI/4MGT7/5NNW
Jc6gqkBY+Y+ElNyz1iG3QxYNtyYQoBCIQmdLGlVCXVWT7X1P7bXNf9Aajl17tyyAscfdOGI884mm
QzYeBs3iJ0tG6fabisu2vhEN3EHn0FoeSVPRRRZ+irWMjVYM1utwj3sbaUJNTt8Ga4Dhh0pmawts
tzP+U+WkVxebz2lw3iOt0IY9PjqtteAkYE7xJQch2jSelhmKyetk+9GFOySIHW8UyHrZb0sw/lF8
qOd8aCmJDFiu/6lDJUyf4t9BCFlR8CAO6lL8n4WFUdXriNoMgSCxWf3v7bDMZC4VlucwbHukqYp3
MgEabm2VyOrqRxf0mX70TMO1B/g59TxPLZZEffxlbv1DCHZ+uyWcFgW9DjhS8J7kqUP0S5A3SPeq
GfrkGRiOX7xrvSwprlZv6qhoplaQLcWmCjPKctS12miiRq+oRG9yGyOtp0YNGm5kOKHKeQVTZbDT
/Ron67RbS8Wr2I/I366fUpjkltoHlLWC2xXZcD5WIVEODtROhgm947cf6vXGhUwJg+x7HH8BdUtk
WdlVX21caaHo25f1d3uhbvvBB77dPCBh1ax3b1/orNfLhfDaYGsMQIkyeOftM02Almug4meXty3c
fcvR20Ma1WaFKzfMvffYwfguDsKBX1rjthVJOD8U2Bz/SUfirF9l7gS+sOlWRS7CFefKIQLEsy1V
HjzPA+inW+io+Thu6N/RKL2ierL6wR8G+fyKwg3AFzFrmDTUMM5xRn6XZ05NW+sJdKw76WOs6VV8
EisMJaxk4mSJ1j9c8Xy0BW0rxDiweAtoa5P6v36tPajcKGE0n2BUTXz7SMF0vUPmPZgfEodikcaI
Okh47knz5+8lmM7+vcL7x798+72fTzACrA+kwATg0Bd02V/fyQK3YF5k4n5J7VHoa449maYXgqdp
+odnPh9lBxdkntZFVZijIGjJ11cqPNwKXJwnv0BKCEHetqV5r1mOWs9xpuQDcPPtR3udkxFQQCy8
wOZ8ggFB/PUFwUqvTbTo/ktfM6VQlQMxxxIXuB/xXuO+K6k/pBlHPbkNC5/yzv7tG/B+G9wAJpvB
L8FlCXn0s9WrvSQtRRvWX2i/Ie66Z9qvBTq9dSpR6szSfr2b+7QnPgGAynnpKx7ber6w/JGT7R7d
eYDgl8vL4FS4JjNGq29pL9g2ZLmNS3CK6tZFnm+ha7CL3NGKlk0minGil7b4M3MLXxgsqCBK2CM1
M9dhu813Yzgl+ptYeoWSBhS0GlNgVWTOCEBz7iK0QgsLfsB2QLKt0NTv6GyM2yHrSt5Z0Gbe/Ii6
Qs/XtzSvua1wsG0W5hCW1lxsisJZu/yQk4H2NdfEN6rdxnmVE4PtIVkY/yjJe3emk6ao8VwDt0iL
q7eH/7cJh3QPoC4/BECIo9D51J7wQMCJdNWfm7RzK9oiLa69zU6uI7y6jR2PZkd4+5JmtfyyKyJq
wiEDrSDmHWkDENHXUy4PaT13Q7R8lkmACsoe58SgeOdHoVNYt/ZgcwcoHMqpaw9KxC4vAicdczdv
38b5vOMgxkoTQEfMygah+vo2LIEGfFOG7rdyQuxC7zrdmrfCbIj18odrmUf69ZFtci1wfhJNLQcY
tDn3/bpDOVldFmC9nWclEgSWvzuYbafpZdxObKQwYcyeUSLfx4T8Tx+STRFwQwCcxGe8zyIXzZeh
p/QzfFM2okuUIMMymh9QkcyYom9f6swx1GzDQBdBoga+wxaJs+nrh8ybRqCn4FTPQ+n5VXjMZFx/
LLEx6IxwdhIn7Xsl19iubpqsrwN7789psX7Kh7BldVYlGR4zDpqGvM9zNiOUN+baKW8KmueRPk6L
5zFB377p314MQmW4Z+F0T9lFoIT5+p4FjjHYuNn1N/AbPXcB3K/If8xCo8jXNFVA9IirmWLYnwbr
99l3WgFEXHZTBwnS1xeOLYESVu9bXwlVwqGiGPrZNGzDqE17LMBRDh7KI/t+ET4BNaLZtuv6vidA
VKBj5sesWheCBqXKdfya1CKXB5cSoL72qSnTF/rDKEXnYYIbDP3TMuF8/Ds+xk+Wtsc3qvmK9Dat
2U0eQaG8w7jcRLefAVkO7RDcWm6csZqG2vPIbutAm11FooGsvzEBq/wHiHATBOmrFAg+zMJDLuol
o0TKhnTJV+ip/DXgI0gwnSsYoWialOPA26mhe3GuqF2Bwiq6MbHJOS2oRVzQ4VAc3cdpO6rPqzZn
ok2n1pixcBDvYEuz1ywg3Dpe57O+u3SBItIGXl59DxZEJ8XGHWPyC5a/9P/C24Kp2a9Nzj2C/ZIw
OUQ9ib+KoUF9cz9Bs1o/rUhszI9z35GRUFAo+Wxa52Y/wQSj4Z05KejYbkNXPWODyN3WYqHHEd+B
xBCWn2lyALOCWOZmWHKHTwaoIvORLAiHKrjwZ5WO9+MSGpt63amcnHKA2cMmnCeSS1sZ/iSInKPm
yNWsRLfBLQXqrPvcRZk/H2Nv7rJ3pUcJ/mIRCNxcp52lpytsVNBC36oI4LjeZWD49HU0D6nZeV5C
fhfFDqutjTqT3zVe3RbF8ecD+DiC86ioQJtd0rZjiwH17ZrpN6jEBLGyCm2r2ncDThrVnqqmrvLt
0BbAdX9+R9fSXN676AFl6ZYph9TzBlEUnzGYEHnn0oqNKb/CkpNnSl5G1UOwhZEz+vd8YFlGtkNA
9hNbq0iluSKWQxxDNWImDEurw47HI9Cb6dLIkTTcLZANQYI3DvLqoR79JgwPOYkY06X1c+yxN3Mt
JbMmceito/+F+zE/hZVLHB7GZCwi98ryFPlfV6Fl3SJ+PdM/2PoERhF/iLA8YUxW2mLlcgmza6Z4
jbGCOYzmQpnNTCO4YB4il0B13nVuPNcJ0rpGC5Rmy0wU2Pcrbetq3zixmb89WAb+lERuRy4gB1KO
fNcgv89SoMGCIyVvfqTNZliAJofQPD1/uUy5uRfobC5JCuoZLEEdgRXFHW0NkNidAwx2MxSissgc
RGNEdLPbAQyk/xc8JP6wla4Oua0cfy+esZtJgX5MiPkynCscfL6p5EzrHaka4WlySPDeYoqaWsH8
2EY1v3YiMtlQmNMnvuUsbFI2b8lY57rXqwkeKciQp7xze7Ok0UHkS7FdELwJf+AgTO+vFS6ZVAZq
AUWxJmwHfcSUesirdzMVPr6w61G9IOvjcGlmtZtl/bhrC7kK/6iiEj49WrCPaOBkWAIiphyayJSW
GNcfAts6UOxPWvcwFjrx7B1zm5Z6MtvteudrrUwaNkQoZOyxzMLNnkRhaYLbAMFfI15lG8MMDkC5
m71vBG1etBzyybzhOkPiSBwQtR5m6zIbbCDIGwAOyD1sVYlc1HJdxAOy18fYGng3nRfREHuqB2FS
WPzFdNJ8gFUfe4iEDY1E7APjMW8p9wRiws1+hCakacO0UyMl4OwgwjgZONOYHmM3R7KZMmNBmA2+
rQvIG4xpBNY5+LzmOKZBnuxTlabJDZKRkwhvRyUHM3my3ISUcFw0CVihYzMv7UkNzKHYzTB/vm4M
G6A9dM489QAXfZdQSb7OKO2qgvdRbxTN06m7HZbAMRlu3U28pRqQIntBoysUi7dgd00UnBh8Zq6d
tfE4H+yxXfgkNZmOfxvx+CYuFTauFfcSdiETKYWjSpRqPUXl9HpMLaLDzCiyFoQzDkyoGal70Cy8
/U771xFYCO8YlcNqEmiFTkmw9QSdvfZAuGQ7mnUbsstXMd2rYR95pdlkx3HqmI4K5fuGjnPUa+KD
jlLLe69sJDWBwWrgLce2AxCd7kEqgnVcEb/n+ra1FPobCnaUV34WVoj6ZnCWpnMbhMZ6oirI2jRf
YPlN+br2iO9GbrLr4qWO9549xd0HWtQ8PBrbJdHeMBC44zBfcOQ9YKQRsrDzaaU+cIxgoDKCP6c1
cnTm38CUuUzcNVOmEoCwiwn3+FWwaQmLWenu3bA3xEAy0cRmfVpJxsr1IuyoxGZJQaDdOnAR8t0g
i360NuEqdPAF7A6cd7tS5SP+shIvvL7vsu4qqFuUOoNmntpveCB0FmCCyvLexdwp9hR1m3VfMmLu
eiiwgi6fPXRKepRZ8BF5WlByXN5jFFnS9Ma5FgyM6y9tjfpELcHkdZx9aQ4iAIN7b9+lsTI8eLsS
N0BfsgJtmHEW24531BPkVdSt+PBB5ffUFhTDbFL6tV80oJAQa225aXtLj5+hU03eh6AECIgnNUgG
GLsS8zHkrVswdmjv4NuSjJdjyk7GyW0tl3XdyaxcbWx2kKoyZAIdYzM2Fu/APIr2MMswQe+BBG19
pOucNmx8EL+uBq0xWnC90RFbLYhwOGMl4yB39KrDnKI8WhLbxC+TI4iEkYq/vazXMfYL9oVYROoc
YO7jiLbBRGfNgES6vnXX4lHpfcRJHkcQ2hehbru9bGylHtWo3PGdNYy19eBZ3rB+Gmm7QmXtg6D/
uIYAaBBsGIOwby8i5YPUQ3UV2NZOqrUsLuJspI+8Nl5UYeiDmIWTbsN+Nc4+osqj+jnFOXpW0PJH
3X2XIDUmlHrCtgk3jjv4NFPGuO78CJtJ28e4PYbHEtyCaLSK4mIOaLSU6fcUUuyIi30TFZPT7CDq
6jXYB+7oWgZOysPkdz+zb1vD4RYPQIsa4FZLk5kNta3cqvU/LtpvW2/XxksfA1mz7YQcRc+hTzYW
2wsLpkc6kPlPVxTe9QUN29lsK5JAwuLusDRlr2UDZzngy2oiHMK7JsOERoH80iGnt5IgzeEO7RJd
rx3efiiyY87C1uOnVc4uA5g3cdYLjZb8GB8mvzHZH31bc3IIc4GQG53juSrlxdRVWfAXwiBGgU1g
8ljIC7DUFE/bqaO8dvCHgcw+KiiyORee45MFLza5m7WVemmJZXmUmU0jtnCUZA+vaAnvMU8NVvco
PackJaodCofWJYYvpqRAXgKODc571ZuAWJUOezQsGY/UBOj6yAC1dWh2zqhbKGzg9ZqGXBtX6bBZ
P8wUo/i3BiA8X2bjisNaGlCq4P7pd5k4WXiUMkrg4UJyR9QSBtE/QUA3+apEnmdFiWrqg6/Lgk8r
cI48rG/Q6IETdBjb1uRSdRualAX6uhkjyHPBKH7ANIOAsENGZ55gDImaQijQQuSugGPbQH+qd8Rw
bVKkU/06GCqzS/3cwdBTZxyLxjYl2EAu5u6FG1sMZIspuWwuNIZ4NCugCZG4Ruwr3ME0WCnT5++R
WDuW0GZqEXei4F2nfGNTjUHl7QpRa0x5SYjMVMxs8oAHv1Kx/xe8BIrpL6+RDVOITxz/pvEx6mLF
E7s4ZfGOJuCyor+tk2LGoHBdcjvGfLjA1KQ4pm2QVMulRzo6P66hY7JYzJNMNb3vEVxKL1u7NkmF
PQIoWgAJ4Qo0bqKgY7JUNCAEBrGL3YcjZpsOWUrixKaAM+Nq0/tHu02GObpDV9FpspsgDm3uR6/I
Jwx710XhElh8QZL5WA6eWSJd1ZkKPhgFPhDPOB485QLPl7+yTpxqVvGUdc5F54RofiIcddpd0xlX
YHAzzWJqY67bkgViamzyzTEw8zFGiYnM2mYE8h/AZ2r+wN+bT7+U+5YyCtkuRcp9Ods0DU1qWAST
qfgKtzV3+7I8itHnvZTT0vBS+4HAV924imbmlzlaEDw+Qh0qQlY1lplM00yTE+QHr/fM3C1r3IHf
Vei7zOMuKYdIoCCAmIVLUrs0mnc7WXPFteq15xFsIzBFsYI6eb7DH8EUoUOZ9U9zjy5MRXVxakeC
i14898ZbxFhgPuQ7zDPQI+YQmLcIXDzaQpkXMniS9JKDJ+951P6qr10A2jSPQ6nVfKEctyue5lQo
BiV+yXyGxJ7JNYYm6nnaTEkkLvY/T8TRWksSA5UkaLoiuNO5/AnzTjphoOQt9c2dp269s63ZtrdA
vFOOI3PaJ3gXRkHrTo/BiuGQBUNZUG61UmkO3fBJTBYGAM0c8kNko/jLBGfh+TEe4oS3NmInRLqu
Inygtlk/+zU5ivSb9ROjbiLuKjrOvJdd2Naw3Tk/MJ0Cn8vTq4hXEyqB383BsQ196vYYfyim/lFE
IuWoUkTkUS9Lr55Lk1qVVgWOB3x6U+IDMc6zqQoW9WLqR1bsahY6cgDRUr+3IcTXHQOymhO3L62R
gVxEaJY4p+WkfRcEhWdYN0ueXMRIsE73oK7W4TLCrKU8RoPDmYKNzfLID1w1YmR8QPa34WukN/bE
qryrTSZquvnEmeXl1AhsEunOyy6fsTB7R8I/UR6mcuWUe5nM5hT4crAo49XcdLOqRSdbVpkGszRG
Kydeb45MlZtDks3sX9K65pVmFOS59QlmWFLtVTrF44jQcG0QmC3FET64amYUKkQmYI28RivdqmLI
shqxMxontDpTty6e3EaZE7p+iRxSDSbRrQRq0X+q8/5DzQieIDRWOtS0Tc4LrDikgcWV5fJVxaM5
Z86pVab+zvLQHULSfup53j+U1c6rapSpIHH5MLk84UQkTq+ratiu1ZE9BuNXP1hMO/plapQRtuN/
errfL4UXETmuazrg9NrPKqsO1B2wF27zNfNQ0SLzDDwXFogiWBO73q6/naqBv9aPBaXjEKajKZ0H
v7fZB1tAJikL96tyKxhB11NaIZS59WlWsAz/m7sz220bycLwqwRzT4H7cjF9YSuOndhZbac7N4Ji
KSLFVdy0PP18RdKJSdtKdypAE0MMMOiW+5AsVp39/4+fxxq28GCnKI2K1viCJEodbRgKkJU6cTdZ
CFGq9Qh5he5pNXNXzE3ylQgREscqsAmOvdnyT8cf/9FSUeChswh4KqMWoH4Rvz+oOe8YY8eMRcea
M9F2x3NgoERYiHElhDp+q+GeM6ALVbmRYFVUKbwPctAJhB1bCjT+X2FKtuA1w9LL+EYPt3p+qRfl
T1CDw/cy0GUCfGvahkt6fwi9tTUVYFRWFF9q6NwOt9baEYpyvc6EIjr+XqLR7GEFAekgfMHd2g6J
aoNur/4arrY7NYqSWr9J6IB1pzOi/XJ1xkjiAMcwWG9ZzBMK3jH/5xDfYO12oq0Y38aiHxsOb2za
GzwEUb/PtpDJ4HYfTGHXghUGHYZpMhB+uvZFFLhThNfsQgiKLqtdW2RVwphk4nWtaAYvp4QWn44x
NCKxqtXg/XBCNLDWmwtFoTganSUpRN5XxxdhsN6sAfwWEE/TNgoTwqMCg8WYJuYi0bJZxWuxkWcp
mb3whDnHOJrHbyWa6vrrTVXSghWWQp9LGmxYpNqmGSkIzZxdu2ba3KuCQfFtWMN3h1tI/Rb/vq29
RzTpsArJLhFJhe6f8roSDrVCf5X1p2Uyt0jk/6IMxa7HgPG2F0q4rpTDZUH9De7qIGMi8ivgTPgX
L+HqwZtkYLCw4l2enOSqyLkqgHzwPw6ueuC3Oo3FBz9Ya+4CZR3WA/JlceNaI2FQThXLF19yrXHI
GedaU81lHnIeiDxMl3GmzMbeXZMixFDOZgQFxslei7dEDMeX1O1/PscR3Ly6Kvh3LcugFXCwhTe8
AY3t2ewuqg3nz3WeWAy5pppwboduZpIS8xkZae68N3s3iGbTzJwl5zF8nLfMrgC0krhVwgRpyMs9
ZQ+1OLTSm5sZ7l7xnobb2j/13Vo/D7z1h5jM9F2dmUV2YudgO05Jfdrv4HlK3/gMxLyizOwfBHoL
GnoFtrzPB8ouNWSIkKmAjYFaCNSkFd4qB6XElkK8tD0tvPy9SakZjB5Ykitnn9fTMmMINCWk6Nan
5EUHt05SbS34EqgMb8l4l1r0hSKjBftd09h/2Kja1Mhy51rHNs4zn3naJ7Pc9vH4V0XxSmcGzTXQ
weo2MAyGl7qqYiZTaItoyq48oFBKln+yzaKg12FWnTMzcX1GVm2fwdRKLeZ0t/UCGNfMuH4NNdXL
cuvVxDf+ev25cm0At+6sCqcgGtLrw7oigjThOyI4VsxT1VY/mOVe/cp81+KLBrXtjV9ZsHLu7PhN
6BTBSzPYBz/BJ/eVNRuCKgzKzMI8mDrV/8GGYIx86GysVbLge4H+0WdJ+BKedPiE7Vy1b36y/XoH
ur0ZsH0ashj07HHLvgKFB4h+jdxLFlCCxvQI7dRrLSEdAbtbeFWbDPQ83a3S+AMZdSf8SZPFo53f
vCa9OmQ4UeLDKmNlFYz3MfN4sUkS/Dwjguv0LDY0Gt+Ov2Qj6Yej0LwlTfKUs+FPoco+9Ll2Ohzp
NaXlBQNNOTOGjrlgjizzv6YAYJ2PiR7PPgbFTMlO1MjysqlRZwGjNgLLhpOjpO2LZj37XW7n3utE
2Tg32NuC5ocqKm/jGDdTL5MYqFepmR8AwSffYqbiXSZkMz7U+p7pZmvcuhONKYnQA4ard0YMQIOR
FrFNsBOSumb2DXFo7u0X63RVknmr8jNtZalzdVcCWuD7/aTBYdCEx5IIN4DeBtYFgl196BIwXLDY
me7+sDArsfh+YPivjHQdne8Ou3miedFfhuLtppW+Ike4ocP/3ITXMJke/zKW2My9LwMHj3CCaAak
cQxumf7+08JZTLbNdxarijwb0SeM2DuXjnBGTUeHEqpM+AeduAQwBvtoTHI0jc9TwrwrIN11eRI5
K+Ud09rMc+OwJ85kUOGXmAls1mkeKlfBPnEu98b+VWLExjUpg+hdqvDRTmzyyPvTQ7kjS7lOi9mp
k3mCHA5f9WxrBt/29jp4azhAPEISK+fBKs3exVYZlSCdiurrPvKrG9XSww9K4mIg7J22PTP0csvU
6TxYXW8jz2fYyQa8JuNi4KKtyxUZMzC6a/KG2MRPpqW4l4G/Nz9rJIHgXgxDZsYdX1yxdsO1NXHG
HYwUfbJDbo6KDArf3ZkBwTOttwqw/9ssMPagJjaJ+lbbCqbI43ccUKGwqxxaOei6pXwPZobujsHn
VPUojzGdy3W2Nl8TZSoxhNB75Q1x/fqMvF2Jpoc/YJEZanQbrHblZRB46gel9oyz488yGGYqngVX
E/XZzGSztWEzYL6NrcJdJclytSMfRy0qnX1JoSuvp5t4D75epeOdadmpgF1bhNbTtW9b54wWDqaE
FZ4HlliBkydPbefPoGTGA5kSMk6JUvhXoR0U50yE2b21K391sbKclXkCREbfnhSAq30SApDJnuTw
yJ264KeyVwrLcrYOS+XKs7WaP9g6sCMX/v79frfFnK1BiJ2toDkFmKwF4WVMVQSP0ojr1Um0iRIq
sNs1JQ9qBLdWTY4DX6T4VDIh58KPIyMHDUd1mZ1IdvXUJkh+b3hBQoWCBpQdBQDSsCWDb1YM13Sy
q23mFWDxAjjRT1m/VAMG6mzzVyqwoM/Mrgj+rKBN/WYGekBkBPHEz+LEx/qHnQI/EL67BqvkozDY
0CkcMDMnXEI4pTon3tZbf6UouifJziejUcpZHIpqdmEnytd9vd6CIrTrLP6FDQs1Hm6zQecqbGCD
DUtjQREXBydazmJ7X02bD2IfGGN9GUR2eaYeau96AzXcGaPqZy8zb7b7y3dzJmwzT167Pr5jB/Fs
c3oEyEUgQnRak4Ydu4e42tYpyM/lylHtTxtbKz5C86FMHfIgb7CL1dsq2pSvMzOJLxiRp0FB6mDI
nKjcvQ+g76AhOdnWl4FSGd/onN9YJy7o208/ecp+DNCeK9rnOeL0TBNUDpYMKpR97G3MakmSaLO6
wbOwilMC7/1JBYr6rW7XISnY4mC7Uze30m8+yLaQASh6tn0FX3lxa3nR6lJ1tuGNDrcuCUWsABi9
PGK5V2vn1NxQHWk/9P8NOqt7EYGDeNngJz5Uy3z/cVlgjYr74Rvi1/dpkJTX6a/90XFB3diR633G
2JH5AtDWNCgIe+7KhzgMXaVp/8GW+f5QzRMfkxGRySirBcJNfQJOA/vgELKLCwBFlDIwrf1ZAalB
dx4BvUvAD7Lsweo89/7HX61dyON/c+zRl803uVj89z+gymTf3mAgKI0k9G7zdg9f27UnkDuJtBCA
huYa3duDwsOF64H9mi/yTz6+BQyH90eHtC85WAXbm4AMwSIQGTcXccO/sgfu0iopxSEEH570joDo
1v47azCQ8OMAMLid7Q3gBG3fXOyphzvBg8CS9Cl+27+8Bs+qAc0zCVz/ziIMRDxYBHPSBJ7Ef09u
BA3wp9gnAEvsZpHQEv/KRhi8wQ9lAGoI6ye1CKY2sUTET16t3QlDVYiyYHoo6fR2uUekCklPGNLK
QJ1QuwKgRFdkc7GeDw+Cy+sDF6Ot+cdBGdcegJi63ZctAd2vmEPDnMBrSlWIpuunFsED0kgXuWVZ
TEAV1/i2AvyAuuRJEGaRdlDALu0ieCCfelvBm6AIqJMQtDYX8e64tgLTVXhmKXVgOBPdwjriWbcv
OVAHlLwmkNGKiIkx4OIa2yJAD9x+GInz4ALgZ7oin/rpRVAFiTNTle3WFRuRTqQhUVobCPJqylqQ
zLRfeHAOHGsC4Jm6KfRZzTU6bQDgRdYuGGwBlU/MGPq+FnAcPCPQrBQX27f/t7zDZ52CbjijrBqA
bwLiVTpbmmtgFh13QgCvMlu++310B4FCsygmSK2C7k4sqmKk7Fs1MAwTcQ5MF9cA8Fj7B6NbBRwk
QRgitQrECh2L/dMuEt0dGEaLWNlt3YNWAY1IKdLcILob5FZBn1Aj0l3RL9FcA8PoGtA+EE5BtzDS
vUByUeTKpFbBVCcA40Rk2IVMA9vgehNuA0H/dyequeGY9oJJx47sKpgTtL9KRaPzgQbaUdNMTgRR
AxpybO8PaEo+cNbwAERzDUr2qbNA9gCUPAVdajH31oNtN6pdwKBiyV2AXsRLpoJwHxWxrXrxgj0h
bMY+kk9rrtHtBfg5xKxmKY2Ao4STwBLQANVcCHy4CiJ2dBza5CiwNtfoVkFUf9s0769HDCSUSReC
16ea3FyDveAZ5NtUMaWl+310sSPwYF1aL6rkEYgdOwv4OK3uTCBocdELPzyJkekF5tpIx08uXqEo
Q/OazTXwFDxODFVH0i1dfDW6GgNtGZr0icBTMGBagu2tXYWBXnAwkaRa6EBt1YI3ujiKir3ofZLT
js6E7mAYHmhxaq6Bp+Ba2AhKmgYRa3ONTjviLojaudwqGATTlBIgVGjfcqAdXaE3cJxJuLerNDrt
qHnEeLKrAC2k4GiARLnb8gNLqbEKonnd7bTj6E4EuU9pSykSKxwJdF//7R2bRLtGPea+4tQu94h8
RnavGCMldRJMMu2i8YTE0nP6gJI0nZDCsxTX6E6C0AfSUaRJPYEKK9xS7VsOKrAckgmZC0Jt0TQ1
Lg+BIXvSPrNpU4FuOkE7T2noIZgTuhFJ3eitdz6mQ4Ata1P+Es4yJUcKCAYNck+6BoSP6EkRO3bL
MzqjyFBPV3oVSCRTdKXy+HTIQEM+GScCNGbNju4QCB0lqwqNCURf2ML7wvPAKaAHB/1Apl3tKlGj
OwsGxUBZVYg5pBMHnjdMX3MNVCGukc1JwZP+4TqNTCHiu7af5tc1AgVonEOSBGanEQZ7AdDYhEY/
VsFto7MxaUToIGVDRtIHOD46BLNdqmjw/pTc2Gtggu47VcbnFpi2LusciUIDTXmc+a4VZRAyNv04
Dg6ybo/u/QWIX3YXGFSVmQvM2MwuABjoAofkOkycYIK6UzK6VaCP+REX/z9uz+Ms4Pfq9jPNKHgG
E1GTE+zxrcocn3W0BdZBLlBwKCeBqqQA3b7kIFwSLjJM1niIP4LJkdkFk2BOchXEiYD4hMRq6ygO
C7AeWwGzwJCFLpBonbIRWQcwwV3jnIR1tGjLxT1g+PWT/jJtu4LZWrTltL+Pz0aamC7JvWCSREL3
UVxkQmdz9RMIFHnRCwQOdOaMTiOIfmvZ96cZFSiMxwj69hqkEoW/zHQNVTSsNld7+MZ0FujRk/UU
SaAwDkMwfw9dJOrzGA1w4Z3CHF3QSFHclD4EmAWo+ogXnsmcNIdAJK67ctzoVIFhN/OO5YwjtQO+
MkzRnQcwMI50ITiUn2mH/Od9OX/jvHzHw5z6QbRokDDBsngKMPPcH9wDQR7/3oFABNJDp8u/94cC
GNPeu+0AF//8R68NrCmxP/jxvuTe3Kf7z7sXfHzr3r3u3+r+X54Hy3ye3/lwFwGi2XeP+XYeg6Zh
VsrXeTx/iFDAPeF8/niSR3ie79//J4KfHsLy/ISXvyc3D0Dx9R+4gRNIP3AeQgQ6L+5fvQHsNP3Z
spJP51HwLc2ToPfUbcOvtOw0SvP5In341G0XrbxksJJ3ZXBXlT3hDWxBVvh0Gc2383z5UHLb/iot
uYOdvUi/vWC8VBV/7S97218qe5czVj1Y9L5n17QoK/nVMs1X/UfuWuBkJZ+z4kHwcMUhVhMsLLKC
LxZzv7cBtbZPS1ouk5OTNOifyLYRTlp0sgjmAy0CxRUejrTkdNvfFm2HiqzYN491U9vuIC0YAdVd
uL9/80bttdVzWdGXaRUUj5a5rcbKyr6aB0lPe1B0EehCebn5Pponi3tJjTFvS6fyootifudXxbIs
e3u6Q8VKyw/umBoz76MN27qnvGhsQZGWvZ3dVdPkZRdFwP+yrKeb6G8TqKDfIT2t8qFoUQaUFp0m
5UCHdLUlWclvl1/z4Qg7WgtE8U5edD3v262uzVxe8PbF+TzOCj/om3Xki3rT75D/epkXy56m6rqd
fofwq+UuuOuZMYSL6sjvEP5Xmof3khqV0hYepEWneem/OJ3nKZayfzjbnPbvucF0Hg7PPvUzkiKy
4t/5QX/FW1SotNgwwiPpRzUATkVKU1p0vlwNAd1NfkxW8PtlkhT7qJ4PwoSut1NW/Ec/XSxfXBSP
bFub3ZIV/ymtntmIXQ/a77nB443YtbTIir9m9ZeQvPVcii7/Ky97148quzZ+Wbk35dy/39BCp0CM
IMp4smJvl3mMZbsX1Ehuk3/SkgMim8H27gBvsqI/z7E7jHzpH80uayctfFmUL26fevi2iUBaflDc
pVDU9zy3LtcmLfv5AdpHEzFPZZq+o0Ae55/uOVKe+s/6yTXxF3fRcp7/8T8AAAD//w==</cx:binary>
              </cx:geoCache>
            </cx:geography>
          </cx:layoutPr>
          <cx:valueColors>
            <cx:minColor>
              <a:schemeClr val="accent6">
                <a:lumMod val="20000"/>
                <a:lumOff val="80000"/>
              </a:schemeClr>
            </cx:minColor>
            <cx:midColor>
              <a:schemeClr val="accent6"/>
            </cx:midColor>
            <cx:maxColor>
              <a:schemeClr val="accent6">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plotArea>
      <cx:plotAreaRegion>
        <cx:series layoutId="waterfall" uniqueId="{9CFA9676-CA0C-4B2A-8AD8-DA68A88C3151}">
          <cx:tx>
            <cx:txData>
              <cx:f>_xlchart.v1.8</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2CF68BFC-D45C-40BB-B3C3-5F437B999F94}">
          <cx:tx>
            <cx:txData>
              <cx:f>_xlchart.v5.12</cx:f>
              <cx:v>Total Sales</cx:v>
            </cx:txData>
          </cx:tx>
          <cx:dataId val="0"/>
          <cx:layoutPr>
            <cx:geography cultureLanguage="en-US" cultureRegion="IN" attribution="Powered by Bing">
              <cx:geoCache provider="{E9337A44-BEBE-4D9F-B70C-5C5E7DAFC167}">
                <cx:binary>1H1rU9vI1u5fSeXzEdPd6uuuPW/VSLIxGAgQciFfVB4gUusutW6tX3+WAySgcRL22bx1yk4qKZDb
Wuqn1+1Zq9v/vhn/dZPdbZo3Y54V5l83459v47at/vXHH+Ymvss35iDXN01pyq/twU2Z/1F+/apv
7v64bTaDLqI/CML0j5t407R349v/+Td8WnRXnpQ3m1aXxUV319jLO9NlrfnFtZ2X3mxuc10E2rSN
vmnxn2//yjZ/b/LN2zd3Ratbe2Wruz/fPnvT2zd/zD/qH7d9k4FkbXcLY11yIDinhBDx9k1WFtHD
7x3JDyRFrksQUfevx5uebXIY+AJJvsmxub1t7oyBJ/n2/5OBz8SG35+8fXNTdkW7na0IJu7Ptx8K
3d7dvnnfbto78/aNNqV//wa/3Mr+4f23h/3j+Xz/z79nv4DHn/3mCSTzufrdpX8g4m8y/bVsCv2a
oIgDwijnCiv07YWfY4OxOuBYEIEp3oXNy2TaDc/TsTOE/L/2EqG/Gj2VxWvCQw+IcgmRmN7P/kx1
MMYHoFNMccYf4bvX1wfV+b1Au7H5/iQzYP76spfArGFSupvUPhqWV7Bm4oARQSRnD0ZLPlccyQ6I
FEK42L1XLPZ473tkXiLRbmh+jJxhs77eS2yCu2wzbJq7x/l5BWzUAUJScOKy7w7lqcMR7IByyamL
5f31GTYvkWg3Nj9GzrAJFnuJzV9NuinMBjziq0UB9AAmXSIXP2Az0xtFDqirMGNM7tSbl0i0G5sf
I2fY/HW5l9j4ZVHc3bT6pmtfDx6KD5hgmLkuu5/+WTwgIIhzJfgjMtOZF0qzG5png2fo+Fd7ic5p
WbSb1wwFqDiAGJlhJeg9Mu5zh4MRRGqUYcJd+rge7l3NC0TZDcv3gTNITvcTkmVWNvr2FaMzIg+Y
YgzTBxePZsoiwZZJ4VIiH94AkD2Nzl4g0G5gvg+cAbPc08SmBGQ2t+Xj7LxCBCAPwMkwhijZacYw
YgeMCunyGST+C0TZjcmPkTNQ/Hd7acAO78ometVUk4B9AtdBFd6JiXQPKKUumLcHzz+D5gUC7Ubm
+8AZMId/7SUwjxzNm/LrG1h0Xf73q6IEmoNAM/DWizwLmsH/YE4Udx+C5pmX+U/F2o3V7k+ZARf4
ewHcrymmpwH1s3f+p7SaOmDIZQI0Z2dcoCAZwltDpx4ohBluM+br52LtBmw2/NmT7Aet9kmbm7Iw
ung990PpAcy3Yi5HOxNQqSCKJhA6qN2BwYtE2o3Hk6Ezrfl0tBda80xq4KGPbjfxK0YGAA0YMCTI
I585yz8xBuwAFyHRLMP5rSC7AXkY9uyx4KmCvQTj7G54c3o36ptXRMSlB5RgFxjmewoTgd9/6ngw
4gcYSVchCfH10/j5ZdLshuXp2Bk2Z6d7ic1Rlumi1OZxjv77KJqiAwx6As7jwXWo58iAGcNUcpfJ
HzzbU3xeItFudH6MnGFztJ8Zzse7JgdC4BWhoQdIMAJ/ZtoCBA3nhCsOCvPtNbNiL5BkNyTfB84Q
+Xi1n9pS3OpX5WdcdQBFNEXlI3E5AwaqnECbCQXlnPs4bQbM0e8F2g3M94EzYI7O9hKYyxgqrm+O
TLYpbl9RX6BORiSEXA/Ji5q5fQG8J5YSbWtp316A3lNT9lKpdkP0fPQMp8s9jcvK4RWpNErAnlEO
acxudlO5kOUgxDF6uM6f43P0G2l243I/aobH0X7SAp82JoYOkbZ8zTxGHFCMIbmUYLe2r3n5maAD
xoDVQfSe05kFaC+TaTc2T8fOEPq0nwitX7uUJoFepoIo8ZD5w+w/DZyVhFQHcn9gB76j99Sm/V6e
3cg8jpuhsn6/l/7mQ7uJH23Jfx8yQxTgEldA7fmhfkaeY/KtYUNIaILiMwv2Ozl2Y3E/aobEh/0M
yU7KTptXDsrQgZJgmjh/6F6aZTAKQzUaAxzygaihj0vhvnT2IpF2I/Nk6Ayek/00X+/Lro3f+Jum
hDxz8zhPr6AyLjDOwE4S/FAXmAfOCDCCogCozr0ZmynOy+XaDdR8/Ayt9/5emrXTjS7uXg8kyg5c
aBOk7IkveepruDogmGMKQdw9SDNF+q04u7F5GDaD5HSxl5BsKafju8bc2VfEBSgaYMaAan5Qnpm/
EcBmCsmgbfgeFjXD5WUy7Qbn6dgZQmfHe4nQ6aaxr5t3ulBOgz5B0JrncYDgBwJh6O18rMrM8s2X
SLIblR8jZ5icBnuJySdbQmN69IoqQ6A3QAFH9pMONIygtROaOihEcPdK83jv+5jgBQLtRub7wBkw
n673E5g70775qKFJ4HU70iW0CRBIOUE7vr1mOadE0JDuCjB6P8KFp1nNp5eK9ROQng+fQ/VxL6G6
uhtftYcTQ/+sKymEZDs7OaDk7MJ2DshLf/RGP4Xot+LshuZh2AySq897CcnpxpjNTdyZu7Y1jwbm
vw+mgUeD3RrQRCMeKsszTgB4To6gX8CVoFZPMXmxPLuxmQ2fYXS6nxnPqb6JdbR5TUINup8BGwXW
7d64zWho2DUAwClg23bnOi+R6CcAfX+WOTZH+6k/GrqfTdm+YiJKOeQ4Cro5oT3922umO4oeYAWt
nLAfZ6Y7L5HlZ7B8f4w5LvtZvjnVxmz/VpV+nKT/3qpttw4S2NHxvc48i6ahEA0boAh0ez7U1mYU
wQuF+hlET55oDtL7PVUeY8queU2EgGvmAkqfD4UANMtDt9s6YDOUwOTBsM2qn1uEfifRz+G5HznH
Zj/7bs/u/m42Jn1Nuwa1TdjAuWWl7+3aHBt1ABzpNlbbveXmJRLtxubHyBk2Z/vK4PSb19xAsK0W
QPkMWLWHTHMWDmDMwbAxCNagNL19gUd6GrSd3f1Onp/hcj9ujsp+ZjdbHuq6bNLHufnv/Q1E0cDM
ELrdk/7tBezMU7YTNhCCt0EMCM/7MG7mb14i0c+QeXyWOTbXe+lptjOx2uQV1KZfc4cndQ+4hOlX
j9vU5gBtt7FBEQ6Y0XsAZxHbi8X6OUpPnmoO1WovofpfoHKASMNEKogMdmY7Aqge8DkM2nHvrwOK
T83bSyTaDdCPkTNsPv61l9iclc3/Tu0NtkG50Oz83QHNyDYBHZ4S/A/nD6HD3NC9WK7dOM2fa4bW
mb/HaAWb9HXTU2jGAdoNCqEPnZ2zJAi4OKDltqdFPNZ6nmvT/Vz/XqpfIfU4eo7TfpYW3sX6FfvY
oVuawr512KC7O5iD3aBwBZhr+mOjzlNr9ztpduNyP2qGx7v99EDv0gz2erzqmUNg36QLavPQjTPf
oavAQ8HWAoTEgwcCnXqGyQsk+gku30fOsVnvpU1719xFr9paCF0f4Fdg9wC/9/1za/attRDyUtim
O8Pkt5L8BJGHcXM8LvcSj/O7ojA26zevWnwDGyYVnAb1QAR8SzifJT7iQLpSbjsOv0d0T/XlpVLt
Ruj56BlO5/sZud13Fz36zfu5eoUEFfZMuZB9QpJzj8MsbtvGAsRFwGbzWcPHS+XZjdDz0TOE3u9n
FHAFmgTHxt29YreUy+BEO+DT0ANtM2dDYS+IS13oQABW+9trxuu8SKTdCD0ZOoPn6v9TQeHnJ+J9
Py0w2LSbxbdjBp8civfrq9+eHs4+nA198wsNu790dAtHEXIuQS++H1+4/ZCHkQ89HvM9wU9G3W1M
++fbb6cWImjzxbAHC/g5hSA1GqB5AC4B2S3ldq+8olAlF1CaePum2GZKf77dnuIiXQKlc7hCgBEH
MYD4/nYJKHIID6GXC/ofkFQg4eNDnpeZBe/7fUYefn5TdPl5qYvW/PkWblHdv2srKoVtLnCOj4uA
w4JPw+Bl4frN5hI6aeDN+P8QjOK0YzFfq6hsVk2Ox3OGi2Y1WZtOftsYtnkyQS+8oSCw4RmCYCTB
Nj2/YQpPXZEqZ2uXERngftCHk+rGc57JehVZg2F5fgdkx/2gYPCPB4QdI98cEbgkgp7fTyV8MooI
uhZlzDeJghu4SYKvDOv14a9vBSzs/FawMwiwhr0OSCA6e7QmHuKoSzFdp/nANlokzYq1k648TiJ8
1k6T+ijSBJ81IRsh2vgPnxJWEuxaAksCmQWewTjUaW+R09C1IQk9KmSFieewQgZ5HxU5pM+/uhkG
szN/UFiBWBGg1iA22+rI00UzlpnJxajpeig53EhUDeq9IUGZ9vtWJJFXuEkVH+fjaKRvm7g3nyku
szgYM+34iBQKtm/+SqJ/ggy8A7APkPQKLuAgnecCJTgOuywK6VoOFB5X5bU+RE4K//y/3QtjUBoM
SxgWzmxBRYmLsthaunbNgM866phb0ebjZZeQCsjZXz3Wdh6fKyeHc1wlZUwgqJkxYCefzrNuq8bh
ZUfXfRh/NcSoRUdy5zdo7po7MEJABsDNwErNwER9QkVLMrqeUlOuE9nHlSd55fh4Sh3t/fqJ8HZ2
5o/kQpVpe/wUTKGcISVDF/eTg911QnSaB24P98ShY7iXNaa6lnXKNpRbUFKtxksbt+5R1Ifu0W/E
+OcK5giOYyJoq6pQDp6JERJMwpCndD3Klhy7aYEdrw6VPKkcAyu0Vnm+SFPScM9OncXBN+VlldGH
YEGa1a+l2YUAnGgDLZ5bpCHrfw5zmik+5mkFytuH4yUEAoM3FF25plWjFv/5rTj0ZDG8PboF9gU/
v9VYyaZsRO2uNYPpVSoClXWyEUy95IDEr2/23LeA+YZNelvOloJn2Z6TMLtZFbdlVteVcxxalEye
4zTVdeFm1fU0yPG8LyxYh1/fEW9x+7G8treEw5oEAscNq5lC0ez581XpRLfhlDpGYaMPqSyczDON
GS/54IyX2oSAq8um8TyWCbnSEahUPrblWjhFNQRS83o11eD+vlmQlqaVgQVA9OSFsTPhQOPyd5ME
h308lxkcv9hSq4zD9gYX+k1n8BdyTOiYu/TYZChfoimelqXmzjLCJu28EuV2jPwsS5oy9MuksnwB
9BK/aBonyxc2yUDGMA8ByJBF7e3k5u3tSFJYuiqeQK9I7YDlRU2Ce4/hIY08HCm6qWM5Xma8blYo
gWEN4u6RsDAuMAlxjwaS1NdtL8q1jKh73CQwgZ5NE3se6cxpFhz6+j62U+wkfqzCGq+wYfDRRsTN
EOQq5qmfNTp0vajTLj/MihruIWGmuYnteV1DZunRnpLY63SFz0xcwgqpKK6ubSna6dAJJ8WPh8ot
16aN8iawDS7i4zSL29s0yeprURWkOs6xtpdYQtTikNbpvalKI/0FWwWQicnlaeoNcgg/1lkJa69N
+SbVBFY7TQjbWKzMrcHV1kP3PdvkNiU31RSSVV+L+rLhbX7IBlH7Qke098D+9swbFAMPgy3GV45b
g5KOUp7QMHV8d6Qwo6EOP1pK9GHouua2Ma0MnJLgq3YiMD9qCMWlMdH0kfTM3FaKAk45H9RHPDbm
Ns0jQjzutmoxmRC7vrSN+thVFt7lhNY9UmEBn5InFl9NLcwb7ZCp7z1qAZ56WRmeuZ7N4yZZRXRs
M88KASubxpxaLy/sJI7jbWDiJGI8j+pcnaCEjJdpafm4yJDj8IAVGT6rdQ2rJnUR2wiewmzaJKla
vy+lLfwehYIfV1t76fSiNoeG9nV2SEYCwsA20TRfNC34RV7GoH8limy0yCeJz2InzwBKlrfSD0tZ
D4GwFPxNm4Zh5uHChbXcJ476aFAIHyvbTgaj447nFZbgi9pWpOPSZuCXvbZgxPUrN5pOJ5FNkY91
zjZ9WbMNjztFPFM0KguYxc37yJ3IapqGSAQk4vRL0ffFlZy0Pc3qPgtqM5bYS5wMyyXWqDnWWdkf
RZmF25hsHP2hmMouQCbkV1k26cFDXBapJ1hizyQcU7bOaVxWXp4q5WtmXH9kDvVtMdmrVCG26Mq4
qo5TZDVERjyNvQmZ4qKtjCy8JOzyu5I17VdJp/IIOjS6MzjGuSt8Oybh6HcpWCZ/ysBwDahqYBIc
W33mWdqYpWGW34yTwIFpi+KkNKiJlgjaBAZPdZUOcFIWh33ZlWcq6fHgF5OJv0SuwzxRttWp5TE/
rAsbrrFtRX0ozcCvK523S1tU0xceDeWxS/PIeuNApy9FVqcLxsjkG9wDjDJkvZ+mQ/ElqRLRBkUf
myBFjTjcBqPGE2NtSNA0ubOoIQb0eghelrkk7dYwhV5RovCyS41zVKR1dZQ0sVla1tm7MCqHRexo
58KqMv+s0576mS1aryp06iW10Z5Im41oKeiHnpwgJHnsd32Dl3lVwgdJ54yOMQLz74Zl6aWNG+OA
i8wtWz+tFezC8BrYDROVW+Sr4QQiXbkiLrYsKHQ/eDQM4UY0U2FAuyg+kmVlfDhLPw6m0joLkpfd
hyrldeX3hVl2LLV+EaObTJjys8o08bTC49I4oRt0Gcihwja/AK80pQD8FJ9wWg9eFSFAVEQkOSmF
Ks5R21XnmWlhUTscIrKNDVt85pAEVMIYyBgWZdWSZM3HEAJs4o5t7YO1bW+jBoFBKieFryyaYMmi
tlcfG9GN0UJ2I0OLVMdj4bVljXovF2E2+YQ55XWI6XiejbXjC5s1q9Yo8MeyY6H2MkLLddlk20/D
Y2UOU92CCQJrDIFZVYK1HSGPMiaBEI73E77qKwqq38WsXtGRJuOK4bS6ripYtn4p+tJ4aVZk16Ss
I4jn4m7wsFuSEnQ+NlX+hSWxrL7aqqee6UUbLjLRmkWR0OEul0Md+Sx12CfFQ3XUxMqsstJGsVeM
ke68DCfx36ZvN0nF3AWjOor80IL5+JxNTue811NVuitJYnnWN4n2eabTRTwM9Spx+LS0sqg+TCrK
hQdHqg4fetbklzyqvpJs+jzCsTfv0pa0K7CrIvOJaroF7SpyG7VxdDtpPbyPOgHIgcYni7pPI+XR
SAyT18c6tV6dGXHMGXyPQDAOWZX7hoMd99PORMOqVSNa07q0p7Vp3Us+jdrxmjztsMcBhcSHYEd9
dIp+LBYjbrPTsWnou0lP2bsa0+4y17L2mxKbG9o72aJsJ/fvUvF+3fJqIh4Lieaeka7207iJvaGb
BuXldQbmQoUsSHJJj+3Q/x1WzvB+aKP0AncdOm10xL6kA08jv8liBb6ywNqrrRudKWr1aTMy99hR
g+Je3EdmQ/RQrXPYibEoNOvWmCMn9Ghr8uYQg8lbOhDM9sGICQk9TUMxLuOscK94WlWrvnCn95WO
wxNku+mijVHpqT4aruG7K+pugYyh+njU48h8WSKHezIcZHrGRzRUhwra5leQ5ToniZjKD0g3RPlO
2uWFRxyB0lUHi+dsAA//Ffe1Oe2qqj8cwRGui8TkWVCpODReiSG9iMG4HaY0xNqvILJw/KgX/UVE
+sH1iiRkFazLrLlOx9b1YG8YOxk1ATPqIqtav676YghI3nShnxUlOW2FnZhnVY3lQmaCgkHEw11J
eBculVNPy6iK6BGlNVm4GZ9WphP60uS4/tBhaz7KzNJFP06pPyWj9lLBqUdRHGNvnBIRuNUgtI/D
Kb5FeQt+qEW290On11lAYarO+wnylCKbROOzMtTvCBLjB9QMzinTrRt52q3dpXTcRnhFVbBlbQQb
/JJoZQ47WLtfwyweP1XSbW8GForbgbdcL1HFO+ObDLPMT8pMNF4o3fLr1E61Dpp4st1KtNVXFo/R
uUlyF7wcfIvIsTuMcemVZVEH8ahr61HRNH4K3vmdkw3JgiAetoGKIGaPJjuOHopLEXuso61cpx2y
nkNF/znmtux8EU3JOyRCgbywKrJ3hcqy1ivI6FzEjguoZUAg0VVeDdnYfRzjegzpfQb7wD6e3ycT
9wzaTQmBlY7ih29J+f7j/1yVOfz99h0eP365/ZKVHz9BB/79t7P88l1w5OiWSDTzN22l+f5ZIMyD
dFv+8dkP/yBDH5nAGd15/2UvP7n4Ui4UyMYn2dg/udDnO6KesqjfRj7woUJAjzb0iSh3SzYAvQ0f
+sCHQuV7+zUJkkLDFmwRBiLtBx8Ku7lc2Mm1PWEE0lcuIJd84ENdsW23B/5HQAIFbDpX/xEfKp9n
4wyCAi4wcC5CwBl/IOUshYwsHbIiAbcPHFe3LmXBwASQyqxdm9Mgo+3WmXUuvjTAGdg8yjykRx1k
CA8rsLPgBsKwE8umVc17OHTA8ZSbqY9attlhrJzIc3WnwLmOrF52PG9Tf0xjdmRCUNdll3Th5EPw
OED2JlnGPJoyHvTKpgGr8nFVh/S4kGnXgxWKGi/KZfQBF2DOPfBboa948lkNw0dsspBDHGPsh6nt
Id0ZMrvUvYOClibdBQR2+BhOiNGxNxZmWLShk/X+5IT1JbO1PoEhuAoaJPrDqnQudFglBrQ3GVYN
pDyn02ALbzQu+jQ1Tb8GQsxehZV1l7Yx8TlRhteemrZPnhWpgXiJa8ick2wJneF94cWDzd9HMWNL
iGIqPzFwWaAarxXWH8q0ZF4k2/5UUruUfdb6To3KIOrLHtJLTdv3KUSb52GJ3YsQKJ7RK3lD8bK0
HTxxJp0pUF2oPCl6uiBVD77U1lkAMqeBa1rq01LlW/8gvHB0P3VpWq2wjk8EteQQd/G7SE59GxCL
aBaIPiY+ZQP1iiya6EnrNH0ImQVvgSKbWsi725UaivYDNZAfeZWe8MLpSQM+07q515iCAR6sO5kk
WbUJutaQdwYdPMsiDduPYWHRsRqaDza11FcWFV+aIbHHOK6El1sZBxBbLiLcsiBLoujS0MItAkjK
s1OZ5PVZVsQ5THWWx8Kr8pK/izrDz1PXCQMnFv112ITkwtZlsmARH0/sVN1BfAnxPOSBfBHWOjqf
hsQcjyrzIMN3fRcy6ZOMpyFEVTwMusIJL7Dbfo5MWfgMsq+jmDdhtB5alPUXI9QM6k0TReYLGuru
q4Yk44LnFVsnUe2+TzlNAnDP3QkzpuZ+2+cwZUOVN6cdQV+GkXZnTkUgoB7QHdC2X8QwlMbPWVEf
ASkJkZ120TubCWyCvLHyWkZxdwUxXeknfZgteB1mnT/lXZevEO1Ysgx5WWTggofhSxxNJQqwBXZh
YRyI8700abA3AcoLBnztQhemRxd9OWV+imJ0Um0TA3/ENrzoK3I+MHwNhYNr1HRegyC2aQTKq5Xi
uoKISMR1c9gbWDEoIvwTC+VVFFZ3iHSh9RKRVYsGDkNasazv5bs4o5VXKKn9JOZkFYHNuYRPiDzh
mvjM1HotuRqORlzkEI1wGkPSF5mBnEJAPkWHMhybyO+AO8u1U3WXTWsFiGSWidOF531XlF5Tp5DN
9W4fmJ6Pyw6pQ0vd+ChNp76+IBOR+aoLca4gvLfJGrL6JF1oAx7UG1HJTg1zw4Vwy/gozkO8qKt2
8LhwnABXXH6iTW6Z107rAglnFUEedJjKLPJCTpwlC23vKWSHZUET7UVjln6G+NAGeVIPa6nFkhZt
7lWhxZ0nDU0hHUvYBbT3pIuKp73Hhzj3ZZ9SP6nz+jhJ3Skou6467KmBcgLOo9OhZwPMQDJNV3WG
2BFrZXM6otb5OERB3GXrDqVRkGemyjwdlXIBlEG+TKo1t+NnEo48KBtDjsYpnBYM3rXOGCpPcebW
2mPUGRuvLmuCAtYxVxylvJdgqZr6wlWNewXn+MU+55UMYobjwbfVZA9DJyyFr7I0vZ4S1Xl0FMOa
UZx4YCC+ZKlMIDTu4tFjQjXLbRkFQrf+DGgK+7WLpx6uCrGMWUQzT+iqOxxDCOJDXkOaGqvUi3mB
g5Kg7ijMbeaXZdic6Kz7Ao6FL4c261fFVA+gpWHpTF5bDQP381y3N1DucLMFbC00JzQP1bKP8PtI
cLlynRytNRKV3xQyOcyEk3vx1KxMJZEHJ6rIRSFK6+PC6VekKdARsgL7oUrjIz7QcQH5MlrzdkCQ
tzdyaSpETjpInNdjIfRiJNllyCfrCxOJw6GCTNIDAvZrp21XAgUlqZdXYHsHIA4CaE2sj2qF88lL
orQO0OieN7j0nXIk1megoqdxFekzjUbppxlUIuyUqoARjY9tW4fLoavXY57XCzSN5paVzehHEPIt
kiyrTloXItypo/FRM6m/pWrzo4g1t7WKukWXDn/nOYW8Avi7RdeBu8EN5PeNiVbdkLlBHkKSiMPL
1hTumZuTwpNdzy4GqvNl45izyCaXwLg5F0OcnI8wr8fhyAhoY3YWiXxajjxV4BohgUJAKRq+ZJNp
ApqqqPBY37V+Q0f7gabWQjYG83pZdzrix1PS2u7UGhSVCwKes/GIHl2gxZC7zXPpUFq04IWc0CIO
VTW9zzVSzufBkNEGWgg5BUA7ER/1aSEmb0xxltGFaDG2q4rp90w0PAmmfoJQxqQZPetT3MCyYtj1
SJIkJWT5TX5nSzwyD3VT/Y6UxImDKmmmT27VjZ/yEo3Hok3wuqsLc1hbZwAyEIqAHKjQtD9GPB3A
9GcFzEEftyubo2mBc7CYMnX4xiYyCSCeS457pDrXA5Yrv5RTp49zlJsAvs9kAR0sw9ISGd3WpHMO
TTuwc2NlvRxkjZdu0yYF8JdgXtPahQlKLTCBMYqij9SGVSCSvPWaCtgkTwGVvtLNRPsATazzhrLD
gwfebRq8klbuuqm6PF60pKmw8YjtlPTAc6ElM+DbPGmhNADMSqe9CdjmY0goiiiYpOm7IxTbbp3F
qXPk1DWHwC9EXeoh2C36DjOHtz6k4LVepqxWi1KqqQlit+NBGtXo2gDHgYMxQcmFjJv6MlHJYDzF
rfZLrNih0eG4bKC+vJpwPPZenY498pBtBDBpjW0/ZdDhE4RG4ZM8kTkDjma0nydX0yU37NBtw672
9NR21pMFZK11qkPflG6/irQz9J6jTbRwRyc/o5ZvGSRH1Jmfw2mYR1RT9CkM48SPKhTGftS5Ml1W
lhY9LJcW+bpp289gvCeonRi+LhX+mwqg1q1gKPcA0bD2MqA3R081abwY2i6xXtMx4rctnyqf8jh/
V9RGYh/Yz27Rsvi0YkO1VEPengydYEccCCCg0aBydWGypksXBmjoQ1rwZqEAtGPZmboPsoLa2zGU
8RcFMfcHYrlYhzQuuK9tL04M0Ko8CCMocJzmiLk+seJzm7vmkw2BNucRo8vMAa6YAC121BA7Nb5J
En7tVrQffCOrZqWhMxd8CVGnWWLtHXHCyG9rjTdgT/WxHhy8sDXln/s+NUDkNECoLZ1axzJoEZAu
UZs3QJ8CndPhEugoPhReaUW6SKlWh2rMuwUb+349iX44s8ACXRogM72kGEY/YSnxyrSKN7Yextoj
ZUmBkC5bYN5w1Sz+L3tn1hwn0qXhX0QEkKy3UIt225KlafuG8NJNsmeyJfDr50FST9vqGTu+++mL
rnCpqoAk8+Q573LQ7jymTQckILJRHy3g25M72+F3lwr4BnJyu4v0ph6Ugb5OieflX93oDB/j1q7/
yB27zoHDy/gK8Cy7KsLavrJVpk8h8/Xa1nnwQWyjSUGZu0t3sznA5luJE3rquLahQ+5vB+C/2QSi
N8qK0Ny0JxMo/1zWVnu52OTiKq7NR4BDcbLs/jgqXb4rcrCnsmzmu5JGENcEifnAAmSxhLNLwkLk
E1VfpNLS6lg1ZXBcPafpUkBknXTNwFrvvfJaFeQodWMjEonH+pusAn+7CGtpjoWegr/msTPfg2aR
UarqeLmdXXcRJ9N73em5qP3/+v9/VRv+U8WHz9qg/1Ev/Kv8/+e5Nm+/81r4Oza9Wyn3n593APe8
d2l/Lfz3Z1LhkkN+jdoBVUkIJvC3EMrhsRT7A/p+wAT+LvwDGvTQ/QU0AO9jyI/8J4X/s27jB+p4
t40/ty+l66LwoeJ3avkHJZTdSIKftVnX0ZjpMj4hmIjW6Y9+jr22vyrtJix0UiHAkeU5HEDE/BtB
6WWOeQOvH46J362eyq+8OIsqcdtaCC8D0CuAYrtEUgEdCrxWleOSkT8XflHc+LmZNTgZ72bTRaY3
jvVo+7PRW57kUzMt8saZG5/8BxoztBIZWSa1Ztin5ormHmJKK2HqApw5y2b7k9v2GesqGHu1PpR6
o2frMfJyE7LlLJOM3xXFSHSOPcg2iBirSeGZRJvUU79ZaxKuVlalud/pSP0/avYyzV9Wzbdu+ucp
wX/L0HeBnbuLwP7vRfPmqSj/rJzn770unIB5HqIMYFkggt+Bsb8XDrrQ3TmHfhSDI4/n3dU0r+uG
Bi7M4pDnubw+hO910Tg0GkP3weR1UOHEPLH3P1k0QvykXdiP6Lg2axNJD4geT236edHAvfQtmgL/
z8jJxikGcPGUVae2movtyfcnVX3xrN4fTq1eh9U7jOy81LdWl9lf87b3QNo7d6nCq1j663SoYqvV
Fyamlrut/UYxKbtq8dVXvxrLpTtYQVCXIs3D0HP+DBcwn3ug6rD+EkW+yr6JRujgLg8KrUSCNGDg
VDwFofNOOvZo2kNe+32lks74TXPjhKvmlPOmcdZrtxFt+Zc1zB3f+eGWvgLGP0os0Vj/oEnBamVj
Ed7VmrtinuF6I7AKnaaYJPnNn5np2lJfjI1Xexe1Nw99eLEN+VjA7xaKhzrXdla42cuG9fKI6f/l
8M4us/knsHH8vaECWlJBq38aY8f7338IbFspoiGwg+J76VSiKtKxEz7ofBy7li5P/WLyfgTAH3NP
grVbm2rfG0+s1BOOtwVGXI2BbIcKDF+L3rmjdzq87m/GaAdVfzhHFDtC8IgILKBgrvu0/PkcF1lY
ruyF9T2ggLbdQ76FeahPdeSNgpKzH4Pgc+Xb2fgbIdibe7Mfl1AfurThZSMRb4+rJtQmnSWi7/nK
nAuS2Vb18If0MrfNUTQWU/GuzXgw+5hI2dGs9yUs/p/3BvPKm8sOkfjytDN2CLrLhvuw/HBrcjSo
lr1I8d0Ka1RZqW/swP/CQrLGy24jRbsrLKdzSJD0Oj1Ugw19nOChrhmUX0/Sn1FvrGa+S39unqa6
N0jhaRFvbgDbmV2uVZt9y+Kt9ftzp1WTrUcra4Z4Pa9Rv3BXfn3If188W+6+6dNUFwTtrZBShjIj
xbb7715gWOWn1Qk2pzr5vZkG71hEmRd87idGXSdDgIv7cwfPhSJuLjpbmd9MBOdNJGMAYA9YJSxU
chQaYr+5FfFW+rEara841MPGuljYt1kQzdJJHgI/mdLbvLRowPxUssQuGEbiF7acHhoVlFQultO3
D3Ejm749aDAJ976ZwRi//nrM9nj64zphx0ZXbPP8zpAYjmb757OcTBb1tt6Wr0s/ko9TrFc2g2Uv
RpCrL72YrQflUiKzaEbT7S+Fyqf/dLBoOIGmmvwFsgYd59vTiLQ7jOsQdF/b2reI4SXRi/Ia2ce4
ouyGL62+DPnEU4ObEn62TntQX8e/iKzSmqtES6LtHvlXybdaCO0ZHVWlut8qld/OMZAr6BwXdMrl
DiPn/3m8FmFaFbfw4kPmBlZzLEdAwum93sZCtanRK+K41Aqbmb91q2669RBV22o9GKWyyyHuwd3T
Ztvs9bqRuh2RraDwJ8mafNuq74MmzrcmdUW8EBJdC11We2Vvcc2vUn8brX+zTJ03wlUuhYdR7+JG
2u3z/Km3AkdmZqvndlafQ7/zSz9VNl1ddQLlFMc9kt3QIrRn60v0rCePv03P4UQ50LXwPWYUAcyT
Eb9f0N7bKI6ol2TEjx0y9j2QvJmd1VINTYYS6rPqWUX6KIYq8m5dR4oVtfS0MhxxNtfbUyOXFRR7
QiyoJXIy1wT3ud4yCweCV25PvTUNwR1yzD1BWLy5qeMzNoX99nSDiJlClPv+fK/6stqeNhgLAw5T
w/66acHo71lwG0veFDC821OEFJ17J/xy5WXY7BxZnkKpNYD0Tvu9q9CSkGDo58PHUW6tJok6KC/2
PZIHzryw2j03GJXfVF+WIWg1+AWio/nBE9023vR9lfVJXTe926RWnsHWocAz+ac2ajPvabZnh0mG
7Ig8Y9ZtR4ry69jwNoQz+iEGVZ7DtHtJ/kVcimxtcydW9efNoWrOkwXeH/GQ6WDrL8WkDYHi10d8
G41Qv3u2iwWArHQndN9sXwMshDSNMJ/EBv3ip2by9vDnAmmweQez9oPPWYn4TifGncYhv8W5ACL+
m+Rh54V/iooixHURsnH5Lk4WsuSfV/km5klbcdA8NdBIKDTGbvKtPzstNdFIojVwjn0WdsX7eYhy
Io6SfpcfYRnduYMoDE09J6Ob6+s6i4KHRfR1tCao+4P5fowsu0g1kuHumklkA2XYXoZiFLTe2Re7
pF6772ZJdnGZldW4r/wZ6fs7evuHak3ANsQy/8Zp4ryJaxGNGW3SDa6aqxXUBD9fcRVksjXoNh7h
f2ySWL8Hzbp2kdYzb+HXPe9COmBIGjA4Frzk43NmawVqn9JiKo2bPUCN7FPa1cXWgHwpF5bgSN04
2M5J1/Mud9/8FW3oITPNnlM7a9SwOkNHs4x+PZfcN5ENxh13DqVJsFPwdAx9E6q1aJutK1v3MRql
YG2NKt9PYLTEtC/d53WMTW7l3DK57EucWLmHlF5pNhpLgnZfA2Dvb3W6onVWHZchUDBaEN7SK2aV
u0zD8F0XUuyXuOZNMJwqK+zFCWH8LIZ0Zb/gcn9zaW+yTC4t5jmpeAp4yAYs0FtoYQSQD+upWx9F
Pu+Rauw1U2tDStp9G+2ogmdYkedtT6EL/1IljdU53JAFrCxfj1sTOGN+ioU1mUey1J7hMGEpmH1i
3ogmbWHFTDFIfrVHt4mweVG4CnogHclIOGAxZjb/osZyGIom9xgKxLTSGlO/hlgziYzdkn+9jM8e
CvfOY/9T2L5/yVF+rILerFFEHXRJItPGBOfE9r9SXcds2DoCbX2ENeiIDi/pLaq8Za7gnV2Zt78L
C2+2o/2QWAAwebAt8cSmt4WXXXakkGoJPw6TwwwZV1qsFmf2fsbHK5XX+cfMwDoNCaLplQGvZ+TV
XxqCHqNk+qUe34fBEGUwy6MXEQxYkPN9jxOaHaCxWPgj+ong7vW25RqhsEmWGkmhSFhF++3Iq2W/
EVZZOLzE4K/zvd01HWfiVwirn6pg3OvUX482QpWfYyIXv28CBAlULGRBbysb0sHByu1l/SjlGtRZ
Mk6VUGlm7Ky8C9zN69ejln2goiR23biUSd+j+b6y60lAAimyHeu6zxvLu82QF4hUm27Jv9lFbV+Y
bPJgNcK2q797Zb3192gPmv6L2ZzavPNmx162Q1S2sa9STf44TCdj/Gi+67XMli4JIH2cG2H3Tnxo
UWk7abmME9xLt4BfQ522MzxZmi8VIHsyb71ZIaotv/TKU+w6k/cQ1OPq5am9OJOZzio20snI37J8
vBxlSGaWhlttto2ylqmoLpdqzaZED6oMTnMc5uLgN9ayfTQBqrenycM7dhDe6DrpSn3arVAFyGEP
ceGaHRCr8wua6Y4H3dlmu87A0+2zYxzpnnJriKR9VFXXeI+rP+eV9RjDlS0fl3ER462FMNu6Z8cI
p+9+HwT9I8B/DmWvug7p64d42erqnBWgG6et86IG+WPVCVemYb8NOvrqQPa036Wrunk5MFVW/Wc8
jcbYwO8oG8uLMWu1Hx2oA/w6OGeNVQV3sRNaVXWeA+UOtfxTRq0YGeUFs2nv3W6im5nS0IyDkh94
Nu0Y2Me29ZQKL6c4K2R90/pLpfNjOeejmW8QAeZFccq8xkz+fda6Ql8GpSfz6MRcCUSVqHmz2dbr
ISqQmOaWF+jxILN+K9dLkw+WLM6maNht0io2HgF2VsXk/9FZU+APl0wOY2WpEaQtOOoUWVecjKuI
luBdjTmWl/HlTasoav5G+xSPw23d4Omv26Rjd74qg17l7oWzWEh70hUuZQrPS1s6TQ3JP+/7ou1b
BZeTC59N5cuSrYEdQ7rI2M/frUYZFb4vM6s0NZSIsFx1WU1rHM3vglL4RZxo7FIErrCHvqqewjwD
Lb72vHpgpCxUNk5zS9TW0r+2RNaH9Y1TwBvV78vSlFF2NCWBID92hYOuICVk7ae0Ity13aOdy7WA
CVeIVKJDO9rIZv5wc7fleE0J8/c45ZFG7EsdzMi60VSwg6ROIPcf4fxJWRKt0RO7WD3QIlEYSOwU
wamUZh8xUY8VL90gR+uhbcI95HvzmEeoGMzYMQG2lnzjjGit4XPq5VLl6G8Mn4a4YUzHeMg4Wi0d
ikwkwfvtcZQnXf+/nHrZx7n14hIsCdV1z62w2iqS3p9aU9DoU18UZFqpiZwVR00RSX+yuIPepKcn
uN2paBkvS27dWU6b5ywonML9lAvuNIx3wMziCII/6a+ZtewTLOixWM9X/mrxXh03+9DMs8NH2WIx
l3AOCPQ5bPp6PX0vhP4K4CZ5z19UFzxUvpfFAoFcDACUqFAiX8ZU9Tx7MgRA/GRYWvvFZeP6PBgT
s6ZPX3Pc2N/8/V8C99OtQIFsPbwOtfXy8b8H+eVzIAVudRu6quEE0FrI+WtVBKroz0UrVi5au9vC
sXJUWoX9QAGedzHKgecb1aFLY6pReU99ftk68Zr5iVPJeQ3exc3UMUqz29R8xFVgbH0KzJHNcQIx
uye9eYP2kjUa5rb+Gr+MIMYGjyuEQNuvSboFNVqqujYwzsU6RXt1br/c2pfpEWRVzfgEXsE30FHV
+8UvwSqZp7nT74eRWI14c8VtEMrHzSq8abziSsU+vC8TaZvWibPkIvdfcYp+4HvYhgSzaxjlfuov
A2ptZuMfHc4NLzxatt9W5eUGf7Soc74jWvbRFFPHmo7LfEc+BsP9LebQ1V+dIG+ZPoNPxsrFo9tj
ug5g2fsPuvP+4s15xEvd4k40SbP5+/m3U5BL84iduM6LU5tH/K5EcpCLCwjf0BmvxctcKcohHsPz
65BjsOk5naUQFT/CDtBx8FIVFfv87OgtsB/J3HDXHpS2xrZI7SHPODiqgI6SaawV2GYNYABkw22S
02XY5ftynthfea9C3lhGp4pkcVmvRIwvqbsYPdyBTVrHXt3MSTbkwIZIayc+L0eNQDMhafTru0ZP
/H9tDCCabxu0CokGy6/RgYwZoIDpS47uyLybn4I2QyRwzNZtn/smJpSXp0VolwgT9bKeIlhYttgG
lVWbxcOlH7NVLZ/sYCmJN3nddVV18Qonl2ONE+00Ifjv1LfVGzwhLlQpGY4z9jjWjO6imgEbMlNl
25OQUWfGRy2MNMHF+HLpyAwHhkgoFPFcUZWbwT8Gm+0Q5UYIXv6GR2WfNeBV+xR/wU+joTKMgDO5
+/WORYHpBVHCqvm8LoBCraSoN3Dl2HOrNk6ALNaguRXK6fkEFuS9hp39aWBevYAsG9L3PjtNrUZX
eZnD1/Eb2wv0llGWgxpqH7EP+jCnovRtMBSimxxrgAn/uqmCfT2NnikA4fMqGgmVIsgwNt4NK5Gm
PFHr7YOHY3KHCtwpqsDiy7rN+TquA67ykyE9y6wrkw19X9zFotxBSoQ1DGVYZSIYP3jAWGt2xCZk
rfIUGIXk7QB0QQuYJAQECj57uXAoydkMY27+ZnkbVxW0zb5tNH62T7fe7eFzDy8jWY4dSLQo7ELM
V2bzmyz8UG2TsR56kmlQhU3pOPhMvGV+WUZtjEDp2fs1oNK3CP6UlztKVRfkq2TWcdMZ9TmIV6lR
kix1UN8F2KnW7OS53TBafxnkwkt2ZEcTaKCHGvzbSqPaCfsnEElTjR/tXKOIxfK6Crncm5DcRn+P
52LW7qchi4Amzj0yaSSPlrsN1dPmTXiakondAXENyqiOnDIM/XhyJmZ5U8YuYkPsXeGchAZmajm8
XsnLvdSqBCBOIaLX/bKew01dz3v8i9d8jyZk//viLYZm/0T7jN5npbu/5zu2xSfWfN0/mAnQieZI
5b5zG0WdKZZyTraY3W3j6qhjyULdV2Xc7H95nbLklEQiunnsf3rBw/dwamHSWdZehInj9nb0fpIh
6u7E2C3oubduWexeGt3uqzy3MEeDpcMT8eKRlo2XekPN9uDZ8A934Jb7mVcFTOPn1wP5fcyWppkq
1sNLxdYW5RZiw2vV5H2oXgJW9QI0atp0MRusWu8g5NCjy/YOTd7oLkukDvBiTYWvuObRwOLNV4Wb
72mc9BaOEc71flrT84Kzuop9JMn8aV/kyt1pxgMSmX1OhhlOWoSbcmib5ijxAjN7XwYEHHgPehXd
xPhdD4F+eS1dUYfRb4CvNwU9WA7xgRnsEtwC51+wshzhEMCr3QfZdQFnHeb5wmowHWFWW96+guoZ
4EUmc6H3c/9Ndfdzbbcfnmes0awupo8gx3+Ds/bT0llmCIGqXkJjCQbMWVAHsJJ+fag3QBOriU4m
NscCsuL/wV7W/8BQYbbSUUYq+fccsaul61KtMs97x/Mr9tkdB3K/qVNRcoc7D7GOn74Gx1+fy88Q
gk+HD1AhZ28zCh3OPHd/PpdsFi7wbZk/YNQjjBW+s+fjwxCF4rh1pM6/G+d/H5DePAAHAaIUwMX4
Da6Im8N2kBxl93pp2Sjyih0fkzyGLGDN55X96wt80x1jv0KwW9unPUZE5x3vLZC51KWXt2Md3L9G
DCO3HbRfA7Fil1i8IZrRNWdb/2EyYi0PzYTr+7MnekKDNWwe+9Fvzujnmc4ZUUrtj74UYezTgPwt
LbbGtmXCVej7+mVRGfI61vgyVaiVT0U0F9wC6U0rKzMWbA6kFpbcT6RUQk9bOmsq+5PfiA5N7EJo
WVNCvebjrI/MuStWQT2Zmhc+S72E2V9fxNvbyI3zbJzqMCY8HDJ6y7Ky7+oRi9h8J4dqj0zbcyKk
UBhOH1Yrmrz/qBuNDwHCAxBtbuT+394S9+d5Gi5kIzxJdLp73faWXOoysTsiK1r9gUfJ/GfXB+S/
P5OchUGHSu9f4UCYDCR6Lsq7l22JJHm/G2FVsy7aQe8bxq8PuMeXf1hI8FkeqsVE3UUp0Lb8++cL
NCtO1X7zq4uwtfrKT8MG++fnAO3nb5fgvw/FrYugvZ7bYOF0/PlQDd7udcqD/OIlFZl90BHmkasb
Xn59VW+4NUpYFBrovlxGkTqAyPrzsVp7lFm5qPgbLRFI316WlRtUe6rYC1ozXMwmmjFb243XuyGy
XNy9VVJvtjOko2iX8LE0NkHwN+f1IhH5YcDBMBmCGOGOjaoropHDz2dm2/BFYSGHc7+5tsRShYaU
Wzzhh5u6v4athWhPuyEH88XhizPUCZKRbiBOc00WgTQoT9GVgkjduB6YiP2+oVdI3l2gM4WrvsuW
onKWNc1cqLBPg8aIkR/70vVafWzqaXPH1O7sYGgOUe8DAd6IBXFr8D5+4RmrgCJJvMtaHKzLbZXL
OUbKM81B4YDV0DlEXFAAhUVzqK1SMUVeE6fQ4msyoVvWPkWpHCI2seA5vL6UQNXzaGIQcdlSKFn3
9MTM6Nasi86NqF9ad2K4Sf2CKbwTQ70nmdZLZFaQttw3W0XOhod2GBtnS9qhj9viEKiwLmmt8grF
aLZzmbwmWM+ZHYyfYXw3He3JRahnEC9qnipwjyrqOGRTUe0ge4dFKWjOsjQ8G+YMz1CX9aMgHY/F
XbAitKOvQWBbO0gxzHhQ0vWlPozNOggMsXiVgYNBhkLYj6SUY0SPFwxOuUFXrWln5rvvYx2rEJWh
Jujoj/4az1v3ER5kZ9rITW03uOvGAXLjY6FAwfMD8xyZw0n22nHKtHFIhv9aKYmH6MoPFuN+dvxl
HaM74LxMfWjjuKzcY9kOlk2FTkBbsCmMEo7/2HYr9/ZgFnfr18S2QEzmlJTR8Wnrhe7e3FTxMA5b
Ak1uCqr8OOrhawtpD2fPrkfzNbCbapWHzKMQQL8ftk3/RwsiZGEGeqECX2OkhqfPg5uoYT8pT62s
A3ciu3/O/wDk9/wVVfW+Gb5Mjfo5S23DuqKU7GOUOiqZeztoHCJs3oWchksDp8RU1hx/ZHPpogfV
xlZ9ago/9xOZ5+bBXwu/PKyFyc6FN4uLwhbbZdMv8wUIS3ePa8JNl9iXd2Ex1jZY9tx/zJjUFx4i
ySFh9cmvZa8QV9sFBv/YQVcZ1WI8U4QDdbmtfx0p+3NXsRxbo4KbwBR4FTwpubu21Z9owuIdy66Y
3m1lPdpHcorxGK22qJmxQfNNqunBdTx13XtWft3Mw3j0B6BxBDL5BY094oOMTfQhVFKjN1DF92LQ
2aHGPpOg3m8Pfhbrq2ij78aatbDTrfJxHFV7Dxdc/eHJ8JOXEXXi137ppjN6jAynTFWfq8Wp6fkS
l/5Jlnb3oDw4g6QGOhoSS3T5o1m26Auybx+IYWo+msgtjrY72le0hJJF0lmWuPGAD/HBDrTVLMPs
A6BmgY5qFPF3XF001Akd5dzPbikLzAatdXSGZrwfZg8ghFBwGNZluhJDv1aJ3xgaxoRxJqM/itmN
10uUEdO3wfVK59hNaqT8Khq5JrPwoz+j0Q+bg5VZ/VUTI5M4eM5YflhmUVG/Nd21P4yOTnERdF/s
clA3C03erofA2Wdo5u/cbj6bq4U0+9YOq/kSVN66Kioh3UNE9PvuGINodqOhjaScV9Yno7T5U1vW
kuJR2r7QF6NzUTooZI3bNjBzZY01DSVXPx3UZqrlKphynSc2vYfuVickEFPqpbMRtbjCOFirq37R
GMfU5F77dbMkINBPvlm/2VOW3XkOy2cepvEA5GnvprtmDpH24zegcUh7p6TXf1rVQq6II3HMhwSX
61JVex8jOhlYk/C+wJh3iXDr9twBYCQunQQ+4ECsPtCeCU9yNY75o5ar/qNfVOMmepmWNHN6VSYl
5wcTHIEFsvAWibt4icz72B1kTYeZufxSNopuX/Q3eWo7NNMKE+6HGHLjUrl9hJPRzq68ovW+DBGm
1BIeYoYO8dAyjxmW2snSVMpTfhNEVkcrEqeKv/S0c7APEXljmfjloN8HtKc4EeiDIKXVU3gxOp18
j34IzYmR/aPbtRgIp8U5l2oOvvQiezTU74+bpg3RWSt6IeE2zP9cGZCzHMNpOpKerg9jH/tZ0nsa
JrnKR3oRzPNlEFfqrMmPnSQPh/gxbsf4K85l8bHss+7rjK/qz4kJvhtz3VsPwcPZZqc46EWPD+S9
VuKbdr6x+qH6vNl05BG1Qw+QFpj7TmIzZi9biEh2WUTgVH4VXNBbMkvV0Jbnyp/6RzRngvOf3SvH
bsUJK9PwCbxQv49b2V84ax0/NE2/XedDqY8LPtW9PG+Ku9azx6t+8sz7dsj6jz2NHL+JaiY4uHqd
8QE1LB6wtneOGKfrpQ/NZWEWQbeGKWrPWYDdnbId5SdwTHy5WX12g0uo/4CfVD5GQDqf9BaNH9nw
8wsWW3iL53tEW0WzCHrn+Dcw77SwGhvaMEXb2grme9+ettzq3ldQA+/zpVM6RbFin3pDuzE1Th62
Un/bbvrYm64RUFWgFk33kQZOmLZl3ixHEVbRhQMXmc5q895Fcy5gDHrru5W5aONuVt/bijhdm4Uc
/EBrlob+XJUvaCtztHk6EP0i6lhlN8ZS+XvQn/rO8tb2qR77L3wHi/lYOE9DQwZTTmF5t8QlslBf
OcVV3Cn382Rlk0mxndgYbsPpsXDnWZ+lWwsM3NIJr71s90fGdtPGV42M1AF+2aMdDDz8AUsYbWbK
bYxpxCOy9q6z0CFcr5YOGevANmN/o+MZAopuYI65bD3dvKOtmPUhbONCpcHSy+4oY9Xfl3kx02WL
RjjyuimqrjhYfeuj1MwyxzqH8zBs97S26Sd53lMP+xBr2nZ2FaPWmby6qsAKsAA6IZlL6jdTNt+C
4pRDKiYn/2jop7KmnV0HN8gIM+dgHFJE+sr4wfjkF1SlPXGkV6MfkDjlLXKni3kMwivfXey2/LiJ
NXPnZF005rArl2BnX0YeTMVZ08kJW9w8+NMD3RCqEmVQXsd90mO0qqvU8uLloRCoeRJXevWHbnWs
7WwogMvUDrVr35i4XNrU7eEXbnFab+aAcA/PMIjbVemONPhxwuqKLlnLUL6rVyuIN8Hwt/bSHMCP
mmpXjynXb96NNEOIxgN2uKB2Af6HjvUQQbumk7O6zdFzaN90U0lYY6yHwM/pNi66TUSzQkiFU1ld
tIXnd8ccAvO2KoBvDzRsWS5E7jnRIYhsGQLV4Tu/rHLMiYma/HBNXAMrH4zueGfRhDFMmzLz8Ph5
lQAiBEt8cpTVf59jUhOBkcM9Y//FyEHbJHdyU1I4aXUpmgEkciYJZXC/Wh5eqlRP0Vrg6oRw4QN0
y8Ei940gpKPgKFWtEj/XzhLjsQqdUB6Vu3S+f+tgJ5keIZmb7KLUkfcln+fP2ybzx1yqz3ms/DKh
TGgeDJqTYxZl/dlm87AJEkEPLRdu1/Xq1nc9fS1Os+zjVGm1qQQ/kU1LtMZvHvq2Dg59jxlmimgA
lPTz2Hwb82w70ckAejFfsluYz8hOnWUw+rCx2Xjv40GKhxBhU38oZjAo5sPePgOdnvnudKr6oHCi
RschDPMb2hN0DxNdlPIjba/m7BI0Ow8Tq1niy6Yr9cFtdX2qdOY/tJXtHONRdtdV5lu3brV4166C
TO3yAVI9piw60KmIhvr0dTpvi+vi8wzZhA92POvhqJygu0PXaMZL1WPBjgdjL6mucto1BcOskthp
MrStCDWnSzph5MtxBXx/2PBDf8/g4/W5hPc79CxKk2xr1d+xy7P5F0FVH4qS/IJTyO7ZdYrTRDeU
dGqVfCqL3PkMIricEBPF586Om1OowvK9Vdo9TtxA/kEbsMe6RKGWU7idQjcrP3XGHbvEF133SdAR
82pyRbbgzF7KKMVP7l1lyuWicxvkvVjmlCJcvCspS65m4xTfKinCzxV+yj8qR5ibGUb54CvdXWJL
Xp8gBdxqj2mLSkRp69sgo99jheKAZkLe5H3zqr1IX9tm37XpDfi1m+nid6yDAoIWkLsLLlu/Lbp0
6ItlhAPbOkDM0JROKmriSBJYRenf0uDS/SqlHKvErTmHpKxDbH4Vv5sCyzEn5Kr8yyaY3PBACU+j
JnKtKr+iG9z4X4qqTaaVEsL+zMZr+iS2IjNfWDSDPIyqtC4K7buPu57h5GwzHTeL1VLvfH8pv05z
pNgeqDxP3ZSh0uoyX9xAKfbXakXskvQ5Kc3NMkzqa+WOS5EOwJ9zUsz18m0cV9YKi5I6baI1mfd9
hk2jWUI5z7Q2m8UV4HmOlKtYNpJ55Kx/0iN2zk5NKMdrb6V+SyzSkfFQZ9ryj5Zu0CLb2+z/N3vn
1Vs5cm7RX8QBc3i8JE9SOMpqqV8IqQNzLBaL5K+/i2q33dO+dwZ+N2AYsGcknUCyvrD32s+jqCoA
mNMMR8kSoGdApJyl8owHtn5+gFqJGi50R5VVB0VRdcHTr1G7uc+yglIuoPREXaK1ZytThhbJZFMI
Ytl24FbAskpDlDJcRJGd1Vlhl9M+nVxWPHUZFSVF2rDb2liQU7BiTGpqq0nWl0bIpsQ3bihoHZNI
Sh5pgdvi/h0MCZfpoOlm0dg3rrQSPyyNPrfeKuSsGjhJzQd1uGeRV876dZm1bhtEdNsz3Ay5ZrUA
/MSB6yxxxl7Nr0KJytxeAA4uSV1eLn7CSCcSkgYMhN7E1MoCT5PKQO4H2fX5S5qWdpvGEKoH1ju4
hKxmCKe5xym3T6nVmpPMpFZ/F3BCJmeXocuqm53TswN8SHSc0nBwEHCNTTwstqYXt4XsSr4HW0PG
JQsU1uwmJuT3vP1vtRZ4Op+jKJolDrpsdl6cwTGzhx9DZK3bFiFjFWwjW9NI5u4SY/e2fkfHsO1n
uA9X72tqJ/rsHtB7r9xvvSGC/FV2KtPA3vkM4DQ626RQLkcEj+PxWWYMFPyrkYJyPusFRA57o4jI
vjysbN34tjjyirZ4t3zZTHXsVKNcmktL8vbWMG9Rf4gIMY5VJw/W6HS5u3MR0ObWhS5lv7Too2CH
8TstO+33XQfhwkQ+2MYl6qhrE5EZpXsX8MSEvUoR5duHfPTqZemYDk9MePMIqZeslL1Lm9nOq12n
UAIFzA6a1r9aKf38HRgiN2E7NwE5kKFh9wEUg2W17AP7yPq582X1pKH6GbFGY4oLbcm9s0MFU3/V
m5IqC1V+NpS71hVBFk8D+pk5XM2epejqyuVD/X8R5Ol0yxB3OjKfzq+gUFpRabryujCWpd51Vo2I
bApYUHda9VAEs/JOPSWcF1oNnniISapsDsOoo66c/Q5/N9Lu8mu36knJoxWbeOhyjsp4tNblXmC+
nykQ4PNRgdIhJkXnOIfBtcc6Tmp/ftfWZF46oLyqN+79Mi+dWBEk/WXQWayHooA5qzerNtGNwPDN
dpQTgziCWiynr6k2bxMXKmqzidYyS/f4x6ZE29fS8BENmX3QRIlut+3OXnRxNETrvVYTAFUReYmZ
thEDxdyhQ/UWca6hbMkYZrYcX5BkIOcIhw71X4TWpJ8okAwTvRPDrXNK512Hdk8dfj2zCJxDZZXe
zivd6kIDFoTEXjqYPtD8dTWSEnORIoakFbAqwxB7wE/BF+PNqRZaaP6OfVf1RSQZmL2vCCm4NpLg
Tmp6y/tcu71rdPMtKJ853sy1wa5A8/FNQ1TF8LDo0iuNx7D4THOpsjtIEHDtBPqq/EgF414Mtufk
7zwireVgTXZx3yoruUa+mYLONPjkfbXOyOggyIfluuaY2HNdPfmzI28VAETeAvY6ttZe3fI09WpM
FKUT3BuMD704KFp1Mhha5LFCs/NJWRu/xymFfQSIUyCbHJyHHqTpfjQb/cUdhAFnEn1kNlQrzgGx
QsTzneWM19PMY1NCsqRDaRDuB/kUgKF1B1RzogF1EqaJmnm5QbVJNuiGo64B2QxfBr40GAoMj3Cy
LMAEVD4JU5ix85A9WqnAZJyC2762ZCevUtOY/Fh30s7bI9DoHtXsjaihx4Z3iUrB+2wPmQ9lmAL8
pte2ilf4oLRDamoIttChAmQyJcyDmAO9QBHGuOR2rZkAhKvbde6unBD+xZZe57u1n/mZ1EHmh5yl
7uLJ6r4rkTU7MxGQdUdnefV4WkyX89gMXQyQ178X4HAlf85xehqCnClQbbbXVpWYl35WlR7ypWQB
r2UkwaWmZeb7AtPzYtY6cYuGsAAF7JtvuHVkw/7DC5YNylsMkQfHZYmlWgoRVsCok53Mcr/i+TtY
1WVhmIuzH13lPGtJ1s1nJlcltEe7rZcQdKfxmgcoMQDZGMO5Rfmi7zyFNTtaAxO3RZ/oTr2rgZE+
ls48qIhzk6qO+hwIyND72+fm3ihLMYa2zDY5+1VtvfSoP9JwktWrJer2ZRjh1WZ5w+wRpScCrnTi
kq+G11RTekptNWuRRuVxPUhsR4K5y+cmldppKLip4yEvvZtRju3F6PR4UAavvGIu4B21RPefmRjn
HpdB6r535mrtZlsX99OwmCe4/6MJU8uH7rM0eo2kp2HE4wnhH4UFXSNeA43CqQbJfwC7PFX3uHiB
PjLcigcudTvqLQcwqhUYl83SZmgWlfGSJeCXYN8aYSekjqXTKXe1XyXfkTvrse3Y4xPE4f5ggN18
b1HGv+j8iBNqMx8cVoQXvED+9Yz44NBNI3edL98QTo+3ndQXQC1jqxvcB+ttkGrQPQbDrg+cB0ND
myGs2PcQzfDTV6o3h08Fw47Yh1N07klKgZGTGe2z5lf2Q5HBOIYKx8fYdY3Big4FaGlZXxbJ9H/Y
lR3zoOGdA6qsp5jdPO6qFzratu7uB1u0tnMzFlnPU16QiIVmaujxZSNemBcYbewaWIS2N/aCxGc5
KBMPiRlbrT6P2UmXWV2sJwTmy/iU5LNyvjiN3ZbHovXr0Y4Se9BHLfYnx1YDD68SlQ27NnQbBaw8
V48RBBorZaMPZzUaSnfQ55NcZqaYoWvOzt62G+V/dptm5KHSd2U1VzzHnEx3Yuo89BOxtrhpitDG
RvuFTJoyHrXXgkebmwZ5vQ3GlECI9pvea4snYhatCAh3ogOnl7FJzdMSFVOXJpu4nWsQOPMhLdJV
7+8myx9pYXJrdofhuYXCPhUxC2Kfvg8rUz4XZ8hDQrYx2GnfNXZ6ZwF5eZdAy4wl5Ld0+RKp1qYk
C9cu48lwTLBvFlDMtGV7J7ab6gFUxXQGQv5JaulqOmEOfYF/hkbfc+dLbRQ0zJfFIpLKjWY9AAu4
/+v13J835GwNUYDorA43Jy8L2N9TXxiV+aOOe+Fb3Xabt2n6oXGxnGZgUQ6i2ZZI0iZ91jBg5AUr
ur95AX9eb28vAKEA5t2ABTAy9N8jNXJnwRuV5t7X8scLqH8oT6CRV1xxWste7Mem9L8MlL9hoBi6
js3in66Xf2Og/E/19v72r1zKDQDx40d+ZkHZxOb5GIBcZAgG9wob5p/sU/8PG9kHGBPfZEDFPv+f
KAdSwoCbQorzIUm5Lqqaf7FP9T9MjP0gVZAZOJiojf+E5vD7rp3fsulPDEx026b59wupMDrTFpat
HQNNswugWMt6lIEtHn/5TP7WCQRahT+zJV4E/DUd1/tvy+zVYKXD0Fw7IlgxHnFOUCpI3b+pFS7c
v9npbyv7Xxbn29/CjYrJHwsu4gFnc8n8Il/iu0ClO1nJcTHa4EZ3h+maxT9LllUnVMCtIaD+9Zuz
jD/fjtvbA3XtGo6Oz8vAkbn53H75k3MpnB6hYnLMF1CZYdK34xWLn5SxOqNsONaBCp4JM7LMvS4p
12jFsMEfXGY1zaF3Uhk502SrUM4NB1+RE0bSzoQfLMGgvzcILxgRi+BATRkc1Drkh9pdzAjVbnNB
MVHfVeTJHIjoGJ+M0W0usKh2e2z8+TlZxvxspxiyYyttssPSc9QTgYIRCFj3nYkO9BuL1PU5K+3h
2evSa10u+U55VRNJhvTH1bTKa8JeXD/KCkvemULW31drbW9WSxVPpp4XYaMn1d7ps4YirJ4i2Tbq
qLcJztq1Nw/+BN97wIq3g3HWhdVoiUvPGNszrQLSWI7dNyhV2rFytzHgoKljD/8zDe05SFwe+2b7
RfigO9y1nlkprZkM9V5Rqw6+vdeFObzmJWTyMp6zwRM0G4tCLfwakM22iKus6Yq910Dbj1TCdR6B
mmZGqVt18y4Hr3stcFl8KoLSvA84WbJI6SL4WvjYhkLkxR7rQXNpSxQGOai2yaciQ9CVvZdZ5TsR
G63qBiyqz5ye0/TKw5p0uTAZePaXDTKa5AODxW3BV6ys5GxGWzcIfe+hYutRMhfLfYaKdicMfXjF
IjftWxCXe39y4YzP+Ku+DnWdHbIm+7IMRRenSBQv08Bn722sTlbvBB9O1iTVdV/V6ydQB9qdhbX+
Sl+Rw4ZiNkqmopOuxWVeJHqoteg+gRidEoxzCFsasbOWvCQOJJVfU+GO76VBuMxuTVe32WljHlzw
EYABTtwv/VhFilHaual0xh5e9VW3ZpCh5Ckl2ghqtUyfAkHd1iddddA6n0qBWSwFq2oQ39t6hM3I
Db1uvCwILWNaM6bIwnS/eEOBlvAve5+tRFoxo6CFjZbb3yeqMq/cTNw6s1JG6PuezaXN3TNTj8LH
sJEwGNO3ufZgkg7aeI2pcn0fQcREfLPOe8f+84YCHtnZOo73PRagCD3BPRLjfCed9UWTg3U218zc
gYUTZ81b150KXPXQNIGMUiOY9vCf7xpVf/KIlTCPOTPgyQ5H5vLLl8bNERskk6SccSXiEIJX/M4s
wpUGHgBgXSJZN+VSRkvVu+uVD5B5PlUB0Sh1lLEeAWiuUcA8l0JhS0DgJIWCY6m1fSyXSRSPNuaB
lDwXhNH+pB69Zcx2gSG8jenGzCMC3ZQ7odPrkKNHv2kOakJz8zJrNjYtNIsmE1JfCT3OK20B4FmI
vLcxhYxo9ku1pvdT6WyGri6f0jOxQBJZORITdZsyYfWtsHN7kV0GYOZZyiLXd17Njr0burYm0WD+
DUAxngtE4fDk0Ux4X72Z4SLrfhxHF+UChGJ4KGs0QhT8gShfNacrH4Kpzg+DvoGo29pzjpM+Vs9e
smibStoE9ggl07pA7NTqoVonJUNHy4KDM1pMT82kvzLm2TmataZ7NOUL3V295WCYWZsWoei3/9tL
3ORhWaT64poNk8fGaLo9uxbr1FYoVUJpM6YrZWWfOqE3FxThwW6s5dpENVAtbnZftZe9bbMV8ibP
2BvkZMWwvJgPdrD/G6H7c4iCgn4rSYLPbOjqqB+15mElw4a5d6NJmt5J1XezZXffbAq5K15Inu5L
BOnMkYN6jfGcVNluwKJ8Yrse3FRO7r5VpNhlOLcmDM/Cq+80VXps5vGzNESEEJrAhzHW39l6Vs+W
PpLlURJ2yKq1bh/SOkPHIFB+QZ5tS1dy31bxx1H33yrwb6pAxwlQSf//VWD0BqqJYXWOjPNfRK8f
P/WThWfYfxgWvnB9g+04vsMv/MnCM+0/bB3hLeXhB1iB+uEnCw+AnoGSz0fkCZ3po0bkG9xCQS1A
YBa/EAqvj1YXxe5/Ugj+poT8ULBiVqfr8ixqTtPeapxfahiCRNjMSzmfIYkC3FHMQ8LWwpAXlZ6a
7jiSlotinppyp+vl+Dq29vRU2gJmpQia/tMvn97/US8af+6wPl6NDbZqa3R05JnubxUVN2hXBpmc
zmbfGOe0XJsklF7LWmcG+xiEk7Llqzd1FElD7ZOLg+SegQD2Pc+m3PKar8E46jf8jozxZlUZT8iU
feOwkLLyzcA9OP9NR2b+Vkl/KIDxXyMb50lHjfubAtjOWVBhbxnP+GPTNHZx+T5NNrODPdEgrQMo
ZzYKyL08j1YPBCzJarp1qJnGGCwG2/FrNgthRPC+HaKd8paZeJ1x1HoDIWu7tC2y21KiL2DMLWKk
McGzyPpLHMHEBOVCc6/zIZvqw19/D//+NdBo6h5fhMu1gZn/zxcFdEDG2F0lzmBwguc29Q2TeAKT
S6NrCHBV8xA8dIlRvfz1n/2tntZZRtMOUVOzxNn+a3tZv1yLrDxTuxNpc4Z/bJzxO8ozMk4cpEn2
/Nd/aWs8fmkWPv5SAC5gcw/gmN8Alb/+pQ647EpSVXtGtEdAnoJjekhGfzFDmKw7vceKF5F14MOf
txxV/91Fs10Uf/7zXCgmAZxbl8fT4bc/j9w6Z4xAoe5tIZh1IZ23stpeAyZcsWMMDElb56s/qKpX
SLLK1vvGHgn/dLDYV7PLJiiiDkfjUaCzfLKGzqSC8oHYdtrUxbqG+CRyEGIRS2u5q/ybzuf3xoeP
D2k9jw1E4YAemIj8+ePTXek04GG1a0Mm9RvMYEHUoFaOjR1aC2yaC5Xl5TuWSxR3a481jdFOHjGM
9r6PVFtttGSpxyCumL7lg+V9nZwu8y7++ivGsfD7pwwTgovIZamGlZ9e7c+v0h38XB8QIV4XNi6W
AGwvaWSHza0f7EfqN+xUPbkAIO8lzLfMY33ZHOgsugMYfzhBVV/fd7AJ59CrVPpJFXV7WgTjtc7p
uyfUUn6c4Lei8yng4bMzY0CeFKI5K6JFGaczeU2pJiHFrxRDkTll9RFVTXVvFultikpqBsfp9Wcg
pI8jlY0Vu5PJB5kvJs8GW65rqCu/uKoyx3+FP21fZK5vXK0MwQIaloxZJhddftL8gRG5WmCDG8rR
YqKEvnQCRZrE7MX+oB49yopenmDdmY99BsXxkHgaSU9rVibvAXgGFtlNr32WNWrKroOgj5uxOxl9
UH3Np87lvrfq8iEPktkLJyaIF0MyyGjhc2CmawY3qEbmHZPLfm8YszHtKowvyLYUVvZoMrNkVwtr
YDce3GQJcsEYU9545KgxSapDNs6E16te5lrPLs0h6B4c9pIHGRSaid2rXt98tx12Qp+LdT+VfrrX
GK2+IbBQ3xHCd06EbF2XYUOIU7qfx6Ll5lBqt6ST9PdkaWYx7Wd9bPhXsTDZA4X7hI4yLCBCE4mW
KGrH1plXoqyqJLIo6WrWduUu3cwud8oy7DgXkN9hG+Oh3lujIj5ptrz5ymWNVCVYdPqxrkM0OUie
vmZJZprrq1DavK2QgoFHefvFXOpitAY22kQe6OexHFGWs6Ls1wMi+jFBjZxTyBVm1T6QvmCdyBWB
+ir5DhJkOXrAGi1D4RY3xNlmWE1L1e+gYaU62V2jkdxkNAToS8vFU1m8zFUwXrlitLiiFBEqQkWS
s3DvalmR3EzcOm4aQX+lozYsYF77psqHIGT0yuJtN6NRocoNwJWHS4LDEMsBgaoEgMKl2ysC0uhC
E6qCvdOkNZGyq8MTszFLtJ0kUmoVotUlFbfsRHHutWnuf9fk5OV6rLfmiATbl/7ZQQeWXDSWNxKv
GDWz6NflKHSebkiW0szDfCmmtd8HhKvk+6Vy6+WoC1F3kWOyBoq82VmqwwB6QSMOxzY/aV1Nciui
gC2rrqx17QaRjIYmdmyaT0VdB/XJGkBK70psfferpLcgWoPIzkvyvAVNv5eZ2XhIhqlrHjiMrQvm
22a5lx2vgNA1gmF2vjGvjKWLpVPXNQT5ZKdxqwzo8w15McBureI0sVIZe/h0ujD3BPVJA5lz/cbM
I3BR0YwojIDQZP3J0HMbaDvL1AgJe2/FeZsn8SqTkt2IGroASoUq7MjCWriyjipgFjN1ARXeJehI
CZDwup0BWq89Zbmh0l0Z2BnQK/49xhj0wFw+KZarWeVbeAShc58HtjYLfmjuI/NsrIwN8tCfbM16
XCplyrPbBUsbN2w3riEGcySlGF/4AVj7fFogQ4zmFT0MAa09GAWyD5Wz5pdQi8bHj6RVZyahFsU/
Fy/2adwOO+GSYxeypi5whVjgmiIWBLscZMZrRYNvEg1RTA8M79V7N2QW+hiVJjsfBihKPVKkrb1T
tUBTmmEyziiQLPtOjI7xaIzoTELlwmWJRlAT824y6yI/Dgi5EFR6bK5vcs0Lnhu93y7OoiBn1KsE
k4V5sYklZZ7Ed5OphhfWorw1LjnBgmdWLFzdNU9Jgi+NYG5PI6lL5m0Bq768N/0msE8EHyp5Pc7j
Vnxmy3xLaiGpqq2q+dNtu5L7MZs14bZ66W1vfnvpiucTr4v14tl2Gt6F7PFXh1nZklIblBO3Tlel
ZX7XQBRBOiepClL+Gc9Uc2yyLQhwYeNldSTnnTK6cHldaxnb41yXPWIx3J3WbpnIVOBb52aKeEc8
QJDKbHXy2NTPiGeCC3x8uR8C5Si5LtAgvqkGJQiKFsZS1jjr4jKlzC0u2w532YPPaXEQjU5MbJD2
rzDiSHzCsJubF62fBvISCCCby2XwCLpcsQ8eOpOPdRNwLl/KqnRuZylY7vcAPctPyq1TcUQ0V38H
OrA9Qz6yZ+kDfGuX40kQeya1wSdNT+p9rbqUuZ7NY24ZVHYPHV9cokwqnNgxB3OLLHRsjqPMDJ6H
QpvSXWU23CaEW1nByW5ao/9W80BeLoiS595A78w1UjjIbEiuWKcdh4zqL41Bmi7xJ9U4cdJaJDF4
Q198HgLMJNpCmX6xBuNgfMXcsAhQw4Y3oZ02+VVzbWySeIVn7dTxtcDrZm0H3Geaxut58ZCUTEwm
fU8c7ZrV1nFVm9UFVaJYD11Vtu114872lTYi29hlfVNPlyl0mizyHVFnj1Qi4quOiwm/i5eLKSwz
sQVJqMnvOQWW/qFC5pm/GO1q+QQiU4EtT92IopZfhgx8l8EGSi+0pFPvkMm1CSKIcMtTjufvbhbk
Lh8GlJT5LieeA2WQORbW7VxWq3Ou3W6Ta3aT7l7bRoYPZaG6ETuFuhRjlt/km67Mq3l2CFHtjNma
h3iqGFAcVsBOvFR7JoJ3IQ5cREmHOPITC3TjscgGrjVOuuCZa70Wt03QAIKVZhfARKgzZK6zfAV6
o3yD2eLkPTnoOVWscLjZCO4r0Fw9yRjo0lKu6B1RAXybNA7LfJVbY8ksdugy6xZtcuWeIFChOiIn
UUuvy0EjHLkWiLxCqjE5XlcVo/JwgDKxF5lfZpifdP1E4gP3/cJyJgf8l3nXH1XpfycpfzNJMcAe
/1K///s+DTZn27z9Okb58SM/xyhbbgDDEmhPHvXWx3rn5xiFCQtkZfeHmTpgzvLPMYrlsU/jp34M
SvgnvIafYxSo6RgHUVbRfgHt8/+TKQqYtN96DSL6eF1EApi6wcv73c5d90go5tJVkI06zIFUtGok
Iyf0HbfVeZZOPqjQoifvXB5K0D21/gmLG6twMp9r8WjW9rgOWG0sEFHVgNNMFQwhAY/6D7mLRMiF
Q1s0ucEZQZpas7fB3dbo7IKFbFulNJRbgAHq6YTwrhYT8hwkMWN33VRLQY7clLMYCPyuuXLwvV6w
npr0U5G7y/VCBPJjYfUdnj73RRPtdFDt5G3ENahoTtFdFTWb/rqYmS86xJY8Zm7OWDLPGABTFWxH
KEDFYKdQlirGpSvrL7dy5/sV3eSb3plMVptRTNcglHkmUWAx2x2m7YkTWKleHZp5qg7zBIkzpmXN
T5wRvXcOgnEinGfRWS1oGg2x2y3jYRzKSYbaBt3Nars8dsmg9sU6EIWEvJRfjBKLJO16SqYb00ma
11Etxr2Caj4d2rGAVCYEM/cUrT07inRZSb0hcb5w+ullHOzlOVlbz42GtO/m09xCfkDn5/BG0WhK
8wWKdQ8jzahoE4mrsY1y2hEg3BuhMIYrBeht8/xh4aSIZViSl4q4Gya6z0HBA8r86Bvyjx4i++gn
pq21gHpJl9HTb5gfnYe1NSHuRz8yFaMHZmTrUpyPjgXINt0LrSDcPnqYI7yNLEYGT59jbi2P2pof
7Mv0QctHT4Rsmf7I2FolL8n1txWSAqlF3I37bU21o7Rf3uptBkmZXdN0tXP3YDRDdgmBrnppt+Ys
0cm0jTotHcEmcpDE5uDdQLyhodtaO8YoYL5QbdDx6R/dX5pW/X6Z0pkTaAhuyL/EVbU1jHJrHbOP
LrLdGkpgjLjUHILdvuoU4ieQD+Zp3JpQIhKSz9wNdKaA3YL3pJ7oV+m+p/KQjr35mFS5PKmh9vYo
xelygyYRD4jLvuhbCzxtzTAAbfpi7oD81Ho0sNHy0TmnWxNdu5V9QRonUYPMvw6TyNwkdMRqGLGz
NeHiox8XdObYKIdz7+vrezXWBCX26fIs864+Jh9dvabpdPjd1uxPW9u/tHNz7h1IcOH4MRcwJ9KZ
nG1YYGRJ++SmPcmIWtCc8Pmkn0ZWeAj9xqS6L7ehg1hxoGGaOIwtPu/BSwhHBDSk3zlZT8P9Mbto
G9sEWewkRnL5Ic+VztjdcLAGdMt69Y0TdTmxOW4jYnEL1M9LEDbJ+KWg26DxUCpyMGccN9gc6n3z
bVbLJ3BH5AiRaT3HwWR6Qxmj8+J7pJnosaa6t4p6gfo1hHYkl+HHQOm/p+LfnooOo7//f7/wP7BK
G/Em/nwsbj/zU2YS/IHUwYV2BZ3LBNaAKuIfx2Jg/+Ea4MNdJnQfeweGuP/YLljuH6wjmO7azEDp
9L1fjkWLxYPBlgJiHDKULebjZ5bwP+b3PwKT02/tP/73n0iwPmfvr5NO4L78ByCHZxhgdP6NEw5n
1OSylvbJqXwMoQ5ojqEZp8MK2PeC8pWiWGuB6rdKLeT7Ce/KKW1MC75hqPu2lcBmRKe9MXDALoAi
48xGwHp0GbgR8tW55HwI2ztn1STul2LKH2vhYGmWU36qU9f43HYJELPCKy5YNuwA2ffvbFiL48zM
jJFdwSQ7FLJbv8Bj1KI8SbGBJ3NpPsDuKC/QRjaXiWdVB2kJ5Mtjc92STUgaZIKcrqizC2MStHR5
zWik1lwrNrXUu4DBhgc4qeabtvMrKn0/uCL/aypwSs3m3azJAJt5qV8bS463EMzUFE6t1e9Nj5PF
aM30ZWvez9Tzt8aMXD0xjUd01G1MUitHXI9NBTFEZ31n2LrN9xYEE8bUmNFQDyOoBsNmd0znDc8f
KfHAk/LgVHr3VXFG760Bimef09k3si2ferugo5sruziQOlwcAwacsbIVJihvMWisTfmp9fMEtWmm
7sY2X78Ei1peUPhbdyn+8iN+veHsWsV857h8OHC/8j32K3mJq6F/ry05xxhNvH03VdPBM0reRkr4
t1021ZE09W28bcuvWmCF+eAskRV0l0RyMKzU5p0EQgvVsG1i4STXddnVTDu1E8LgMkaXifhhGvpD
30/O9xR9Nhr6Mce7aKsDmMPkZBLScAspf+V004ryIkMcqO2stZCXnb0Uz+mSB69e74LChs2IRQoR
QEcm02OQ2Pn1qrv6NXt0/B4oBvJPkIHFVSH16sEmXfCAZNUMQgUp9ujMlVeEZWVZd+vi5ddpaq/7
xfPooZBEePe0cAYH2dj7DBKtaYMD6LfBwLXSpqObRMVqV18kMJlzQuzNETe8demOCCrqzsUM4nv5
Sw/l89yknXOHsHY9zgwdzrR01qWpnI0c1qY3MALFY7FaQQSkojrVmjx1TbIZ1xrHZ6PWma9NYLjX
fWrTBBpVdyyKCnF/jZFrr+zMuak6dWlmZCBPbT8cNX1ENp2Ob5lEdYrFszR2Zpd4bxiJvzn9TNzm
0mFvXWrn1BJXvfcYJ8aL15jPll1+WZTVpZGW2uar5zeP7WStz0J0C5aARr9rM9clP5Nx8AX8Yqxs
AXOXczYZjhEpQHJvNLDFrUdqKOpPywq+oPbMDs3ED6VrXj0x26+jydIoYaayJoaYL1FZFuWjxILo
g0l8IHR3xASDLCocS+ORFOwTJ5h70aJEbqApRagm6gYsW1HegSmv7p2kOrqLGi/cZG1OiIARrHbE
Pkoelmw+g/zkMbHZY4nqY3LBsNc1c3GPmMD+tmIxiqyyyKI1g2KA86N8ASMyP3lNp911Jil3fKEe
uL2sxC+OzeFWG2YmqW5/2SMwKqIg2DtjUR8SgeEYeXGFgfZuIuzrRSNNCCCwZdwVOmzKBvS4iCql
T+dGn4Yv1ojDAmlPjDvRO+DKYhBWGVKj+LL8F7aQPeN7fa1y9MBLC65uSW9W0ZYHbR4Z/i2Lw+Zj
mt1NbAtPLiULRjaroIVopfTjIJie0nVBJViVAap9amMecyKvQszJ+iXVb3e9NAl0T0N7Kcxy8MM0
pRrKqwClhtujABpIbay0/BMyGv1U6cjpqSsJPSzK9r0ClXiZtFlw52BKOQnhzHWIcXy8y0ethHBC
GjX9z5tbePOhoNW71VkJjFGH4fA8+a0e+Um9ViGMS3eHBT94Djg1zivkjU9IxfKrep0+B4DAj5yI
a4QhYDqL1M65lFRxJQoXauOiBVe1tIfbsUj660JXPb6AvML7WXc7Rufp3ggwla0sQHeO6K1PJXO+
o8vufDckfrvP5sL8RoyRvFYEy7zZVr8dLpj+X7K6yp+ATU9ViGwo2FtFkB4wumFcWlLmRUaS3Rpk
kof4BdkVp/38oEs++iZz1nhZxm4nZtO/9FlvFfFctdmN5RWKC42CPNBsB+QCIa6HJbXkocFZeSqD
tXuqJJQToyt2sLDX25Jh/66byDsCPa+vmG809nROOu/dvp3OxpSaF4GRlp9Rz5exQvMXTgbHbc4t
fkmYSndkHQjLu+yH4LV0iXCvG6W/VESOH3kyZadkNOPFdJ3bVRbal8729IuOMIU9vlxxY+RNdSJ6
GewkHMK7alH+U6r8ZG/ovf6QTTnmrsnDRrvg395bNAznYenfG9wyX/RV8viXw7ji4pjtlJ2LMmKG
XVAshHbpNLqJV6rBUgpNsFWAvkOjkWAy6jLX77bugbO/KNJH6VCIhMX/sncm23EjSRb9lf4B5AEc
k6OXASAmzhQlktrgkJSIeZ7x9X1BZWZRFEvsrHUtOk9WV0mIQDgc5mbv3ddjSSd41Omu6rDO9mXE
I72ZqjXfdGkb7F1M6etnIMTpYcgiRt7TqJzG2MOx1+eXA+OOfWf293j80CmWq9WGRlX/mHbWPU75
BzXon+1suSdM5LrQcG0Ata24Xp0fGtw7flPHN6IOqyPDTvtmqFLxJU3G4ompwHTbBPzBoaCb/WDF
M+fcY0UvWO2PVU0carfjRA1u4YxSC1sHTrdUNemYlp2BeS+OTidh2vhdpl5e1l09W3etFayZzLrk
zDbyw6FbEqhD6Xu6Qanu4PJWy44gxPIsrmqlvK/YQKm9nAHCapBu65TIhKNU6IW1YyKw0+vpicbQ
8tg3sX1vMvr7qtpBmFwGU5Sd2CRmNzc4uKJglxGmS4MAfzf+PdIozOQbmYSt8tmsiVBGDgp6H4Es
JINDbce6VyjqvGucstgOVnuLzG3cNFOYeeQ/4GsKjVvk9OOeNHZY33nXn/O/nLYOpEcXz/4xbozT
3iFMGGgRcosUfsQXXJzKnlrkc7FEmU8Su33kDQLcV4lDEDCZ5oaFNp9zlq3PG37N49JxWovi8WFF
uh4bx1I2raH0O62YZsxwa7lFtEkPfltvTuL4kAZbyICwzcug24MBMty0lvGuRbjtzoFxlS+INZJa
CQ+LAagekktwbHIRHzsV2AmRzfTHteoUgSVMgtCuv/a6lbn40OZdXA8xXq3W8ZmTcriOs9IfA6Oa
CKchPbajmQrPupf7ntYKOlqR7whLU5+NHmuJW6UVKAA6Pbr2jehIIt1btS/s9qk3VqnB56DGHdu5
dN1jIM3/bW0WXdzNHxzibM5JvzvEkT9UfH/q4qe+e32O+/HH/jzHkeGIkkvVLFwd9BvQ0/x9jrP1
P2weXvwIZKdrSOlpPb5SiZlUmXR9/jqs/dXeNNQ/OMIRuMbEcWVM/jOVmPFibXmlWDFQ5aDIUYnc
IY5MRTnzs5aCgStHzTIe9iXJQ54gl86PlsJxTeKiZyt9lCrHm4pwJB+BkOMiT2w30zSnzF7SylU7
eSMHmR4V4PRnU5+dDnIFYSgWZWmjb7C1s/kmyBrm1WGKb3mhw5mrHrulThRq7WwrR+HgZfWOi2zp
qiID1aOfCCHAkKmv1bh/Q/SaGx6awU0Qfroq7xcvSdu7IXN4AcQl44xSYHxOHi2lUr2MRBjM6eyH
tDubQzU0d5qMKncxBx1wi6n4wI+/YMa7Jn/lcWi4vGVWd1mJIjDsEDKD6XNtS1xpEb1VUfB9SCCB
PNPUd5aWEGuwyshHha9XMIqkJi9wcSn2oWnkAfRnx3SbWzMwbQ+7nBCRJH0WqTJtLItbWcqm9dSa
vzQbuAUGMmu+ArdBlYc8bluPITWtHZXPMFQGtR68iU0fiXKfGLgASpjmnlVb/LepcTXKvvPXP5kY
yNBiBx/7ItZCeuYWVFDMfLPTlquwzK6cOUO90XJJht3miWnUfPxRF35f84H0yko9dQk/g0el5rTX
8rAsnueiZsKnNyBLgpkSIp3poDlZ+BRkisZ9cG4clbOEXmSV26pYZVcv3JYRrASfPnBsTZz2Bt5I
it+B0xBm7GWLyXrZj5K7pzOzYgBkH6Sm3LwskrieOWcYdetVNuuAWfNVPkhscaoDnkwbGKbzDyAH
V0PMhwqT1DhwUiDoN8GcXMIWOtpOJ2jYrauo43/LmOA8bjW6XmUrfHsgIN0KLBQXzPk2dNQrNzfN
c9bz8+TgFMXpIjfZGD/iseG3X/hPSWBO1E1K4Y2dxHI9lPyZnLvUahyKhF0tZxDVHLdpm7uX3zsP
8dkOlMUujORlG0YsGUxl/PQ1hUVvyeyoauEzDzmrmr2ckS2rU9oslXJ9Fugjzp8z4vU2lsTrr/FB
ePIopqo0Pu+5XTSib2ZEDv5Y85wQfRUcRxTFZxFHEtex2zsb3o1r2fzCsmcxSZ7Gl5tRVDwUo8L/
tErzRwDewg+Y5x4zAY3dCFi0WdoGx5nD5DUe3MoVTCuwZ86Dq3dVBQJcCL9JS9XLG4Nbqg58hjBq
T2SrTDtaLNqpXgdEbXWL8FNIWmQx6SCkkoJ3bckqQzONZKFIz6TgQcVcDBBs4E1OTZL5Ks8J3ov4
aojM85fHS0+WZa9qvcDoyhChp20PsoZugJrzcxuRkx7DSC12EzWMD1WExzBF2ffy2yo5X18JilOL
1AC2EJZAUdUOAiLuzcsqB4G9bMuqcXYcG1If0YOzpbufeRj9K/dlAawrnEf8KjYWkF8z25gz8Hwb
i7PsX37mrge81jUsI3pLnT8kWvBQxaayNyO+6sIUH0aYpuzJp2D3wsNO4cZPoKXPnH91jsY8ParC
05yT7uKKQguOatMXpwhqpnNzMndyTB6VkHRoBaL5aZCK1KdAipH8qMo+NHlOSzr/pzOKka1tscgK
YhlPFVAT7lKwfWGlpxHJ5oAihIGpsXOiDOqhMvGXaePgYhazXLtTdeA+ZrupRdscRquFulVgMJ/i
XMX6Y+oAwUM2xVBjcxv56RQ7dXZBL64i3ZG7RSvmHfNpyJrGMLhYh0gpGvgIY6/xFNlVuSeqmn/Y
WJJf9ibhTMJ/eWjRIw30EpQb/u7o0mxYEo1pXIl59VMFityYnM957YwspnqqaIQD0UpL3MfIogok
k8Z03tvpM8csbs3ME/Byry3HTL0056/sNX5Xo2AKY0xd6ynSZAtcD1g2GYOXgnLeg5KR7WRQP9c2
/++8T3we+moDjnA6GkoWb7WmeZIqABciQsGw1vaXvGSynyrRpTL25zYTqI2Oh+k4xxOuBSVrMw0P
yQwNMh3xPRSTgnyfsDACcNeYB4uKwPIdqbWEDyxN8iiScvI42Dl4kFRxY4ZwhFo5VskZYqv+GBP5
JDe6iqxqA8rH6P3V5LuJyri7JOLUwqNG8UkrrgF+krhzCoeS4UDT+hyXKw1ac60cq6B/gPZRfsNN
92TEatlvQn1Kn2WtKwtzTQUruMv2P+5x8ZdbBBmTU8H0ItO2SqCP5YkxKF7Iq8hD1x6cOWO5KNtM
L8b2HAmxtBl8GG2+7+alU+5m6JBuhDkuOw0iR+82TZNpllvPQAfOzcESM+Eh2E6uCyISjpFt3bwq
xd7pUL/RiK51jWFxYGSeryLifgsazxwyA8iV6Pd2PHMKWaLnOOXlohfypm9KnWXFU2fErPTfX5e+
/Ou++I/rggZDLyNVGwzxz/UUMl4xO13V77XxZbPjGdTj9FsxKikn0vT591d7I6z+cTUUu8wCSGTD
Xfrz1ZaRnCaGtv0+m1kgayXgpDRCibRSf3yv/05yPjgEoDD47STH+549jA/N99cngB9/5q8TANZf
8qmxyWLLtX6U+X9OcmyTw4FNLb+Gb/4QMfw1yHH+YOlyOnBo5SPvWo8Nf+kbcBkbDF2gkpuCmAfs
zP9gkEOW7psFS9jramUmCQFfM3OmN0soTaiJNIJi9jMZQHeM0osK4IHOyH3CheROdpN326qeL7NS
LCs2kaIKhwFuVbXaMpkpqDn1RbsL4h5NbFEgeUSHNH6fOmvFHlBwIfWDsB12l4VU1viW7KuhEJGl
M2wlnAfF7ayrsKonB7ocNzHeB9RknxLC3k8nOpnnWWJyjJc9daON/AmmAnyYo6WpKSUBL3eCL4C4
rqwtGi7NCdTVZGPl8HeVyUx2Ix9ObPTGqg72EgeHUmm668IJjSOjoK+JXSt3cZbz/qkLa2MAeEKf
LEJ0qpTKlWyrC6gt0sun9mqQ4TdTSfmSAHU2WiSueNbTreMgMZpNHVw+1f9ODdPniqnCSMQZbKVC
5egEiwlgQt1V23rh6tEgrix9IjjE7s4IjdQ3vaDI0OQN7sMziCjFJpqKT2O9aKcTLwEatMVAI3Rc
/5GflnN+asjqLshBfixaN+HNC79SYB/Wvt9mHVakc/q1Nqn97LL8NCXKcp8SkeRVehR5qaz6bY9s
z41jerC2czPpgR/YCALAm6wfAYK3yV8NblLf2YutXuipoqCsTzGltU72peQw9wVpGDXRWvlDQNPh
+1CccfhBRKhC4VqqS9xRC7QH5dgRZ/NQGvSRcNsNsFGQK7p6lSE3E8C+RnMfyAXlotnVF5Aqmjsj
lTdWG5dwbfFGawiOTyHV2v5iO9reqS0JNFN+zpZKIQNFHz8D2gqPBnmMNiXKaoN2gv5JUUkJcoHr
6lcdlt3zPEYgTxc0mjicRPXiZ1HxScc45OsNsghPlPp1m3WM2mWAu1qP0A7y5GySeIi9KENkN+RT
7eyaWqeNGFYaKNl4hjQCSXvT4fEtz4U29SchLW7CEhvF/IzEMT4xckv9avDFvRbztpvHCYwgk3tZ
bjWJ2p7x46yejDN21kNJHxwtTtLNz2CZF2UncYwEz7Njj2eZaCCShAWlakZ3DU1RFtIsT7RPL6+U
/270H2z0eF5MXub/fma/Z5+P49f7/J9/5C8lm4lcbdXi2joxFRoz0b9bPZoF5AFbqEZh8GM//7vV
I8QfgjMcJjM8Sy+j/r93ek3+wTsdt7TAsvWPWz1vXDOrM02+gBsEJmxpAKT6uVZgSpIRfxSKT8zq
QLNVOJKAbWu8kdwly53TygibK/o/zRONc9RgUapcC6eed4WhzBwNydsiHXKivYBSffQUiyGyozA4
mYbqvlUB87rYjGkQrPZiRNVUOwxJTUy60YQS1ODsWNE+ORUK3IbIKUZImem8I0E+vV5l9HuiGdtN
BBj7O6w0RHORMRoXCgbfiwkPQ7aJ2m58cMJqfoDNM8eUotw2nNfDahpMG1CkmVofQfBVj+iXkocu
HOdLpLO0tZD138/NQtATzXfb1SlRvw9NqG1EhWs4RPt3FUbWFcrzGPB51orPZHQt6Qe14UvR+a9m
28tPQNCQza+Knw/UDJXFa3davhhGogSt9WlpUDKbem+uCNcGuzd4CCKdeUUgCxO5c4muSZwyQ+er
VZYEOYGsAHFFlMw+iVflwVn64WwJ4NqjwSi/aTATbgkRba+jmem6GSfJGeIh4OYywo6NIlbuwoj+
Ud8CMpKy+dyh0Nqb1XhKW17gthY7jpDfkprJ/quH5J1CfEWbvKqI+dLGWgczSpJINkFCrZX6K/Nf
hRk2pFYgfqjMg3tt/fVDBHV3mjCmS6DgzaFP9OYAb4qTdVRAKoeOtGxbTv90FCf1sUo1boNjjtPF
uv0dx1I3PwUz/1brQnwnV1U7CRklXES9RQeCWdslhKIvoTGJnRPH2Ze04KQLmlXdx8VY7CKlUXYM
zyxvLpvOX9ScNa136nCiLvq3wupPx0Zo+64PzP1Mu65DJIiDgyaRP5n0TNTKibZmDL/bSY6GUY5P
ccSJAivS+FQ1gX6w56zZN7SfsBBQLlVDv+3icbrmoUzPGWHwMLVpvE/1b+DVkmZjBY3Veim9SQaC
YY5cRU69FxMEsCntxNmpC80ugh3XU3kxXU8Fv9KGAMLkLI/0+nSWmbgF/VZ9lzjbSAgYm5V3Dalv
Py3Y3Qu0kXtnquKTDA/t2YutQRbacIZTgC9HhCPS7zpakv3c0KxyGW2IayXupou207ihAqN7vEi6
dub6bCrpQldubG+NCNWNE6bhqWHADFYRf3yQXPVmz6IfjdKCQk7XCVTlt3wpXl+tHQEHOAgHW7mO
GHBedU5f7BQ0j1/maZReY9M0JlWZtdOUy9Mo5OK2HUIEpPtz9C2pyum8skRwrDu1vrVrgyF3lKk7
zFF3k7M2sHor/4yoh/7C0Ji4wAZKmozf/rQEkr5RO2xBLfNUekOluJ7UJiV+b+arzr0ynxlri4ft
at4OhskMqSK/6tiYVafRdVWEv7o3+DshoZ3TM1uuXpZtldCDild9blPTt9EqXu9lJtU7qeTtrZNo
7W2Bj4GeZUwVm1fQW6lFivixUNNdXTZK7tIMBOyg9721w+xKWQSHXV5ItS5n//eP7kvz/1/71Xr7
OXlI3M+IzZCa2W98uyPMUoAWTXAtmopqvtNsbTM3tfIpIWfurNESyMNW3So3yRwPsAwI3qnOpqaI
ph0pC7xedJ7BHuRvHRwl1PqHdLBIIXFqHCAuDL7gHmkuX0YVmXao417Z/vMvADaIj2VxTmLa8sYp
Wixp25CJaV9nFmX4lGjTeV2F4ba2AgjDbcE+E9Qj+4WAU7wO5xWfjmzFxFc1T7SRUSvPHp1qmDEP
+mRrCHwmuhWi6oNtncngJrPr1epThJnc/P6zv7yP39x8g1aupgnB5ONFGP963xwxUzSLMZrXZW+a
DBzaNnhmNQdyT6s5+0IkznKWTO10kaEn33U5XGamFYV1kPA/jmVOl3AEa3jIzLFBJ1srNx0WnB3h
zZShTd0XF4ts41Nb8P1HAP8MHXGhPFOAV/xEsfEIIaQ/qGRkDExBl+myJ7WxgEtvNzSETPh7ANzJ
JO+DWxGRYo1+Sx7x/dBU5tC7zVo93FZZNN03VoEhZQTpHYM5IaXYLjB2CTF916jWmw0aearrthKa
v+gVWooyJTO72QMPLzjTpVV1yIwhuC9sHnVqguny5dELQIl/awCXINXGlXIJuzg4LgB8r+lnzz39
Klqtjqijb2rVLuRoRME9Kw9Ec5avO8h6a4h8OBJbvJwZKjG3GwOF9TVRvjAURZ7eMIhdEAQwbbmz
8+RJh1x4qMNoOqQjpN2mEXQuDZg2EanQHkm60zknad4lv18IFIk/vUF5DOkCUDOg3jRfysE3ZQN7
Nf3udKivkWJ3DMtVHrDNy96cjVNNXkBN1jiCq3jDnD7cUopVD5bolqtFY0/yseMcIvIJOMUk2bGO
s5bQ6lyNCRIAg5Sj6im2HfY9HlfNVh/nUQXRG3fdo4Bj872PbUPxmEjmtoedpkRgQzl2NhSd6ee2
itIe2wKH7Qy2Z7YlFoN+JxkJ/V6GyuTNS2UfJiP/PI0lQRJ21M6Zq4h4xzEOuBEP1ui1vdp/q01e
K6yvyGtKhk6TtpA/xFO7tzN8Eht1/V2rMe5ucWPsOYUPszeJePEdfb7VqooTW4l6hM9DLk+b8EBw
wmexJqI1XEtK+4lUrhwww5AeSy0BhOWQK7CxcBntlhrYzJmYIBO6qMIAtQ96/KVVElR+SzXqnBfj
PLkFoIrpKEtrkswi6hbcCDq7waaNqgiVo61dK1A2KHCaqTxClOFV1eZA8wGShxs9Yl7TTRHt7bZP
2fKysuVGteMK6Qm6nscAHccSuNJqSdzMaKnfhGHXHgLV4K2zaIn+GOkBNEWmoVUKFLFbyx9nviIK
u1RAPNXqY56V7KtdnTNEY2dXXaWggxCaY3qcWQjot3AynJCVEZWuCXFtNZjFxEChNLpKCg7NG81O
puuG2nKPY8FBLd8uy7OwUnmQ/aL4WQ9bdkNsDMBTtVlGn3Y/6jJ68pFrNYHNrEhhFcbkFpdQ/huM
+fgnid4IYBbpS/bMsOqahgceX5OyFXB6igwsG9P83MZRfSlye0RnClMJCMm8XL08SP892X5wsnU0
nabevz/YIk3tmvip+5/y+X8AC/T548/Ymx9//q92prUeSi2qevlDz8Ax8q92pv0HJklgLNRrPzqa
f59ydY6yjuGs4nPOAYZtcdL+Vz8Ts5ZONJ7E+0FAvfWP+pkcsl+dNjjgqoB3DJB+6xvT0tdv/vqt
OZN/pCGhVfeEnGKYeQZFdzHNwSFZDfZjsc9j9diiv2G132mszQT4/qub996B5+3oYf0IzB14gPjO
YnWg/fQRSkCPlZShui+bWT0PjLsZXEY7pH6Rw+kS0Oq6ugcrHxYbIyM2owqTnU3egz+Ke4Op+RIx
qsTZyCsJqrvcdg6xIzZG3dXKYpjDhkGRhy2Wuql6MlBVxiVz5SLaKOnXhCn3+q+zYYCnmz+3S7mL
c9hxij+bhJ6V3cqRTq1ThrfFvFnUjjEQsUa67qkpPhS9+DLLFPOkpu8nBIO5zgtQ6CdhD0uB2OAr
gwKbgDTUBlI5o1XFWAoCoN+mp+iqruip9f5E+oBQEONZzr2mK34b2g/ITtFdJICzLd01LBJTanIF
o8jvy8wbptzFg309KTjWoG37YAv8oau+0olVd3HWX+JVB+5cPC6gFbskdWtrzHbWwscYO4BqOqz1
fDLUHQkk6JnV8akgRC+0+va0wMeODAXOttVysWVLCNhFuMYw/Hdz+f+IpDROZzyD/3532cK3ib89
/NQ3+/Fn/txRpPoHf4VqEgwMy8F8Yfb8uaNI+w82GQtYF0waNonVz/LXhETDAYqTlA0FG4pg2vf3
jgJ9y0RthclFBeAkGPX+kx3ll6fZ0k1wPhqx4KxNdZ3EvN5QQszDi6zKfi/IQOpQSDh4QkgNdE6N
XneYsJtNcQqdLS48J2Jm/upevbOZrE25V4cAUAirDEzj/sC6BjT2Zi8hXWQhLHLqdmMvBt+ec8vX
YpEhxo/z/X9wKeyuTG9oRDA0/fmLNnoyaFpudjs69QRhCm1EoYMwGptt/R98K26lo1u0hdC48TZ4
fU8XbUqJYTAQv05TjPh3qb2GgsbtJrs//P5bvfHvvtxAne9kqDqLAsPwz5eCLtanmckNdOIAzNgs
oDD01vM0WF5YBHhxSwY3KyXQBRhV/tgUnqb/fd8mxRr85dejGcz7jlUMUuXN96TeI06n6joIzoaF
dWeK/EIz6n+WVcxXNGlQCpsXqwU72n5zlRa0YzvUQY/W1rDITBcFXR1zqu3BT6ocN/Hv7+jP/Tzz
5XJrM49zNQnI1oui8FVPBket0COt63coOciCTJvvti6eZVjmjCTyE4t0jA9OQL/eRizOwhH0Djkc
/TKiDCLkH1Iv+9UmgJkRpAM/llN+0O1Yb9PPjxpX4X0NP1xFLaKvj+Kr74XOltqhTvudHg8chRTl
lDH6xczx3CX1wPzgO713F19f7c2PZhkq6ZFm1u8ggWqbACBnOOQQqJIUTB8eaTra6ePvfzjx5hz5
8stJ4IOmzsSZBflmK5uj1JIjx/+dFlnGBV6n7EtIGuWBiB9kx2XIPLW+todZunVmtN+sTpVHGvj7
PmzK3dA7g99POEWb0a6epklXDrNlOBsRdDUNbQIW7Ch0NVoFH2xM2ju/P1B2MMyMym3xy4qTLdKy
Evz9Lh4h+G+MlaKJCNUcfCJKmaK2RIFWshw9nbvnCxwFX9XFpiOgyeocZ77uhlXoXGDC//Ot/28f
cPPdj8b+vD7hJv+3/vevFk3iZJCiCOKBPhYRhxGZXtwQHlJLq/PbOmw/T7FO6t3I8MUrUc8fiW5u
TkEuDSkzZaahAxlZYBfJdCK2gQN4FXhBIZEMiXCm6hLNubAW5bCgI/KwC2Dhs01GrijTvvTAf750
5Kq5jh7XbmMo9pYTdbwZ9EZS60zHLm1alKoZRVNgOpgBzZPISD8D4UCyY8z6ZtaXdNswiUf01l2U
jr3s6xjP/Wyg1JqCLDhVSSO6VZp62CUFTsrAnJ/TWb/uJOlUDi6ufWdF3QV/c7H9/Wr99QGh3UFh
wFNPprdtv1mshD+ZvUl1t4vb6FzhyAwuUD1o8XTTL0Hl9z0xwf/BFSHLIOZfDyLOmys6zTSQhJZ2
uyYIDhrgf4zvT05hnDY6nCwIMHe/v96v73bYEuw2JAk7K8bqzVGlDZ2h4LfpdslMsp8AGH4ICbbx
pWhm7/eX+nWZShMjrGDI56ynszfLNOzRAoxAKXeOHMyTUqm1Qzn29gc38N2rGJakTIEZxT38+WHI
Vfg/3cgNVEixaDbkrSp7bPXy8vdfRvt1H+PbYBSWVIuMTs0310lhXtEEWVFtk1Z6+LiSrTXlMDrb
omRW09qUFCx8xlLw7OQtSKFdaTBw+eBjrM3jn18Y2KlBeZhwRrARGm9+v7ouiSkdbPpUuEQR4zrZ
FqhXtzXGjq6KbizGAZ+J4zdq+T0rR/s67ZJxF5rqcJYvC0zklA7I7z+TePczgZlEy0OSgPm24ggN
RSH5Rm93ZMoUB7UxfUftAThhUT0P8Dy6kd1X9xldGTcjDuSiXwM6LDSHniOLkvlS9j3TpuE8lZO3
LONXjF/CreOu+jQXPbPILmZqGEbjsZhJXVW7j4qL97/AC++fkp7nf/3tX22o5BM7+QzkemdE83UI
93vbj0b4OWIXc6vaTrwAurqb21bHG6vJjzDSHmRs37SN5Rz6KgjcCWqJD0rLuSoXu7yRIPEXiCFH
XaKRZfAwo2NPFN4VXbaFMVd9UB5p68/+y7J49Q3erM6xIyAtLGdkTUoSHoPFKcjymQovUVSvW3vL
eo/QKUnUg14iwmkrnLq/XwX6u6sANSDSLik0++3jLmf2EuCX7RpT2RHAB9v+kbLq0jbaguhc9VuZ
DdOtLbToCQxr1w+hm5QCaRBJQZgV261QIWQ3lkFHL9bGfGOLvnIjLrhDUkVKZhJq3+dC09gqbey4
qW+qCfBFxbklVa7Za4Opniqmlu2XsnxAyv/JmrlQSBormBunNT+457+WbsSaEdZgUCFYKqelnxcN
OjmbJD02hDrJbouAGUWSecqC+Rh1tP5BnfjOtm1RcnPyNOyX4djPF2uJq0cfq7U7GjjPDgxb3too
rQzwgR9caT2bvFlJXGklEKMMsdW3hT3xED3pXyYrqQlviO8Mb5NsIZ8+nzlNmHNKf1q1GLoEFoP+
3y+hd96+lkoMBO4gXky/DO27kDlOkKjtrrfnewC6l5NdXxNp/ZzZ3SNHXuuDF9RL7fnLdzUFqgiC
g0ykjT/fVaIU2ymOWbIcw4vrXqfumZm6zwUDdJ10bsBxN2WcTV44VxQ3BtOtoaXDrFKt/P6rv7uY
AFrwZmEm8IsjKu67wSTmuN2Nsuw8tbKRBUL+3ChxGbpmlDz//nLvvDTBfGANW+c7ZMSsH+fVhmc5
CdEC/cSPPDeYKCotcJdeRh+cEd+9vxqdDFYSt9eQbyqApNXCUgPCvOOM3LhymAhXLBj2WwHYhRGI
qxsCKvSUuUaXFyBCoBuQgQtVTpbF+miP/PVQDp2ZUyGHcnDn5tvndZxJa4jalA8zoFRnPguprVlI
455DN8yJM63aHJ2G3YlNmfbqB4/VW8ox5yA0J8igbJO6HUHWm7VG3AMKxEJtdgA1osfKRqvH5CLs
LtpYMwHuWiWZ9GQjEz2gzFhyNoNVZ6anJjh7NxDBohQXzTyeDZGOIF90Xa+5Zmi2336/Mt7ZaDAB
rYIhFXw2M+yfV0akyHg2C6veWVPQIKCCbGi0NdEGgRl/cEveuRQmRQNlkk0bjrvz86VidAdVDepx
1y1B/mzos321FBFDKcVS/4OvRQ1qInheW2q/7GoVLqSukka9g7jSXDmmZm3L2Q5Okqaji/h3o/Hy
x+7xmlLzzibGlWiLUCICs37bqWCcFiZlz5ViBMZegELmEwgy0kHUFgLzlNMiL6P5g+3j3VvJ+ZqA
KEszTOfNrxaGagGO2mQsCx3AzU1CVeIkF16jivaDSzkv+oU3uyaVhuo4JEox0XtbcUsycftw0Vgi
RqPWWwuyAFh1hHOLB9CiyJjKtcKzqMkzt9aHUdlycuwnf5lsPQc4YvJwxTo9xkPAYPaLAOXCALZI
Ze/BibSwaTNbfsCBr5ylyAtb3GzZGstRrGiDgq/ESNcqGa04gzlq2xH8+3xirvkeJCfZiw+onLji
MI20G6sXMHwzg7CXbaLlk+UDhInEnUNKdf7dSmiWhBuirK3ohOQfPfCIQmyiz21WavMhI77U3IHC
zQ1fUSvtmC/AH3eMUof23MzxkJwZXT8HV1YLwnbLf1ZGOKNNm+LyM5y08Ao4rOGZtIvVTk+adrLt
zTr7NJBSj4W7UMq91qSEEsxhI8iXjuIveWvpRMUyp0wOiORCPHp9WabbOY3n0M8riNCnycBxEv+o
UzGPaNvRIbZoMOeJVE3oyie5ApaSvkNeCa/KzbW4ikEzPdgwUGagBN3kLhKXyqfKBGgLyK5N5ssx
sIdPhNIjTZuV2rGvVbQchKLDXesPFLHTtpaTE+NpCuF3G1W4IHtqkYkVDa8oPwvW9p+qCKZGdWvK
zwQbZu6U5aXutgYcFhgmlYkhq7+iz7vtB7O6JUI8u8sUqV53hQXrHCjgXlmTg/TaueizeVvU7XbC
X3gd2DRRjQggMYThnTDS0UudlLlWPxz1YR5dAdIjSS04FL0AqpZM+hbA8DdDV0afiRMOI6OxdxYs
FN8xYiRMzlLiuCT4lwl0eNJiiH+0O4CDRj/jZrOHh6W2SJVBjrkCzzYmej5VJdkYlMyl6eSNr5E9
c5nq4+JCiNBOZJ5FZ2DCwazY0NvbOPgyLbq5MxXtKo6B9zEdDA4B+i93StKeogLZeMZbwmtbe7ki
X/FQd0a3iZeZJMIlvSDnGtOi0RzTaRLeoqa1P3UNyi5iysnSgFEz6hH59rG8DKRxDbp38rVRRluc
XXBJUIN7gZjFbqF0vQ7CrPqKMU89LSKbMX1XWx4ZUc2zpdREwnRA/iUN6x26ffPQZAgObGLBDroa
i0M72yjfp+GIznxLQqEG72++y5GZ3RVxsLdN41Pcz3eAmhklqgS8Nn1wl6PJbXgCc3kYehsUg1ID
ojaVm9SRwbEN9NizwlLivjQUfocaVnriEG3LueE6bpThsg4bed32jBlHvT0lEN0G2bHiZZTie4uQ
ay/1Lt7HbQ6HPZfDs9F2PcB0on4w4A1xt8xw9OuCOBIGiWoDAbqMnY7MOBktG8Hiuc3Rbk2eXXOO
4GXKJkF81XiPZSI9r0dWWTJjc5WpdiBrbYbK3ZW4DRZ5wr+U/sQD4Qc/wsHkj6gwREZ2Sxi6CBAs
eUsrmntF07ekYgGTUKAYVzt7jSGbbJh8ez3NBGIhucaKzyXz7VNFsfDzpbZswk02D6ZypD2rtjRp
ayDUDXcK7FCReYvMhxuUT9OlyBLAhXmRxocxgR9pQn8/1xAkbnHWjyhkappxUdyqj5YaUE/S3618
e1GzEwR+zVPXytDCvEiWczKasY7tBY2wMaTBs0NznzS5gpi7zYs3fpnl9Jk5U/7cVAirEPK02ldw
3ASTkVB/4RSiuocPjqoGqc2uo2K5kTB+7oeWv2dWMljWnaiPS8l5Op4K4yAIML6lC7f6V9powebR
sxLwddZ3EZT/p7oy0m06KfWdXZPHnDRBlx1ApqXbGAbwrVmCC8dmMo6eFZh55/UL6rRNJhQTIDIi
y9CyTDeh4DqAxYb7QwvZ51TqNNuUc1O+zyvyMTYdid5f6mBcQexmrMmNE/4fe2eyHDlybdtfeT8A
GfpmGj0jSAZ7MjmBMZMkWoc7Okfz9XeBVXq3KlNWdaWxJimZlBmIQOM4fs7eay/+OWm66CUFo0GI
V2m53IPGcIQIlt6bIi2RxzY9UQKcTuMJ9yE/MVhyZk6JPfNV/UI/aXvsh6sEGek5C8F0kRY3X0kc
6pdu6vKphGXtXTPz73Vno2mjEqmPvkrTM1Rk9Urrzt7SOPPOScOjuq2kmHdzj559kKia9kEQJOey
VDpYKw/OFg9RzUPF1aUJXx8LEbnnAHv390YnDQnmjfXQZpzvL+X7DMJ6H6acVALUJlKQ7fpWeY36
7i07zHXlz4rcsTrPMMJ62cEbgRb5BjEtVuPWxy8t/axb9b2bVPOiU87rHAT1D2kl6PLmnnTqFejp
+JjQjdj3Ude+R0Prnd25NgZAYFFyHjMPBvXgw/x8R4LvYuFR9uC4TNQHK54uLV7LajNETMsNYA01
9pMU6myI5g+vMNm9D8qaiMDzZPyo/JTQMa+Xr36Crx+q3JwiA5hja6XhWr17Pf7gpAtrIg7NeJMQ
G3Ba0CkHwMDjY2jkrItJnB2+UATKNJJzj0ZsBhLhUYFX2OvO8JfKi6ZYOPQdCYGk7xR431OBap/c
NizySTKU3SafFaKGmeecNlbVPgPCmj4JjW3fg8T11nE8lRdW0y13eQ8Ck5mL7d1nItVPyCP6gLxa
vmTpmcVd2DXqzclT/96IZsS8qhrS8+SLCi6sWzUv5SKLRLHVP5mE091ly+W2IUddehjB72pXc6AC
gXAUBNCpKTLSs9ty1sI8nW7MxJiQlyKoM0a48VjUQoS2uGwvajPFt+4MfKKciztK9vExMpnIzANA
/+Pc0BLfGiKdPgMy2UiH7wGQrui3tIi/fYOAPt+QMCpIKRTADw0/vnNTtlwr1bf1dCG09lN+O3fS
bNQNS6/vcqexZqVn8sektRboBm8MJ6eJq6eSa222YaovfDR21RqQ4KfEyQfWyhSko4uh/gT1aD25
CSBuhOHWB6ALUlh49OpbVov5U9q5wh1iV4TnNbnXf9jIyTyuGWY/QylOi8+bvN2bQ2Ehh6fkfZjt
0riLOpPVLPAJBVRhfdvFFY3/2lbXnZ7UtxGoF5aNMDnHfp3tUYcvFL6QgI02XUDiIc93Bdz2ucbo
Zt42RtiyxstiodqRlfBJRR1csSeOd8h5GxYxeEL0TTunZyDshK9zG3bXsVDJXpelPri+4NLw2rx0
oB9Abw2S7MZ3W7Ujdah9bJSG7Y/PuEsk/xMeG7WJtXK+e1FCirMiqUC5oB5tZ8R1h/tgb3G+Vkw0
3U2BPkutiDKZ7hC+jjcUIcSzQzx+ssvEBbEm77vIvQKnBT/BNDP2Mk2zGQhSua7p/5BBrY+5UA2H
LfyzOZBEkMJw3yNvZLxuZsbVCBrlXE1efO/HNvaRMesTFl0xA9Zi2FjjN73wsu6op6ncZDybV2Yy
NJfgHSsYCyiFKPUpASPGf7RQ3yKotRdo98a7Avzfu4a5W2emteftxB9OW28rSHjrsXNP45i7z9Tb
aGrNUX6PhmXOJLtdSmf5oo5lwLQspSDVuZyew3FI7pC3DrtgVAdflvUmGoA7ISmUh3CY3+j/iW+F
wJXIO4eTROJpwkLPDmcdTJObrvOiaC8Kw3RWOjYIDBMuzAASF06ptYT4Acm9wYVh7p08b+/72vBZ
6qLkrm85SO/FwU0PmH9FYxodEZDetyiL/CfiVspDlgVPY26KPe3SlDqQUo44dRyAMhvSqyykcSMt
+yLGb/o9NeNhp0PD3HcQBjZhRhDmoHkYW5VCCS5oFSbT5J8oLtzn3PWIZB/ljseJBVjm7E4TH6th
BMj3Uxe9/Twq17qORDSjWhDugwJMtx6pYXcea9dJxFgiLC8IbifNVfJ0O9a7gLpw1XQNWWPwJz9m
Rk32WqEWva5zbgPobUmGQ7aCaKoUtFFX5O16xOm/ZoCAghcDaB/4FPTEzb5BuYa1gXyuA9tIIqJr
4EIFDDqb9nNHFMyOR5GY8BnSB1M9CrKgvxauFz8ShkCZ4WqwWoEJSCjssrsQ6ShsBic8tRMO1NhM
t6lXFqvCabyzUJ6U63SILIYW5XwxTXLJ+zV47aBwL3jgCMRVyZgTAeOksH9ycnqAC1RsS0vkzGAb
5KCvyKzPXwSevL1n0YCntSZ5Y82KlkafGeNNFC/GGZrZC3lFZ6AgGzCiEfjOO49Y0gYo4SHW3VqH
bXFVcpVPbYUCrnUlqaAMeDDZtN0lfd9p5bf5wRqN6CViZso+562R1RKW483rGpb3kuSVQm/RnfVC
PAlSfDv4jkz8I0bo/ErFWr6WLcLyHIXcY1CS5OPoPtl2QS9uJ5+KpSQSmKF31M3rZIxBawhzPJCI
orOj4cjB3ejAbINDUOAkYNHw5dkYMOWsqimQZ9o3yIzxvwFv78uSRUhaXv4qRF7d2nUobmHSFeUq
m1hA83To3vG+EVHc5ul7HZszCBiDD6xRARy9Jpf3k4sN+aWh4uG6ZWxyiHbASaFh5F6UKuSNgtHo
G29LemdzCWOWpj//l4wz+4H6mJ1pIVL3mBRj+y4KUvLavqWJgF5ffBbuEiLazl38ara5RSbvkikh
XVJY2nqMX0FQsgl348xApz3H7bvhKdKm7VlHeIMLr7ovawxPCLIRm++CpNNy50YDHY1+TLk9Urun
wJEVOUwpAa9ERiUyfsXJyb+J1Fg2G8xWhbdxK5PbqHKmrtjolm9JtghyqU2FSitgEzNy0Dxzq/aU
zV7HvtGstEXSMPL0BF+YxSfPBmBFvAq0HzepG03G3piWEqBjQkrw4YjdMk9Nt9r4DRzddRkTJkCa
GK+6dTn28atudIpOs88WGlPikRDa9xy1rx3cjIPrRK+/nUxPG0m/QoJkwXtpTZRpgTWDdGQ/IfdO
5CVrpybPbE0viFPvWG5176Efw+WU5bR7UBZkbDALJPXKogt0tmtvtHadhxNtajp57w0oKriEzFvJ
W66XxNPAox/SKLPITy0qBr0XE8KPK8A4+lP79EZXvU3q25VvWOlDMWkbHDEpTaDog9siiGowUCo0
H8DwtBMSU5eAK7fnRx9sbfIdqcr51lkVc/H8aawM5n/SK0kTyxaNPDnE04a+DGdRGx1/f67s9j1j
95Kt+LILj1m3HxkBYOU+6huCgfoIjx1xPRnBAKXJ87MauJzzoaL/dxxIWoRDLDsqOi91VX5BvjhN
lIbZCpyhOvMaHnWXDTcvYd5fa9GbS+wBIDNy32YyIc+pdkzSKikhSwC5HWwZO33EYWBv61KaR2bS
zWEQPSSrJBxhoRTZ0zynw+NgA0j56nf+V+D+NwL3ZUDFCPT/t4Z/CSG5emvbtx9p3350XftHJerv
//J3Jaof/QOgpI+Inc40VXXEkOSf2nZnIavD3LNDpieow5hL/65Ede1/4B9hc8Q/M13adzTPf9e2
uxbm7hDJBaXk74r4f4PV8VNnmY/GfkOsCSsSByNN9c9NepwuvlEog45LVn6SzhTtjRAFAbKY4W8a
y//qSDaaSWy7TKZ+maeWlVu582hxJJAfK2GqV1XJkbi5tP+bye2/OhLHAHTFMPVXU3rSEVYEllUd
0I30bGTMc6sF+I56fvrDBf8Xs4B/cSAM8EycPA5ncqw/nzwNHDSSzawOU1t8kl/1iV3qM+c//5PD
eAvQkSv+yzVCDDW3KT7IQ2wQQh0te+aWN+S6oOD+908d92oEA4gITNQwPw8alCkYX/CLdCyay9GE
Z02meXjZVH83olw+6Q9ThuXGC9EeE9yK2vrX2WGgqbzYcKtDOgzFCq7VHYEbTzhfn5T+W8XzT0Pv
3w6GfQIGFtLtXzSzhuVJnk2pAH0sGDIMgoc8rKkDjOzNDBd3tIsj05ri7j85ny7vSnbjro9A8s93
COGsvY1/QR1Uncl73h1AoiKjeDJy/ttf3yXLzfbLCUUfxaoA/5On+s+Hmvu8nzIp1MGAvngQvZq2
WGnj+78+yr+65RdLzT+P8pOUBtQ4wK4eGrwRjd7JbsYnLYbqWNHB+09O3R+O9NOpw7+VSg0K5pCW
Pa/nMX/76i/+Hx4v89cftViPmK8x8gIZ8bMmQsIGCoUkpUVpQGTK1HATJtVReLpiwtVjkkIQNdau
jjzvYFL2b/KS/GundqujrrHm0N4h4i0ccZJQqA8/gjSjasqx7WNssnYLS+6rc8BYTV8pJjWrRs34
6e1I1iup+CtkQ4qtiQd03fPGOARjTaXeRPZzEbC1JoeJ+k3gTxwEwfYxTWa6ilW0H3Lu5yIYieek
3KWaK6ox3Gig/Rddl1Zb2v7VtrOD6r4zcvdoRvPwAwlItLc6tjzatzhKTtw84k0Yb2kQpnKLTtP8
nhcpXZ6W78PQx30TpKPReQc2RItPnWmFyk23RHistRMTZ2/1JVVlDXCQviJIiNqMSc+raZ4YjTLY
XfDrZsHCJfKggw1I/ATbuWKVJlm19X1eAVWwFIkgptkfYRQCvaPZPTSzPFn4iTYhoff7MGK3C5DD
fk5SJIdjYuWvSSjLJ7bqJD+1jvpGPINN9gIftAoGS31TgmhcvpNG4pIGsILWjjPxrFMkUt0ZLqbn
dghhJOCrvMVn2L3GnJpTmtfq7Pf5J1RNkohy337G+/wJpjq+73wSNIdlaYSBIE9TaTPAa0qT7RGm
kzK9IR5ivMvHzL1gRe+gFtI10QkbOcoANiOMBqpjljhYS90+ya4TR0Xn3Ef4g9aJJGvJ2I1cAq+C
nD8AC/267csWuBT9gfAy9TllwL75mT0gLGB8E8YnlTyEs81PSggLAWFPG0OQVL2B5rEkabJtYZc2
N365zyrbVGQxaxVtfMZNL2msCAFksEw0ZiWLbF75JmNIg/SO5xBk0MNYFWwWghQHasGwBNlfvMLm
Xx/c3CLwG1H4g1NJ7h+vMT1s4C4kIqadKdX2164EagtYysjmEnTkpXiYvBVbRyNBMEhkVPTU1uRU
qcUuvUZkFm3nCQBk5yjSu7ySiMOnjpab3vdhlb9F8Et25ACygQ/oSgOo1UxJ4XHeDaQwvjAeK/ae
6tHhgfskXCRXjjdv5zws6Fy0ydCvfKIpvs8RcYn2zLMFbZ79D8So9lEHnfqW0Do5fdE2xCj5sk1v
OEd0Tdm0Ab1kIEbnSngpCPwa2OBxjJOKARrM3qLJP230gEAwfYeG6mztrERMyF8YaW1S4adk1Efj
tk/KCBEdV6inHcsfSz5ZCLzMI+zqPte41japGtOPSkXeAfYZMyQ/9edLlG4vbHD03hGSfUuEPWg7
D2F1HNzss42B1tekQ66ZVu+jJvno+gZ7djveV7V96KT+3gO4OYrKx81HeMmJV2Fwm/Y8lLTrxq1p
lfpKowHfJgXPuUvMFCSboHgOLTWfSBTeiTko1wmhqt2aJLeW5krGMJQEMm5qVkUAPKWaNlWfR2eH
onJXGzz1BaPejdYKRRuD6C3kA+bEA6E+1vLeVS6/m/70G3smeBPsot7KsQ1v0fBY1zIZrAcoxM5x
7LmjChZU3HsxPPSSnqeu+PmEcPEYiZCRclf1w4/WaOgcJKQArRGlh7eWz9jCNcs3z2OhbBrWDx+f
9e2cYbK2GzTRcUAq9wpsTngby6K5tOiAsj9eKq0+Ii6mhAu7ySdC1YTdI0ccODQArYbpZNiRUm4N
P1KvYpJEfh/cOZM7mG0aJPazoxgqpli9uQhCnVvi13BV2vJUWghkN0OdIn4VFirwgLODk4jESb+3
tl+rLpno37oitD7MgdWK6JJyzQbTui5imm25NyY7PaGCCAYqiZVhdN51Tke4pTu/1hKyi7d0aetO
jms9+/KR0IPoPAdAyEYT1IJrLAnPXGH6W2bTHMiVqR60ShareFWhL6VP1PasPUbC6kGO/BapAwEn
mriMnZN7y9BGZ9dOTF8nsvrupA2204XszyHxMAeCxZD2E5iwF1FiXNGIPjuZQzYJ/dHzNKbdVZzP
z5npDM9hAUAznBhY0A8g3ynCfl+ltTgro4lvyoLAnUbg807haMfJGszEI8/zU6PN5GCHmNTTRNTr
znTU2Z1am+ndRPKD7343POY1dsBLr8C1f2FkaflU0zVAl8GKY4rQeqC5rCD7cknVb4vsV+N95hrs
2HuRXuaPgBFCt1ozsKCZIBBwNvsqxZ5ipbTZ4e7Tm5zKksUsZ5NXc4vkkVhbiVlcVENtRqtQkQxa
FUQtbQjbhT9VKgc6Ajyhzlx58VCLlRL2YytscRxqRxwl3Fy1lmFfH52y7Te9JSaseXENQdw/TYM9
ipmXT9mw/mFsZyBkD9mAzzZPjb2baWKm6Fg4eoSAEevw6OpeVqvY7yGMranF8amt5qgJPtspp4MY
EofzoTx/CZJPgCqEAWTX4Yvy6tSeua1/Y78ihZ1ATzcdvEU/IM01d/uoXzNizredShuXnI2ewStr
T/tKJ7zo1nIs74fcGekEWz6NMoprl3FzMOljRYbOJlPmd4K9D4rMDRRxjsCFbKQ72+f5YuHQt/iA
jSvLqYx80wUCIiNgRIScvQ3SOocrgQC5O9g1CISxjt9I5yu2wQDK2DYlE9mgtl5AGY7XBKRIa+EG
mBt6Lj3h36UzX/O4Jj+SMrD6VbEAc8sADn1eGsZFNnpmSKNPsL4xnWHRT6hO2C25TCncCMme4gcf
in6gMRZOnt7/dYH9s6jShZeJWo4SHmUWdrgvcMcftJvAERK3b83yUPMC3fg2jecu6WkShg11Qkdp
eT05Bp08e6auKKJGnnjgvROTHprvVvR3G7WfBG+/fZ8lRzWgQ8Fm96dNbgB9jWeA79MI66k3pxNY
tJp0oOytKvu7eOI199dn4JedIapBwKUcifYdfY6fdIOtqz2RDIq8r5oirIr7mBcU8KuqSr9AE/Jv
3Jw/SzeXX2ih21y8vREek5+Bt1VDgeOC8mJBqUnvZJWQzPwqZDN5I946Q0aYx1PqQS8cbr5eO1CK
LX+f2sjTUqvEwYQd9E3OGJpg5/xd4+TLJPinnR3fz7MwmuJYMukk/bQpVyMwjtDti0MqaC/2tI8/
CYDjmRo6AsdgrbgU2/TheZDArnbXmqTMlQWv/awsCu2MH0EpU5FqR+d/stl5tpmi11gimT25dhZd
VoTI4jcmR6TTNX3qL0xZgkJl74xsXLduIOJ7xzXdN2xABDZH/LEPDYvhUIwDbhVPIwqqLMtfv96K
VQWpbj3MEJz/ZpP7sxHi61oBTrKQY2Hh/sV6i4gnRg/RLhaxnHqbCNpVNyIlQGDwgsvMOBiUjStm
4fbOayBfI7E4/vXt+cs+O8KzjUuIi4IhHFvSn/fZ3eQPviKQ/hCx30YBlkji4Ya/WwZ+6VhwFBoV
6NYDF53pz9e8z3od+5XMDozRgfYnLFyVIte3RoIHmLuADTflbB5SQnhe/voH2j+ZTTjHlChYrUKU
KNZiNP7zL5ysgqC8ckgPbjsk8aF0ZXRpxDHzgZ7SuEW5OZ0jw4ueiIN9IgOHUb3yBgITNV12gtNS
cpKShiZ3XfZEtScdmH+XoGwYUwkzClm1zIGsuLtYsIX/ZSb8v4//EzNh6a3+4UL/0q/ef8gm+TOE
xfrt3/wvM4F1nOYfQyMLMb/DPflPZoL3DyIQkdIFNDoXfz3/1z+ZCTRTfu9MO+Y/uGtc2AhYai28
gf8WIsH8SdCPRAckDB/GkueitvaXrs0fXoSRLaswlmF5cMLk21CAp+pa5mZ0v15In75viG2qFp1i
KKwXRvBLm2XaUa8cu0XTiArFvnCIu7xoF8VjZZGuHC0qSPgp5C4vyshOR83nFOPal3Q+NnJRUBqL
lhILlHlnfOkrF6WlU6IDVWGW7WKjWvZvwR2M6vBmmLNNEXbiVFGC8Wn9InGq621r2GScLepORJjr
WoszlSkZzIsCNEcK2iyaUK+NPcqUIVhb09A/sAoX62RRkaaLntRFWDosCtO2S559V0BhW9SnwaJD
7RZFar5oU81FpWr5LeLARbmK9GTrImXtkbQuqNHVtKhcBXJX2Vvkv6DV3jSLFjZbVLHFoo91FqWs
KmtG2ot6tll0tMOiqB1cVH1Qn9+7RW3rLrrbbFHg0rV5s1E8LLLSI5NNsYOBPCCPQlM5d1Wy5aqu
hkXVK5D3dsh8aV+c40X32xv1eFAOGtKRnftdtOiDO41SGB/pTkQDZLFO3BWs+ZdZGTb9KqfsLOjf
l1eNcpJha4eaqVhVFy89CqdbjGXuhdMaS0un4q2rEt3c144R3wO258VWTDNeC+F9bW9qpmQqu25k
ObzEEeM9msTR0yicgngx2SM0lKg0Ux2JbTuQAFNTXt4GS2u6Kh1W3NLW3qFzQvUtyHImqnmgy6eq
qEi9KVGmw5eyrt3qa0JtlfSDElM1l4gbw43KHIuTF9m9hT5q6d3bil1Iu7TNZmlWx9qYUVXUYRXU
xEsWVCCWFBnpKnC1FuTWzh6C/DWwmYdvvroNeBzip9xm5Bw67LBHQWuZpFTr2vFHeXKXiSXyjPxV
qQXfFlnBwtosqNMEXYcte6XxhrqV3JeuABfUJ+64bWFD7mfwgAenG+jTeOAKNk0dum+16QC2Q5b5
vekD58JwnD5fJ8CfDhj4+TupHm84gXRuxonWEcWt9YC2kcZIx0fi8YOaZ1bJdGMn3JpeT+bPwaNf
s5jTk+mObh7fUUgT1Y/fo4iAdFTA0uU6EIfLB1oAL2pS7tnsT5pyfOyE+pby/O0zZiWLZZ8mYzxm
dFODBUtLyUOBXCNsy2qKFKt31Ic3on+Ke6nOX98shyYR7nRv8fEl7eDbZF6anV5DO9OJ0/DWHRcp
p9GJz3IRFlRe1T+0uTuspT/R7M2WH065zcii97rHYBT8xXJJI/c0i8gGrMS0NaOWPfDg5q9fdxq4
eY42Y88GiDZRrmcjHQbob/I8gH5FOpfkaHIRBD4hL7Cfh2rR3XfCDW4JEHQvZEGHy0KDQBMDFY2d
9IFLu5qL2vd0ocnf4arZ5KjsykF071/bhMqU/jm0/OnE69a+i808vBtqQ2xT7khSDCMvfgXmSDHv
Cd7ZaML5IE1TqAmmqtiVSWrcfxW1s49KgxTEaC+BmW+/rpYYhLzPkommYVvEVbe2oAasJUgsgmNc
79KqWzdeEUyUasTgfHw/YMSCZ8hdP/MHnoVvIRLVtV3LbN3m83VbpdeaTIDeaB/oYMuV9uRrlaHA
FP60jsIru+vRoSU3qTZh/3fpQeTNpzdEp8iRtBZRcFR2cDe2DmqXdE+b9ikBWrvxzDG89BGkI3b2
qOQN2lqTXId2Je863mO0CRw4IFZm+XdM6x9bK7eufc0aXtCj2viBctZWgFs/E9N1NkabYcw3bSyP
ThXEN1ZnjGdrtPNdKBPcBUPop3tfFkQkRdrdTqQirQJ8UAetwdp3tCFTeuLWe5XQmqntj7rS8lSn
mTrlc99uK1tYF2AhfjRWd6hC75bXJJ0V3TvoKJL4GzDsF1plP6YeNMpctWJX6rLDvVkBrhDOtEHo
hezJbuBIKt9n5uS47prEhPldaA95AX6RxSe3Y7xxX+W9OkZBgXCtS9eeN3OBM9/ajTV7rnyYCvYE
1qM/ITJBZHFRjJO4gK7rHAYW4Y0Z9gouV0EzOCJ5MpnVzpDyW232OFwqaV5OhRkAr+3o40++ufHA
bZoW3RpilFa9NX06kwKMGQYfmY1m06Vh8hogMt1YRfHQYcB/I+XT2fKst6vMqcM14YQI5hFmH10i
l+uVnmfWA0eXhySfHcQWoemuGUyA6r+vRfueTl28Natwusb8MwAdSrAOrKvOJp+4mpt+O2u7upSW
fw29srjltiIfGA7hjUOC7XagTQ/trTfyQ1EVauO2JG+3lq0+Wo82A7lVFyB8AWwr9daTY7Gpwzba
5JZ+MWMisUzJ2z5C+wK4oP8BSuhbnTp7c6rjR+YSsGCcQtN2RGMoaXxc0TR/jKF1rH0eQ5RAVfIS
5ryHq9bZdNjrLollS7YUCeE7Ce76LkAT9FgA+KeGIPADB4w/HYcuHlDQ2qCecV7mj/kyYnFbV3y0
RDF8oO8sj1EjgiVjLt5IbSCh891hV7T820Q422nuzOsgzuUtQfDYYtOayspZnIyqCa+VVsNrZU7l
68B8/9onQnrtUWGtGj+bNyVPESt5l6F2TiuvZlMswohue55caqT91rG1Y2tkaDIT5BfV/S5MamHy
SCRPnT8aZ99qwnXhIPDlIhLVGzeJsdVF3l/iDXa5YyoiiWTtKbJW54He79jLa4m+4ejiS9vGtSdI
yavjpwi2wB16yCzfzm1dVQi7K+O6S0Lvgkqh2FumrLfZWMZQIj3pbtNm/KyEbZ8tkXSPQ5MNB0JX
62ef/imdoYnc+DlCixVAZDVcRWp5MF8UgioM1bNxNCULmLLs+iDxVa9V0+V4E6YYn4YV8rVKbHtu
+T1oIcu1TTycC98wr5q4agg6ks0eUqhe90MRr6kZrkZcZAAX9rRd0G2F87e8aSSdiEpjuBpquPpW
Ya2ylBRu4Zr02QBI72cJ1jxLp32DBWNl92RneGWrb+aCGq/QsuXNpcPzNOBOq/N2wF9TGN+Y1l0T
fth+0MyhAPGnbhcpP9n1ZaxWBh0GJJBZtumbmUccCMyiub/jDSrPDOuQuLMBXrXm4D05atyPw5hs
Wme+n9jSXo+ZTZZfGOZ7HP17EszJoLaardQy+ajHae90vPJ0LcutznLofuY4HjNttYza2viCDLrL
LKnv3NjzNsTs5hfT7I+nOGe6ghTfSMkWR4Z8FxWsrtYp6Ek7W7hUoGzVvhBDntw6fl4TzNGzg8WC
MriajEED7vRTktQm6qzITCZGtEM5jRcj9e986VGqFOs8EYW3ndpcb8ZQ2chS+2LMia/WPV0h4We4
ddtEp9OPtAhRzq98B4EEEw3xjPbr1jAjvRMVvVGaeMM9g9p5a01ze53kniTZxnOvEMK91LOTbWfl
32WRNNb53JHfgstmU5LcfK4D5X1vRzmtc7uav1ut1V0NIjB2maU/mmTCPOLZ+irU2tkQBeQeSR4e
FqlZe4Mw0b5EIFjfJZQqWztGIjwZwStotnhVE0L2NnTJhHq/cUlqJGdWGJm/SnLThMbc0ufW2biO
0cPxqlQl/CGir80weogM8su9wj3NDoU2nab3gL7kyq1Fc+1bxbqU7o8UQjIa8iw6TgnA4m1uLUV/
guTvu4m49T0ovPxyGKqWOr51D46fYUbLo3sTCJS5qqlljGXCXFzMc0zA1Ty706WLW+xWlWJ+Lhuz
vGpT8YMNaCK2ksYvortu0RRWMe26Kv1RC8Fb36jFe6D9Zc1iDLzrq0zvGstsvlG++FsbpfxdF5Pt
TQ1052S5dyYSIGlXFnEuR9ONyGqfZp60vhqefPKaT7Ui+24udQggaerKc1HVgYfD0km/Y2A0k1Wc
Z4zGrJRXgUlj/cuOKakDyih8B9jJwqETz7pDGx8+d7BHvs2OADqZYhpCTu64TKSqIKrWvTlUD9Vi
P/MWI1q8WNJaFsZtaM1ArrGrqcW4xlS2uM7og32zFlubXy8ON4+eCyaIfJDIciW3EJjkc/7lhqsW
Yxwi08UkByX3yzNH9bxY6MbfDHXOYq5D1ag/mVOJQ7BY7xqMLocRN16x2PLaxaCHCvyyaHoGFgnm
PV+Y+iZJMfSRUo7yejH5zYvdz0sw/hFYkG3yxQzIF3tk4xdvgiiVOyPHMlh+uQe/Whn/VSn+jUoR
e73l/FXX5+L9LZV/VCf+/i9+7/lYFshLSJSwKBHm+f4ybfi954NiEaEh0FvwdX74B0qmG0HJNNnI
2T66e9BMNIP+V5tI0zLyl/Yh3Vmgvf9WC8j9afaArg4OJ18L8BCDkF8684UV170XxP41OlrjIomr
sT4Rjs4SaISYxJhEjTDVHTab4IXL+zlTXvQdquFHCqPl3g0Kx1tb0nkArDuipDGyExrNET2tHSLw
V0ReC1wJbSQ3BjVfd4edISFsKhmG+tGs6thYMeYsHXEqoqzdU8Hn+XUAppMtE6T+HZap6kLEE4b1
vGf6N1nJphKluwEz5e1wlhNPk0f9bYHupFnl5hBflpSLl21vd/vJ1/XRjprhfbZILxMdlR3z428l
WqK9qTL12ojCXFPb+Jik2jenyZE7YE1lkxHYTXqap3Q8mEq6DM1C47oiBQbbVaB3qRkSg7BGPURH
BPMiM0S988ihYqeTDfmZ4ZH9rKdxgY2qDfQzgnaz1LybQF3ddX1dbSBoPJdeFj2O3jiRlENml7Kj
53EM/a02p3XsaHHr5gYSkL6xrxshCFyhGYGcI8suhZbDheen2VVklG9RV7PFgtCw9QgEPtWClM9S
Gvp7WwTxxRR7zq6orPJDlBkc/5yR98KIrCGAN/IQ2dlHD7Bui4tifPGscGDKntH5r1WYrGtRhq+2
3YMKCvKUcyOfRSaea4NDV7WCx5AOGtIMIZsUfowxiixYeyoQJNwOFdsKcjM9iyzFSNwH8wgAB9+I
uljuyMdat/4O/w3aBjpQxYFORg0LPwgAjJIBTRA979+9iedqAmswLrqSwkru3MIqbqapnc/xkJrr
dIbMmTq2wRbGHD2O4khaZIG7d/MSu74wnOx+8Nvy0sP8f5lSPF2hmYQ9lsbDzdDUza5q2/FHF7ro
C6DWduu+MNRnhDmfqM3BtfYiyIdLSrTsMHpVe9mRewYn3R+S9xS727pU+KBAa8JPnnoVnCy6DXKV
dYF5TaPPXPlNNJerBlFQta59Ha2SEOsh+WEQvnAG2Dhqi5p3hRlkGxvZ1U6nNi5cQxiEDws7Omkh
2M53ysU0SEXX7KJhvMxqvlRQ++rYzlP7mPBeFCvNPOhT0rvbhmEZEaIJMrrxjHd/9gBYpekyCI4T
zFONMdgkBaIPcfDS7oL8f9g7s+W4kTRLv9CgDLsDt4FYyQjupEjewChKwg64Y3Xg6ecDK8tGo6qu
6r7vi26z7E6lIhCA41/O+Y4ZfmMgVWzGVlzLmKFnFWATKcGefUfDVu5tevfPQsULWQ3VCDd+TP3D
Gpe2oY2eXsPGdQhtigVknyDeD6S/JlFdTPN1MxluHwXMma8Cv5jktiL7YTeDlbjD+t7sFsWb2fch
bfXawS2PXeShxF53CMppeMGd2+D/r+F95DHcbxEm2bUhsXl5VRiwHg75Sn5D9UVcSdhBGJsw0bbj
vLOWMae8iuddNgXL86gVedCTYp3I9nmbEqy9wUwaX9Kgbu98X22tOGifCGTyH0JnOLa1s9xOVAys
2cWVN/BYM1m29SmLK4r7yW/uwIMYIAOsjoR0GcyP6DLkpepGcplsxZ7OBMBr+DTvw9ROp2DO0vjE
2k6Q7KeI6aNlcLQ0L9SdtNDNdJ+4qj3PucwjDk/zphv4uRnzpVFdZQ6Hggq3iTOZp0VZP5i1+zfS
VfUJVZl9qjpEB5nVVRHOMJsArzg5tHAtt3EmnwwhZwgZttM/0mTNPxGGE6tuiPk45xTUYlYMv8lb
GYmssdPIyrziIAYtt1nMQW7aS3+dpYN+rkvT3StZJyQzjP7FxOXBYJeDKIQst42xWL45jZkeZ6ga
kaFLEHpuPxvMSzz/jZfggmc4NH5auTI2ekqdCA7p8CuPjebGJUz9oVNkk0mwahRR5keyVMlOWWVJ
xN/IKnREeBRJuCZvpHv057YqHzqmoldp6NeR07byGtNlf7fUdAGTDpY708rC2y5tUaWxbF12buK3
B7TXGSINFJxdEYzbQaTuz2Sd7ExCfw5rSmbBmVlu4mJKoxYD2zk1mIM00pu+SfAdkYtU6wEea8h4
svHfQD7xbDi+BM4QYBvOCn2p08HgwEpQM3iZ+16UI/Y6QX6uFdf1YTEb62OqEpc56/JM+xBH9jTb
R2/0ZQUAJMbUnFkajexCtHxYPiymdaJ6IJ6jRea9K8yZH7hme7oV2Xg/ySL5RmIm5KcBYPzs16gj
y26uN4ZKphcz8dVV6ChxlQSpDDhB4/DIuYmlsTfPnTCch2UZ7hBJrrtEyAb4z4vI494jHAjFzEq4
5ZEgPSS0MDcvSXoKA+OhYHpMr9w2cOSdVTRUJ8Ex0/6wT4K+3AEtqCIziM/YkIpD43cDgRgw55ne
Z9sJweiJByrdDxXr76Qf8o1NgwgTIq6IvWg5vqd4+kgzUx6M0fSvl7ETn5Yoy+8tsrMbr2vvO6fy
HoGwPJuz290UYaxofBxxantjOQSDGHbKEyOqn3S48vzqI1/y/pTmEKtUQULlSCN6HJYSqIM2ku4q
o49jsZO4D11SN3fLijwIeHONAP/uMfzab9izpzP2Q/KSGO2O36wsM47lMnrnSmb5lZ15+8bJFTEY
uFd990Ubk7sxoZrsstqJN4JE5acwSORhwEt/i6HSinQnwVuo+GfAkiBigpsemG/RczF5OHZgZ8+p
607X0iuS1zHssHx1yFXkgrvW9b3lFyCcp7Sq68gucvFYxHyE3kIXxOfD3pg7l5FTdSdT6z3uaBvI
vgaPIJtzCQULZ7E+oyxwn0tVsCCBIrBzjXY8wMEN90j34vd2mDWMzKx9p0uhhQ2HkOmCPZ7ElA/7
0u/eJxRHrCMqa5/QqhZr11gO6YcxeGwtZhC/IsiXqzCEmVMk5bXur0UDUHVDotx445Zw2WAT4ho1
RfmcG379SFFVXNcq4FXvWTRE2VQE+W3T9NYBaK28wVW9r3xHHgJtthcECQCCtGcc0tyt9mZqJ2cB
jmbX2vlwTOgamdQB9rhjoKVPqVsydg0GZGJ57rF9m947EhkiWBSePNDeL7eSLVBUeK11hY633qNF
0R9DEAflplNQEeKi871NUSaq3vjsP7Zes+jPGhXIuw8REuV391ElYbzlg/yqhkrtc+YUTTTXRnua
OzOIqrwg/n1pCdsVqsAwY7lFfZHaZh+DPgZkRUUmEN7oHzjFbRyNy8QrzWfPj1aC9U2R31L3Rn1m
or3FBrg3Y8kbdIqtq4VzgDkn1WaKCOcYO4b5KwDitunnctwMPWuNxu+THdSmdkPp0e4gIt57yNzR
qpgzo58YZaWqbbx0/NTvkBKR/+k43ol6kN2GNQQxad3QRewsuq2aSmbQSsTiVaVmG+6tQazcHfMe
edtob9hE5KBUeutTS1ESxktWhDnaJdufwt7H9QIa6jHQ8ZADTh7RxH+SQzyy/azqMqyehE6Lwr2K
vSArrnsdhM3TNI9cNayn2jAIuqqplDd5C1GGqIvSEmNUI23dgnApxHZOk3proL3swWLO+qcEDfJj
CvmE1AjeK3+meTcglexne5QnBomaXNYRdqrZBRnyn0BdlOTfbjq/eXN48pxibvf8jfC0QgYYAyOi
QyY82WwSqWvirEzr0mQ6OPn4xnmCaeZuxOA/LUBENoqt1w+3lHgSFrHIa5jO045NQPvQViiFcp9Y
ZKOS1b05kfMLrWFmCJtOw9Ete5Iy0g51r2L63RBzzJK6W6OfsuLot6W7w3lsX5t1h/fZJJAywwG/
YyGkt54/VwQrGfx9ZiEbgNaj+63D5EoEVSYZUHeWYW+UWRaRyZV7QERLWmXZz2+TF98mOdDtjYnj
4JElWrIdEcLEUT8s5mWWiR3lfddtW6fU7FrJyR5wu0rExbyFWYKz28AWDYti06GButJVnj8lQdm/
9ZSe9EzdeDPXS/JYeUu3D9aLTTBzfiB6hO7Lsyu40fE4tVh+NRlhgzRPc96pxziuzH5LaEp+GFis
nYqurR/6JESMrCz10qYt4ZTwJl7rJnmJybg6uzbeXlY4pnF0bAkypA6ZCA2jeS3CSj7CXunqbRzL
WlywGrv3qGI/xNKy3JGLJqfFSM0lCmAyZVGGZBDqA47f26Kcy2+5yRoryKf4QBSilUTzYNkHWqH+
mQHO9GOEXBRJPPiYbRO55RPV+7xleLQlZm9hmt97zPTR3W56BbJzC4F8+r5Q9VHxG163aRs93ykR
EFFdh2X20CbQHky1sEmE0WHvOpRhO1sAgGOTnp3SZcnP0C+zU4VN6gY3Og2s9rmZTON7GTTLc4qC
zdv4ls+XYynU7EyvmL8VHBU2d/5kRksulltjbtgygOOFfzCWD/VaJzlYGgBksGqxlAkY1y4YxVP5
EocYNsc6jy3gDVAq6T/XQtby2rPnUFzD7lg92Qt6hVlNAoc4PD312vRTUN1aRd45oJN8mjFl8RYA
bENKWTSkPuNuQAX+8sNgVzPdWSHbIT9lFZfVozF/62st9dOCKJv3q9HT8PZ3g9mRIghbXNhCbkKn
1dM1l6QNADklxO9ETmc17Gn+T+WOXeqyTrxZEn2IDaGeyrLSL7+Nf/6FZ/ErKeg3NaEZkGVkelDC
qcqY7nh/qLuk0hPuJWu6IYnA2xohGj3LHvlFqpMBdC9O3u3KOYy5feUU3h6HzN5LrV0gCBUaiK5s
+h1f9RAuORih7D+IX/8wYv39s/kET4CmxY31p6GyskZVm7E93UjZ3ghJrRgfs/E/BYCiG/rzAqAo
cgXrQBQCf14AkrA1Te843WQ2nH/+xzfKfS2a/f+OJP87QjSH5Bx+1//aOP30s4bi1v38+ftY8q8/
9Q8pmvU3TIbCWlVogv/YXyPJEIEZWHSYOWz1nID//f9kaP7ffPzLkFdt07V4kLmt/xpKOu7fmB9+
mftAvDtY/f4nQ0lXMF/9/f4hOweyPjI5k6huKJl/pr8Q1or8esLzYYwFRdoBgk6SjzssI0wt+orh
28by2Y+ce3vGmgUdaUsXTup9EoujqlDBx15MGJXtkb/VKdd/0ijmdwDTWTQmPiBrLB+7KvH1a6W1
UtsZfykZ1bV1sqVZRkPoTeBtEt6vsfgx1LI/MZtPDh5L462PwCBC3ZFGy0Kcyjyy7GI/7DbIPTQY
F6wVUVkH4DnyuXl1pQo+6rarToNOKNgynzBnwZikR2k15llyyyAxONZzVhLn7IxQazu3J3nQ9ptX
4DfqgCppuerGMky3CTFs34nplEziKjRlm6pNkkvTzrx28j4463wxH5g22Nu6FPfIb8KLmTuKViZJ
3su0AxDDTvy4iAFCWYbHLIYVdWgxrRynDJdM68z3jWxoo2q73mNbJ2psGC2WkeFVUhcUvLq4MwKG
toL3ACqbKdiVCQLhoVDeY2s6EAyVa0bm4rrnkJTT09AtBqbqxbpysTtelR1DysJWLIeMfNl2udlc
lJ+KdKdAU7HSQadnZdLFK+eJc4Jr9OBKq9qjqPb4r3bLPf7R7iIyI94A2HnydaU/52Lwd93EeDIW
RXe/wBSn/vTLPWonvTWknh9cFGXfh1hHsp7fzYpJsyWd/AgSyD6QcRe/jEHG8jCP/R9B5hfzZZjt
/ALBAxVMgFEs0oiidnRz4zajvsZ+07ak0drZdkbDDPvOs5nqEWnW4ij9HrT19CvB47FfTMyikYIx
uOO5ce/deWIQyYznOUUv+AxtZP4gkR3sUc2E7mI0xYhPkndyw5Am3WQhQU6SceHGR3GwTZcCarjp
17cg+JpLOVnPqTZkzybZVUcwp8W9bpRxFdTOeGtXbXjtKoySqA9d+ECZZVTiOBhDNu8hrK4a88FF
/bcMerpCXrDPa5vhJFGszh6mRoDzitRUeHF2dZyHII9qqi4i4tyBOSYOy2qLQHK0t7lKxLazmCFp
/BJ3huEdQ09h3RxqdWl9+wMclIjPimoxvZZW+c3PWvFQNR4v4MAyTl02uLF9IIc7Jx9mDKc6/GQz
qbJdgvXhdhl1d8c4P6gI9XBiPHo1hVzQD890dc5dGzCxGHZlIZ6IkMh32G+sXVLWIXnjwmb3AGSJ
8XHqI4SBAJNPUQaR9SjZXLTPNgTTglrZLOqeSgu7o7iqKWg7Y1t5WLtvOSi57tUoCRz28xpGJB4p
821J1dSjJTCSGzWLSnyjGrAVLZU3W/dkRwzxD8hKXeRlC/IMTEqp5RruzhzQczHgKRAuVQx/w9Zl
s6vHEj+A2Yf5d4FR0jgG9WhiSEZHyXwtGPAqjkOLQDLW6eBeUJGEL9UsvY8C+DR3islO5GSlBKFv
akUocN0L98fsOn1xsGM9yiMDPsHCwUDasuktVOa72iv4K5cyobSrNHJCWMJNFTHAxPJgTrAVOfv4
G/siXjVvIWOULdaXHJsckMrmVgSz3fgUvQhu+usCjYe5bRC7YI3VItnBwfNvNdOHvedO/KNZAtpv
Pa5x5DObeCqnwL5ufQPuXdG0iuITbeohJ3DsAg0SFVQGNRjicLz1ipLhsT044kCBnR4AywaHhhHV
XW2XZ7R+lmBy6TVnnXrpdSyl2DdT7+IAhr/AQzVmkm6tHlBKYDC+CkR78IwatHFAHOHGSvxs1yaN
Y+yZvZuPopT5zre7xYqcySNm1qjrG5EOzUMwCv+m99X45sHEnJGzhdfzai8uVWttC+0mB6xby7pT
H0pzUzGS/1Sz+s47ivW94/r7ScSUzGNmBhvbVOYjPvV4rxmKPXtu0t27eGR5OdTlqUxEdwvp0tiv
6JqrkWrtcyFs745pzbYTfnLi6IyPeLfN10JY2bZjEP42WtjX8P7a8oh3UF9DWlsuINSR9ildbOU0
5++p7VhXnmqYvSR6T1IsIjLy2fOoJxhMrjHq7g5o63IH3D7fYXs4dGUtn0nj6ImMGtHv0bscvLHC
nJhb0wS6iADoqYQDKFxkFdtW28F15nDEw6TAxUUAz2bi738ktt3D0ceiJ2EofSfnZMI0mRY7oLXJ
wecLrAi8sdxYk5tyNC7uq+OolnehF8qPMbD7iyUW6+c42M3eIxlqx97SOvqdcph98vfh8k+2kpHF
HpSY3LV1X94U5qRemC+oywBP7c7zrPAcCKsmqLPOz4jdcW86KZkpDcgvzy79dZz3jiA3O0OkS7/F
zUAMaGyF/Ec6n0qgYoszBMimmsphPK8hWEYZT/6dlwt9ILmr/QBUHakOjiba8P6+7Tz4u24V+Axy
u/C+ADNybeVF833qErWRujJ3xdyYp9RMvsW4JiOrRq5V1gJVNYa9XcYyJNiYlvGq69jcuYC0Ll6W
mdeO0WVg7NpEbTV2nK1rpW6+0Vb/bNgMGLdDl3TdxoWYEBooFrpR+2GkyDGIlpBFBOo0G6NLFQBq
2JiFbyEc5rkPFodY4aEd+y3kL+/D1khNtYuykYTmnJOgbYlR5Kny51Q8si0NEl55SZUl6VPnzzK7
/9/6/r9T31NfB+zp/+v6/vLRzuVH/eP38v6vP/RXeS88RAerlw3bvGnC66dY/6vEF+HfaMrgpXj8
3uR2UPz/w2gS/o0ArWAljMC5RbFCXf6PCl980ZIIpUH9I8z/oexgbYB/6w/XtF8/wIOJxIEW9J+S
4fCUYPtLC1LCEzBuAEXdGj19Mj9XhBhFSUJc4G+X51+05H86yvgLhUM36tl8cvIW0VP8bnTpKZ5Z
DPiQy3Te3pssllk5Tv+pt/4nOw1fKSR+BNAUMg/7y/X1m52m9zoTVgmSgZmpzgEjsbrn/TZGRLHL
nWlMnG9dCyJd5cZDx8Lp+d9/SS9c0TD//3W1EIbQitFBcZH/ZOEMwxywxBX9sSn9Uu9Zsi17KG/m
cXQ9nmQ7ba90riG2ojYih03GDpDYVmYG8nDT8R6bwGME18TBfOmwxwNltIAKB8sEPt8u+HfLZsaT
65QG1SPQSUDW9Fmzh8J0nn+pfi7QKgXAu9m/HSHCQRtEKXdV+Z56BZ4wHwB14EWQiQV8ulEOVg2f
KdbRVJqkAWZ0Ny0o2Sdb43jonSG+Ym8vP4KK9Oeog82PfIpvBLJmfCkHKMxdrmtYEDj32xiSJ4wY
1MYpMJn3NIM0i0ucPzhp7JeQCO2d5YPUDUcB7nrsJDUWlwqTZoL414qAwLvOAT0HX9MU5DGLBfjh
3GCeF5pXnKcWlMxuCJ65THDBS0EMBoFMzElHQTWY9wLxKSf8BQVfdozNimDDOIM/P9jqvqv6+GoZ
eE/47DRB1S98HKcfX3KzgqCdL/4jvw4o6A60Acs9elBfq88ZKGaUCBIpMqQEz2kfN2+DiQgHdUZt
Hv0p5Bma2vjK6evw7FtGdlQKwPAEm+jZbPkjs9l233yyHs6xxuSgkt56Gsql+5b3U33WDcbDqgq4
ImGueIW41QTixmfQy6KjlLtOAoNAyGHvGmUXD9CiQ2TCjHFzu2k/3Zh/TCBYEtWYs5Y9GppepXYH
9UkQ4Aweup8PfjaUpybgx50FpGE95KAdO6dua6TgXXmSHRQEZIZAxl1DHwxa64dksoq9H6TqxmW8
FJVhMv5k8Um+Inmz+6qk5Y5Hq3kHujC+xCHa3FBBbZYOAl1ZxcHGWl9dMGjlTVysD7uhvFsjMcfI
DfkuPnUHkuW0isai4FYc03r8aREQcZgz271NXH6JLzK1W4PbQEHiAniRA9e1SOSHQEPK8jPOsc1r
gwDhhrzYBxDx6pM1zXKBNj0/2xPW8brhYShbVewNOowfkFhAIrjABNKkXPaWwbVl32gec3BP5E5y
i5bMvH+u5ND9Uswka6iFXwI46HxwLe7/thiJgUtETCddvE1Gx/4b8/FtEvwy0XiOG6CuQKIJqrRP
aee9m/asXu04Hl4Sm3sT7i4UH3u177suiigiK372rpA3Mve4KTWOBp3yQ/nC6PexcrE3V457G/aT
d0tMh/VUZ518Gzyf9UnvruDyYtmjM2jencqbccwZ3qMO5gBtcx6EUVBPzUcSCGSvmTMb9DsEbXx9
uQBP96lrOuNBz7Lut5qM8ssUzN032RnFw8zGD/ZqwvWx6FiudJlXkT+ZGZAVW7A5xY108FhNfsrS
p6J2qwJJ/Azr/JUNPAZYcxYOlbyjKNrtJLCBYIRW4b+NoKP6z6wd3LeMWqtISKhYaveIWNOodwjl
puHCtDr2EOs7g/vA3mfeKFfPz1YwowT3B8wdFmanrVKLv+c+RFfT2zbs4YZ1Po6n+mZoQoZU3GFX
LuDb3uyM+8YsHwxvuHHZ8uyDVHj3C+3QxhPaucF79Mi06qYyFGHugocI9FN6quziufNca4dUfNgN
7vw9Cyp21OPwo0htBsl1gkPFTZn9g5aooSSf2apOu9IbddTFSf/DyuA5J1nH3lXFeJZYa+qlCLfW
3JKcITyS1iX2ZvIO54sRynGOkDhd+XlwBVlGbbMSJetGslk/MRBEhQHuPGID4EFPRu++qcryV0Im
EAoAr6Y96zAahW79MNci29mVEV7nKeVq5+cTUiseWJUjJEdli72TRfhpmfkhEa+YJxOhFx5K1NgS
+98OwRDEYwfd4Fhb+YHt8Iqzrcxr1BQhobbWo1PF4d53RXcGq+OUO5tr/9nJafIjT4XGsqmgyMeb
BCbT0ZaZIHcCV0UTt+cBfgkWJnM4JaCKt9QFPtJeOOTbOe4+wfISj4wXDKuTyvCvpbzmUlv3O1p/
9QA9gLljXxCnMw54ZdOCiVUY6PcAe+Vmcgp9XesEa3xZFG+hASM78rU/E2E9Yl4VviRvxwvSSIyu
gyjVUfdUZ8HeJddGnCTnq8k0CYHLRhXS7jaS5+rilp28nhbkK41t2idby26LjounqtslCdKWuuEO
nHvLu5J+q5+XidzaNq9GxH0M9cqtMxrNldX6y4dEVXWy52p5kqgAiPztwqNevPBU4Ri8ywpn2Y4x
UJSiki7Q97LidsdAU0Il3nXIW+9FR4pvA8oJWVxLuqCJxU8ZY7UzwnJB64I1ivS9/JUeNdsE5jzt
3Xhm90xI3F6lJVPCpLovLYN3eWZOpyxzNHyucSRUIAlfyiCx4Ntyx7MBTU/BqONVB+JeGrRliFAm
46FiE3xjqWW+mgmLLDeuF6buTgHj/ekm6iaNF3EOdW/7kTsRDLZhN+ptKzctLpKe/kRoh1DELPnt
NXl8ztuQi9ndCI+tP2vVsrtO56QIohwK7E9ZVVW5dUXtsxTOzRHRFYkWsjJaBhGl98b6G9/GAp7p
zLS2+6yc3DcvFmSNBdBLbSXeW8hg+DilBetjE0M+yjucXHuReuN3sPtNRODkWhdIdc9wsdwyXEA/
GUAyu0Y7xZounkUuuP2q9NQ6Y3sGrNi4ERysrtzA1kWMiHm7i/KMmAtCU7Ijfa38bks4a1Er52L9
bczNV4mU5w7vodJaGA509RlOmMfhLHuGnfgZo2Ra+Wpm0a1RTpzCv+qyxFU7G/GDLMT6DBSUCSI2
STlOPMygEFKqL/z77YIM5sFopOTrghDaD0VWBNvEZJlcUeSlKFW0/K7Za0lo4fxIFtYDZJJUhX8v
vhQ2lieMDN0PmYscUhUmC+rkihBjZArIkClD/UeN8hAQOAVjvbNH4kmgTxBnIvz6XLYLwjKzA+3U
TBzGbc4Mi+QmBPGp1/FyD6vGeKjRNLxktpPcJhWVRu358gYPxfopSExxDJ+yNFZqPZSXav7VY7Jk
+oqh6BQqZd1xDNY/HOk349ZIgIPjT+GoTDiIaML5OHMn50NqGcMLqiV+Owu+fx2ZVTsfVmvltTnm
fP8Bd/hXqkdDsfUmO9SXhANR/obIDESvy5ONRRx0kUvWRKVJv6CnPuglbnZ1noUAhCaoPKQBrANi
6ZSnApPX33vu/zIa2/pXPcS6PKFfEqBXv+A5vzUxrR0WTZIY/TEh2OQKWD2TAdGtc41ctfflWtEs
WAW3Iz/MezcDF6vxKpIZ1Xv/qaH5c5FKC/P3T8KGyuLjhGsf+dtnGRoH2mau+qOLG4vh4TJ4t0TI
roEkJIjMLgVhGnJl+8TUd4Io+x1aQ+e49M07SnZuzJo0l84ZZ/gBUr3i43Vvx8zWzxMV9/7fd1+r
KeCfmi8ixRH7kS/MLuyPD4vYphCj4XRHI0P6NHa1/zhjh41MK09v0UQxhUMyQvkwcscXhAdtTd5T
V+Akmw/c0t1GgBa7/PsP9U+gEYL0PGG7LOdYRxMi+UfjmwyKeyRLumNVOcqJwpCEtg701ZkN+nho
2yHdcjQvu5l52yrDpoLKAakeRLo+pmQZPbBnX0FZ/nIcYq/5ITM2S4GfMOPriYyPjRa+puo9Y/vv
P7n3L25EQbwmwwua6hW4+sdH94ACynKe2qNWvNNmkTGcVVU475sZWYLMCEsKU0f8Gu15PGboVfaG
ZX8Eufw21QmzM49yyfCmZDvIqrmMre2+jVLWl2xximvTrJx3m52UvshE1mTapGlwinFabeEQLijg
eKArjpJjEmberQmNbNfqinq1BAJPAbnskezP125KNd8q6AaAnYcXliPGA5lB/qPhifkXAXAmg8+a
6S5sPs5YYhCoe6emPA1Qa0/kv1Cz0yzTlyQF/9KC87TetEnFSfxVq+t6Ufd1qdYzJVzLdgypr2GF
ROQr/ch1CoafOiYyx7GCcz4oalCLkQP+ufElWQwWOCBwyvfWGQr/ilAXMZ7XvCYuUkZ0hqG7Xu88
kv7MaJBOXKKUcfKBWFHP7o3O3fKFavuliV2ic5Qji5PwWRswoR9JM1nW/0NMQR+vwilY8zHW5gDP
LRX39VfyjSiROPM2pqZvzTWDKI5TvnGCLA5fMwYGQsko5QGTwtFHjQzrNDGPdN8csYHbfSP8y4/s
2vKizjOaNqpCYqB0S+MWsKL6PucDXNAM+zOsTZ6nYuKOhJHRb9lADC99Vr6LdvWSaTilwVRimWpn
1A5f1y4sJsRey8LF56VjPLQ5YVcWLw6wF7APWPBy6AUesVm9FzQfejaaD3e2qA1tkAYbHtti7/RB
e0cniiMfKRVCb5p+vyS8qK7oZcg5d06m5jTq194OrB0Yyqofp8hdSg1zEoX73kKED68EokRes7Kg
dhL3ldMOL6aF0Meu7eYDwSsmQZcOS1p0zyQ9LrwBeiR63+ycgZJSJdk6IkNkE7ucJgTuoNsJejqj
2HV7gYp84RnpcHfDabP4fzL2J3EKKc1bsE61O7pDgBQotOuUd6KSiqmcPfHK0eH6Ck0rjktvFqud
w1avE/QXKI6MWchFgYRhyfYqmwX6YOzfh5YX6KFGwQBjrx5fADDQ3k+AnIJ1AhSyvb6pCuZDAjft
M26T5VfAU7rssmCRb4Vf3Y1akI419LTbpsd+nJieTTUh47Fg2EQ1ttn7r0+t3ZAhFotbboymXH8D
Z0KCvT6qej3fzYKYQ8mw5J2NyLDXbZX7q0UIpdCYMRlZm9eMmJ16m2pX3UNk5ZdpsIT/+HoXI3QH
W8msZ74uHJADa9HLXMfxuVTrUKLBt3y9JD5a2pHp2tdtaGtGMNzeyjzqAZXtV7aS083q/mviUzvc
PtUEboDo5xC7KF0wQsgMABQFVUnA63mIyV37Gg8YicFlcBWdLQNHLv06yFuyYN4XSCwjtIK/2mCZ
LwuPWx3pOaEYmTSzsCBhemWuyVaEwK0LCFY59CmUZAMM5Ts1jAznakyyuFvM8qQXvpEJWJshzsIj
2BDt+WTHPsrFpDC9SA4GiuycW7BmcDft6oonJtGVd2sXvvdIwUPeVOeP3bcePWbNGVao18WB+7vx
+kl9otxAsGb283Nt8JjHdlui6+CmcDyXY42OPibBhUmNEfA+J+xpDVFbMv5Llc2wR5H2t3PIvDx8
zW++XpK6YHZbN8BpDNP4aZorjyEWBj9fWVEsqc4s9n+/NVEQ7+Ua6FU3RHsBYK3PsrGLrYLVfw76
DkGaxQyNzREzNWIv6/NUOent6NJpRYnZc7gboGyaMmzedUKx02LDwP/LOdtMZMVsUk+1nyYL92gq
ClbPHe3TDp0wo4qcZ3q9n1W7HsPgLLrrsiuZSIaZoOYtWv44L9GZlRkFX7pOvalL1rcADdq7FXBL
uMvQ/RiIW/pILaLwxMAi2mrX+wfZ35FWh2Gkz9eJ1+nXV3kbhExIE3AKD9U0MkVyeU367Imfvt4N
Vs8IeAgSNnYc+cydGKICFiXtLjE8XhUTMVkqpAxRc2E/TS2y5hDRXOQ3VMIu7XCU+rn1JHHLbbKB
HzJkQHyaSxMDrzPUOLwpYqv1N0gpD9+IVoVUDWGa4nxCJ4EgcnyZJ8pkifTwbDal/WRUWG5jzrHX
pgvgzvjlmm/Jsf81Ehx7hpaBLYnDI15qm2vKz47ThPwfEHW4Dcj0I6WR4gQ9zabiwYZq7DAFbUoe
itkcm/evTMN+YmbsZDGtQk/h7PgQlWyGy4j+v2Ae6zGrBVeDyRH8xcZNvtHVzxLbTLX2E51mCtWC
9WkZ2jxLQdVuLBMji7EbuZgmx1s68hwVocNbyx8lPZ7DvWaY8YPGLPRul0CETrXrqSvAiwwR16PS
WcUjLfav2yVAT0NyL4p1RIM7R4W8H1JGJjyTLdNplvrzRYQWq3olhp9ruugB3E3Jyr/gwc3IRcVy
0sjvgPcpORSIkhNSeJoYmaW3tqjfx9Hjqi04Pk4glHlUxoJr0APV3tb4ol6pSkjIHPRMjFRpNiF1
y+BlN5OBvh8vJuVE08RUkKR9o0fgB5+DYrkUNiP1r3/8ejBnAoqsjWEN7aeHyeSBgFz3VC9w3rVN
oB4yX+zVU8MDnVFVJsLjkBk97mxXCpLlFgQTF+kvdGQTpDFN5sPgLo2/Szsa2K9BsSDe0bXpTKe1
Cpg16+yttJfh/7J3JsttJOmWfpW2uw9ZeMxu1rcXQGAGSRCUKJGbMIpKxTzP8fT9OZTZpVR1Vd7a
50ZZaZWURBDw8P/853xnh5DAdzwe3CwZ971nvSyN6vtSm5gOQWVDypU/DICud+wCqBO36+rf6ei/
TEd76mL+r1eVhyyLgSi2P68qMR2qL/rDieiyj2Rr5gkWWsx4yu33hxtRUN9iO4yh0pOY9X5yI1Lf
YvNQoj+SEZHfTwWb/9hVOh8kHE/VNoCNkdXnf0TJc6x/gjUSZ2ZbSiCb27fpShWh/mkKjZ2YJKlo
o+NUA/pajVVpr2x4O6eqdkmdzpOwfAsk91OVchPDhGHjldcHzwbv0pJl2zfIGXCfWcpx3XStYJPB
igdurOvTI/Cg3NoJpCjtMeUp+7mmC8xe00AYMvQEGV3RON4GQjsguFdZQHBq1ecY7GgN6R1MdpiW
Vhyzy2ERS2etigSWKsEms9kMIsG5Zo4lB2obVMAkPK3+KpPZfb8xozpP0jK34NpbRVXWtYCYlWAm
yLwaaEQ4olqZO3cjK5hVPvTXlpN067aCjReZEt0kYyDiJ+jC8+MU6d19Exr5VQHQig0bM41SP29C
Li5sPSR4llTXzK7AhYVjTTiznPfh6MijUTXxCQf4Dp5JQ7VniQ/PZjJYG22EhbKDNyx8rED1lous
8TmT0EFis8mehEEXOfrfa8gx/WCXs/QhL5iXnkfJYShny4+EcQHq3vr08LobbYbDMVVadjFdLbs3
i/Fq68Rr7CzjplJNbvROx2K1s1watwnTpiehJED8c/V1aPCXr/ooDu9IwFj3Y1SY/N36pT/r46Y2
yvI+qJr8ezI4cjukFpBEO/Ygo7rtlbaUdzsAoIFjJWARFbHzbPmFy8NnCYRw1RCWXleZfRxGPFgu
BqunpGnNqznJ6WRW7niJW52K2TT6yoQSvdmlM/r410/oubNv04Cn3IEWoYJKexzKKX/KmjQnfJu1
94aJTbXjFVkHMn1ssqS71yYae2I+sZ8ATwSwiyA4z/RA+9Vks5O0+Ztq1Dn6+hCEHxfPZR2YeTWN
cElREvorkgSEU1WJkxnV+nHW+28Z//1D2FvZo8tqNvJBLMqrS9P1I1vqgTQu1RrsfJfl3tJIVycV
5vZUn8rdovXFVTd4R7tO352N1LJU18MK45C1RSZp78rJXF6IJNvxRqNx4mglkfBpNsb6apqD5ddc
8Xd4fJj96/7kmLI96pFzNwxtTZGdU1ClW+Jc9JKJwZa1cbpqeQ9CaGeo6QO4hs7SPWuY00EmXT0Q
fNvAPVkDeHqoRoCZ+uQSmc2D1mXPrE2kLzPrSgwi2xRexcbBdQ95Uj7PJlsh2CyvudtkWyrLOkzJ
sXHC/ca2Qf2k5m9aCPGnFB22u17/bEHAXw+zDPbVOGhsvqTcBH0V+oluvXAYtg9GlU9bHHLlOktD
+zDXrfVsOdpI+7nbkqFuGJjhBTmJdnRJj6xo6nvBJl1vejdvdpkLmjNpj0sXn7u8Y6XQwaoE21cE
yNHwRVfwaXKfWHm+GfH7bdMxmdYWqYyrF5jZY+XZ4WFIeJlnAmIHxK7pMZ+yZVd0qQGeu2p2Szo5
d1YzUNJojodmtoLUJws9Po5W9wx7DE5wPdv3I9akgg9Y2VqjDg5NszLp14KIHoa20czPSNn3eeN9
LevS3jjOIj8mBFS2llFgIUWfvuCzix9Qhd8KqyI4WoM2W2Lx5lSD3a2iRu9e24ZvWc+jym+qzDjh
/iQNaNi8pfUwWw+5lRE1ibLLzLG7iibOu6xsqKvkvve69BKbWcD5PPS8B+N5ml/lPKGNYDqon+oG
hpvuQOP3ivyhhFUoV4MkInMJ7QCMXEU8a0fQh9wJmzfk9iUpD1U6UOwbY0Lzy6qQ1y5xv1clUfKQ
+XA7Rl5GvtETEKGoLPdWlVPkZbBmBMQivi57G+5AFTsa0gB3ecxv+XaOaFLkcCdZPaExZ3MrrP08
FB1lEzrwdK/U6nfWUeW8wgjW65spGg2iSo0Hoj8pJw+aOllMzFyN8zjxwMa9FfARSUfeeoRmB/tL
K/AqRMzuLct40/7a8e6P1xjQQyLhWuBaq9Gp3GudaR55JXA/RzZS3rGeA22Ld7UI90GNTzBGYqdO
KHuiGtrEnDlo7i5Kce6vKcaJXipUnc1gWPkeGn70hhcJdywt7gnEy7mzzqHZCIKuXAeB6I99cEDX
4fNhDsOwwlMHqoij/TswcVJCpmWMd93Qtpd5MmrddykebFYLvC2AVDZ41pU1Lf1nPTDrt7rR4xee
ydA4x7y/g6KVPwS4C7/rmGoXP8oC80rYYPispdlyn+vuAWA0xIzcdL7ZhbRjeGBm3dM1O0BckmSu
7HI45Jy2CFXCmP05axTpJOBVJDMcec/9MNtnUrLZNy3BPHfMewORxani8ZHNuvPMc0RuKhAM2541
h0YOlY4Kqk9EFB6aeJreUwJWFodRCG4tLYbL5LJ9BUMYaZc4YXRZGWbevGDYTO/NrAqxoQTs8teG
pL5Aovt+s7j3XiEaPTF10jIUL0VwgJ2RQ/+L+LBWZVc/LOxUgnU7th6m1ha2wWY2pH5XZdH4Yo/z
+FuACeMVa8ywpSaArB2ruhBZqJ61YyOS4VLYnDeIm432bukz3RMNdeArk9Lmfe/ScL53tbF6lSHL
qvW8BP2hEp3JIBcnNSlON08+115sWSuvNLtrYgECQZRkb+90VXbgM0cJZG/o1byerYkalTSiFMpt
9JdAdoG1KWId/7ZghN31aCjXQFY6rs7ZXRfQEwCgehZ8NDMie24LyhPM1HDP89jVRwzTju9UFjvX
oW9B6/GGw/+7rCeQmZtah65Hi3q3sSMsySvRVo+ibzu/tW15zrQBSJMLP8qf3KQ6tK7VoFZkRfNC
Q01HbjnsW7Hup7b8goujoh+KMlEMn0m9/OZwgboLMFn7puF8pfpAfnKjIn8ryVFszQjWpM8RH+Sr
eUghl40y5US0p1k/xPjy7iQS8etgNxkAPXy0YErthYYMcza/YgSKTl0gzGfZMX6vvNycyOg2A5Yc
SlH2DMv8z3TpU2+f4JS5eim6wRpbmHgbsMUQjrCrV4KC3aMtAfqtk8nQX3rG3GAT4ozgvaS3/QqK
rvgmaxAXmyB3QuIGZRJ8gYFVfAJu6LRbs4imU9/2SAuJpjGDNS3kHiBahyRML/rSx1/qwr0P5wHn
DJvqwdM2sBfhXMydfLQ6qd/3IMj8UOYQUWwoxg+U1WorT4TurmZGrlZ2M1hfpYsvmjB5FSpMugsh
JB9RT4RmipntdqzTxByG921nLJvRWIKDkWTDbrHszl/Ynm17Xe/PAhiJ07NBjhKjJyTRO+5vTkIK
Xm1wIj91uuZTCCDpq2OVwXYodVhg/DQXRSG0+jvcAekh5JoFNjOwSZfGTcgYjZiffKsg1SHmq18q
Lco4WszxrmTB/zkLpuwjWd1op8e2xnwQ9OcGvASB8NTxTpSZSMQn7oj5GB69JdfabcGSgQZJyZam
MML0C81CdK6DsBkA28Y2GM6qMpwNgJbllGqiOo5YFM98h9nZsOL4PVjibpvHXbdn4zxsQ2kWhzoL
Td9Il8/VDF1nLQzRvIXoCxf2rHA69Lj50QPx95T811MyqPZ/NyUX3yjzePtlSFZf88eQbH2gLxK8
uOoN+FNiz/M+sCDjBmZicFXD7j/8vPSYujb1d7rL/tRyiPr9Y0Z2P+AOxn3LnfjHaP0fJfZ+xYhR
bMp+id9NNapQ3fBrZUPPtBYvhJFUj/rkm3VGH1QSQBPtY92oViiHBGDndl7Wba902jQ0xNmJmvxu
cdhZrIUo0g3V1MM3txf5wwIo+VXqBOjgTqTYSfiq3J/KgPdwsRSvuU3xH1R74wGUqAPznQntDsiX
t6zTJIdD0crMAV/tPbl0Al+bqR8e9OEtLxs+MwyWz6iFzQtNbIO2XoaMWEOKYP4GwCufVnGrzQu3
a7IK/kTmaKKAy8UEUzl1+jXiU0w6r1Gq4Gw0Ab6cOYbbW0+cAJns7xRh3uRsCRYAEY3hWRt25jQD
NaZMBMD1xNzVaLQk+KIgOpuJO3gbHlgxlv8ic0y4T2n5XrU4Kkq2NJTrzKzmKCo6UX01vgMlKV6o
aMIgymUG6XhM68e5SsI3I2IpFWPLXOWAX3lAVWuHJycIQm+8X+ipv9jmXEKO96aaRma2ELtsitN7
z8ynR4vGnm01dxgZyoPrjj3OQ8bEoeiblWPNeJlj9wJvGmdbYuaYOzPBdSz3Lo4tACh0SfdkEm2j
06VtN9Y4m6zhiHqtCnyPR7sjIJbMS3/ypjEODksr6uOwZHROYyeTFMzZtXv29Nwo1o02Z89mXvVP
ZNO4SfViXEgXDuJL7KbBl44036Ea7XpTFFI7jwv40K5gsC/hCeP0JR62hKL/nKVzVa9tScPqGDT1
KfK84Tv2w4Xoz9xpaMgZMBRs59mmgj+V4GGQUD0EHIk7xtlGrCRV42/1ja/ZTiCGw5hGuJWRjO1r
ktAEs6ZXu0ZPrM3wUniyEHiu5/gaVan52SAS8SgXmz/N1N3miaVisiUrZZ2EkTAkkCiKaFHBN7Sa
Ac8a3VDvx1kM1zDKkfbzZHrB3tccTT2Xv43N6DZbR4cYtBImK8vNiBXpivCzjEB8wlL7koSmc4ms
mIlpIJxZrGS7pO9WVZqYdSNIyqG+5HjPYM6wcio+8nNMQSS30cWdkvauFXN0dMFZy40oR2BqQWEB
rmKh5PN2LT96Zq0/0PJSwuat+f9FGVp39WD1qPz4M+7ZWyIncK/mU05QRST4iLNQSouXh0SQDgCb
sBL/KPFFdR07xWFOHOhNctKzc4EKVnRcPrVuAfJKLC4YaGG8zuNgzkdiXcm+Hp2L8Gi0IrW3rJH3
EaCsRj5hC3WHTTv12QuptnklsoDbk9sD+VtjoSsBZ7X2U9/bPTp+LLp1R6wQcnKs31uM1+eOBfQO
N769wooKAjydgRUEQ7rx2GWsGz4v16CdUL9iuISfptu4ilChJxc3RmCXvlUxzD9ZSzvmjLi4kex7
A+vPfuybZ4sr9KOWelheWRyMB5NReQgL5w6zFBwqNUdnaqKu+nx+RKUwDqx2awJ/TN4YYbNHIsqQ
0H6fyynGMGW2cSt+kASxV7ma40Ud3bOZRQ9kwtcZ9YfkCPGC38nU6l2v1ACJLOAofYCqr2OSIGLV
VNYLT2AjvKkJSleIcPcdAqU1CKU6uEp/iBEipFIk6MiA+6NUioTIGlgdTusZCaNQWkagVI10/ta0
w4n4W7YOOv2U3AQQIVN9q7fRp+mmjiCTeO6MXoJwAlY626D3XXWlqQSIK4x9D86YJJcO2QVSBZyT
+eQqPSbXyyecZTk5RYo+RyXc6GM6+MZNzYFS5u3diBQl4Cv27z90HxSgGhjasTHbU6fEoVl6w85Q
gpFoZ0yTFjER35VpdGxC14r59qrlBRpIeyen0do6sH4N3kYnR8lSetgYcLmUVMW2YafZBTVw3HTX
HbSM+/mmblGAhu9TSV71PMsrzAzIHWHcZY+pEscc2Xxzy0g/pnEoTqQd6w31gB7ljPYk1DFLZcDK
4+330YUi69skGv1ayXGLEuZCJ5zvMyXWzXg7Pi1p2K/Z2aHuyfjRbrSajwQyX4PqhZKC9NfkWf40
ZEHwaCth0FISoU1O1Df5MdG1O/rsjCJqIIO3SEmLhhIZDSU3xkp4dJQE2SsxsjOdY6vkSUz7nPya
/tlW0iUtctxNkylYS4e/qZG67yOjxdXTJAEzVkhbc17ktmfR/d1pg+J+GTetEkuJZqKbNkpC5YzR
zkkXo6vWUV5f6fjIfHKq6clUAqytpFji9NG7ddNnZdm2azftr7wJs3uJofqS2IpooqTdWIm8QugX
FxK7r+TOQ66k4AxUga/1Sh4exas9NNyPhZY+5UpEtpWc3MHU2VLBi8bMcaj05kFXPgO32JIEYOaw
TWeHvQFPJtLu0W7HmcqAeDo4HY/IKV2cg5YJR/wwP/19T/7LezL2j397Ty7HXy7Jty/4/ZIMvAIs
wD8zLQBXWAZsG6IBLJocBa74PfFmmWqLJEB4s2JSF+R/3JAtSBiOunMTVfMscm/Of3RDNn8Jh6ne
O9syyRzgamSfZCr74E9bpDnvugFrvHfU63w6aUlb+WNqpNfJtNNveTHQOXnTbyA6oeWkN1nnJvDc
tJ7AbbUL8y8KEGP/cCHeHTynCx/vU63EoqgD2XpQkapgHRSc/+v6Ji0J0t4Mm+7zjBfjsW8qFvfN
nLNjRxPJvg1KpBrq3nuOoOIjnt1UrO6maBVK3EKrOURK7hqU8JXcNDDnpocVShrD9JX9VqCWhRmy
WcLS+nMX19YVwQ9VraeT9nunpLZQG+5S2HAoFUWcvOC+rt+sIBw+TyG0DGNuo+/U3qDbydAmFNZM
7qWClMqVfzZbPunhdLe4jbhF5ufvbq6RqSgSoHPukIf3g2YEB+emGYaocazoStM6G1GSJmudAwO9
aoRLt1Rhsc+coN3QkxG9iNmkIIScgbdr1d4PozCA41lE0QM3BvS9vgz38ZiFO7oJvKPNLmOnl1Nl
+kueO095FNL/uhRR5q7mGR0Add/o0ZdB7cIoptHt2yx0XCR41V0wtdnAgkI2pNmDtD72QZpgVhUO
PquSKH1WT/LULCwo1GaxgHNeefcW93Ue/IPbXwmt1ftwjsp9quktU0hANa6M86zEI+JUT3U2dkfh
euiIxsSLIzMqSzQ6OB8ECBNsNVh7HmKaP8Hm2+7wJetp6HB6q/NYvpUYx6Jlniae55A+oFgHnR8C
+d/A62ge4FkijEy4t1aALoEPjhN8Wz1uu2OX4JZZOdEUXryu+k46b+73erfUsa/R0fOd7EBmreBE
ZOMKe1n3XjRcO/ZB4GXPQT8lYFWKerPIOTEPsKKHt0pIhoqxQRpCjdpKzWxcRo7a3IpSMnhNsRgf
lq4Nk+dap7BneFw0HGAZG0UWRDuScvEVe1p0gZuLV+8bP11jtHDdNTGv7WQVwOvO+tJQh3uvO3Qu
3octXNVclHCwrG6AfjY63L+E8Sn0+DNou6CJfnmy2incjPi3yDoKMRT7oBCqjAWdjo0YHe3ScI8I
2PiO8jTn442FcsaXVoXpuHILpBpLArtt9QrjPJGmbRIBV9FcvMz03QCHx0vuZ6k4GZ0EJafDNZhK
6wpeaZ/hgjsvlRVgZ2lQ9vVi3rOU5HXvpwlk6GDNgV94De9AC+PZPbW8s+O3bW+uEfmBOSZLdzTy
Jt/ErH4PrBXHc093sT8Cit7VNmsPcCNLfXLauj8aSZ9fZzx3BU3Kjr2DetFdNQlWJeKDmZbJd8D8
n3C6r5zMS795WGX8xMEdV8ZJ+1HD1XqfjZT6tgVKFU2v4gl/PKeWB9iPuYT1ie6waoICGK2SMfTW
LAOg9PXpBZrjs8Q1huOFD7ZWmvukC68OQFPqkESyDugZIe2gD7SbU/SxbxYHBikGK17tcvyom2bk
6+zUDm5pLRvy/EBjjcS4OpXSd7Ml3TA02Aegw/nGAa0+0erZ9nc299RNTSz2PAOk+2xmlvXFhf7h
Ryl3+qmKmI36zv2IxtKfqpFcLYdUy5nCNQXFP7YD7V1fphKRIw2XB9L0vHJFmFwWSkJ/Iy/o7Utw
OIBXZHIehUYPeNjCXwgwray7Qs/XY0upI0S/+v7mX3KbXEmAxpvuMNNAZh22E+wBEJB1twEvTDOT
yYvyODJAb/DgFoyMYcarbeDcbfBFSfkexzMPEc8c2DHFUzetI8bCc8wW7SFpPfh0uk3xS5EuDCKG
vtG9qvATy+0Bw3j5F6YR7xJ1Iap7yI//SwJq3cCPfW+nU/Eghh7sTRbqH8FoZ7QcW92LK0Lrya2n
4pH4abiZ2ZFuswp9dCAgdmCpSdVvhrKxgZOScehGcf8UWyZIaJw9b2bLWxoD+khEuS7uPFG1+0mz
xUPb2vBROvSMNh/np1DkjrfKNRHfd4PkZs6wdm5tCGZ6ZCfQlNoUSKLHkZlhG5Vtso+pZwNL3RPN
TQfPZcdkhj5VTEglQRctRz2rom2OZASpLAs+RQA3I8IjdvvK9S+mwEsb4rMxpO2eZp0avIeYvuZd
DzTHrJaP5mAimgeJS+l0FgNtcuv2E9Rd47wgzGKxL+lEIaAIVMSuo6vt9OKJgLFBYV9S+VTFsCem
Eib6XNVVSyWSQ797WyKacTDVe57o01uUAnk1I7Juq94RE8taE2CjYS3U4/Xd0W66x66nS4X53BRd
90WvHXW5pUFVpPqXma7FYg/Auok/AwNRHWIdGUaeRKkOWHUpI1CdBbDeTS9UBs4cJkrh9Gn55nWD
swnSmTG4iTmCIyyKA/wHFauL5n436vnHEXTWLk4hvPAmDQ78KDNYK0X2aColiVDgscfC6tdOE/+I
8/99P/6r+zGKJnmdf+22Or0V7dufvVY/vuSPG7L1wfaA39u6Z1uWNAS31N+9VkI3Pug0UXDdRc3F
UcwF9Y9bMo6on7xVmK4EXEgiJYIdwn9yK0aE/nNohluxRALzTAFwwjMcR3mvfroV10HnZUk4Oaec
4Bp5UKyq+FUFm8d63bewrWqaGFgbUhWfm2VwXxYzj+DG1jWUg6XjXfmUQQvXcixOjtlMGw1+lRXs
vYB3NLrpgHHarbOFgEREOsbd5g1+gPG+09OYCOdsuNwO6B0Djbvt2ix3zoNVt+9pOD7SzOOykDU0
/NeR424z6OUYe2pAM8YyP2nesojz0uFzXddSFKxrVK3AsmOLQstpMRETXCetzhDpNpQ/7rOa3M2F
Con0qakD+dJmi8nUzkNX8CEjIHZyiiZCUJ7lF40S6JI/YnaWzSQzI97hNdGLlTkX+YYSMO8hrQvn
pUaq9TVZjq/QXXniMNNuyx4eA/sroMEYrwG4l2ak4cAvNYqblhxbKJjzVxh4BMNbE7lYlLF8L6X3
nk3zvac3CX6IlFJXfgnuht4xH2I71vdSumLTJaZcT+iS/DemrB/7BFfuWp9n3e9GHK0rLuEStENf
ciRagTOvRmEP+0IDDNazQH0GmsMerpnHHU64+VG2xnzkwagUaXJZGks0EAZRlsTfeD/YjwnhfdD3
paE9QLrGJGY7DWjsSSDrdsXHaHG5ggM+u/CIddfDFEbch73OAH00GJ+1Mmupj6oN8wFDb+9LHLIs
InHtDLFYTllns4KEPtZvhFEQFlKn4UjFx9YczQVPfjIBbw7q5VWb82rrxZm2g9a6YIQ2lnfkapeM
vaieFn0O7mngKc+lFvb5zlq0+WHqF2cQEKcHqzMIGf/xT3Q/a4juNFsBadexzoqT/NRAcro5JkQC
x+KItgdUyXe7oE7kFhUCYUWAoV0NhFTHBbwW9ov32zHx94n6lycq3tF/e6JSDd2/p/OfVnMoBXzR
H6s58YHGXTg6UokEav32+4nqyQ/wJdUxi2cUcspPuoMpPxBWkUIn3ubAhFbNzP84YUnEcC6ysoPm
or7q//zvP8U321/+/X8VfX4psRO1//1fAgHjT6lED9QrLlgb+UHyKPiVSWM6ZkRKJAiPA3XguEFN
4T6OAhKlORbdLq6Z9wb9a6KN7FVqcPO4hTxJBd3Q7TEmDjuzFvUObZn+sp9exssPKs3PfzPb+EUR
gVHDN8eTSDccw+Lx80vAb4KWZ6cGcCx3gKT9ILmIP3iLw1nPIQkkTyhc3g2cFzfBqgvZZmjVABD9
BtjzikI8tnRkw92rbhC+RfH4cEoBY7H4YL7kER6PBrMtoQku45rnZzeoH0sBRfiznE7z9pQCLr71
AwAofuAAyxsbMFKYwPIHMlDaWY0xTpEEuYkhRrPWkkcKlIVa/yWbqZEfOd0ViFCOnnlZhNN/kmVF
ULupc0CLGd0Uq35M6q/5nOu07pn0lw0WuGzy6CiziL8owdshMKLsSLFElm7jYc5AiOIPfqQFjfqv
cMQEEDzTT6ztmnhpjnWYiF3fm+17rEfNA6nAyXeS9gSM+VhRuvDRLeIJgPI079y27yC8R8Nx0gbN
j92FEzdjh3RfW+Z8LsJoq8WUNbCaEuVVs+SLbibtSoup2CDlnkUKIlK5K723xzuNndMjLhIsjG40
t5sxHqZz6C5Peh9mD83cQ4JcZAFifIQstvVSzfoKABVWQhW1q8mmCYQnMyTUq+6l1XWgIGENsyW/
2MPi0sCBBSy9Y6xpzU9JiBFDZaoelqXeMOga21pm48eZpdGqiPAwTE5l74A4F9vK7aJ0LRqnX7dI
GJsFn8p+MoMKko8kf7noVEzoVXlAhxjXsC2dR171+kQrTbNNaEk+hsKURykc7xgJPQv9oNCzL1Un
2o+ly+Bbj4LYV9pryC1tvGAhNqazOejut9CNHGAHXb1h90qXijF062wemo0Rlx2VR9FgbRfYjFiA
0ip6S3nbr0yjmdYdFMrVwql/1V1wyeCah5M9tvAsrViymoqyDdyqQmXxTL6hzrxGXd6wXV7gjTag
SKHL5G6wJerTzusFX9kXm99kDUGAZ6kn+41NmuvNCJOI8oF5/s2g4fauxsboe9PU7HFUsownqeS8
8CResAmzTDkYg5M0fjmaM4zbTqVieAKzaXXttgVfWOeuwW61hugAeWz2szALF0zNgfbRnlrWZZaW
dQfJFvUkKxtX58TreBggq5PjE1l0DpmRTzgUefUsmlnW1qC0sIG6odmwE+CegfWOlWeEZw+25OMy
VjALMsD7cNnr9M7GWbA1S0lxChkpPl2RV2O54b4x7Ji5TVglHV3nboG5ZuempXNIMfHIaFy+usMy
bYKxtQ6SwuUVghgaYyVooOEkHF8onfSaVeU5BNHycClAO8Yg7wAkFOOMhbVxX4vAlb1P6ItGppIy
huGebbV1mATT3gqQISwJMXRRfp5LxJ0VcZnhUIZOaWMdy9A6E6Qv3Oql08DSDI0HFtHjo9MMguGy
iAaupEWbPVh8MFi6exFcERo9NeZygW+5QvO4dzgOTjlZUgqfgyx/5iJU031odkRqaYi9C9SOVqNY
tfVdtbmN1Q7X5QqV+aKPLV9XO16H9yhFGWrzOyx2czcaUXSJjTH9VKkNMbFXwbAM4zWvRqb22yrZ
btP0PQkBR6LlqWUz4pxzaeM5074QV2AdPanNtHFbUru3hXVYNU6ztdQeu4EacJxzMb7QRIN7Qe27
hdp8I534CwAGOP5qL67fVuSd2pZHktp6dxyaJ9ssWaYHwokehW0Yn8shj6/uPOVi3zZteLEsqyIo
MXdptjbcqH0tZ506LAsvqL1r1BY/UPv8qJY1NZ5A5u46nBSYS8RI7A2HMauflEn8QZuUO8Ae8PGy
w+6G75zvLNuhUW9rl8oTR5P8ESGYpzM+W3ObzGZyaFJj2tQjrgTOhumQKKcCXlLBL7zpOOf5kKfs
6FYzIBC2lKoLndoU7A6Jcj4AC8EE4c6GMkS0eCNYQjJPD+gep85znNuPba950SlnmkD2M/kmB+Fu
2sh5T0zWeaNnVeu0nsxnttzVIWFYuEignvyp+bvBup83op2aD8CCzwAxOXLs7BzOXoCTozxIFzej
Y2s0Gotc8z0doGZVWcn9bNOTZzE48AXLZDwUfNCxAStDCTEUfU0vnOHn0cxWueGX2NO110QZUhrD
nE6WXVvwraoIw4oth/dBmVioC3T9Bt/sTt1LvmbK7MK71DbXOPjwwFg3P8ysrDEA3/C28ThtTqan
7DW2GeGjEe3iWpt+1kh4sHaX5nZuKHL3sfrqz07SdQVEGIw6xEXw7Mw3/05oKS9PcvP1dDePDxCm
kVnaUwv4mwuoV4Yg2gbTZ4ZiflzU2FjJ8KDpFjgq3XlKp8DeJTdvEdFWbAhFG5l37c19xALQeAjS
giV6F5Wvs7IpdcqwhIOHnxfVR/iYNDMpXk3s6/ye2JwMZXhCaGeb7ioblFe34txynPEpUjap8OaY
4t6FeyrzaM5Yua6RvrHgemk1QeX6LEwcL4msjgmeDxeR3dOQ2nEfRWuYUbQ3a2WdX0eVzClVRsdS
aZ3pFtxRHlSqh1Wep2/bayhHHtYUGtzRthZhs+Ijdo7ZqNk+K1gWr6MF1XVl5xb+CNU2H6gMEc6E
+qsna4JFzaLJI8tXOrPYgtElSCpCogKqQFKjskneLaYkVWIJfDvhJTASxD4mbXEZ8JMEKIFY8HWO
t9hTc4tAcT1pyLerYBRkWkJS+DVJIdyiUzrvAfBAKlE1JA1PAiyORb2HEmNNPmi2iLISTOTEDjLT
eyKHb/nlLaxlqdyWB0YNfJNURUKlkyV3TTSn05qjPcfM4k3PQFDqK2Yb97WmGnlXOrhfVpBt8DiL
QBle3brY1S1AiLUW5roJ33nhkVHDCt7FeSUuBub2/OhVNJCFvUuZYAFVYp3poX6ovCTT14WiJbdm
T2n79IOi7PxgKv891v1PCKpCGh761b8Wys5lH7f/ZLn88VV/zHXeBwQumgjYDd/2v7gxf5/spKXo
quBEXc+B+MI69P9pZab5gUnGANnjsW+WhkoL/j7ZGfyGksmRHTQeeq5G/5F2Zv4y2QnBB5xtMhtv
JkWX9eOfpbN4bsae/vPmYPPG9fwk0cRVj+rlzoN6vS3rxKM2qnL1r63mBh/dSFJClRfBUWtiAoE8
/9du5opzCU9+l1qKgjGIDBsK9/WPXpVze4iI725KvZNrgdsDEIPW/5Y0GDcnAAXPlsE+osq9mEYo
lKJSt6gdKgx3gIfC9gv4ZjPuulxb9pxDzhMU7ukvakZ+EQ95BSDaGJbNy6ACpGq+/lk8TLisMahW
1YGr5nRhsSt33Fnk2ug69X3x9/7pLfL/G1n/PEvf/jzkSviuiKSu+JVIY4AvmMI0rQ6j1pirKcy+
qlXV+v+ydybLcSNRlv2Vtt6jzTEDi94EYiaD8yBqAyMpEYNjhjumr+8DdVWbUlmWabXvXaZJigHh
cPh7795zs5hr8M/vtFpKfwO5ru8E/IZ5LSm2tBbsP77ZQq9/4eleoAmg9rPYvjlJEnRGAGz2SIyW
c5jTPH745zelU/G3N8WJS7+AxRQIsf75b73YXFjo2Dh9nrTHfrgxVtlQj5bB3erJJUn1v/9u8Avp
NpsAeXHr/vXdkjAYs6rMAXaI0ZWXqiuX/eQx47/VRfj0z+9lrm3kP65n6HO3IrTFxYv/+K9vNhE/
lxL1m53adCqYi6bU8mBTynobdCYze3J+bzXl/PUIhvyIfVY1u6zHz//Pn+PvVxgXcUD2rKAj5LOp
/PVjYCL251JzYmy1hI3Gg77fekkcP4Ue/rB/ebO/ryFXmOtpmEgWhC1/dn46CmVbdV6O42ZZ7uug
67fK4A7GNyJT8ugyZpx+FcrgX973v/qSvmeaFMoeLTHxx74kk3zMEq/JT9XYDhzK+TVHW4/jpspI
evxvXVAndHn9cO2j8fOaYpXv/L5kncwYzSENs1NGPY9kDqbLphHdfJXMo/38z++1vtZva+jXe7kA
GR3g3MB2zD9+vLxU1Cic3SBXLqMJId0vz0VmD/8h/vpLC+/3xtifbbH1OyErQ4/EJsNytf76nbRX
9J1XTxmRmXAlOc1QT2ycuWJkOdgrbyUr0dAixyXajAZSvKPSSv+FG/bH2lm/K0ILNrqVv+aJP9cO
xRnxMK7iMwz9CtYfWvoN0KQusT2X5zoJKGc9e/6X/fzXJfzjElu+wxcnOoFn6OpX+P3nHEDr1Uvs
E2iGC/W1y73yTHjCDJ62Sg+d3VR4E416wsM3T4kfxaOeh9PoVdMPdEhwWBokQ2cZV8hU15FQjJ/t
HC+5cf/PK+G/+pwuPwwjD04HeC7+mFpJ145HSBrGUdi+9zHDYe2ioS0oszDsjx7zDkqwzZwbPr7z
epQXAaSs2NhVHJ+0rJ0r7FXxCWW+fRMaXg+gdEjrHDdU6A+Hf/6sf1+1AcRzm5EdHAXvbwM2EVY0
AooxI4FAzBLfBcQUapde7f75ff6461kxMBj4yahCgDv8jdaWGRYXhVSCE3iP5T7MFjhIFdEKIG8c
9/Gf3+vP7fzXmwF4sHg6uvTK12b87+tkDnq3d6ac7bzu5DYJ4mHLJF9H6MElwoomiZppnK9MPflv
8GWSAyWN+pcLawp3vRP/ulwDm+mlwPTCDx382cAuusawuDPio69B5UAesdhMVTjZzSmB1HPPFE98
uGlMfGCmcUnOTZon/De23I1XCvfqF0YyBNt+h57B0pu+zZsuaomRJ6RYlsuFzCaUeiQEPiyFHX8N
CKdfgrmAMV4QcrcJ285bZRcSfU/gXg2dYMNFKmE9uODeHkE4iSMkZfM6xSCnt0TeG6RBj8v9nMS2
3hQ0nG7hxaj3Ip7Fx2JwjGPmivklJG/iqwwMtzlXZYv4pELKd8S44fS0SlNNCK7frWeEGicuDBrL
eU/xvn4yqbCfR5R87WZaWe8R3BznqxiUAwFIoQTf9UGeXvArlGfHZWsxuyH70Cmbd90n7hed5cBC
ts+xkXJMEEAPhCzRZLt6zmF0BIehyp/6H4EPG63KW/8taMcueEAfxHrj7k/kHlYpb4/I3oA/0LN3
Ylr03xZU5dtJhsnFX/9tT6GLVccl8qTNxh6NFtO9p7C25wvPmeKlbefx9tfljb1RgWFLxX0DIlES
DesX6SmGgW6fLUznF4lPkbjhJQVE6f/arXC/X5EGww4VmJMBeViyImsxmWR7rBBWnYFnheMZZJBa
hUifSNl1XnUnCJO3ElHdrTbVVZDD64xpll4wwybbvvWzj06Qj7SJu25OCAhcubsM8t1HHCD2M7S1
ztoYFte2tK3sowAjCC2qdt5pMxlQ3ty+6AAFlMu9O9LoipTspjsxtNNtBuox3fqOmX0vPMXWhMoa
4oHAOW+v67BcISKBRrC1UrYV5NvJ5ABjljUcxKFgLfmlWi7JOINtjSm95o3qh+W+dA0GR6upfKtT
GKlRzhegC5yDNI56FtgOh0Dzno5Q/3Cps3pd6QBZipGjHjWh4zcIzI0nD7HcahaCVJ0YRX6WQbEL
Fxp1zPqn29oo2j0eexOiCMn3bQ90E1hfd58wnD8J0riuGJ44EWrJbOtZPZxeu1rOuhXe0fbd+ClR
/q52Vr+PV8nLzLtFmDn923LxDzJbmO+vuCWR5fZbgIVp0zglStAZgaXUMLuNaaHpaFmRyQB/H04I
5/EDE6zKVbVeoD/fZkk1n3Mz3KcpSka0qDWZ3DbTFgNniizHFQXH1ypk0EUE3xZ4kpXGEuMw9nKd
t46Z0wVP0W03gQtgIj5thzlwIh449t5ts2cv9jBu9411VWAME1pCbVPVeCCtRURyMVd5p/CYfzvL
hkyxhz6dP7DVvjca1lRulPZ29hD8WfScIKoF39pVtc+EvykgLAU81XRjfYcEf16g+MCjyW5SD+4l
kcVPwxBf1ZWffFOoInapM0/ntCjZgJ31jFRa842X2fYFc0h7b2ZFfzYGSKjL4l1Lv11J8U4J0CIk
0by1kv4nos7mOJs1CIQqHmL4E4mdn83aqc1NbCT+tXYLPlBdOCtjdbaWZ3dxbJIuVkq6GqzwCnlm
e8tByUm3o7cOznxRPMNDTp5pWY6Pc+1yfqj7JoB1PIDPA3Bsr0Zmf+9IFfzIS1yvU+ERGN2ueMGY
U/SlS8QDkMLxwR/neWcvWu/W5w9CxLoZ0ihr2vKuVzQFfe40QGkM0KyNJYE6dDNnERkwrJKV10ee
8DO2ompEexjzRPCT0D82OaUPKgS5LTnm7cNF0OsaB1q6XWOVt6DzXvxiabcmg7Ybp10AmiR4Ckkf
gAKX75lpIoEkP2lf5dK9E9jO956vE3B8yXhl62mroDyf81ELbFYk13+384ksYrfC8A9oqDNOVdil
Z/R3GKusEef+MpQszJyzAyVCYdwXc+fvyrkjWhcpoABh+aadKvhSzoSK1atM68kqXf91GpdwOQg3
M7AIjciJa815rJraY7Ms4c1ktB4QGiZVdl03kaFa/0gFHR7DybTUpgEb9rMhn2bXjPl8bpV98UtH
XMK4g6PihOY1feSKI8yKm/eL8L6IW2BlhJjYFP956tCm6MwnIzPoPoB2J3fExyTmokTnIYweGs68
8zktor/3MRKeprbqt0FN/G7gsQRQumITixP3MAIIIn1CDdjSM+dZYoq8S1Rv47oy81Oct9aFK5ht
bczr7RCbh8F1WdhhdfFoH0RxGVp3SVu4R7r79nWY4PPrmsUF89+a2zIY60MhlmZPCkfwrlejPRtN
Gw09Q74oUDW5V5Lka4ByhJxtqpHRUAIR76USxAVoEdS3YiGXG21V7W2a3sir3SyN2sH9ORSHQlb+
mys9mjh1m1yhowxqsKsrps8I55+KcvwaVb9G30Rax8ZuQkbqzLN5pjvhCHqxHtwbKnbUQkhlKADM
+lyYs+LuUs1lzMvirvFcdRv003S02z4Noc8Fx3JautMYVMYGoUFwVcMruYAXDA4g/8oPWTE92ckm
bF8dFP57z8vlV+iWgLIan5Es7ip6SXnRvfjw3aDtTbuurRkfhO4Csb+Pl+FdMJLAHGj0xikhi0Py
cBWEWKUVMcM55lKS5bJI1EzjXZ3tZGl9jsQaoO9pYlT1cPl2VZKsED1dfxADNpyXKWfaEfIMJMZu
OcwuOmoGb+rOFEP/kXeSPbsteGqwCZC/p6LBIbXdfVZwVP3+E89J4GyEU03pV2pgLFRZX0AJdVRF
maSMr9ZLq8vkNtZNNrr6GQLQ8OF0WfCW6BBexOpghfUgloDGt4snwy8jOiLV0fCc+cy8FTpX6Q2v
wP3RqsuyRVI/4LvN23VySU5OxCkKwYM1+2D8gDvbMM/X2MDJ5lOp6ehUubg4Y1YgLB95ZjDKmqGM
au1B15J1qjdm3k5HM16tAx2e2y2ZHjXb2Uw4d2Dn1hzhQcMJEU48Rky6Q6xLuvJR0i/GU1aEYg8r
nN+Nh8LBFo06A1vVnw210TodKbaVUXIVuiD7HlvrUqajJC6p31gVor5uOnrCjl9m17LfDasxviyk
H9dkDyVPbkUqnVnzspMzhc9mlQ0rjbD7HjdOxnFSEGbWZ88cjOOdij0ctbJ98OyXhJktxCK2V/Dx
LKryRbiV2IjAePCHSW5yv1oi5Ih7JFqEWlfobxGnl5uJw8nW91NymityAwJqbGSxTh2FU/YhCyut
IoM6GTOtqnlUJkekatZee+NPUDnhgVqeaAyGBnuJ1SiSpXe2+tKNzGwwN6Wr9wHQlAjps7ElN5UH
dD6ZV7NbkmNu4krhhVOwhAeyWuSmLOfigMF7emw9KyX6MEgueTV8GQ1jhnYpq403DNY5o7G76+lm
nbNuLo6hoD1gTQMOjabThyZV4kMqROrU+Dx1OAidses62OKzdl+OCg+EmgjBM6eD9ICT2hy4Iopq
DxnfdDsiS4IjNHlHt2vTiIQiko3ahmTwAJU5R8G7yexB7Rc5qjjV/1QdhNjGqJeD6WWr/zz83s1G
ue/mxrtSDb2DhcEH1mlod8Z75jn7Ok5nzinhDQ7dM8knb2O53GoZn5EnPzddfGHLpWGEqPrK65Yv
IkZfzDB88K3q0HCahkJWvIciQ0UIcGXjq/DDdEUfgXxE5WeY7nNdZGDKautjCk0OVkbCJp9ap8Lr
SDqyxD7XDQoEf0Rf732WQwhNp6SrjbWRiiAZtX5d7OVzIlHdyzWiE78gwmMO5+RVINIjwb0L5Bn9
DlADEmLAqdkHc9kNbfZtIq/0qFV67bbPIhg0wqA23KV99ujbSUpaUyijrh30N8Pqgt00IrQaqGGu
te4ggUz5epuT++jamf/N652KgVLrBds+HbtT1nq0R8d8LSf8MJ1gaZocodEoOEjTveUakJPR7dNy
enDhzv3A4QKnx2gKGjqgSftAHKzBGu0rpt89iRRQPae7wurW17Namb9jxPJGGhdoxU4J1oCQ8btk
/EtX08lJoIeDuIeVi/1Hch46+rb2jRuFPYIYSqPOAVqFNE29fqTklGEWddqK34JExl997HED8q6M
GFw0EB1HEQqprRXUlEUJy15va7YX+kzrTGOudfymEwqE2IC1C7/GxVe8TDctz7iXoI3ni+G4VMkZ
ofNqbj1xkxtuNuxUOFN2aJ9taexzO6rMtToxM2KV8sUab3NvBotign42k06eUznGb0lp0OROHN98
MHtX7TzwMsCPF4RxdT167kWlw1ryhgrga+o2PZDGgaNDYXji0Jh2d+Jsz0sbXmVgiadAZzyLxM43
wS0L+BTfPbjZ26zj+AeNublzOzgVuIhOoKpyJDZ1d7Jkz4O0t4nySl2AyKiDL4H26RGsk5pf7zc0
jrGbUY7AqbeZ2UhoNsJ3ym+//koYlBiqPcr+2s/Dg++6yxEuTfNO9Bg12NRZdAkCe7wdF449BsUm
s56FkIJQcjERDLsbkap2/6tR3BQTY5QJ4LyW9I2LMmsIcs/S8GCQIHAu01GeQedVB690+9c6U3yB
LOcV2UcWVHl6unOzwvxWasGvXknBZx6n7tS51XQnJ867i7HSrKUG597MRCtNgu/lwMl8alzKvnZI
mzpy57w9cFSjtte68LvtIONRbrKFrgjNSzYDbVKdCLTgtTO4JMfGoixZ/2IxrokEbd5p/oFOlzkd
xWC5Cruux+dVhIqWDNpzWDoE3+4VGDTnumiVuHERhFzVOUFI/eLSvIoXef617sj5Aq2f8wvYC4Z1
mJHLfap6zD7DZKyfL8XraDA8pilCmXVf6PWaFJopm8n/8ltNN7U/cNloUkaOCccern11wNesMEdX
y8WHh3eLUS4gSpcEAs9hBShH8NrhsL5gkXuPiRUaQC8H8g8K9D3Kh3o/Vb74Vgr+CQqE7uRX65/W
iqtlehMLlmSN+TLwQjsEXqG7bUH6kizuOvlWKkJes551nxocr02fPit2bgp+E0vl12I6NJXAWB/s
hRcFoli/00qsgAYRFf2sLHTYoUkSx0CQwTtk/wmmX8qtY6Tcwo6tmU2O5N7FjVm/S79HFNZOhg0H
ZigEqoEiNh8oDviGFRJRjfswkZyA0S4cwiqzrqlbulcVrpe3JFXlrGsu09DX1sMoFSSP9Ya1epn+
KJeyeYcjxltPuh/OhZrjE9nwLEgNJ/p9AZSVCDpyquXfhV0mr9h8P7TbA7Q2M0oP1XxWgsiykGHe
oR9I1BOKX0epmJt94g6M9RzSsajCg+oGtUtqb77YtMAvTTnEb92IljVavMW8AhhPYLrtxWe3sPnk
isrH3VZshwdhuzQ/GIsGW3ddBSOWh2u3cWkp4NYYIhkg7tuMoWaV+Iv4SETe4AILDFCFacM9XXdk
ItdUpygA2R9DhysFHcB4WigIvvy44QuHal2DnQDd7btwsxGZAYYPcOQfDX/N7gl8yj549sPPwKNO
jigwpm99nU3fpyFgCtVzIO9opTbJLuVYwZMRbtm12Q/VTToq/ZQRFPujGZz4K6sn1MMuOEJI8jyZ
SLZr97Prz/h4sTyehrCN33LPJdKiB2YRb/2aBjdJelk9/9/28//Xr/+Lft22uQd/655v39X7/0Cy
nqn55r38+b//59NPsEW/i9f/41/8pyFoNcDTJgrNFZlMe5L5wf8zBOGbty1QGOgbiAdY29v/GRTr
gWz2+COL7Fba/r+LHNz/FdhIeANiZ4m8YTjy35Ov23802U2E9RRSzPeRiDPs+aUi/20qLZhZDm1N
SPLYWt3rYDhIlYr5M5hwmi6m0e5SgwJ5KmtJdya49H0zfPOGvH1sauOxFV1/1nT0IAH6BGLX2jjN
RDjEKFrz9I6EeuNd+xCUSWAS7dEJ0L9uXJdO1F3lu7N97ziZJEUeNJPpQ1juAusmdBZRP/dFazHO
NORS20jIVNNcgqYTPo7zYVywUstwUCWUZozeiH85APvDphm7rn2GTK9wn/pVWZjnNJw8EBgWPMOd
nwr662nhWM1ZOWQyw9yoJJP6zUTpFu4yYC/mmaA868WZ8S3jT6zNGkeyE08BZld/dk86IxAuRsyY
+fkTafKGHjamL4d2m9YuQUNVHPxIvBwi02L1EwmBHfrzwSMubk1Ap4jHmaj4CP1BTrV1xXAJ1J32
QtLVcxORyKhQAe8HgWZrh42RdFTwf8cyqZu3qcoUsODKVsec1sJuxIT2Ng8ucMf15Ise5xFMQMOP
pfNLa1X1MbfGl3w9OxNGim62DJMjOvd0oR2apK9YzvEWzpzB/WC61E53la4Hc2KzKhRu/R3gKk7s
1Xp4Z3L4qQD0wBYZ3xZCziKLuDY52adkki/ToCgL10KAQflHktXdzo6lfsQ5BBqRscdBc0kNu6o3
LhGl4ABSH+5qdWAC+DAs2YtXWF9UFOpqWcsSgGQ3uKH9qNTqrV4LGGIlj1JlzdbPbISIpbXp19Kn
aYS579rlLk1KTsyWfGl4nG856Nf0J4afXgYOqPSW+G4MaeX0AgMU06AYYVi8lbOWQO0J3pmW4dbK
bW8LBHXVaJKK6YD9u4aV2V0CRZ4JnmaB7TnLCCUCo6/JmyCcvQ0+Mm0Nh3Jwsw8wntN56mhfNq1r
PODtXVnhyU+6Z/Wta6hHpr2gbtfqUzQlT2SCA46V9Ch6M+Ft7Br5CShvvVc4C0/sC+m+Wyte4tSc
iPicEOn1+LN2ZXlSa5Ucr/UypJqsigjr/ADIUEeDi3stSaiwUb/2HHNwUvRrEe6u5bgrIEyYjBA3
gTU9mWvh3hXyxaCSX9aSvuwZ67jKeKVPQ0ianPJz2rphxHEr+7LX7oBefNL78L3JkaTCfmg9Ag1m
Ia/LQQJf8BR3vO6CdmtT/3+hzK/szRAwOd3UiL2SbZfTEI7mEli0JYXGBj+M/mPhyOaOGTmldxt3
2U2DjxH5eRbsYtAKfWQWOif+nDB4JQjzOWR5bZ0rnXTEE9iKd2NhSUKuCR7Va5tGxMNwh0zWjIaB
ZZGEa1MHNf78g7gWIXYQieazVll1tBQ+SA4cLK0pMmZPTFHLpyWEsR/Vl9nSsOXBGzd7b9I6/Zrz
HlQpDd6WqZBom/EGaUj/1oOhxtiWEt8BVJscTYim5QEVbxOlrWEdhFXzzSTJCVC5Dn5as0tMo8XA
KjF2rj1oegqEGoqmpUkaLsUBC0FG9bZ8Q1YZvvhZM90UufHOLfVqLRnjwELWGCGgQxitc4OsSG6R
muZXlZH9iPug22aEcr6UXY6BAPdGdsEPuDZK9AJawyzNu7aMn9tfw1TyysLrximIsAzV3vbt4Rr3
efPg2KHxKJ3ef6fvnG0TGbZMmUJ6ATpJuY3HySLBl4Cj/VzM4uLFc02jSPVb+GPqpujTesfrVPva
EPOhW+9aiVvxnmQbm9xbFxtpW6QHvxjuCrhqu2zuj6MpUmoNBbmvDRbC0WKvusci8Vbp2j06Qxl+
dhad5clJx01PhNSRBKZvHqFWG8xTxg781MkhpWhLSoxtb5TZqK+4dhzmL8q4mrWb7ukWmNtKLOGu
Qf/B6CNI9iRvsR8EMz3EgJgQQwyXOQMUWs3a32bVhIi2z7m1fIv5h2MlB2gt00bgHYjCnClKY3YH
bOAde7C6gAUG0GTTsUDcwEpUU3VS0gGjNHbuKoZ/0AHOEhnUkoFYSeVGmO2xnUhlnls40TDho9qc
BKizsPycm3rYiRXprk3DIJ5DwsooayaAIYPXpzDLwy3K+nmLDjwktaU9hQZC985ovqbWfy4zvwb9
QQSW6JuM7lO4RIYDJCOlo7rXupwIom1/DKSMFCqmv0sq5mZBZR8B661uLU4m19bED1uJOd+PmRIn
SjbvSPIa87RmheFVFSddECQbWiozGMG8oM0j2e9a7zvByjNWE0ytqVTfCcCUVxyX4405I9GPbfwe
DX2Qa9ZAf+gzJ13zfb4Q54T7qVm+J83qGFhC9rKcQMZLTLyQtRlytn5mzB9ogLHFFopwMGnFUYq9
AxJ6MPBw50DtieStNt0v2uE/afUV+8LlwDBMzmvZgcEtZd++FJTz6Hsc7Ch6Ul8kFlu4iWHgOWyi
Gx+p9V3tFvl9aNUNM05ruR6oifajL7/rMhaQMLi72KWG12CueWAo+zEjUykakgki+BSwr3tZ8WFV
yoqY0tUn7ZTePh/8OaIvXe37fCmvLdMa6a4sDrls80efxjPDP8+nROEzEG2Kgj1sgxdEgsudtHvo
4xXFDu1MX08VF6zh4w9K5m/c9lJdSBwPnlrf5d/aYn7swHuD0xgjg3zve41K5c5Vcf7mU+i6njeS
sJXc0JHujzZdUJtoaibsbh9zoRmKO89YGhDLuzhpZhXsnCX2LNrCfsIvPYzzdmlLOnNQhHCy1BYU
74lJwczvTEFj1rcD6vQj4A7/6E9u8H2UPaxjMX3mTaxuF2Eb+Q7/wXDMG2XfujTiQcyQD8XO2igi
7uhfhlhoGD+5LitClA9tELqwZ0QvInZN+gQIUfBJOT2MjA6J8XqjJvymYFnrzex33oEUBZdbpvJU
fez6EB6IRgq6ZeT52GSzjnwlrgGk5996glA+qqQ9FyMht9u8TpOoTewf4MXdx8rLrE8zYYwbLQ70
B1x7GjPnWHewP2Saa+Iz5ulTFEFBX0D3j8vYtaeYzfMypEZBqe3dEZVwRV6x8rcDjwNmAsYC8G3w
Bv8HSKAyShFSEAPuZq9u0zkXfEQuLo6x2LmZ3URN3Syk0rV+uasxLz50OCSyCFN4fzNh8IRNGBOZ
gqZSJ8CgKXK39EjnW0BqxSExu5zQhVHtTZ8wpIbPRYXtGYccl1d5WBuvr+xm8pVHnP4GWkY8ylxB
/MiRiQl35MQbt96ZBhlhzJnRM+sBfgFRkH7UfDXg3N6EC6FXoWFxQ6SwA3d4D8gdaTtq/3Iyf1GB
mq03JGLHaLC7V8ukXkWw6B9uMw7HAE4lHaFc3cLq7p5r2+0k91+dq63deltZrhlGnK6WF+BOJbZO
ZoHjU4JCPYyokzSYgrCx4VQXcLtA8HA/XIWBU5a7ALHY8xhjef2WSCMjfjmYeLIG2gm5EZn1b+bO
AzvkMGe/8UD8EfAwegaHFf1YLIAQaApXxoXI+OwtLt1q32GidLblMq3xkpVY6Z0J4eiOxP+PKqh8
FfEU3w/81eNUsr2CmX4cS87GwHr0B6Mnoj9SP997aFeuuoojaVENrdqociifzBQ0Cmoo6wC4UF7n
dU+tD3iS4Mu2iBpjKXDodI27H81qvC8ct+u27gIfKR8yuRtyU1+D7tWwF/MKNDzEKIvASSDkft7V
tzj3J9wmyQTAhMme71kcFkrSBWcch1pbVtP/4LiZBWD3EA6MzmOtEk/2bGMzeN2uP+ZhWkK3zecB
Z//kGJHX5+YO8kPVwT1M2UenAHZP3Xv2UaWe+7qaB/V2IQvTP3aSe/EDTT9JlgbEyGuIn/jyWcJd
vrOCBCaFpQc8Vqin2H1UV18P9CWPug/Nh6lV1AJwPw8LQNHtoOi509FvToQf5Fut7Oy6yelVx5b2
v0r0OOTFIbjfAFZR+WEqm6dehnH2hihcRyVDWNQS9BWDflncrdcHwc86aJKjp1HTbEhwg+2Wdf7L
ko8C9CG7845uMeApq1/eBQfrK+LRXPJIChqO4PBrXva8INa/b5qs+UbWIa4gsAznhSyCyCqdhvG4
iRrFTEt7l8geZASZCZFoZX+YsLFFXZfXN47Tgh7lMz73nCJ3aqJDjEMy3yU86zict/Nusjq1o097
AjwGwIvC/UElWbjvpLDeXWdyjqXsgIZKdiayygJEV3V6yBIby0BNhKKdwZPfSEYdH0VIPG1hObf2
lDLHgEK2Guo2nRIQdyxrPrZm0XKU0sm1pKSdNibNsB3rpt034eTuyK+jvmFRAjvNs3Q3xmWKd4nH
eDwZ8nvPmX5DM6okrDe2t8bIk6RCSBoQ3k4QEqmCTAZz22ZQ5UD4Cn3jFo7d/EDcx1FPsrhMEkKs
m1Q2rsXR+JUvkv5sGs+5xHHGxLVpycOoDe5dCBSTxuc9A7hkQFWUu06SS+8jUKSBLMIbqBWSgPnM
O0rY9oCrBBsmvutzJsy7AJviBgsWJApgrO+EI8IqRnqEzNlsgxtptF3EdFbuYN86m7wI7beElC3c
YH1VEkKTlm9IQ95aGx0cbeODg81cEB49/CCApwcoLxZcIYCuTApPFHQuuqMJn180S5vug58QkrDA
8sZNuBv4tQiznb41AUVEEmznpf3BJO5bn8PkKiwt6p1WiD43k23vPHz/myILY/rnvfsuUQLiqRVe
xJmZiY9RTbgyO3KFdEKyw3WN/ILV0vsHU0hSLDonu4beL+/oPwix1c6kg93QiAGeP+dtItktYmRo
/0xB39BXbosdXozlmOSB+DnST97nKh+OpaP0djRa6z5XPh2BpvtU6aTOPsESzIWlf8a8s03TuTkF
8L15ABuMSfwSrpxMk32StR/UaxzF4BZi/icf81TpZpAE7Pbz60B7eEO/52KTBP7CUeopM9o28jvl
X6WePa4QRg6OxNkzE2973PVGR9qe/h6a7WUEQAhF1XqpDLa8fHCcfeN1QTRCynlN0ddt7LartiFD
RMbAsfu01BKO7yKtq2pOrzOjelON3x+Z2T12nvlls5PuRyzyDDWa6jGtrTcsoGQdDpXzA/Nxt4Vk
a28bo3yZIPJ8NaTZExVZBfDT6Xpw+CamPd0sXvkQzApkWw1fYKuaIP4+ICkjp3gYgNmE8/jQmgR4
YUuE43egATHukePOGYf/0qTGmdwDurjwATGoS2vdJrCKrxf7REd0qUIaxD3gCdmdLRgB45IlmJ6T
GPETX+cic7e5HTyHg7WJqAVNmszMjWctRbUbAhwUOy3SBsyyF5z4D/5IIkSyEuvByWs2jyBLz4SA
yPPs8nDFw/cZy0a3B+BjyW7ytIOPMi+3bjGdF5Di3Oomdr+8ioqVZ6yttRdI8iuzXu1vfNMb1nuC
U15mugcLrRniB9JrNt7UDeMxr/XRH9rvSbCcJxZ8VDAnO8nEuMQh4talwBKMSPWMgF7tIXf5O196
xblxaf+1IQPriqN+xMnUimKnve6S4T7M+x+C6KGtjmd3hw73vnWAs9GY8U+VAzfAN1R6oHahgUgw
xO1oOa9AMnqCP2BtjZ2HHatgOpgK+vdZjUEalYux7Vzdnypy0ulcEH4opPujGePwXhuCNlw8ZlFa
z99lYtI5U7O9h0uQbXJlf8TuYD6OAZo9byKMO8p1Pf50e394ZO8jf8pzu8gXgAO7lmYUWecRDknn
UnRkzW3tLCPfkhzeY+hVF0cVfQSwztFbK2PKsfPxG0N3FKhqW56PZsgsTmYzI0uzrt/cwIGJKI1l
+ZRWGpMRgMrpvfbKjrxNgqpzHngkz/j+dAxk3l37khIJdnWOsSZLzp2BW9Uu5/mDcxa3VtKU71lu
BrdwDeIL3Cb9aWTeV9KZcwNCwOjPLW3o+2UCtOhm/kgmG5OO5wA10Z31f9g7k+W4lSzb/kr9ANLQ
OuDT6BnsRYqkNIFRHfrO4Wi//i3w3sonBZlk3RrXIMss00qCgADcj5+z99p27M5Xagyg/A1+Ue3p
ghbEpWoH6/osBXDKxPI3IkvGTW0nBNgmMxlWSQ3k0DVD44pUIK9fe2wGIOn6+ynyPlMheHdNGFW7
qJn0ge9g2gps/hyugocBKMUK57R9FyFsX2M1vg6sNnwuxtJYp8Ay1pZv28km55BunA82Rc1FXtJa
bXSPTdyVetxFAqA3NCfRHd2S9WcltFmn+4hB7NIkQqqEcrqhpimEtSo53FDeDVXtrX1RqQdVu815
08DNR5ziS3PVmfT4SBoAQ8m68AWHinSuBkJM7nv+ArEJmm5+7DINQ7n2Q5pGNKhRQ5VTe+l0dXfh
8/Y0a7Me9H5oygSiJRLtDRuWXGnVRVRM06BX6ABxtyi9VEKsMl+KTPhfXRWj1sy6VB/qAO1BYyDd
oyniBuUKPTDh6YEz3nldrWk+ISAV+ENMhqC2IR+IZYt+eHGUwmSNwggxJBLOT1OGHGi9cKy2M64h
EqdaDt4k4eDtH82i3qB9/TVQXm8ZEdwiJk6hdAjzWGcCsl3dDeQBhM3tGPX2I3EA5bjB6lZwXves
m7apQNDmTR98auHzUfGqqLrJZ6N/NNykY77f0JcpYMpeopLRjxkhsVcmfMO9zTxQcnhtnVvc2D7Y
gZDjC+kw8pwcHfvblCfZUbdBf2fbLxJ7u+MrrWB/Ai30AiRAQRvHm8RrCfzzB5cdqxvoCq4cJaP0
ig6/Zj+RysnPUzKrvJ0Wg8cvXZDko8mtQR/f3sxRC79fTLW9dWhD3ZuzHx1hQ+IayePpVw4f4kto
tRRqs9ABfAhLXcVSIh2N0qR57BBs7waDXTcCxchmP1QbDjvJ1ozadF8bQ2BCLinOVTiC4RpMdBqt
yC5qq8Tck/mWeVERF/xZw50cWWWTYhMbaLcFUDeWE00AWNbUV940IDmMrWiLyhxSRmu6a4dMYRLt
1aAvg7xwnujeGmxiQ31vUt9dqKoZdp2m+qed6dOlMeJPmCj7NSmYJAIyy1hHdVtcIsj8bvSWtWVx
Cg8iJi2IOBDrUvZ8Goji4m3SOGdVbAU35YhMeJi8/igMn0BPEeYbV3Pq6KgY1/Sb1RF5ZHdpKD+7
IK30G/IAa9vjtdilwfQcTQUCLzfjZEA2G9qzsKBXpqYHI3HCHbjjeIum2tkavOiIQet23YNZOMva
ip5NlZUgF2RAdpkzWhthIS3RXkUta86ADHKXwT+Ey8OkRhjDvtV2N4Ff0Qe2QANvSs/u80+jF0Py
jNlsUi+rMvpZfXZh+M1m8Bjf0GO1qDSqeGcR176SwO69bOZ/N8Pb1hmn64HkjRVwzAfZ2k9OxGLt
GeU2cZ15Q6fkWZZKgEpl4DEMMfYFIzcxbxjVzrYy9zCgoXej9NMcwDWpXLKvJVSbFQq+a+igzipP
m8caP8yNiLpDaNikCTZ6389u/9VAYrW2HePJMS0iBmYq5EVEsK/hrqzGoHsuAMrdDh14uspmNm1W
sIlX1nIQjHPjGij8tA5NOz5rSKm/cHvjh8tk/LKySwXJYERHyxiMRo90nzTCzVVUjBd9DdhD5c3j
yyz2/8bWH4ytbQ6KeA7/sz//6ufwX8efqv35B3jt7z/29+zad/4FSh0Nt+tClZBYNf49u/a9f3n8
L4FvY89yGCH/e3RNJpIjrMU8BgjJ/2vg/d/kteBfkr8O4zMKQKbN1j8aXTsON/SnPcz0TJ8cx2V2
jnXm1KVGhwlGOnOpg+z5otegr/V2inCsncdED56PJjLAu4iG5rEyk7gDSljq27g2+mKfpRQ7nLt7
BB0vQjp2VAcbBgMOuyYkMiKGI7lFuW0COGKKFckGHdloDFcRAYLOxpoQUo126T2Jsn9Gvs15JS/u
+yb07nSGQa+FWEZwWrqmauCkDAWDk4xngZlVDvHv3UCbeRWkgfWpFRXTCrbWJ5lZqVihxrE/lSUC
sHYRwlQLAIBgSPJfBFI81/PHq4Kj5cYyLOtTONsGzGJD/mpthbYEjhBil75AKx7RLIeKPaJQw0Or
Ob0hgJtdVIkvDyqbm2Cj/Pgbv3+yNoyWP43XF0VRpmZOHUgWKiqh7mxmvr5GiMgfbEFn2WiTaNzj
r5OFfOzTuYnYuAITpjMGpRfxFaQ6kmag3B700KJSMTquDmARwWlKSHmbAA4YkgrZYKwlcxHYIoSz
D2RGHlQawETCYGh86TrHuws0Z56V6BzrQgWtNPeDh3FqynI/2PRRZz3BckYDlI0mf1te4DIP6tz4
NcfDgtFswmMWj/EPI2/HqxoX9/7l39cu/yrebCz3Kf8XFZnmxygZTlGa+eWwM1VX7ju8r2saQ/Mu
ge2Erw6JfjkvOkVfo52KAgsb/6rTJORekA8cx4cwR/Z4EK1Wzi72/Iz8+RkjxioNZ0a7WPmOs1ud
9Qpg5YqzM6NetENPVCcBBW49IR7lVcG9BsHlSQY1wjjgMRuunqwlpOZk6yI6vKuKOX9QhpPfxbWa
nhqYbxdB6RBiiIZsFzu2EhsyXJ0jw+TonCjM+DGdahZ8AAfYWPixA8wBzI7pNq/7iptMZ2DV+ADa
co+WxV0BbdNsthKy2pgS3MJweNoHLvSHHP7Vr4GDd70OVcFw1SKNjCAWO02ynUxNHV9lecXfJbuc
qWklbOacrtPzC696hW5yq+l/fcLAgSJyHqgQiQgDM2uGjOkLhrB9NAR7S0vG+nnsPCCIzvZFgC5u
lQmIXJtRJ0WwzyyzvdOV++TpnK6nR1hOME60gBD6Qj3vZgOpME2kIgqJkWnx0e8SGI1r17frdQeL
8BiFgQtQqQsU4Lu8umnFXNy2+Ek54E+A8hLXAq5cSurlBpeAL9zD7At8iohTjrHbLMMpdL7rIfec
z6OFQt4rJrpkoUKeO4wDRWmb8WHYKOupFEO8Q7oft3al3ZxufQqgb2ihnRIXcclRPr0eAydjgDt4
N9qL7C2DEQp902/NZXvMw3QVGBIJpWwS2i1EJj31s5FchpYVfZ9UmqJYqsgI5qefawKRSuEgM06t
Cr4Z6H/GUiZ/5nkGzxVsjFSN5SGqiuaOM3KdboeeSqiLeydZuIvzZ8YZtOpTwo+o0tVxNuvqwRAe
9XPjm1StlOscISK0FtuSym1BEGh3g4i/3Tpd6XHCYqGwVh1g/U0vBB7LsK5uEa62j5L7d87cEGvI
WV1UJC2LmSCuDnfRMoAn3iFjDKtXRYm8dcWxt1vPsV9ZRAlj3FU4Be6FT9rWeiSDmyZWkZ73Os0m
KreErl5qi2TlCCo5JfuRM3rElGwi+3OGTagSijviIf2rauqMe+S9i3zRZmovhxEls1/mul7Pwaxu
EJ9nxxeh54vb2hbEvW1agSTwZWVpMh3+wrSRHRGJgg+xZhpuL19RLVi0Xsydijz5jeD0j43OrgBt
+RM7jKqAwYwRyzPREbbL54CXGIIvmlQdqwXvsmiqydGeLwdzQG4Z47Epr9jtp6tWZdWEqGP+W8+q
kCqc/1+59D/DGSGne69cunxOyp+/q/woOpY/8XelJMS/pCM8FzkfFABqpf+v8vMt4iNRiYObZcAW
LDXUf1O//X+5nDKR4VNlBY5tOv8mGRGbA/sIirhvWvIv/d8Jk/Y9Ri2X+KNOghmALY6/B+IEjFpx
Qn2YpEOazbRwgkJ4bVtvuoRN/9vTuPnLk/87U+P1JUA5eUsttvBt4CX9CQwAFLFYQNj2+9DhmBOs
jInyRvBI/12i/i+usvwrfpMqErYxcqTiKn75tTW+VuNP7X0ABvroRk4gJAxMXAx6XKKbb33zlqZr
M397/y4s8wUv9DvYAM0TUB5QDpTPLgrMk8fV5gaJkn2jDhzo1PcKyMuwpRmG0Gzg0l5IpCa9EzTS
eYcQn01gN3Ii3BLsYe2nsR/2Sa3UA0uXY9EJa9MNDfFb20OItsFxMlxI2pSMVpS5cfTYo0oKwztI
d0vtUiCmmhbDrJ/66XnLBJpwcyyBQc04M2gJ07T6Q0d/AwBpbOI3ofXEVC6+zOt6Io6xQ1OUqOpc
qA7Rv5n754xyxRejIIRlFXtTfGk2hkClncNLNbE/x4bXn+uo6JBsjiS2A7btLjpZzJ8Jy803cR0j
vPCb78IufIgijMjobPablu7r3rXbC3qy+vNYTu7tAHN+b+BM3VaOSjEzkNSRd5a7a7MAyt1YWzRI
s2KbOih0RnvsPzm+5i9B9n3hz+m0rebARmFBuDtTJKrNKsU2FlVdfBum/fBdapIC+5lSdy3onqx9
hqp75saMO0T4FNecDjYFSIDPIEg8ZzPM1k+lRiNf053Xv9BijbS40lw/SDsJYmBL2r3te5O/aHnA
NLAuEfnhw4W+QHYo/XOaO6Emwxw34ypxSVUNCXUg0Kglb480SR8VZmpcpZH7U7ewB4dJdz/Sefzs
zvZPSUjUl9Em2cTtjORJI9c7Myfs3SsVN9a+HNyfi+9FsoM08yFt4PmmIDxGzEGzfqDZ6JL4x78j
Hf3sWEivfUiMyV/nKIfOi6CL0d0P4ZZhPAhkxDCkodjpGfO4fiNVrXbon5h82kwPVkhJorUMp3BL
EWZyTMqD6OhhzT9gmeIC9izWTZPSliyC7IDsoL/jhNTdaZI9GNjJlheDaL/bPILiaOZhdgwWNYdr
VN22hw9zHTCWRhTmWMwwcGxvbNbOKz0gvzpjwy92dQ41nhZFYoXrTuF5AHobgeBAb5uWXTYiC068
azu30n0cRebeclX4LfQ9OqOjbYRXNurQcJ3FgCsWoinyHey811OsbKQik1gT9OUep1o1F43hY2Hi
oHAmZC1uQsMx9gA4nRvfKqILznQPYdHggoCQuihnehPGAjbDs0ZRzXXdSDQLsQjhNw1nhDHIQB3l
GJ2xr4A+/HLTLPiFiZWKlfDCc+Vb8lssTRplXYNKlVOwuTVaLXF9y+V5hEThbKx5/JFDZEjXbT/m
25iq7GC11nQoSCVeBnzuPQ6heRtOAfkijuFZ+8Av1d4b3OEpsMMe4K4X35pFYx56MlrExu1GzDt+
0mPH5tD93WJgfWyKrrjqOFs+K8cpL1FfymuQvM49Vh/IEWCLje3YUI8MdjTdONQvu6hWwQ1B3+Xz
FHvDLcrY8WZMY32FKFpcWCOmmbaR3nlWM02xGtr3pJqIuxpY7EaDgDrgo2Ey55k2F2isZfHKbaLT
1Wz65YoE08xflYxHNlB+Ksjeg/nLTQQC6Tiv4jvUJ+kPbxbtgS5lu82Mot3zaoAoIWJ5V081Kphq
IIEVaVyLgCcGeWrSkc8HAZk2rpr4fsbXQdOV4nZx1MVik0ryKpDGzUxT+ujetqr5OGVTcw4hYFrn
Xpg061SUJhKVIpVnARXDDmGLgPsRyTOvlTihcAxta4SfexVnCZNv4fBO4AXGzCbp1RLYqc7+8o7F
TTDtAG0aW3oTIahrM5frPtQ8h7GaRwbFwXhT5qr5NjRas4z12W1OS3gfp+a01qwCX5NEztuq9/0D
mY39TwIu5p0dAbJ5cUYNVZIzjwel9NxmlfUNEDVYkRyHzq+W89vD1JKsCRqMee1ipLJL4RHKhgMK
NtSinfP8xesGt/DlaNwHVKdb3uGXnONg41oR7YeXS0L4oAWC17JfowPHoePki3020+2jP6IZxeGy
dCqUY2yR0E2XL6Y9xgqMHMsRg4sbVw99UhR7LTmX47sLtwkVNxT7Jdypwaxsjoulp+qe4f7rM1QK
QQbsOPU2QZiZB7TAtBcm1V9JrOV40mLOu8qSyaXIIBVbho7kCibGeKhw8NPkry3nTKEnRZQb9MWR
GDkcP34laLq76Uxbo6z5B5s0fg8ywRBoja359MJjSVCjFat66dl4dVDuFz0RGLEa+TBaMZxc4xy0
K0thW4NxatzXiaAtYoz89IEzA1X0MTt2uRP/ePF9ZYsnrVDCOw+tCviiWE4bTcRpogmNYE81qs6c
2sgeBgnOvCwbcScbwWGe9N51oPEPotzFJbpsdihpAM6nOCZfGkmOhUGqki0jcpyjN46a3GerYMpf
1rzgcHPpVvBGM3t0ScVyzfJnyh5+Bt2lRU4j5gdepOhGxEZ0rdNO3pUpsAaxNAkSVZf7QDniSVOQ
avTtdniRD2U0/eXvskNjvNE6m29n1LY/+zI0Phd+HeLTpLe/CQzx9++U4Tj4NZl0vUbXoSvj1tYV
x0LjPiI46QbeM/wAVBFbw0OgVXZtcCurftwZQPQfnW5yHxmnu4/Mu6crdiqxi5vY2ExJYmyQtOMU
DsPqco4M9aki+2Rr003cEj4+0sLgqWsP/k6FOOgaqfrOLNFuSdWm556ClNJU5KCUHUTuihdxNxL+
eu5DStiWMtVnxaSdbU0SNKZQ0+Uj9iWCc9xy12FgRWeAfeg9vrzLc2DB8jJcxjycN85nkk+v/LYM
t8AKImJSwXcjdyuza7NBGCHwjz/JEAq7DgHokYfLZgjsl59/BkvK3AJfYUOXLxqkU5Aag3PPm+kS
xgZgo2war1gUpjO7DstrX80zrSVaRLgF6+kBtYrnoS4lk3Am7wprbSZpN9Do6zI/vUYcB8rYweLq
Ijo4By9E8IE/4B5W9Xjd+C1btx8TeOE3FQZELBp+xrlYLXI7K5Zb9qb+DDEvQxwEiGAudF5a69Iv
q/sO3tyuY8GhBgL7cG65tr5uMAdjbhY97FNsmtNg1ccGUtQOqKcxoaYvjXtkK/jo0O9QMbvEbuY9
7VamYHya2quXgeJCYAz6Bl9/3eM1tMr8wex4nYoa/6kjE+vbC/LILcDYuMNgfiPHGJvkSG9yZbj0
jeOWDxNlgg3LAqqXynz/KAZ32gZ6UqQY2pzQnanHN1FIAfJY9/C6ViWdzFsTz0AMlDrHIRryX+5d
o4n0SuLfvOi0Qdwe/683qQOmmnD1Jjy05HrvE+xAZ/CmBTPcZL/c0bUfo15A9RtfWXNi4xVKijt7
zNQWQk25nevY2DOX0kzqvcn+OpVTQA+7bO4cJMV0qRLjHC7GTUeEx6oi8GA9pMbPAEXdznLLJ6fD
G5GnU3jBbWSbnFEOBV3Uql0QqGGLQNjeI7jqkbyE+hzElwIC15j+lgoxBkfhkWAaTygNk2qNWLD4
7pfGd5y916PdOjt7HIqlbmvOwIGjrJiTe7Q68xrtQnRgtdrzIPo12MlyE0HrgXYRPBnIHghMWPqm
SduEm2BY0lodsAJmoCHpeLW7zf2a+wU9TzOtwyrDig0IpA4v6xLhbkYK+BbtNfzGCncFQUhp/DXq
eu+QkRk1r6Zu7FE1zdVd7aJ7AUMP9mxV2PF5nIr6piyz+smIspLm8FQAA69BbvS+uPMtYFibnMbs
WddP89FOJAaiPO4ORpx546LTdG/cQM03KdKAu5rEwS2cHwTfJEEUNLqE2I6+Ij9WxfE+l3O665uM
I7mZJ0dG/hM2et18k2ouzi2COXFv555Um6GKaLjuAnRx2XlbfqO8t76MaOku0ZRpc61sr7rtmxTt
kF11w004ozbXE17y1IjbnQ4AH9lFYULCYiaLP0DxK27ArX9z6WQO655Q0WvX0ult6elq1wE+/iIU
9dVqtGL7agqk/kJCiX/MCCV4DCcf+1tDBO6DueyQwipqjO1BfBjLsjuPk8C9jItWPxKm4R3IFhyO
uRf154MxZd+1mwIUilGfrKpOhze9Xxc/ipb41l5Y7jPIhIqZK0EoR4sYpwulY6wTUIGxNCOy4qzb
kiXFTN/97JSIoaH4IC9GShpfVcb0M+v94Mmu/BLV/Bwww8lnhFN5ijgKpTo13sxWGBdwWTpjRHE6
KVayNE+RoPf5qmZyxc/LbnucOFUAi3RmJiLBJmrreQM5/t7IoU+UumEaBKuBxk2wKSW+h8yqH5nq
4HERuLdhw/gNCRZUxvtKiuK+yorqQs+5faYUnBbq+QIKEkD+rA464+C0g1EcOC4J4+dEPxsFDCma
DBeCB/w9JXHEoEs4xQwrJLvhZzzP+oJNMb+hVEyfR8upPqdN1jzVXT36CAAA16/QTiQZFswlwTvL
KGlcQ5e3rmOhunlxImdK2P2qU0N67O3uJ113SB20dy5GGZTnDpXt97JGSzhhwKKLmV3N1eJ3aB30
7Bp98Br2Q3WR9eg1gSTWGhtBEF0xBRCr1M3TdhsEXgPWS0ChU6n9ie//B1mczEvY05Bg+Ax8HLw+
R3LHu5uMUeHGjfL4YVQtwtgJ04hVFozBa6f65hj1Vzdth6+wz+7mDmrbzsddvTEwVu/TZmZlrw1n
zaeW3+FzJZ0ojhv1yTPztliHAlhX3Jm7ucdoBbTMJeihcvcxiXMXdiawUmeqI2iMzPJDmtrRN4zm
mBZZCVeeY5CuE43+PUcd9hM4hF/DgmT7OpKPqG2Hc7O27D1/C1JJRMp3buL+8HNmCn2lJ9jVYb/r
6WcnPLcpvZRyHvY9IzdG/YyiSBcaFf0VHooT+o9+H7v3SV8RldMlfLAK68NQUlNNsZA7z/D22ont
G84gDyzI2TUmGVT5gORWetBiW+dl+FzJbF7n2N8Z5jvplRhDcD2ewSmG4eB4GFu8PVE/lJ9KInGo
cI3boij0mQ6m4jZMDHHjN7j0RCrsK4txwC8rIhG2Sod6qzoUXyFBxdelN8YXuZd5d24NwAwh30wW
9Ze0JA8nRtBcsNxu+3oRbunRvA3DTpCwCzu0Yi66n3rmVpoVd4WBpd5K2Zt7lXf3UTeHq9E3xdGJ
qmmvB/U1lqV/SKOYHYtC8MhCahwKR/YXlHL+EXlDdNVGTUb9W5W/OuZpqLV0/c0B8fmlDXSHezeC
J/mtwkprnlt1F54HQ4he3ICs56IyvEeLOk5rQzLJvkpyFSH6KJtmRM2DSmvXYPXkaBYrIDqTyu/L
QpaogCa5j5OF2UsL6x7Y4c9xRIJkEkYHdcZRR3MevvsepwYvt4s1RRWHpAZu0GwBySgSaS2p1AcD
/NSR799jbCoeCrhZazckDpuqMN/Q7vje2gx6KnMKgRmxv07DgC5aPPscQcZ0vvCUeUsNhe7Tp01k
dIH13ZX5cO5WHsrgxlkUiGi6o9A69KicfiGW9W4807Bv21H+apDvP0R8ep+xoKt447VVAwVDjeGm
DRA3G6VX7U05duQrNeVG6KhfBahNP8ARL73UP7ugYPp9T0g3kBYj/JNeqyBNB1dJoNCq0L/r8a5B
+qt4J5s95/HiA57sq85usFxNWqB6iZETixH/9+YxJqSROslXh6mKQLFAQ10lhT9u86jON+93eN+6
FFB5tJCejQXllFtrtqKm/WhxY+jq7sfUZctIe+vS1GRkv3+pUw0E0gf49cD5icFDoSFPnqGVeeaU
O1yqVGV3keU6OwiVUnLy8q6aaCz2ZORO/7RJzkVty8FGGZBqK08v6iUhqZ1VgjQ64ynaEOdWQtGy
40zqfnB/p7Du5f74oBlh+IQCuOIELJ+x+CNkNNShmGInXOWhkbK4BelZZtPRzGl/3NSTRQcxn+PL
Lh/HD66/vBWn76iN9AQcQ7DMaE7emily69jMIpT8hUEDvuQGRTN8fv9HXG7i9CKOzYvpwXQwGQv8
+WqOFtuFlrY6aE3r1h/ixXfsO+FVbpvzYZ5IHu87cq0rRZH8/qXfen8cW3i2KRneWMtM6/evQnru
aEW2o5YmCdZ1xyNlGZEGPWvDzBtEplRgU6zD7fuXfevTd1zERbDeMapbjL5+v6zTwoPAFawOfpPm
R6voP5PFjblA8NZKn/f3/cu99UGipoOgDTcjsF4YGL8NjiLVmBYWVS7Xau++sZs9h38ipULf/GCV
eYXOXl5YsiVtsB0eC415+kDn+e/fUszd8L19eTensPtBSPi4MtrcgooM1UoEs/mM13DRyNCKf/92
33ppHRkIZAkOSROvPhrf0diuTAV9N3JvPVK/LuuIJfb9q7z1UPkJl/EV4BD7NEPDhTyNp5Wl52UV
6HF1rV2JbN5y0/qD3++tG3LBA6FIpytPFMGfr0s2diVpjQML6tCQPjdUX0VQfX3/dj66xslKmnja
FmzU6oBE+nIWau8GxUdc++XHP/3Qef+IOeRV9FDC/XkfUqbBoGytDjW162XUmfYROACDsn5InmKD
FQafpblkjZNF58D0A9P/0Yr2+tNzUOAxQuH7k7QuTlY0F3W1Y1SyOeAMRUsOpWFNlnlzkRspfK9a
lpt/+ly5HqAaSR1lW/7pt9dwrArQHzWHohwpUMR0SwSi/0Ep8fpddJihe2T1iMAGh3mygsrI0rPK
8uZASjzxlHWVrPFgXfgps4z3b+eNK3ETgecT5+U5ryJGZJtgPZiC6sDSBpvMaM+dyb+vVfrw/nXe
+Jks37VR2BIovgyL/3xVRF1kjlR+dYD4sFX5sxHk6zQrF6za8f0rvc6JDQil/e1SJ3ssPSqx8JkB
gveSxn3pRqti8DUhGLIHvN4jCZo86jECekO1aVxU6Ugrwy+CI+tWz7bepkx/93ZLG61A/F4wOALr
5gUpmB1nBCc7xPNlmHMOdBvElC/YQc5VepvbOsUr1ufj1VB1dLAnAABr2mzEMopk/uBGXaLcTz4/
dnDmeiYfgOXAbPnzmeZ4BBwJcgHQfqwfZVGaVxYugkmI5LmYO//Y5Tnz0xzeGIk2eHRwrmSjOBPQ
vxPINWurqVEddZ+LkIORFjEw3wLPYnA5hzSWQCQ12zYb6Dcmjo8WLMXiFw0VJLbe9o9GanTr0a3c
A7PtYaN1YK+5TrqhhedfZC5ahhSf6npkvd7IaFhjDBg3Lncot0FkE3Qnsep98xd82/tvwBvvGsI1
CwUHexYl/8m7FhZ9Q/Ux8VxSo73oLemc8auPeP0wphI04AyH9y/4uuBxHCS7rgenm5yu04IH8nDf
D+i/DjLQZHtio9o2kdIXwqn1PgwifRHTer0nozX6S+H0H8Nf3vh8qebMJRMaetarM4eKpt6IO4FD
OpmmJ5A61teGec89cTTpz398kwg8WI3odfCf09KRuSjnzakrD0WvmIqAbVa0azvYkGmpzkSbJcG6
ZcBOhrtN0/79i79xn9RVjmAWvgRknwbM+JCBaDuV5aENq2TfDOV9tCS6BOmk/nEZ4C6LlOWjMPIl
AJA/Pyp6QG1EPER+ACz+OE3lsLEDEBgqd5x//JpSbiCYQhjF6cM8TYWp8ex2Ud/l6Aq6YTMLGq9O
ej0MHvLOTPz4pw/QNRd/g2256EO9020LOFhdunnDbXmFcyC0Y6HeEK+6bnMn+yi36vUHyMUobSgN
PAbap9tXgzYkxn7OnRnufewYj0Dof6Sjcx8N4oMaZPmW/yxBuBTHUsGtsea/ZK78VgoXmD+m0kCI
QfjA1qFXKsGcrKCwzOTjwuxGlfjBC/L2FSWlqFwEcKdBZIZb+wGxI9mhsfpjJuvnarLuHZU1MD1F
jmfXvvjnPx2FN6wEqg6uePJGei3nDh362cHouuOU9wcIDdeJMD+4zOuC0cWAwNEQGwTVx2lDoQ/M
MUn4qw+9YS+xL8ST1iM74vs383qp5CqQ+Qhat01B3fjn5zUa9limqZUdlENHi04P5Mjul1+K2xQv
4hqe0NqZqg9WSfv1TslVWTgQlHuS1fLkqmExw/mNaSZIj7SaIZe04TAyAJOVTOnnkiF2O0n4eWDx
s3hNAHjN2Mv093psorOcOTJCav9+nrzmE7hNMoTqmuJgKQuaBTWMLE58ljZRTpFu/1ax/sc1/s0f
hngv3jgLMvjpD4MkIYYqxadLd7rcppNMj8ZIn/P9H+b1CssjQldJSwmjy6uSs3AbtpGoyg+l9slB
rfqDmVn3ga8/qlre+GA9KahtWYfEK5eL5+M2rpuShWisHYQsYXw2QirbvX83b61AghIACiWHcp7d
n6/ZDEVsjDojQzyE0aP32aYw5qI0bvNvUHn/eRXNmdEDX8YPDV/x9IRKwo0gu5lPdMrCH8uzUwl0
MBU+vn9Xb308YBCEjySXg8Hpazy2Gb7bio8nT7zgJpssRmyh94NhS7VTkRd8H3Jy9OgWth9sVW+t
eShiXepqOmWvDj20Ts3YcfvsEBFBrksDTnK0q9OHOp3vWK4/uNpbLzzHHuzTeAaJjlgew29rOpFH
SEjBgx0wYeOXEJ5/O9hkL7z/MLFnvd46eIi+zXbkIHM+WVdlZ4+dR8v9EHSD+ZDEZrUzUByvwtTp
c2Zz/vAZ/zcgjUr3181UZlde7jv7OEDTiV0bAmEE/NJqSJKBwoweo+vSj063i8vt1f4GVMxZvkzH
o/7581mosAVaVBTsNqPLmEA3z5bGyYSqrD1L/OCxw9Ky9uuYIUbpJA/Z0Ldnoay+xig6ZrFkLAyF
e0YXSeLRNRbnOvfx/oN84zky06YExR4HGvZ0Q8x9/g3JSLk9lPOPerb0zlwwMmGOfmV6fv9abzwO
nKl82EBVaRCfljE2GVOmG8C/mkPrh0nDYYNd5rmd8vLgyzLd0irXH1QYb3x0lsXEjoqGHetVid2r
fBpxZHN7qfcUJxGZW6h2mGOoeeWQwfC5UUOzQY3RH/75vVpLLiYdKQrE063SNSRyw6CtDpzVriD5
K7rS+S3d+AiPX/QwBV70QWnz1i/Jo6UNYFucfk9jT/lWBt26TXUwzKhZY4hGlQCe9XYg2uhQCA7S
79/hG3sON0gN5bCxUSyefIFFqNw4qXi0I5i5be6qYWM2FRwIFLH/m0tJMm4CQcEYnG6ite8muig5
olmyKm+8HOal8rU4TzrL+mD5eusddfigFh/C0um3//xkeyRx5Uxn4NAW3T3ZXT89r7nPW36/JGpu
A6Jr/vHhiAUM04XtWTbjk9MP0AJBUQFzKg+zvYA3/eGT6tSmpg/wwYXeWJhpqZue49B5Bq28/J6/
Lcz1DJPfDDkC5pH3GIF5DObm/oNXwnm94P1xjZN3QhopBk2XayDotxYvZX1svdb7ZHeCqLh8aHmK
JgD0QdVYmNLoczUo+EWwMvbY3zKafx1qyBKObOWOKODwGm0HIhYOiYO/fnbd+NaGG7YuJzjsYW2W
+6JFnMXpFq5sH4VnsRcwpDBHIgmsJbOQ7Hrr0ywLxFalRWoWBF+1N7HGQg9DOnpNPDvVITBdcgsS
dR2Pfry3VDud5R4Szd6Ji8veUD3QEXmfVFm75glnu4Je0f9j7zya5MauLPxfZo8OmAe3mE0ifZb3
5AZRNA0PvAcP/Pr5UN2aIZM1rGitFVIoOiSRSJjn7j3nO/UqRii4R5xYwB2Y5SbsYhuxMA7MSlgg
LpO02/7+8b73bbKKuwbfCb7m8/mTgDPVTg7fJjLhVzW2r14sr4Wlba2iIjpjqP6NYceem80e5Xsa
QmdjAexhqaxoKvetAoTAPDaY2QEQwAeb11/bakuuOY0t9iaU6fyzy+AKjq169Ms9IvJbsGU1mkHv
q8oeaUJfIkgJOtv8HNXlB0cm6/3rUqXliXK4Pt+Q+ZKwSznY1ESqaQaVpuMSqoV2i9FFB3aIvxGt
t12QOrQQtfMSkSDRVUzkyuwPNip/Ox20g6V32tZoBehjhKF8cHJHv5MOtp9+sY1+wdMiBSR4Llr7
reFQe3HnNVznexOkbeDNtsL9moIwbmcgPim/h4An+R3Ph3GTevm8kyOgfRxd/PfFbAdx06Ybl4Si
J2XZH72K9+Z0h5h5suwpM1jG8sh+mCMSvbGLMuvLPTGhE92l1TToOFxhYP7+S35vLvrhOucbo172
RV4Rbrn37FwPSuoNQRHHm99f5L0F0SGTl74C/TbnPGBYV6asFOGMe5pOXjAtwQS6+VxByVzFECn/
jYtRr+TM4uNuO9/2OjWTUZkzVrTYASFPPFIv5BYFKFrqNvng8b03ETiU/VktsOz9svnNp8lyIAmX
WNTrW2idDhym6bnK6+9tgmYhdj54ksZ738XS8+YAi4TAPe/TzI3Meb7s09IxJzNsNo0j1tThAFdG
rCtLi/dCKnJdpG/dJXoY76cIU0NUJeWlF3nYsSsxPbpYgrBnhBE4xN8//Hd/HhMiZSTqt/75xDiM
YaNlMducQcnvlh89xWZ/n1voSP6N67geJ0WOv4tl7ufh0UAYjSV6vD0nUUk1p30tJ21YV139wUL6
3raV4hSiDXIVfP7984UsiE12iPZy3+IZiRskrkN5CzbxCKThOq/UQ5H7H5RZ3hstP1zyfMOaziJH
o6cDSRzGXdRV332RI253jnXVf3Dm+AWWAXmfIGJnCat36QifD/928IQExlswzZjT5zYGv5T4TgAb
3QM5TWzykgIUFMzI8HcWr4FmLMrMGtEfGIxnQVHlOVQe0VsmjgVcbfiM4HTeR7Nfrb0yz4MCCPF2
dAfvybOZNYmtbBBMac24nrOltFmZf+oDJAWX1COAvp+Bu10hxZGbli1f4vVALicr2XTFZILnNWwW
e9P+4Gt6bxT7i1N3idfAqnp2OlzSEZoSf8J+lvNhbmdj1eri2Zb2iZrpc5tMwwcXfO8VL84shDIu
xdbzxy5TI5oUm6F9okgW6mVXy+1bBpEVEaG3ahZN+u8HzJt24qzCi2LG5AYZLhwzz+4x0qacLmle
7B0YWAGRDs69iI0+KC0AEHGV50+SNGvSj1FOvtkFvJjAJejwRFAi6dtpAwG6HzyGd547m43FAu1j
DPzlyOs7k0famZXvgXeLTVxPzmUZs22cwNw+pzWZzegiv3zwIN4pYqJKoOqzzNruL2ffaLRnGfaM
6AZ0NRWASMBsC61tE9bNzncda8WXgnLSJuw4quNgoieD80IY69//EOuduXLxhSPHMDjmiPPyvo40
gviCpMC3nMIpefM1JBYBV2irS/vEk3EPbYoaGYsVWaQ5RWRDK+ijkhrW34D40rcTmQwvQPJAVbaz
/sK2GAThwCeFYwo07ejbOyT53yfE2EzZ/UY4abxBKyzWtVa2+9hR7maMQdp70QkWu3WfWeV4zbDF
hDYxEJ5jr/OPue5+0on+/OBg/t790wHDg+4uHfrzwhHltjRvWov7z7PxnjBytKigx+AqavH298/6
vUshvEZrgBudZWPZBf2wm6LppFSxLEtEjcdQYr3FzTfCUvHjPHr+/bXe3tv5SFuqvxanV5bB8+M/
XNG8G4qEw0FP5N6qpWGM2WsWxg7gRQ+MKzdOBqzfm3Y0CYswtejWbDXSyaxc7mQJeubtB/2HdvUR
7YqiDxPv/6IEfglpuky+Umh6LX8kOCBcWv7Q3wQHz/yDcelTzEft61L1Mv+XdeXrf6A9MpDC+TZz
CYj3/0M4eH9QiOHVkztMvYsK/f8hHIw/cJLSHmLdRZa5gB/+AcLhvKwJHwK1pWBnzZdG8ML5EFIj
efIqbwDGSdG3hBlH4HL2td0nO3LhSva/VTzhM0gzQxsek5Fm1CjZOdUs39J+xc5bmsYae7aFTclO
nZk+MP1NkZ4ic8mu98Myi7B1NEyNPzzpm7+Gw49oCB7BjwVZMnoX1d2y2HoMyl9kYl7TkR1ez/UJ
PdN4Z8QANu0h9S+m3tWvcIWE+QdrjeXxrs4uSUua0jvaW8/hbZ5NAlqSY4rsqohIGv+CpD7cVjnE
QWdHoSRSOhQDTe2NWpeffCp1agw60bsChmrXh1s7wp9yCN1kMW72NNIx6YbdvDNbbJJembjWpirJ
X6S+bzzkJsKjnQjL6oSsmwZ/RIwhgVAZIKCVqlUxBzbitWwbDSXPWnP68Y6ocQ9v3Gy/4iOtmlWq
FoSVD7Ms2tRuCDx3sBHYooDRGi9weCMqKNqm67ZsuafLyUnMh9qw+AgGK7cxZBfJbqL4ibqgxSFZ
Ey6CbTNKpmjDFo+EJ2P55XosIBSrODIfDAOowSpxIRStcGeoT1qMNztyBn7GCLpgxPZvyk9mP2An
cAguja/HuOAXQZCyDhB/4vGxVoudBlKoaTyYaWw0rCpUSa+oxbja1nEnR76Y0IDiY1tDp3Yj8jYD
zUQZfwf7z3xAdGSOz/A4R+2zZbY8uaRBc0PSRDVCMpJeUcD0QdWLg0Pj0jlMaALlO8gVG7zMsLfH
Wen9SkPdH9+E5H84qwoHZ4yRz+L+kUrZr+kQhU+kk/lPfUfA9MofiGFeK1pNnH75q/VG8ZCSSfAW
HNG2zUs8lL3cE0C2xAewTHagapeQwUTL1UBHrFXz/TSD4Ar6Re12Yvebx8d5eSWEg1lwspOM94dt
5eQrjQSBJG81ImGQu1zGERZCzdNjSAwjg5f9CO4iBbaANhuk0hzvtcGvrKkqu2tQkvlGhG60BnJs
YOkbxunBac32SrN94BRFipESE3ZXvUZpa19OU+Q8ab1rXIENym9wx0avJohSPM05nNAEFvRrGWX9
s7SIR94aM59sPOjjTT/0rRfEKU2TANIUplpzdEjoQSvvg31STXtrJuRHre3e5bPBwMLjHSDJ19d6
O9psp+yI+DbCunD64a4THliSdcoXSUA4+Q9gtiwpBtKTpk5+4h+L9E/qK+NdUujGQ+qwBQmqiG+k
IfSyA5PsGw+Tubz5HPo6PLxw4N1mwwzVeoak8Yknw+AiSpNBmclqCLeNDoP9pQnt8Q4DEANBm10e
cEI+iLPLsPKcbHMmRSIcm3of9WmVbdPQHG9QmyoIDfM0XliAIiI83t3CzkaUNdMoBKu3GUcAdFCP
4Y9jkIJ7QtCkWT9k86xpT7BIZnXRmrVW30yjzy/JJ4vpdwY26z8mQi+yu7BPa9IgNNi8YW9Zh5ms
0X41TwXPssYFnZDMOiT0mfyIByH1ooYjR5DCVjCrYLFUVPGCtw85GzVeHBZ1xrHTL4OiBeI+r0Z4
y8TYiwo6eqcZBHwaXuy8jLnXmdcpuXeKjB4jq7661mBcxQ6hFVD4SZyF9hWlIz7oqE4/10ZNUsMK
Q3D7zQq9NnuumSEMiCbhbNfXVVGWjrcaIy30N26Oa3pjgiukes7ndGyUyztv89q4SknsHp89QkOy
77ZbmqZaiYlEq02h96Z5XbD+zGpFtF/kHMLSXFJ4qsrR9UNsWnO9IBJBimiUrD9DCaV2nUTeVcnO
8sXuO8KRZuPepfcxBEZRdY9TNWkbOAIxyZdAvyzCqQ5W7kOyXTxSqyLhUEkJYwKL4xb2HqyGs5SK
U2imz1EsumYrpO2UKcD+KSyZZKqDBL7/1Ngky1iF/lkrexJGCdwi8K/EoBwPo7fHmxh9yZvQ/T5G
eBJI4iyv8eJcdACYp02W1+Mt6vboMyk15aZgkVpXWILvCFUuPxsiLrZmqUchookCHwo5sjd+hCHc
BbxrLTj2/DKRUf5opo1LjlvTbmetRTrej9TgcVDjKR0guOfEB9kCfWY3uPkt07r8nPpdfN+L/GZw
9THd1QqnnJowNOlpVe5IFyAfsHHyRxqcTbSt27K8QMJhkF6vZiK8/WyLZhhQH2ox3NSuy7TXW9UD
i458KW3CQtbp3JRbMg2q55j8IB4thiYwTzZZDQ5dzSvpjLAyk77Az+s2fyY1Ibl5J8TeXPrfIGTM
K8zFrljH5MZjyZzYDqyb2uxPqoH67eVqQuWaW9VhcT1vI9u4TcNK7nSOLmsMWvIlzWo5sEr1zqGc
QqPfTIXbXSkSGu99GTs7rZkz3HJUNpBbzh7nJse50uJWnZiwpz0Fw+kwaIbP4T8bNlNTYzY2gWGr
bkr3EOychz7p52+6nqekyPgzMS013MHfb4nOTsNsiej88i+DyQizwHn/SVWF5QHjgQbRynpPvgbd
0cFiERJazcFc76tTyCj/4BS27Hp+OK28XXU5FaHvwDGELuHnoxHQvdiNB9s/KrJBPiX091QgW5M9
xu/v7uwI9nYdRAKoSNjtmbSXf75OH1dO1/hReCSbY5lT9Zo5uxzlJ3sMmTD++cUo45CxzAaZs/VS
1fvhvEf0SqNFbAKPXj74m6qKxaFBVRaQ0eRvfn+pXzeyHiYZnhsHWeoJ50JHFfmuhNSBRZGI86uy
Y+ttUzQMMBtWp2apav3j6xmcQww+E5xP9nl1ECUFwzYvbNgDcfj01xJUYkYCLVI27EaaBOPFB4/z
rAjKu+PmlgIohjJe3vkxYyoi0RKzJI41HJt+hQmIzQ8TKiswIQqsgQsCzwo0AovCFUk+LB+/v+lf
P1LPxjVDEZZSr/mLfaYqBaSqPHOOpKUsdg/NOozG8JG+7d2rUIvwEVTZJieTn7+aPDSHMkwa5xhB
XdxPSZnsXO/D2t97V+FA6aGJ9RHGng9zp7VMokC5F181sCATNw/QcP0bnwm8QYuiGqcdjptn5b4M
1itRotSpTcIzga8gdQBxNuBsnMLWuGrl2M8fHOl+nb+Y05nDuC069lz258cH0zSchtwRR60KnRej
g/c16z1bkY4O06b0JpJpnGbmE/n9x/HrzEJhx6cBzd1S4Tm/VfSCxOlIaBzkEvnETzJPtg7szDl1
vA86le/cIh8HtSr24BRRzydLF7MRlyrM41jH5IwWRnWam1Z+IuGIGXs5wY3LV/PP74+ejkc/H83Z
L5rjXif6PYbgeMwd2IBlIaxDrnvxjoPOhyP9TSvy83LgU52gEi5c312chz+/xCr2ak9nPjnOdeN7
q9QobFQCJH/cyX6ur6o0j8tViPfwZhzY1w3stZqrXvVjuBVaIzhcVPYrfJDmG90Si13nTH7BjZc5
8iN5268TL909iyYTM5JDgWYZZz/M8WViD8mkhXzhhcWFkjCRn1KYwA15kCjGV6nPtv73b+INWHn+
dFD2on/xgRT9oiGOcuolIWvcUfM09rqjZ3F+wMLXfvNqgyUzluHyvaeJcaVInf3U95B2CFDwxzvV
mGoJce1mtWWXlOzaycjj9e9/4HvPhJnyzUzGuzvvK+iqiWfS5O1jMXtsunU7/WxEmnVEnU5owKD0
j8o4v4w9B3Yoo4FSDp8oyvGfX4JKmmXTD/aEYHpIHXoagRZWJZ/pKDmN//7u3rsYdSM0/iiefzVR
kpHqI6iCmjQimrkho9u/0BtiZla2Ljkl/f5iv0zT3BnVaYD0tAiYzs72RQS8GLIJ9Qnolc3BMkpa
viwGIqfE31/oXFVtIqWynGXzQLQOS/r5zgisVzKCch/YQdRxc6NzhusCzWtadBe0r5uTJMap3ohI
eBekARYYnCVAsJXKl2WwUuNdnGTUCbSBw1LQGLP8NLt1vdc1h1IWVS9rq+NO4HiuMg7Hbyy+tqz8
qvinE/Gbdhf1FOsaOsvzrVACZEi6RdMczZmA8gFL1akY4mQX6fBlf//QfvnQuRTfgMCgRknvF1Ef
iUpm248ETNaYUA8estYc/JbyNwjjq9MCiPuofrisXj8MfSx9zIe4sflPw9Z/eUvlXEAsqm1xdJCQ
fkfG2R8JR/Gf3goijoulFyZsbj9W42h+sACY55+I4Mr0RxyLK5vIV+1F7fXDXCfysE0EOqajYVBJ
mtd6SlJRs5twE1tmQNfd++IYWSbWfdUYzZVP3MEeYlKU7ImVKsMVXInpTu8KqohzttRrFB5CDhYE
2WDwcPmO6oLgxh0qvuTGhQpc8jeBx9z7II+IiM+AKd7aaTM/0ZRjudNYDHZTW8PfIhxFNivTaRB6
DSOlMbJAqftlFI7CVaJ6Iu8JcjSzSzgTGWFoRlbcDlQbrmqn1XYjcMYbnB/avIPQk62oYpcz2jtl
6uBsUh0wjWt34EpFLS/ITHZhfucI6NYV/VMO0HNyhKRiBKLPbeCZnREreBydwrdL7ZuMuOrVmtOy
YsxgRoKvLo3c+EYCU0ZRXEsZL/4ol2LoFGXxTT+N/LOrqbk6OMCz6AfWoLn2qNI5FZUK+/RmVu7f
m88+C6m8+CRdmyslGWtxmdvTn1TLCXjMDOzlAIqQU2WHyNPGOwn+LL5BIJaDyIlU3942VsMLMclt
AttlFDK7g0jOelF3raG26KTGuwzr00XkOFV250qj+QZSkLsYrNSevwNw78RlrYylFDVAelmNesIf
5NbtV3vg595L8hn9TWam4qLnafZUNDpqc0kGGHbrENiwZEtOVK7I16YQ7hWTY216K+RvJMYgNL7M
g1Ue1Jh22v0IGHIOVDazavl6KSjhxLnVmNflQFbbnZGAlVpnfC7xDedVGGzG5JIIQHCFOPR93YB+
69peC2ZZyiXYc1EGzhFfUFn2HCRMd0hcYmFCYzjE4HND1lWjT66qOqem5eGQm3cjXVhzBWGLKmPU
6WP9YJR2ne/gxPKB0ToGUaMlNWvD2z6Amj1f3xxB/aDVWVE3MxzXmk74+0d87wCxxj/9dg5vvLkf
b/4qwdl5x4+x4tF4EKlpvyZEOISbBtit3P81rEh1WBj8jJnBtVLvdWHSg+OysS8ZoLGSPdVeavNm
K5jGa4Lamp3yHE5mcW7zXM1mqZlbadN9mZJq6LdjQh3+r9YMht/X0LaWjUQk2Nt5lSteCyNdKrE1
5fmVRMq8H4FvzsHb8uc6RBvexNSu3AsbICigfD0Z0y28Nr05FUQszbtCanQa8knwYEXYC2ub+maU
3Dal4ocYOrUTWLlmA/7HUOPnbnQtrafQY2fZnVfhWbi0x9x4cNK0FAtIN5m+exqdjE3qKVPcToak
ChxP7I3x8BrktLEe0wYgMCymXMG3IujmEIMpWst9ZmOewZKw67aShE8kvSQ/OAzngtq8ltvpMa8b
qvXASwZjSwVt9ihJpCI8FroOZAsI39h6FMjmrk+Hv1b8//RJP+qTsgOhefn/90mvvn+pgb3iMSAw
Immnw7f//i/0dcsf+rtP6tt/WAZnhh+bocP3pv3v/wLDJhZq/eLm+Vda0L9I9+DsdfZWSFrfzho/
tkn1f9IWRer382K96Gp0fER4iOmJLoeZn9fL3Oo0IEkwFS3ELn18OWc14hjgYkKlU3lBy0JMsjhw
Yo2/x53GZJDBYX2wvdo5NHMb3ueFF86rkp9/WRO/c23WjXMxMnDEqmX1YxTncb+CkKJtWYO6F9EU
BT02uCXr3vS7rd96yZXJ+SDI7BrAI+uluZEciQJAYtYV4HM7YBpSW733ipss08ubFoHNHangJoHa
rEZPNXSn41L6Az1J3eVFVwNtKz3WWG0Yl3c5Dpo7sBFPYG3nQ0PPbOcabnTjKHu+0428vlvq0Fti
RJzrOWzHjTZYLXQpn5gMmmELW2/cQD4jQyjJVP7QJaSHuW4BLaGpgIOJmXlJKdnccCCOn1WRdVOg
V3h1rKg3t37sUnS3VXxnjw5sL12A/dP0ciRPczAvPNU8FjnchRW+DBeOb89GRScD7qFsuyzQjfFL
BgAR6m+fNWxV++RCJWWaLfzG5jPtUhByinf4mGdpceUNfbwlgXMmPHtZAmJkO+u899xlGvQ4poZa
cgNDGApQHl0PWZpu3XTM1nNsg8CmYLHXh2q4GGNoSKVmJFexUdC3aOnI3E+t6rYZyzTW/cy89uoR
gpGpyktX6cOFaMppj4LOek2FVR1T32jv0dGBZ+aEkG1KUxIKXMemdyik6C6ZQvWtMlxtTfm2vNVa
3bpvJ9F+onKR/zmZ2NfNvkvWIIbL66KxtSsrcalo6+0Lz0pOgRpL/4bCUPFi1QmMfhiWaxJu9c1Q
ZuzddRjFGhrtb2pommujlWxjYMgEvrUEZ6d8OPQzNd//allpVweqNkiD1GaLThx60QwBUBnflk0P
EN7xFcFYeDpXhV71WzIM5xWl1Nfe7L3TWx2TRpi8ErURBcSaF/RpZxpxTTRuR0ODOwSaK72QWAHw
MUhvr/dO/j0to/RGBxfCN0WmXGanUq5SO9S+epXlFaswashaVINDJjjF1O5EALPL/AU2NMkAj9BQ
S9fLSvCSGIX+XI/peOH4mb6JRdNdJq4kwrWSqr+ttWj+pHKJFlDL5XiSdhI9+CKzrz0lVjXJ3bu+
d8sbhNTtndnH5iazibtYdT2yQ75JMnDtiuxMwqZIQHcaVDqrZiBqZ5V4Tniw0jQ8IP4n+Iokx3zl
KQOtbDgqPOxOHRZPTCPyZirzeV9GSt/08G83iSb1SzAm5bDreomfTCXepo4ndV1ERXRdx8JcO8qx
PudJ7rPX1erxuQljN1ri86Z7x8msKCABBittasR7G/7GsZv7ctFLkhYU9BqE8S05WzoNPOphgQYE
uLjSCGB8co1SyRUZoqEMhFIhM0kCoHIuqm+5AV9q1TnFeGnNLszLJLNhCRLZDu6tbxp/k1ITDQOy
OkZqFUaK5S0tlbkdRzWDrfbkeEs8tvFcN2HZEddo1lJtcweN6niJQdkbCeWxligHc1v3MioW1PDk
eAT/6l2j34fNZE7OY+QWsr0DV9j1+2opT5ZEoZuNNgetlxajXIvezIb7Oh0j76uIsjAug9jN9cF+
LFjsUap5krrpFvt2m36bXCmNbAckpa7/Msf9Zx/w0T4ApgEL6f+/D7hMyvI7MZc/bwT++lP/Ekz5
f1BupoDITsDC6apzcP97I+C7f7DW07Tw3jRRb1qqf+0E/D/wklnQcxaDgGm7HL7/TgcU1h8Lws5+
I/T9lTb4TwRTOLnOtgbEsKPKc+ll8AOBKpxVrCxy/Qo8Ivqp1LUqVh08bUdbj0YZQgkyRrnJhEVU
82T15FmM+J4gJ8rWAuiYs1IWc1KiNyFdd5xC4ROKC6T/eZxzIZ6I+LSy9dAYXyLPjB6LsXODJHLs
516I9hKGZnszo80MSY5L8RxW8F0uo4H/kaV49OVOS2P8/ESwnli7iMobCb+oW+sLQazhdEKVMno0
Wsz2ok99UT5aWdi5Fw2Mb51EEGfoipUg+JAokEXEZTYjGplKX/kp0uKpgYyRNdPaqnWLUWV1n7Bh
DmhOur7QLjMrsZeaADaqbca7vUeFXDiBZZZVhhI2TB4NZrFVhA4GTHOS0mYVjt18Qweu7h3RmYfG
JR7bHFNSJ/xpQ05EEjS6Iuy9p72/S83kgWT77MZJUTLt+b9Yl5ObhsW6Ha0EcL6FiasWQCpbQ3sd
M8HioKfFcODUyIGx9K0NKBqfIDgPwisNS2VvZsrNd4ae25e9jy7FaDvXOHS+r6j+z374NBeeey9d
O3yo24nluQ5bS1unjbTzU94ITmhAl9OXfqhjVlTTDYg8dnkGsl8pKKRHx6/yUyvZuoC4hLxHhSNE
IzZNw6nt2sgLtEjGGzdx5jtVRiLRdyHRBvvMYJvZsndbme2AkHmYyzVNpD6G5KnSrUdC5F5Uhfki
Z4uU4Zn578HP3Zx9ZTS4yV6Q+5c/YVjtysdo4R/qxNoKc9Q2gD3J+9uhkZj05hBHdglRKc3txHiN
mrmOeHNQu23cUkQ/isBUUlzB6h+YhUPI135psN+dYe6GzsZH9hVkWTWkQcL+dCWYkIPY8Qlw69rG
Wy1IJPi0tjlscni1AIk8SA6a+5CxWBa2eYi6+tJemOIzCdfEI10JNSvsYaCvRxKKSMfcllSoHglQ
vh2xm61qLrON5pGcm376ZOgD0RZuEm7Dfrqnq94QhoLtaHZUeqEKTT9IW2TbNlTm0UepvMooa20a
DcNQIcYE3HxO3LFXJSctn+aDDmqeF5SbjwQ1fC5bTwTKiMg4j8m9Jxq431al27ZHjFbpgerMl5qq
wrEmXOcEiKwjTLyApiWnHTKaoBGy24qZhG6ERuuk0MogUpqvraRBHB3k2e/2rF7cEfWVjwoBExoB
ur6oMy/AUz2s/W6KLuDhYnIiVH2n8Pa3iUa8A2HlK+QGBA7WqXHDr09PqT1pNduKVh4QenbfZS6n
tQdieusy2PYA6teZy0G5jOaWRVMdysG+V1Z+RzTOxWyE1Kc6MubM+SFx4ErrjX90o+Gu8ZMDBUtz
7enTJkp5+hFUKq8Xj41SO28aL1Mgtyvf7sZtLfOWcOQZhXkonhwL+R6AYYJEi/x7LvQaavxAyAlA
8/tEw0QEZjzwWwDDCnkZGd7epZCw9VnBUZSwHK84rYlbAjUQuYx1iUiqH/i2JJ4G3oezo/7RBBr5
zHuvzr/OLtpoin3+ETA+pK0a5QxkqZRs6zbdd/RX1owK4zaK1W0PQFrzuKm5Kq9GT6Sv+TKbZV3o
SkJTG+0kpSnuElM5x0q2ccALo7SBFeqTq+IXUqcoa5jjn3FbGPvIbShVJioHVb5YVhEwHbspsTYN
0/ptC1p9Fc2Of8hS9y506lvkcPqWacI7Vak2uAFhF+0z80q3Nns37FfSatOr1CTBQ7VZu9N5UVud
DSbKFju+s8bRv6xHHZWj1pIWAkA+Mgm48rvraSy28IWJb0mlC2ynuWvgifKEYoJn9XSbWpnFz6vE
ayySq8yKWR0UOLDMgB6Vtg95mTlbs5jD+yEbLqWm6mCE2v6IvPXRjnz69Fr/2sz+ixOZB7OzHb7j
TmKcZQcem8MWQ/WhctKdb6YhT1GJK9OI1G7w6q8lZ9WNXc+cz1rzQcLO4QPOUDQUcd6fbDXonKOs
u86XF3kTP3F6mldmPm90PGYrZtqNo/mfhT8gwRJ2kC1zqdS8G6+xdg2HzbuRV8f+ssckzzTqfc7C
yHjJ4Weua8tlqGmCyrXbX7pTv4GJf6RK3m7tXpmn2km9leol0TpQGuIgm3Jvl4/dfIirdo9f5dgn
YbZrcz0JIl+TSJY4qFdZHsyh7668QfiUh0UnvpK/wAGuhUR0Nc26uI0LoVERr9Vl3iVaMA09yTyp
HX+RoyOCwewuxkSxJgz5oyH6fUlYiN/PLKyp72/Mur0nR+xKJW7xtSdO0/eml9TN8k3P/SAgrLIA
R1By6ifrgOjU2Io4hPcWkV5zNZJb0BMppOS6oxp7shM72k6aNa2aLrI+hVUniX8zSCDQEGnJjZcx
M/WFVd5EWt8QF1HHTtCyrskEO+dUkXIBNUBuy052F2ZUhqg9TYqYnZ6sQkt7jLVhWZ6HaF05/krz
7KtBx8uKaLO81iPZA5mbchElGEHS7o6MXu/gN9l8HHvrUYy6/IIbm8CGsEAjuSX1x1oSfAzs+UIQ
H7tnnSWwtPW/Flp/Y8RuErRiaO8au7zhmKVRSIYzPoEOz7B8NLVVb7vRqY5qdp69BsPbmJAwpCGC
pYHZky6cq89MrySYE7L8ms5GvUEPTc4NKKRNSpLmzslJ+fTIYeBkLrjZpv/kR7g+S93TLuGbZ0/S
J8AW25r3pwOxZN0h51vZsZW/Vp473buDhqC08z5ZmS2DwivcJ5dsirUWOnpgunH6UEaljq6SJqrv
YsOxrLFaj2IZRLywdGWNVrZV6OAY1/y8iErmpki/yTr7Mumae+f7Zf9sNT05BF18leuZvZ4w2qFZ
lUYReAkUB4rjtVhJvc5PzTxX+7TrBHuEMro0zHzfZmHGmc+VG4QO1R0iSQXD3Yu7W8Du3hJFq561
2d/DDR4f+gZjE2lGBP34c5ZclG37TWXeV2bnfKuwLqyp5XaPSWqcHHKCd9Kvp7WN2HsTote7TCmy
r/Fm9UFsm7RhtCo1UVxipwfUpC5SoyEio22mi0IM/n6ojHHtxuprHsFCI9EsMW6k7I17JsgG4Xhn
kSnltEOc70QZoa8sRMbi1WjlJ4WE6RSRe7fN2Qs+6UNtTQQs5x7iRjFZ90VsGV9orDhfyJmgJjQv
sUxhrFYa7XNSaXjmJhwqNM/UgUTRH12CfsnwJfXeMq9DDioW47asiUxcooILdh5B7CV9FGNNNOhP
nmq0ktus6KN74jXoaV2y0QqKsn+q/fngmMM35CzOTknc4gW6mQ0xcotIlUyKebT9FYvkjrd2tFNB
kAsV7XVeVelqFN3nvhVtYM6yo6oVWoQ/VOGqDhXrX1btY1HK1RRKioOeke8tBIeruE77Y0nsY1hb
V2mcWsiFYc7m0vFOSVxgJ2jRnWSuj9w83uY9gQZ4wcRON750lHe2LbpIsJvhI92nYpUrcx1qwlo7
sYTyYNcrDx4vIq6p3LgK72XJd1dQ76LuYxpBpZUySES/RmesmE4SMrg9p181Cs77nMWfBx8WIxv8
LdmOGtk28nGsymoDAhCFcFKcgHNOa1g/iOlHtoZo3EliiVzJmphXh6oSdz4i050TWV/zsntEXWtf
aw7BeAXnFLO1p+2IHyKoZbuWYiIAQdr1JUWSfvs/7J1Zb9tYuq5/ERtcnAkcnAtRsyzJduzEzg1h
OwmHRXJxWpx+/X6UruquSmN3nQb2zQE2kAIqSGJbEsn1fe/YLob1GfENtQZFWT5PPR0OcJocdTMx
ybmg5MRWaERTAIKVlSsYNpoky6ZGGY1eO8pUnH2TrVhTMEfBFCaOzVR4q9kkMsKbgvjZF8Vdk2rn
0jphH+mm+sHw261k2m1EvqgoNaTFRzpgeehSrJq6fG6dnG4BRyfbxqnCjYO/naE7IBjbyIuzBCZZ
zaMst6HpNhcviN/NriV5gOTQXTrK6aGZsUSEnScinJlMPaIOr2adX6pp1hfLVFGpqGFZ6PeFOzHn
i5WHR4MgMPKIFLXEw4AQL/THO9Rf3xT7RiGMVytY3pLaAwjuaMDuOYatXKKwXQ5xIIcN6vRdkf4A
7ybxyuvMO9Hl9b6R7T3RpKdqSnk8UjAXIWI0t3XNeouo3t7Z/bCzFA3OoGIncrQ5QHPzaMrg2fVT
7JLZ8jb5+iPWybtSkutH2Q+6P/sqflbDQtXXVCVfDcMil84pDn22LFFi+3dLGLwEtVq3Yah2ksNx
RXlYfYljEHCjMsWd49QPOaEjkdHlZtRrqptWYF3mRcZqZDwz7rXXDMFKltPCkZDHvFxOggYJYp1u
SU3oDi1X8Ne5Tb/bcuQaicd5ldpW165GpyBLIXXL10LlhHZk4I0EU1mgfJOyCwY81fq0V7cVjQpW
T5rf1BBW5MldnhlJGwGCmWmkJOIvaxTI9SFBWXLq5nnUQQHhmQ4Hpmp5CCnA2jlh5WzreUlOo6m9
LaH8T3NLyAyW6msY6Py+ygzxw806fVrSzDvWdtDurWKWR63ieeuOTvvkVDOW6tZ6Y4fPz7JyWPAT
k6LyZIiGTiV3NsxdpHGynaGOnU2zkCxjqwnpMCUt28F3jG2PumHdZgkDQIX2u7KddYJ/YFVSO0Kx
Un8rsJhppbdJm3YIFfTq3N5YaRFfPexCGDXn96CEji8tH/NOwTvGUEvvI3kE1AscSGrBvjAOF2T4
jBVdiiFFhl9D06QwN/Dxf5SwJkbtVoxB7bIGqGfgDkdoRZYsikm4XMtxizGUiA36rdBS5NtUmcWB
ufHglxWOraIEqwZD2vA0p2SndKtNIbNdTgALy1TwqHPD2bEKg7jYU/46yJDKlNgx5ZmjmlNoZFu4
zF14wocerGpSctYWrZ8UmoFwQ32vlLCakz935srDe7HvJA1DbUtzGI4C89TLpj92yv7RLPpM1iFl
huwW1pJdBE/3DaWg5X3e8jGqW+lNKK2NKIoxMlCXrzyV9WuJr+s0Ovl9ZmFykKo8J57/WQVht2O+
bkhu4PLvpmlbCXNHRPJAf4nLLkMGzFZLlAUGBg4MEP33RdU4CvrzDI+/aucYptvGG0Q5ELqGKiqN
slqNfcrLK4Br7C7CY8RT2TXjPX5vfGGydhla5uPInRrpm/Hc1D3PSAJ7SGYc3gc/f898l9iz5n7C
gXXIQHLXrJAnHtGfMVFXW2pBN6xaXMmw/VE/dOOKu8G8kMVq7YJpBEZZOHThfnFvicc5Nw5BrjfL
4MmoaUQVsugs1ZfGMYBNxnEMthZcM8/OR4uSVV7R0G/kz4K3YIySlnWwN0zMtPVKgwisRZyNxzSA
EXKd6p22+/AhTww+yMAl3bZJ1zgPlmeUlfdkUfbkCwhrbXfmlnRJf+XQlIQBXLnG2iv8ecWCkz+V
MIKBaC7dYp1k4L3ZwoIdf+tFSS1Z8KMdZnqtgmzeECEItVSG6yavIpHX+Xpphh91T3ZSYcivaWOk
m+YmAehqI5IW3VYFJfK0ndEuvK4qsIBULIwteUzkQX7fpjygo0633oTdx/GvpR6so8FMX2OvIVJz
HFjKh2Zu+Uuc5BjfSnwgdbOpuqlq12nvr8bGO9WlOLWmG1EKjYZjkoXeguKgxC00pU+L8BtO6LnR
dyjLCLPvrCKENaC+MysahBA81foVGqLWpd2UZkS8PUzk/ZPheGW3LQNcH9vWkGMb2Uht6HtmR5h5
fFg62+ZOKBprVfEeuXEN5qCN2bzTWGHfO0mfcH8Xi7ADsfi77Ox/Gq/ffVeXt/J7939uX/iD4YLn
XNr/3z//lgL1377vzS38p99sfnLfD/p7Oz9+7yge/B2Hvv3N/9c//I1B/0sk3jX/AonvuoxfZDD9
iZS/6cP+QcoH2JBN5wbPkyFMdtQfzcvYkGHruXjRWP4Gwtv872+gu23+DXcyDgP4bPKHfDf4T+h4
AP4/Y+5YPlwid0WAzNEOUTHfMPk/yNeAgxtXkkR5KHPKKP2ENljD6rg3lhLhu9unJsFWrmCZET0H
kWhm+hIHZVW4stT8vMS6YSBNOgvUXJLetwrFjMBIxsiQQfHk2ieT8XWpZbtYqy7P9HKKM3/W3Bu1
tbEx455DPzH3/JQ85OaUoKvLkFZ03+YBirWG8P5tm9p00ELyeo9YNP2ozWOC2cYRYZB/a6+103nn
o3I9KndCieNVU3XHj0mWEcnr9RsJ8ssWp4hcVxpp0IxxiAd+6jBT74u5Bi/9JOJFG8eAKUswI+K2
+DYkduJtx9BnujWHOMk2pU6mlqMmNdzX1Axn2gpDxu70pHobEd5qZKYd7xvLJ4vDT4IxuSy09wVb
RYpp8ki7h4fWU5ZQoFlSmjxNO3CrtZGaNuVxzu1vJiIN/ZepldSxAl2ibDUkk75HsbWMYtFhLRVj
sNhBJKQnCLxelV5s+viWq+S9XObkOviz2ihzKUCI/RnWEbwoeFn01Bs8FccJqrrxd9pbSHMcoWvN
of1w82a4+IyNXSTNxN4XaB2Zwy21HmkufWkJuQzCYle2pXlGSI2kK9zW7RDkRNF4nDdMBY3T1PdU
d1lcMLVvrnpNu6Qxh/HDQAXqM4eZfDHTmUreokojGwts1MN0fjeqKX9ETUvxUTg1dPMZ4TatREbB
WWi/5i7QyYhaaZ35bXXIwqo/OjGxukIUj2mRy4dhwhKH54Wc9GpsdoYYPQaA6jCF85PPw+7W1hZ2
764S8WNJeu16Yks+yIR2AHPsyxPa+W7TYXCNsEYXTMRetWoMke6SSYUfXoL2gqWwze8HbLVvycDx
yxAwm5dwDjggKL81juRy8a9mszIf2g6cemya5bNtFU+5UVuvNK3XSWQ58iOzPIEehJvKGW1ny5Hu
HBJWW0DqqTy09vg9Jo7nbQE93IQ1RWKrIU36NyC+Tb4gLRPp6KxkPZ4GJ3WvheyKrT0sNktSEqt9
iyjtgBHXO8fKp2zS0sFF+NXI2Db2hzCXxaFy5pApX9EGjNP+ao+u2ku7tE8jZvILDlZ4raR2CZdL
xQWSPH9pqjR/5RMtdtOk7ZNWS7HXVVVfJDlIH3XSUxYYt4l/zFp7uW/cfmCxwWiBU1UMq7gOfKaK
HtGZYQCbG/aUnan0sR/CxfToi+CW2BdTGwPfB1l2rFg+rxpQ4m5o7ewLcsqJ/nOy1c61HLJzn8rm
SUs9fiJApT7ilq42xpSFryCa+ed28PoTbWHkqwBW55S6+Yu1FWVaUqIWxgeSlMYdOSwJ+tww2LbN
4P5wh7bZIS6ev0y5ReB1SFmpRHrUu/EZC3K1JqzQXI0/KawqQXJQn2bKu4A1bYZTR3/T1YhcUJL0
bKJ6X9F0qsD1umHX0ou7tVLaKZfJa97rGDUFGqFsWzhzFnmVMz7kitUzJZJxr1ptP2DPmV+0ypYP
kgSGB96Q+DqhCP0CCi+iwRnLNfdJv1bllO9HUiB2tZN7tNhqJZ9JAyzQ6AruFuMWg+fL+pttwDos
QQmCMMWmvZm8yVk1Zdvf+wKnBOjkTBcd6otVwDr9Y7FSaBST3AQuZZYZQIenepLDOY3L+xqs8GIp
K3mxAu7/xQ2b7WTPSBHNOTPPXibNc9jL8GLAnj3M06A5KEgbv1NKFLuwmK5Fo+tiJbhRsYklznoB
5KXqcewZXJHjHmvFWpEEHnWf2q7OugGu8W0eNSCeZDAgPrQaR3zyZgiuyOwNSiobb/7AA08jI63z
bcbQmef7bu6ad9hCiLWc5uNJYjoivvxrztp8KDoXlwd5m0+izbvHhCK+CxpswCyNPHxFik7z3FU6
BO71l/PAcPhWKw1NK8T4WGQKRI+7x7+rxnH+NoO6zRFiYZdeXHc8Gkk57OJOkIfZt/bRoilvG2RN
83l03e5+ctkBZgfJp51N6QMnW/3qhVq9B33l/5gR/UJ29B0CoTD5BgKRb/CJg6X1NbmbgT7NU+eu
CWjsAfv4OaPQ6JjWKSgcV2ZXDG/0l4uChAPyJSJvMdBqEqf+mRzTfqN8PNLke2Vx5Hq5/EEra7Ml
Iaz5EiQVBbeOSsp3O0mCXdVM8VmLODgNQWWsimlpD2kYAEtLq1jNFucbiFpfXHrHDK95UHZnKeZ+
o0nwJSTe6M9xj940R+lzGQufbXKo9Bf0gCiIa7Bd6DsDnryzR/1QJ11wt1De/t2k0VivQp1xXIe8
x6di7I2nNHW91yYjeHuSECzMvXRw3B7ahFIvS0zcpBmoK1ymfSFKj3IQ6qbWMihmgeDMDXZ+D0jG
NTFmdmSFBnkcgrjoSfnBm8QmtjUz+w0nqjobSeV+CgCjkdtO9t3Yhw6Pwdm6R8RuRklcnW8fIA5c
W+yWXkfDXGXrMG+ssw76/JBYNE+3aaXuVWLZz37QD1QGG8C4jXJ3hpcDJOLS2eAJsLBtZ3SJKLsm
ksPsHnw3cT76tKVHG7XYstbjEH4SyLIgnTpra6IrfnLjPHXYF2vnXsYNVbzWMIUPRVL5O+wbKhpN
+y6I25GPncp3lAxApI43HcPeCjbovhs0lJnVr4wZKDjuG38P+VRTidHNURXP3X29FDU563Wzz1PL
2k/EZUaLC70yjku47GLR+l+YBaynCbUiGi3X9n8EpaFfSxW421jWL25T+BsjDx9si7p1Xp/ZM3eM
BM9ZPPIop+vz9DjWrXHwkD4QdAJsGnNoN8tHVrdlAxcbj0dLT2tXcbwRU5twaTqsNLl072Nm060g
2fikPenkMMutn69t6jZyiDZHX+xENyy+7WfSmcor2RhOHcXQRTvOu2o7OHQpg3bOWyMT/t5SRXBF
ijlxKvjZKwOaB+KbA2g3c7zXdR7DIsuQ5mvRCnlwi0REXNkY9CmnSqPWmXIXf7RifB06kgNYtx69
tqX4dbHHg2fO5ArIBoKywDDExRH6QJtLCgIprZ00eawgfmGYprsdEhrt4PhpMIvk2ZSqeHYsZkB6
ThcngmpqrrXsw9Mib11GiRsfTL9GR5IQCITWQXGCARnHh0wPoDXISfNj3iOxgE4TmWbEDNWe3S/p
vttl7ndo2iSuNqQCdhPcxYMr16i1WzpPYW+JrbHPgKTzJWwAYkOZJVGfNNMxrcZlQ1NX8rKAcueO
95R4dLFqK7vg8aOH3HaOpfTF1wwzEDgHmYJ0vqMwpCP1RSyDdZhp2VgNY2qvG210m9pe3lDdAV0Y
D0ENoBemg7cuCKgByoadUT0CPZMQNLS5yCJZEU5ZIcpNQQoyH4u91TMCAjZVvbYLhhsKnq+Dk9nn
znVeRQcpOQ2UuyZSFmspA7DAsuCNKUe4gBJ4AH1UvUK5Xx1hrW34t2CbJtV8hHS4prNjfbZboiOi
YFJlZHpVuxV4nqPFmEi1kdpeL2pmB6dZywdAWS1Zbr/OhjUBPCJKKMNgF8auf528VEa1V+F74PJ7
M4imJEcnfiITyNvXRjwfAbBNSreLbD0koxMtQcsx16XZIat9IhC6folwuLnR7OhxVas+uVTk2WxD
mc9X1+TF5UGxyZa+ZE+o2x4wEJXFH/Rj93+3T/0xBepXUxXRWRaiC3g7MqyIgrstjn9YDNMY+CDT
QXbIy461zph86Ikl4CntaklAoVk1H4QPBhVHtin/wiz5i52QrdQjBZDwRTzShDjfYr/++M1RcsGE
LHV2EJNqP5acXOM6K9JrIEP5+O9f5y9mwtu3Ipud/27bL7rWX75VhhLKIyyJb1WjLN5wj8xks8yJ
+v7vv8+/ZM/dvhGmuFuaIOFk3q/ht1LNM0oUPznoGtwYM69z8NBlbooq6++bVmKZHMIUVnx2yrfa
T9ioxyVJr/SH3JZreLVq8+9/pH/9iG9KO9LOSFtkp/01qVWbPUGSbBm4iKrlbJbtvLPzW6aUU4R4
5swkbT8mPfA5i/a3Drv/aWSIHLhWdepH/2cs6Ce+80+g6P8v/OivlJwdUE/7K3h0+0f/FHKaIQkC
JHbc7tF/qjjdv+HWINqOq/gf0JFj/s1DS8DNRAcB99Pt6/wOJXmYPBwLgID2hwBLrfOfQEkc9H+G
krBfcnZxE8HmEu7h/prR0FLI1ugmIV0L9XFD1W/iDf3KIbgJANdzhlczKX3CsFz1mNVzdbkpLvFL
ECoVVaHON8LPzE95L5d501qTvKYMWGjhDdJ+Qr/dTWFmH/tKC2RqWd2s3QAPB/dF6EAiEGK2nVM3
PQ3FqO7MBKnpSlnFXQ10cu+jb9+VZpjuYj/2d45kio2S0qA8m0fZbsnS9oC01Dvr7gbV0zVoRLbG
Q0mrYmCd/EmNX2XpzZyZRC9FN5n0LjduzFOl4kfisx2k6SQCH7T5LuWi3pCV0DAo7ZjZcAp6jn/c
iSNS0q2MJ+86xhMKbOGFxHqnsTIP6CacPT4Y42PkYP/h11l4tfMqOKi4bL8nkxU3UVrW4j5La02t
vN0+Op0zHnPpmxgZORXKyM6t77mpUDi4ZGGhVrPh4YkYuyRmlZy6ejE+2LBbZs1aYcVbmuowZ83L
APDymI+32K00GJ7Tuu8/hWE/QVEbS/t+yzN7AVWWQAcunCV4Rq6RQoVY6YOKsAMsqyvLzNgU3FD6
ML+ifWvwampAj/ELT3lYCV0V7/hN+n24ZP1WsIF9LKYu7jKzvRpL4h5l29fHlm7dUx0X5N66frf1
p6Cz1i28dcqaqa2WzzORL6gmEGTxLmm+GlnFwGh2cZqFH0etKj1e6BRC0ohY34nMNfa5a6a7qYmL
J5JK0i+yzzibQQUpepwnpTYly6VASIJPHc3VrSgu49pD8ohjRDv0N1KOY9pyRVVIvE2XW7hKgsgz
GrsqZXCxGeZIdxt/ZAjMGDemm5m/KjBE1nmKxYFctpUDnXyXtGpZu8usV1YblOe6N/I7y7AFO2Q5
omsCxYDnYAJOPsdAFx4bUeK8N9Po1KA+LrxxAZOuiBu7JSHjnYQ0hMcLKnEhlSp8SOI5jcbA2NRp
iTBkHtZe614wMwwflW/Lg9kiPxpzRJ/rodMzWo90OlF97HV4DvvqOVR5/GKUXmIcUXY2+SasfIGV
xez0KjVH/TgsIyTaMEvx2gPVQgpWjX4Qumq+tthso7AexZtELATlOffzY0fKVbB3IHc7PB9Mo5k1
d6uwtMEh4j5N2c5iYX+2BzM9NWQdvkMYUy4AEjonkd8CNdVJFXzNfdM/S3eaTVA9+iUWVG5ovxAr
o6lG61asWSXVNkir8g1TafgM6PxumGO99urWPgvtzd/dukUi3Qmhqk0cxNVLnkBRRUWbw8yAMLSv
vY9EYIXuuabAV/VrhFHM2j3Y+V1qTWge+vYB7DMEQsm4n2FxKI/hBN8EOJ4jKFe20uHWwOXU2dpB
QblZKDI6SiX8o2t25AnaaR7wPgDcKK15oiGl8SMjpEZoKJwMG4zh7lRmymlthH3sbBy/NV8t8tpR
U/MwHSwTB1JYlVnOblsXh2S2mwtiKpzVBOf2j22QObyxfpl/kVnezLB+KCV5mMX6ECcTssXAGOuv
AMQEWDlEGOwbk8gn8hnm7up0rfGhXB+xaCfygd13Nni4LGm4Umx2LRpaZ6A6Km2+euM8fm+KdHyd
nUqcbZa3ctOPXTDTUDK3cRTGdsMsHcZyHVh1icBlpHHEMkYrEmb9KZFdvWaMGxEKtsSXE2W29ir/
6NRzv8ZPA9qcdgVjcRYfcsljUwmn2U1m+cSirnddy9SfMdOgfWlJKyMRb64QvQ7ehhii5dtCWl25
GYTXkLivgXlVOpBFaQb5dcJ4N+gTFZEe/TROO9bZl8VI4MdnFgJpvgSzZEtH6AMr0b9onAT5NZ6A
J62bT0/kpAUuN++eVxbmo3fz8/FYxNl38/gxxn+G56weG5IrHrXoYmtlZnn8ebz5A+2fVsEKPPaY
3vyDwU8rYXdzFQZZXd2beirvMUwCzNzch2DjDkEBiHHRaCCh+2lTFJx20VTO2UXfXIxw9hga7Zu3
MQ9NflxP0rDx0/rY3VyQBLYiWhIt3kjCKLEZTr11dt0K62R7c1E6Nz9lfnNWwgUG+MVvfkt7MeZr
ZSS63PVGo7D5z/ElVHX9CcWyf0h44R8IO5fDOLfujnxbvZ3iZvnKYj7hTGoMCuFFMUM3zkhy0P1v
mp7uMIl+aFjrTCwnsrD9Q5qBxZRjft8UmgDBxrKvsUL4z0NWxo/jEt9Ur7g7J5WoiKIhn3tNq/uE
jMjd7f18atUk7sJ8ARV3DH+XN61xlXIYEERYI9aMcEm/xT1RmtkEu79qm4lYXYx883EGT32wZDvu
wjkMD4PQ3ec2VuU92P6w537yZkwFqkXg5KND7caEOEHqo8015o8UNYQdNg+jbZYQLLkdRqRXik3q
ZuY+bwrnilIhPi9+OB06DkZM4aRIV2HwYaos/BCdbakVTT/NS4Yk7Ks5xvLQKaPekV1iBGzuPGq4
/FIOaaew3ehW073Nhlzeo6Qdv9a+P64l9SivlsqCqzVX3Hnp7aFJqJmV7RaKVZdNi51Wfarm8IUE
UVIch5QCHNL6Gi0iswqsFOh3DF8zI5afCPLomnuvhdDc2z75p6sFp5tLVCleyTvLQw+E+FBUZkPM
a5rVN78H77yylvlT2yRruiWDeWunnr+tQ8+PUiIn4yhPxodFWGjo+7boyr3ujfTFrW03e7M8bvGI
sFDT3bQjzghknd6Nxj4LMbG671QiM1MfuWStFlXxUIFNvDXx8srYO31B9l995MNkfQ7xlDyJJqmP
xLE+NZU/b0q7KQ9+02Hu0wOxC2p69IrllQfgDydL3/Lee/X1qN+J7WOCcFp8Pp2rX336mPaeHxT3
jSg2o1Mad3w4xBq0tYQP6Jsf9uIOgDV1IwHYUXOSsqizYt+CBTzY7ijnCClo2qzqFlHrU+DpdlPS
U/WQAqCRRalGtzT+vpz/7/b0l+y7H/xbP/xZVfSJ/OKC+/lvfluefnreLVrLqAA1TTLCyWv53Q4v
WIioLTFJBhcmiBWr0j9dcKZp8kdEKSFLBQ/5xxblOH+zCfuDjrBYfWg8Ef/JFuXY4pctisRySlr4
ZRP8GAC//Bn6qFEnWTHD3BUXZciQYpSIwIgPciO38eS89wk5rpAbJWnOhWjX58QqjKhAUPGti/Ff
wD2XVh2RWtxMh3RpUBpBWngfS2vhPqqywEGKW893Cm1h8SVbnOZOdYv5LbeTKVwJLbHRYuD359sQ
NNi7zPDUMw4d3zp0TTgMR6TA7Xhuwbc2KVkljE2o4XBfefJcA7JEQsf9Cr3XnannOlu1dZAgwqkW
a41C5uvAJM9TOkX3NEyQaXMeiO8ESiGB+dn3EAbAHRt4e4RVjpdmZwpXxgMUgb836Hw7DKrMEbBk
1fQwNMbOyrW1Vlb4ZawmiiuNokc2m6jbT4U2/svk8jhA4oxun8jgNBQQqTeBuhAI3ETcr7Uqcigy
MptcNqMKoAWIuO2A/GIUOSs+ed5lc9GsXlbmHp186e67esy90yh894N3ZD7JLszj9okuyuVAwG9n
OCe/TSa5yVuxqp3Rm+odrue02FiTNZ5V7hSZU9wUe+zl1RZ7RTmIaHTStLf39Eym5EZhYqkH7Z+g
7okzXSLB9GpB36dS5+j0aL8gUfUgSqwmA4wJPYoeCRyslMHPSBvfr9e1BSaKtV88dh1p4YiDjekb
U32d/wjRiP+gnwK+6GJV1FmJTz6K6y0P/Fv2EKk3/ks9kgMLYxgOdyN46tHDrMAb1WL+RRWr80OG
ctLetIV8YLBuN2bG9Bincrx2NDgz/GQ5lyXS0fVcS8pqYO2PQS7VJknMZbtkmdxJlV5FVk+Pvaed
DD10Ya2zEDYlKpo+OQYBY3nk2LzbkZUH8R6OHc1ZQSvKgdqbdsvztXtTVl18WH0jbODRzkPp2dyo
+SAOEDjT0YFDqwvFsbMxGDh2UoAGI6zfO5X+mubO0EeLctz7WxOlyxJWJ5SoOeYpyZ1yi83T2A22
g02Qb3dGGFHvxCKmh0r14qYUZqp0ROwjsgpGvZKWKU83hw5CO8QdTLledRjIBbhkfZwzEPWFc0e8
0nJkCkMpl5tQVpqTqbVxH5pYTnSRXLwUUGKtHe+OwE3yzScZf2UmCGnlWwa2StvZyEZWRy38+pnY
p4tb+e7D7cq+IhEx1yACWAobcV5yFkoO7T4K7NqFjEQXyztQmz8UHaNX5crkJakzAnMbh4zlQRb7
rkDSNmdessvzQe4I3KSQkJiJb9ZIpFXtteGnxDFQpJDwfxdI//NimdfKzjFsYsW4k8vggtM2bN15
N35xG0VSRC4n0h0y23ot3RmWXJPGDrJZmPYjfTh6I0ha/mH4AeL5nndjK5e8P+i++CDULsTRiihi
bei5CVdy8JxPtT1OKZ6PQX04wZw8Ie1PTKRHrfuOVj3bVRgx+Rq1cUDRQCQ0vQKrRg/FYTSxsMgJ
M2WQ5/mGlO9pa1dJsJ8w86/GukKtrD1Erb2bCC503WcnEab6CYYO3SDvz1M3NQ9c1tg7rPkuHEGJ
XBmHe8NP6wBqofGPQWuQr0wpVPBtIs7hPiyCbD/EqvoGthWuC5PRZ1UTmONtZuWYcO3iEHv5Y1+2
wQFf87SWXN2fhKFqkhDG2YJ8teNo7FFKmuAU8+TinfRJL7jkBB6uoKftr6pIaGIiK2U9jcLJ1yTe
uq9uMIZrW9TLowI4i1gnxy9I5kHv7VydraIG6Rj86cOYKhxclt3/SJBhQ7s0y0YVaUf8l2W/WFgV
r4sAjhqmYCFUwVVbUeCWtpDdnmhTND/BlC0ygoCTzVapLtl0qjHfCIVq186k1WPuGKrHrJVibiar
auVAJ/1Ai2vuq6HyX202AmO9cGltFh45UdrPg7cKknRcV4onfzACe/jB4J2tZkki7kgbjkxYz6QN
1qdgdNOjCtua4Q05bk/uJu9smM7fs7ntP9F22eRRY8XpujPngi1H4E6IJ0LqhYCdWtp51hFxWd/L
En8hZEPIFmupM4a/PDLspr0jdX98KHxjA+0enpuBZtwVxsiUHArPkOfUFM1agJd8LbrBeiKPoj77
dYBxdhQdygIvDR+dcAIqDNA6qCnO4LJjZ4yGNDOvRDLILyWs95ckqNp7xNrx51rG2UmTZrFK0Xo9
i9aZNxQ357sZ8eYmJhIFmUZFgLrDq4XShkTsD4RdDLgiff3sOCbSoYxslLUBpR55rqNYjVPzvkE/
Zm988I1jNRogoKUc55MLdiijrBUW9QmOzfvYjy/OhOraHbCEYoGE98TVuBxFJrwPi69vRCqusvuk
Zx/ycjP8Mi8uPkRn4aAPKoC9VZd02RZZiHfno5N8iv2hJYCGrEaJkxWgYh2M051uVLtFfEUU+U9a
43+H478ajm3zJhT970MiLt+Ht29/no3//k9+n40FeVC2QzaTSYIUUD5c2O+z8S0+9Pdh2II3IAzd
5/l8Kwi7FWD+Tim4/BHFWSYxT8RQ3ep1fpfi/kY5ouJF45t8RxBRQKJVf6QgUcP+MgyDoty+DSwV
WaZwpL+Qc2nvTAPtb/bZjzv/8zw6Lk9JYbDML4W5ntOyaVCOqyMUYiNWSjQ4+BaMhaQYFjttdc2d
G5vaeqH6RF4UECpYIyZJLPh1g11ec3OBQDrDSy/Ldt0nM6EzNQm6UTgEZCbVfY4y3UOOutPjLB61
3anXaoiH69KG8QSkVt3O/aX1iWhAhbHNMM/t/TZH393KQa98UK2dF/IjruqU1KMoSQiEWxuzPd07
8+xTqT6hFN1DGi56TYuF+Z5rtBkr/CXyW4NI4pol7lAiliunaxzzfF1RzcBrL+sSPSW1JNI/qLl1
GKmEZtDEBsCf2h0GyiMxzzOyTLeZDxR+YDoty3lC5soPSBBnvBgYbZuytB8svD4PoZMnj0suh2tT
QDrn+DTWRJr+F3tnshw3km3bXym7c6TB0WNwJ9E3ZJAKhkKkJjCmlELfAw4Hvv4tUCldiVJJlvam
WYOqrCpRYCAA9+Pn7L02L3XQlgw8hsbd5X5W1MvEKqeQ3kqHxNfrU1Yaq8Enf2umxtuuqjp3qtCO
6mVX7wJhx/02DwxcRVuGx2m4cRuY0PqKmI6m0Jdp4amTSbICwbEs/dreakXZs0mGNZ7ZxLG8okjX
sZdpGUSeKrPIZZApOMqGMxQDfTsOpDqltbR8EiuyuPGZl+Ow28DG8cJFbzLXCTFpR0lAfTRqG3Zj
0Q5Lm3gzqn1KA7e7aYFcRStgQY5b7vR2EMHRaLDWrGqrlfOD45KXjPQDEaNKBqQUuTNk8tB1fV/p
JzHmSWdCyWhbOUDlSQcD0shjyEHGmJ4g8IxF87Eb6i5HuE8OSRa8+XfBe1H0/27Bczlu/2rBO0fl
x7/+s2+z5+Ljd2L8zz/497Lnij8YyRsCjCuLzIzB+brs8X/R1EfOhub++7EqayAnFixqjPJZKOcx
7N9roMVfB+Nubi3MGv5X692v1j/6ed+vfxaUY/D+LMiWxe8FUfv7ZkCNUaPJ8eBRY1K6JWNUPuBb
6uJ16Pn5OjbsxyGX8paGb7xI+uqR1HJtrw/oGsnFwW09Remqaq38jS/z4p7I5ivrIb7xKgN4UloD
JPZZEt8ISPcWWp1NwugORah7qjKJXVMJeJ1D80yazi2P/C1ZOVtEicGqa2wmggO4R3rq3kI28ade
7+NTzn1c1m4F6LUoqVQ0fDUKl8uCd/5Y+vq9Qxd04TfDc6kQoNtpsx4tFrKmiz+1SLpXOVnac+Do
yTXVFuxotWQM9MlP0eEJeQ6UTesuBgICVJSTxL2VjEcdHyueAG2hovh5rLpyVaIts7v0QIbYh9J1
Huux3ZQZoR0NlmVCUa0dFBdnwXCLBIp2pgnCGGBe8pjK7NmF80om8XDWm/R2vgNd3iPaTrNPSUUU
WsuhcmNmaGTNnKWgD90IgZO8hOZw9grlLOEFh/sm8z/Q3vW3IrJ2YUiToDfK/TRHJ2lDy43RdXx2
8cGIegMdm7o40XgeKusxMtNDqLLnpk6ey8k+4eJsnIVjtWuLD0Q81Ccs5PdWxnc1mh1u8Yoxr5Ue
JqtH/IQFGb4QPg08oWgFI4R2ILIR0xo64eTp7J/VZgZ/hUsq1OZ7GeXPvcCiqo+k+HRDOS7na1UW
fwCF3v3Q6vedATQtmo7CC2cfnn6sXEZwMo0+mRl/zBbxbZqqo8GXs/NKH29dzCdkoHmFbRjgNXYy
jvUQfqAcEUQbe8kq8q3ppkHWS6j4tbHqALunuuS6vVJjMZB13XSroIyfC0lGCGAQEHXTUYJGxUfc
gNqo3cdY6X96tXnnDzCGHZCkIwN50rWaHTv8ZUKXG3P25UE1d8gOIO0B71mmHYqEHg+KU47ReoB2
AJ5PmAcfhRwGwa5b1EaOurvVr0UoPvjmABQHVAoEoOwgXHmpm/5iqexTrqP+5URJBylXFzNAwJbG
qHUzgzyFydGiJbhm7P3zfReFcyKX4bGsi2RDK/EEQMfddPPPza3+SDE9HEznEZfDuMNpOeGfV6fK
0AgICnBIu0k0EgoayDfkmJSrTBFFNNZgO0bmXrsaBAfqW1vuW7iJeyU1ZiHRmGEyrXKGOdWIkpTN
Ko8wtxtaZn7oRPt+lI1zI7y0YgQIPbgmdTSNMMr5eW2uMNUMz4FbcvIKKyObU/jq4krqzTVXmgOT
x4Jig9EUa20UnJidvWeaKZepytYqckaGnTET07HBZKcimMmOg9w/Vg0tnbJLFo5bnzItui9wEK05
iVxLDY4h1jkbVp/9rIoRvgnJYryVcyQqKncYEMmimnxnk8c5WJexDO5FR8cuLHj8p8T4UApwP22d
M8SX+tJRhtiYbsn3xkhy0TPwoj4TFB2G5d1ZuttvlcFDN6buo6s5TNTqYR/I5pM2NEfLSQ/fbDo/
qWPnKvVbPrk3N5tnJDqvvku07asqFoGZ1VM2lDtL4oE3UbcvA6qe2K5vp0A4n2cD/7VqZuf54Wpk
LnAWgISOsu0VRc23hr5wRrfYAecoV4WA1QHHnp4NC/qvP9dr/Rifa+5Su1yMRE3a6fwm30gEB9dV
ZkJwKiTz9NkPWA3n5Tihb7GEONKWe/5J3/z6mpwtXn86k+6SS4tJ+PN/fn/N0Cz8yAN2uBux3q7t
Vl6wUZMeZIIf0dCMzp83y2hqtaxuv760+eo0wm78cg5BGuzi9HFfp6jQxhymZPSKXZs3GKbL3Lsf
Ayeal4sjRtF0p/vqw9ACRUgHGuUJEmEc9MUsEMerQJcpLKZjH875J6a98/1cWyYMiwxvgM/A8g0j
G7QVIta6TG4Lp9nkhC+qPLzqdsQgXVkn/OsaKnbSvlFRVU8hA4ml5bE8/PqT/uQRYoSuG5zfBJbA
+ez37RdrZLGfl4ZV7CIDIEip3+v+dJ9PTf2bOzoPW374Ni2mHSjW0JkiHPv+Qv4gPMX/ybPqZ+RA
wR0fRWyt9YxFuHD8ZNV66W0XivxNJsd7t9NzgtPYQ60p/FRL1uW5VElSCgi648dQo1/pD/2FNLET
QpQtiiZGEVWcc+6imVErQz2GtjFu89Co1ioe6bQgjDkXqbqqhm0fZbN16GIv5wRJRpRVxJ+CGP9C
kWYvUq5yiyX/U1BOVy/sN1PXsnlX5i4a7V0UFQCNgD0xOlbHFA/A0uine1x4ZMQZ/N2+p71vbKaF
rqDG+vUX9pMVBm3pPGxGx/ljzg4xAajQNJOU9AGHGuWEYmXjCEgY42Dufn2teQD1ajVD3DfnWyEZ
9e3X4S6NMZKLhLZ+Z6cSGVp8yMvfLZgvb9Kra6BKpJk0/7vPGOz75yKOahwxul7sSl9WmzYGOMB5
FSGw8SEGzrft0KOmhkUGgnEaAh/YX5EdNBW8wwT0J2CUYmHkuP+8LDF3AErZZH1Wp2rMmTOHnyZn
oBFG3uAOmf4EA9ccFr0+tTdZ7KylV731Ov5np/XCPX6tcUl0ANF5BLguyZ6tNkZjAEDxa2PLgbtb
6Eb8iWy8FGlQeitVekjtcFx6TkKBKki+s0W1LIooXkq9O5eFgRvAnI6/+U5+8sbyXZCmhgqT9N7X
Nt6ZdazKMS92IuOgINEzL+OOY7ShpXzmiDsQU26tstE75baDQ6JtmECI/K5LeJaDFC8dA57NEEzD
onNEucL69jgklQmnjuYGrfcTSEsHFIEN/81IVrD9tSVZnuXKTcYrk6QPU6svsBM/KJPqEJEeXi5N
oSrUryOFGBb+qNoi2t8iFDuHttMvkobn06pY+FpHgjfR6IzkQeZvDXu6+lUjb399k37ykrBnzP8S
dLgMYXz/UA1hTUtjkMVu8IoVJY5auAO/jqX3eBXD33wjQrwa5M67hccuzLLGaM6zvVeLaG2Zo8mA
A/yG0RaoPVsQIUFyCNipfMH3M5U8khNGUsRdLFNJQgUYZrdOSgEIWoR03MIH+pPLeu07tBViEtkR
pns49sWNJr27zEchFPlU+6oozZVZtR/yZDqrbDzm7rwZ85iFZvqMzY4qFf1VMuEQ6osVYh1jSbkK
AyzxIDnap5fjJUIzc0V0E1o+tBeO1vETFSkIVdB3EBK6aK888hvmQ1BQwNcaupRWcj9c4o6DpJeG
mMZrjnr2NAD2ZCozWsxCTHkhd/SeAM8Dw5h6IYA6xkU6ruZ/0HL+l0DOD2TVg9S2mnY9v0atsum6
DBcnnA8QdqrxPsFqyGqqJT1IbhW4rJVb8acbzX6sE6hgBUTKG7yaHxpskhBXOSpk8W0M/JgcEUpx
K7MeGZ2eB9MCn1raiHfzgyaTw0QTESICL3DXZQcOxbSr2FniUPJg8nY4Q3ebCft9BIP6kAr7JJnt
4XUayaEctpjkECXV5MxidDtlnfVoNKCWfvPk/uT1ptZBbkhzlSfqtbSakFocZ5ad73B1f4ARfm51
9j3JMQuKVrKa66+Xo3bZ+QKSDJXeyztfRN1mHAB/gNb/UNS5iXyoQNqZ+isPk62LMwrAH43cYk2Y
xLjLRKtxQMOkvgCbuq6LLPxA1rh/i7QlgvjBvtghCrwpWMuXk8vwWGONSbrxKk3KLb0xq6Wjx/1S
hZD7Mo/KOuRgyH4YmSVfCKPRvZswUpOsoPDxUS1yJPX77Fb2/dmy+3hbZo5ax02KYWiYjnk0XGDR
YikmhgZ17PiBlLoKMGZ3djkd7NLYOUk2EQ6Z/cUEij9X8537ZX/9d6Twuw7bHKr0zbM68zT+5mTM
wI7//Z/TX8N/ds95hTep+eu7Ftvnn/zSYntxIfxfq+zvqYJr/GHbOKhwn8xBiC+dty9DBmIrEMKA
fSAnlA1t1sl8abAZfzi+zR8HZg3DnDX2nzTZfihnKGJMKlC2Tn4LENjf7wrQbRSMBBq85I/DJpgo
02ngXL+5KfefK5dvJxk/vL/zRTgBQtvgc/4QTtiVUquIrZt2WGnrhXLbiXxj6S6xkXfrX1/qhwMS
l7K4LS7HP1e3zVe7XJkz3kxCc9opGbPrZzGaBAN2EgdkNP1kpe1y0ZDuNNnWAgZm+ZvL/3A7PZqe
NCtdNkS+tNcTGxijnj04BnbSYrgYufvOw/P660/44z7OJez5SI1SiyP1q421abSx1wNR72wxXJRt
XtF3lMvewPKhTzVP6dcJ2U++OZIDf6h3BSYZsjodKmzkYfM+/80p1wxrDLWoCnZwG+oDyAbqOTgD
OXUeIQAZ5F4rGGrU6GHd6YzXYZYtaiSouEfShqkSiR2MjI2QcAU04OkepKGfL2UpfYhSmGTKRYuA
iIq1FtU8x/cXDdrdPbgt808jGbbkAHS4tj2sB02nG9expSwArtHnK+SQ5imqeyb9EStmr4/qOqJF
ukHCMYQL03Ab5sS1n18crKzv4tEtUeBDYAjC0r6zuyI9OzbyMmmBJCRHPIT7UIgFMQEB1oK+RjNr
1xvZT9MeV+4t/C65MfP8k+Vm5zK2PiBdetNhu0C85OWHSlfvQ1AFXCJx1ox7gWCDYF+l1VRv09qm
ICzEym6T4S/0LDU7QXRXjRDeYx/9kGXk/XooB+ekgHXicHeCA1Ojq6uJ4JBEMcV36860WEm6luZf
FFleq1EkCZiVOrx0Dtjs3iO+xJch4eJzX2sI5A6uR7BOiKO+Ree07CNAWgHBsUcbHku6RlzQjXMk
QujviTqAuRyXrn+pXc7oEePNpeGRfFXpSQKUvhJIpArVNM5bq3C1d1Eqm7uiFPw9Hslyl1KkaLGa
uN/Rm8FH0jQEnREoGx2DvG5uywzRq1HU6SYfkBYTs4AAuqThmgyFwFjRGxsZZ/rVKqltRokGTIti
o3/qYx1i9lIfqfomN7xwOJrWRVyKReDkBHPXzoxJieeEbK0JboIgat5UE3KCvGlvAnjuT5ilu4sF
jnMH+UrcCmU6u7zgWUB4G2/6rlDbIjefIkQ0CPlisIkJ3fcdZzv/jY7hZ6uZVXM7hVp532fjysA/
cgshpaoxfWT6phmS+ql0bPJNIHOQKqPseNv4Vn/E2J0uSLF27mMcPUFgkmsYdK4AqRDCZEgjhN72
OyXDg5UH8yR3eFON6VvUacgFZKJtLVifR1yzKUHuEsFKj7RYCwaxNUwk14Jsyd0IS3FvV219HEt9
jv8K7fIuH9k3eKKRcy40UHxvzKAen1u86cuMl+ZGhol27ELH2JqKysbJiOuAgEcYFy57d1XrNVcL
UxM0mA+8ZFkahKgGVUS+peYFTx5lFC280N+GQTAcFYIi9MY9cgiIP9tW6gHvPqJfw9JhRgQ9iTR2
irTEyYbDZETiZhZOb4LE8a8lQFKUGHGxctzoGcfYO19ggAu7Tj/HuF52hjTfg8O/0bwsfEhLHVG/
y52G7HjorBIgQZA2C4j7NMwHmcLyE+CMp+RWa2sQjRifVqTNfYxDD3Y8WdTjwgtCuQ8Q+a+Fpr+B
aLnh6BjuEg1qR8nhbDul/LVh4NRvG6G5iODbQVtVlLi0R0rzuZUZROOoctat2tRVaF5su/LnxhuQ
nsKV7X2vVSZSb93bx/lgQkCN8HLPOS9RBMpuYVvVdAqytAOeElTj21J42Q0L0oTb12fybNhPTYlr
yKBjshjQqyxJXsdGpkc3yGS2ERsAFkCkgIswJMgwy0VxanNvn0njbZqDbDECgT0Jd7vVeGiL0HKu
glTzbsMg/SvAHsYxpV27vWE997pVMXE35V1FTJS/sDPePZYE5y4eibch2TfbO7nR7FB9p6tymIZH
5lYmsrpmjtOGiEB3wOEFgoqpZl2llr0TQ60jeZmsN+aUOPjUUfGKLE/aRWlnJj6uqFs74AN4Txz1
kZE8/XoqbW5zsUyBG1ztyKa96QO/WNZNNqdgKIuZO6tH5pFT20+udZOZ8VDTaZokUUWetsPgy9yt
dj+4wgy7hfT53uvATkD6ee4la5XYEoaXY6y0aEDJkfTJ1AKA6PjRDlhTeSxVb+9sHE93TizSXaSF
4XvPXudhPG6zMeL2y0i9FaxcK8Bk3oablF1MDz4Co1DYLlqXGg9W7aydIc/fdeC33ivpRCencaZ3
bWGuSgCJDCmrpjn1ouqg+iY8eViudozWmgUpGdqKzfNTkbYGosMm3QA2avfsj8NeJiZrRg2+wzmC
+0PisDKytv9cV/xb5P+2yBdzlfi1KvppkX/7l4o/lN9X+C8/9kU7pM+RcRb5pz51+3fpMkL3iZlD
VI/zHZ08puWvUiLT5Yco4+mUzEoftEdfq3xT/GEaAKs8nPku3Rp6hP9glG6/qkt13+fyNlWcbfNQ
Uxt/X8XViK6nISySmwYe4vhsIfolM9hyO7rNoI8KVueBjWzcxfhDcm1fGlFlN0vOITQhByJEMKKM
HxtoI8xA9cpeKkKapqMqHPcv3lJ3RViW00z1rmBbQYe8SLNhtB6AOkxeT757D+C9/ZhBJWOLGokP
sddIQZLIv9NjrXPfyLKX5NlUTkfYxYNZkInCVFN2+hN5i4xZ5yUeKl8TlTp9ixgz31J5LluMRFbL
6Dac7FRFN7Q+68p7iAyX9lKyxPat85YD+aQchUWTA/8C9SDWHjS9TH8X12439duikp6RL1s9J3wn
JscW/6Jef4i0ttm4dTXe20ZWYGIch4QfdUZtel8VAFQ+N+j+fQF/8wJywBUcO//7C/hQ9l30n9Vz
+irg6e8f/PsV9J0/kIkIx+ZkbP9tUvki39NR9jF/NDGqfOYGfH0FLfsP3+JNA30CAYB4qK9voGUQ
GGUzsnRM3kN9Psv9gzfQMOdX7JumPvYZYTMpBEYgmHszQPv+FfT1lh5dUGtHyxLyDa9qjre1Qcuf
TekauE270kHGnM3MkVu0qNNayNGHcuUhzUrL4YI9Mz+aLQ+qqDuP3o8O1zkg+3RJEU4BhuAaq2F4
DpnIWEz6QQs3yFqs4jr06f1gwIDHUEp+R0r3CVgBkOZ27lDm8+ZrwT5c1FZmPHQF9rCqInZoonl4
sgbZXqDwQ6hhsViNfZN91DUwaZ75lqHfJ7NCkUu+65vRH7tzQkG7rQesoBC5+/wcJ1NP4olHdepG
VCzoz1MsBWQXJBl5jOPguPs8xLKaJBN0wybwN13bm0uMEpOzCrmdhDFDmAGKDZpAKsUh3lU181yI
g+Nu0ht9rVdkKlR2bd/ojbfLMuNc6ZyFTXqBtxhEjkWgcnq+PlwcryNsL6IIrGsv2HR6lS95YMo1
NnJCy1GALygrlhS+oGwLmEtTR9SPa2vuIac/vQzgESx6iygqZeAp3qmCDgBSOhWu02x6qO2iXg1j
dIUeYrxFHOTsleXKp0KU2Grxyqz00SyDE3ZsUhOzkirKX85HEv0oi8CcHorGTFl7Yphn2oc0U4LR
Q5n12rTpicBuZk1ROy11u7SAi6F/7rBoJ+O5NgsPv6yvk8SEJERBIpI1bVyjhdTt2lh08wJOZCxg
96q86M4ak8QOo4OWRx38/NaUCDxi+8ZNG/gJAlHlWksnZvWd9MEXJr2VnjQSaCqNjrVSIYnYVTM1
nOnoMWtRBo+JYZkN2ky2rr+syBeZioMbFJ3TPJVGYJ+bqRridOG3ZawBtSBjt0mGNwGyU7BrZFzA
Y3QnEj82ZFrrJMFbE1ifs4+ac3TeAiZv9QdNjnNwH06VLPeXRpgDj9mAtHnJ+Es/R/4NcTESAFi/
pAGKORiwnCMCh5e0wPElOdB4SRFMNQIFY9pvwVLr6T+sY7SX1yid0weNlyTCziGUMBU0zRaFX38k
D3pO9UZLfy6yCIMxK0lNfmRaRdfgc9ZhMhpiibUM8LkcHLlBo0QyYl9H6DAEoM7DOEcnlnOIYkzz
OARX0OMjfUlZxCGNvRNcQYofmBjGeg5kJLEivKvnkEZnjmvsJMGNzkuGI7+AfgtDbS5QiXhUc9hj
PBL76LRNcQVpgYnNfcmFBA5JRqTwiYs05uBIgqiDvVe5pEkiAXXZODuEwII0E7LN5+jJ7iWFkplg
Ny7Ey6FFb7szMtHivp6jK10ArpGQ9p2fyPASvARcvmRd1nPs5csq/++G+JsN0TDZI361Ic5t56ey
SV/Vo/MPfek4o9y0mbvRsvuq3fzSdfb/cB3dsBCUOy9uTlqo/9d1ZpPybAw4HJQ8ZxZcfuk66/8/
aYfsqt/uheyrzHFc+Fp00OgLv+5hCunUUtfDci8J7I5RQYf2nQmS4DRlzNK+uTU/aWH+0C/lWqR7
oQxAywrq+VWHW6JunmgLFHvXHKCFyFGcOPL615E7cAOt1v9NC3j++77Z5+fPhvLIwF+Lh5ZGxqtS
u5kj+ypP53q5ICl9YJcJUKpP4tQpy9xTBABENJUnLqSSGJdff9gfurU2ZlGo6GAWMG3Pp4bvurW1
preqZBHA20OqTp7llOKZkN7NKCZirYLJvwaG/ruP/JNbbHO3GB3iU/iRpNW1GA0Hz4Xjmwt1n3LE
/8h4MYZvN0feh/r4jy/IaGQ+bnFFuuDIfL7/mImuEUbQNj4H9aA8ujNWeIw6DL6eqb03mah+Xon+
q6jspTj77kt17ZduOwMZbu4PioyxFRgrAiV3fcnwFadc0BoEXGC4WniDVeTLEb7DycsKa+/CiDnX
0i6uRVW5A+GF6VRgTmrdM3GP6PoaaffEslVRe0PHRz2Ohvebp8B2f3gO3HnszrtP755h/3yw/LZr
XwDjC5O863c2O4110XLS/Y5tmMHYCMuZUVyHYjiIEqUkHIDOFhfewfGsERuxQ7TpOIeYk9IeaKD9
HJotGtzIyXiWAHuUx3zyxEnFUR4dpG5k+RrWtDjlhDHlhGfZkwCR2DKX15qYdIDRmLxNZStx0hpX
a9Y9AMljpY3qLDpGlkFMs2YxNbK0//SkScog50gl115aG8mxMW1177BKOKvYIzFjl+hSe0fmnx+c
68ZoeOSChAJo4bajxizBIJ9M/MVTqkBvIkFNFEBQX1pvkFUONwVSUADEdoIOF825QWnDQtBgAYNJ
KVt1rw2duvfTuvGWkD2qpz4xoLc3url3JCwE2niyevJyU97rYMwYrdcEWC2h7c5JxY397DW6OpPg
SOxDLoPqyYw6ddZgal/sDhV1PMX2s42oiE7h6KsnBLQcavHU4zqGd6jOvdXwSRmLMQlB70CHuYiD
K0k5abPqcfs9Zz330Zsk962xxKX3+dImr/avQz3Zzw7TvHMcUs/U8K3NDZD2zmP+r0WoQ2Wgzp+f
1YgBGXnZ9NAIrk4V5/KknLF3Nh/WGGXVbttBZtNSa8Y0QhwcxPk+rbU67xYOJ6l+3cHqfBchTr56
FevpCueqq9b5aPGcwKywnsvWq56isOLlx0J944+Nf61oAtIOLuJZsZEiZ7Booh8bGCtkNFeluu8x
zA8r6RjcUt7u6kmpBExyWKbTPIVp+JJ8Uv32Pdb/Csvq/FkHyycCOyzxtc/331Id3JDes9ZR6ror
OqhRu6wLXz+9/BnOX6SPjHrCujFFO43P+iZyO7kaQt/f9HXLA4z93Fs5XTpUu7ZNguAoaGhXS9kO
PQkpyvPPpo7p08RjbSKd6TKcqaeOKURlL7w8NdRD5cBiJcgGuyNVIDbnOdRuNmKTPabvB9G5UjFk
0oro0LYEcG5HHX3sqg61MThXVWFni6ikqbwoor4LbozJH5+YqQ4f5ajVErRNO8X3A+DNAUeQHOm4
Fzi0WgNc6WICpUpinsSkqKcxpkNpc5/bS2UG0az4gxVX+OPGB5RcRxASmOkR/+Ml5sn25m66HHbM
TBTDgRJRPnht8jGZ3zmGNp4sO3WWrRuJx1Y36hXjAGfRjUqQlBV15wGBdbjoYKu+59QECCEy28Ek
4zBWR+lqcmd5oJYRmkEYWOjldPKaPvxYtyybTh67hyKOnFOlF/4sWLbGG7LKc75wpbUlEucQa3M1
dR99xj/DqtX6MF7xcPsQ8TtVrHxLttAbXDe4mkXbFVS01lvCXzSsnfVzIVwSMJk/WbsaeI3kD5o8
dI0ueaTGlLjgSPBfFqzL6sw2x7NsBEjWdo4WsEvPEheYpNWTLTr/OicDJnPCAeYPW0p1nlCBX+fo
hFNlieppJFEkI4xyeFYl6eeJ7bBglkYKEF9P3iWQvaalP9rmPtDbeBu7pkk97usR7OugWLGNlkwr
aQ3EIMFbPka4EWbu2aBqJ7ymU1uJ93mjadN+iqze25t5A3t3KSqmEWYjZuWSYZp/Ek9jO+umQA3s
V8HNoFXhPXjiaB96/sWNovqadc3zmKt59Y/Fle5/v0pAx58YELDO25WID6CPjPe9FjDZgXgFiN4f
3AdmSintPjnsbRM3xcocamJXI+FiqSsbb+MXRnGnekMhEIUom0detSpVC+xWImdZgUaqwVZlli0Z
jwbFiVGi9WcmTP58xY7VvLUR2AV/+t4Qcyavq6DcTMTpZkRwpT1g3DbVbjC69dy6nCyXCb/64+h6
ANasArhxZOpEKXfx1hXEG8LaCdonJNLUIlVnezfmANs5FZKvtfb9Zo2qzGKxsLKwOTVeO+KvTLyT
pka2hZxR9krLnPYjMcA+VkocvPB6Jh6auudJaUPdm0Oq5kepD+HhhVEpTvSaWEtrx2BNT6AsXSWG
pa3ToRtqB74acqJ81sG8B5qLsxtpZQzLPlxEKXiHhTJDnyQ7NLt0P1LW+0Y2uzGSrIPSDglZBrPq
3TB3RDvtlVw5YTOBfgiQ974yubxjDwxJ3JF9vMRVtDWDyXqexoQF/2UJdJlBNWsyI+ZHf9Cz6L4b
Cg+/UjVYN0Pf60xo7ElyRNfaj4WJK2IhzIYnwsBT8oyCUN23sc06ndtx1qzGGrf8nAPlUjHgTcUs
8fJriQKF5LaOEiqJQNPYvlx4Vsc6a5ods15130lq3xyX/lpMGQhiAwZj0YJHIEX5VpAIay71xi+f
BqOuojvDlvzWcV7xWQc5cckCmZl7tuoqg6lN29hitppFYZ1mzMx06brLUFnOoU9b8AyEvIwPgVba
T5yfWVjHBvzgUDUqpk/dJ6TA9iK8DDSNCXjUM+fGmkyvZV10xUNWavqh6iPtU9fU/jbqB18t+J2p
cmLN9a+GgsmF1JbGOvrYTlzMpmZ7ChvFOLVxrZRIORXPd7Qm3wA1Hxb2ZV95JIMzoe6Kh2D+RhPA
Fs9Tn/PEZS1foyZqTg2dMXe40AxUxAJmHua1q9BGC+kKW6U7PDhmrPUP0lGAK5bxEIWRd2aE52NS
SSt/AvbshfUYb8aUZDjxNvGolsOtGjoo3oJyg5gHex3rFuGdxKrHq24ghGZwRmObaxgpkG1E+iG1
muhk5p1c0uvBFkVDYqVotB6yZKoY60f1ufRYWVIZaY9K8+OD1iE/kG3E1jN6+Y4xNLEyikzBrB9e
pnjOqtCBueuuf7TGNlgizXsTeizpJo6/jdBDXDOocxeNUvW+lF1ImyIT58JiiUE5AJk0wXK3ECkV
CY2a9JMWWyA+ZBlAxSyBk3U13g/ewIHUyOJTAVSUNO47X1nDnueawqCv9Tu/q/Q7O4fNJvV86bRj
vmMKWK+pjYMH5fSA3NhEV0kdkVRuWRhnOuuWaJHiDd82+3KhsgM7X86YPgXSoCGQ9nJnjZb/tk8t
Mme5VXf6WIVvK2xDDHUN81RKgoaWZoinAJzGNsNQvHLkvZmLM5VfsQYUqH+CyGGjFoXsPduM/ATE
WeEOVuDttGT6iwYRX4jV8wpv0FsN0Srv9ayk0NYkyhh24HYxEvjAChLNigD2K1bDDs9zXxtQ6E2C
cW7bNOMhzSNWm9hpeCInOaesBQr2xf2YDgl6bcru3xzF51PHd6eouQ0IG5fGAh31H6RLtLcTnx2v
2lV03ij6QSDBTZ8L3394CsY3iiCdXgbHfouD2/enH5qIXZ+UHflGANQgbWJoudRto2ULS4k5Gmw+
urwsh7++7g9Hf66LDwgMFidTi5Pi99flSJ6BF1HVTiWZ89xpebPLW5WpzeBGrF9lXoxnx4nmYCc5
V7m/vvoP0jeuzmTBAu7l8Eu89lnBa6R7IpxyR/wwBxCo6sbFm1ddAPis9l2Ig2ehVw3HkrnyxgvG
4v7yK/zbsftNx44+hMFD9t9HWG+75+jbbt3fP/B1ejyPiNFfIlNgSPQyB/4yupqhFLwrPo8yXR3d
4qT/pVuHCVsIV/BOfW3TvUyUmSnP8yU0ov/Qgf1iNPnmheXlQRyKiF/neQYx+PpFKtmyonL0xlsy
xDQ4N95QjeMmdzj55TnNrFQp9jcZhtWRCIL2oxjHeKtijvVjXTS7ph54zuazXUIu9DqPhTpH42jf
A3NuQTeXmYqJf2X2rPeS/KXcQUvIeGJUYBZ6IBS+9TZCspJXuz4nfBJZn2Q6pWeBdufnlswPzBGa
lnEADC6PWRRomn430CJTcg8ORkBRDVw8SxxivVo+VJKb/KAVpWvg8Y0Max3CdcDai5rUhK4P00Ln
shG+zzl+LDfCWQk+MdhqcguoBZPoU5Dn0bZ2jcmEo+wElyI3osvUleaOD4U9FUf5n3Aj4gsz5obI
8zxK3pB3QfOvqfdEi4TEhgb9Mw1LBI1tHmANTSHBOgRbLP1SkrjLgX1yjeKQAN+03XAxpQOc/GHQ
ZX1ksD2jIoBjq1MU/j/2zmw5buTcuq/yvwA6kIkhgdtCzZzEWdQNgmpKmMfE/PT/Qql1Trfs07bv
7Qh3hy2RBKtQiW/Ye+0MYMSEaBCQFhuN+dGYRQ9bwoyyNNqHdu1IdZAQ1frD8INHwaM1FGtwWkZq
/QqIBF19U0+EhvEuEC6Ebej03xPh34IzICP4+xk+5Xf8/4L3tsqTX4iNP7705yTf+Y3Bi4vd0l21
4hf5yB9ngwd7kQcpSCOBOpftNc+jP84Gy/2N1RczWYw3luTLOJ3+mORb1m/8VcGjwvJ/cBr+k702
mupfHuo++mCW59BppCeANKwmxz8JhNUKFQN0mh5JVFm7BX9Nmlt0RJ8uh9af1sWVWW0wUsWEkxOe
ap9oEX0ifBfQ6IEcWUXvrWUqsl3lVFFzNPJKjGuOaFmYG5MxwkeR0LrNYWyfCAMRtwjJ7FNnEygM
fBHxJSHk1mlIBCXFmEJKoajHAlGQ4nztA5h/K9dpVG0uPIKHlOjKDYpT71rw+X//MbnEiloGVRm5
LtYjaDAHmau43dFqrl9i8ZEPsjSZP8mGAUBvMXll/GRSWXTamx4istZfLmdbm0r6+qygdMcFqdq7
SJaYhCqnrbyz6yv9oT1TPOXlOnAUMU4iUa5+ztqGUDiTMt8HWb9WRrW/jtKkjNqjKSzxtIp73pXE
IFpVRn+0hth6XkZ6vtJi9KUtk2bTLbS4jSSGFQiGUfiSuituAT5sDc6Nph6CHcDAj7QFDID0h0yj
BFzXG9LQS9/Z8tcu1VHB7Ol9jtYmpo+4AEeMXO1I7P0n04qAfIUxk8/ecmNMgv40PbR2xs/0Mqt+
Y9rF7+5fOsh+NK1b1yZ9vYwVHURGz+UNodi0YzLdpGEynKzKBzK7NvKUz+vrif1/7Y2ngiko9zX/
z483NOdII/k3Cem3+vUdvvSQvKVafwYKANxyJFVEgBBCN74lEyxL7pl58ytUc8p3Ib2If3oaa3Tg
5D2vy5ga9GTxZKwdzwzVD4afYsoEpgYScr0KKV9bV9vWPi8Wg7jxcfkeh3BHN+ZQsjzKx4du0c5+
JgDRDvKQMe0idXqvIPHYhIc12ANFIZ9KWpa3y3Socgpu9GyCVLGnKeA7LaHkn5SGXFu83kSdCRgp
RgqIYr4buBtkq3lnfatT1u4yNGLd19s3uVKU7JDfufkMSTcc4iiq8fPV3YeyfbDhZleL23hs+BCC
Y+YNRoRBre35Ea18ltZ03CUZ0KzefHKrdwzfud8EH8vrCpSxfVRpaJ2MdKANn0eL606Wnu614BHJ
/DMqww3jOe6YUPT6Y6KvinZUCLx3w3qfMNtmdr62+Z7VsUVwyHvzhOabdY2ZMMOAxQp0nLHaMPg8
iRmbEWMdvlxu4UtXPWcaUeb6YV+Zcm+hy6BttHpeklFCdZoiPgpQhvEoxyl9tmRpQ+rkOnnpqpoh
S51768h8XTX86AEuH4mewcqBSAVevEtX1FD3nBB8NW+LYjDRODytt27viicb2v+LsS4bNjVjs2qT
Njjp8lbx4QSeAeQCaTyJ9c44ID4v+HXMxCaFeuINbS4jbfw23GCYkmGmZAOvz2VgfxkGzSBW5IbN
jXVSceVfj1XuXy+Ny1vYJTPfoaoFIRY5wX4k3isdW5/SZiD0wGhBme66aEFKktfq6Dqtuf8xnGom
g1FcDBtsqjJeBgvexLhf9NzHOwyrfMJYlnBBDDamh0KCpnyY9QQ+N6UwS+aGSRF4yofM53j2ysyg
WhM534d0ZfsEXJys9o4jw8R58tQ5dc8ryKTmoeZGJwEjzpq3zAwbrJ06ApETy6fLttVFBhiSTsDY
81H76BLpsDkirYVfeMoy7ijDB0e+zSUrktBclvocVUhWdlZZ5PGZ6oj8dHNJDj3EGwrNkXcpT0L7
XSeSo1mEM/dUSAs4bGZ34W1tde68mwDB2cqUgq4PE/JTioGZEqkt2BMVJFuSqKZZFlYld+lIMp9L
kGwjbhMCRJ8KlrYtWnjIILvBX7tHRXz6DPp27ZIlmtwP1FgMbmOHu5tsxCdrvffaxBHpFW7e9tiL
lWR/uedtRFdNYHb8zoEk1M7i3XTFbZ8M/gtCTebMMJH4EcOIpAugLxpGovk05xuTIW+bx9Z6P/qz
9oK68fwXckR5I38caakWtPhMgbiVnJBh+in1NAjzBgtKu6uRdHyyXT5deZ4h+camGpoWnejlE1cM
nv0ylt2EW75x2nh/OVmrKmZ+N8Ze8yISq0Q3Brkne3VGi3Mit9dTSgxjcrDjznn3oe7u0r4p7kUM
w4cwxQ8iNfxTW9frw6Ax14czucHk/zEqux0Xh4Msp35gDokoR0ArIuqWyd4cz0eOH2hCWxH1lBAb
sHkVTJtq8a8KhvmAfFTInBpMu5/fL2lOzkuSKy8g1y564VHaIjpljHO2S5NPTbZuyJCsYj2KOWLY
hozSSQOrad2Pqixeqki0Z+h1vTkiYhsn6hCrfaIZJj92fRBpt8yfkpmOhmeM9wlNjBny2R0sUlMt
BrtCdLfsiqsrgrijYADV+Zyohp3NXIZfGgRmhqwakGq+E7SdCkxF+Cz++kIUxnjsuvmk476+UqmP
hP4TwR9VQN7MK2Ei+xoXx95wlf+pRuCVFuohlLZjvs7Mgw2eE+S7hCcanYJTFSwzLaYLSQO+37ZG
Y7CVrlzKQLHMjTZuY6fY02VxFFDiY4CYNcI/O7P2WSkHf6OIlSZ1YTw7aZxlAUqledjIkpXOfnZp
QY6IyZI2iHRPgItUsX/VWfZy502dOuvU5zGXTM0aL4CzvRjFsy0GsiRNt7xLlsw7Kxly9wpmYG7s
gTz20pqurZ5YuGaqv2qnwbxhL00HqA1nes/tKn2eVfFsp6rJr/NG2/dNFmPK7/ToQbtofYZ71vBd
z63/NfZIC9UjKYULN9mucVSy9dq53c9G6h9pkobtPHUFWoAaVK5tozcDXJjeeG2czje8Xu5H2nnl
funHkOd4Yu6iZHz2fYIns4SgJRWOX9iVBk6Sqq/EAM4PsTOzUcobubcyBVyqc9p7TTwY5U/p7pyp
mH5Pe/lkkMoCtVbrGy+Jl3sSqZ2gUn2xr2bDPoT+oK5rH7xH1Oinxu8xnrUuldFOF0110y3h2sUV
1CdjXO8i6oZzX7TijMzBODp+pU+Z39vXlUUuJy9auRvwlDGmxKMzIWdEGIcMOuXEwupYZJ9s4jHg
iJ3p2sUdDwFyHeyh3Eds0k85vKL7qLICq4SZIZE5H7z1CWHN9UCWoo9qAF0bwZSz8abxU26xLfgA
lZ37PinkFi2b+ZC1qXddzXn3LCdpXM8FTDUWj4qvG6ldv3ZDjrMoBP1xZkHXEBHYVZ9Tyvd19UGC
Ffc3OzHZMtRUo2Xcmm5jBjx5FTGm9r5Xzjp9zQq4xUq9Q3FgsrzO9iG1sQlpW703oHBUZNaMGO2X
rj+YYRYHDqqBgMM/2i44/g5hFHenoXQ+6jiyd7IT66LMzNfTSpxmwNPvYWuSpQVYcvpMRbyjum6p
BBOz3M6Zme06zI9PYcOJwsnfgpyrBEvVRCowiQDXixg/mJa4YJwxF+M1EGLcXbXVp6hNtcvwrdl2
jvkwjFkuSLHMWzKAVANL8SEJBSI9kRYrCn3RQ/TB4c9sIGWziryiBgc+lDVxnCHS9SqywkPnxgYH
U5u4R48c6BcDp4jHYy+ULokMIt62NXOKNG52KPGrm0TzuUjAfr/U0EBPCzHqgOfmbE/q0bKDb8H/
TBWcWoCZz2M0AYVg0VjZxjnBE0lqTAZEwP/d963omiX+LfJd/WqQ7XMFrBlMQ8nWhGrgseil+dkf
tYs+ld6lO2cNK4dX7da9eSoy1+/ORiMW2R85tfw9/om+GVFLGFROEY0bXMrOR3VbYwmFFpJU3lvY
5BzqSJuZNnF8zyRYbxw4y7iH0hQqXCBz2zA3kSboKAoi6PnWGwBtnrqyT8l19hLPArQ5hk5x1bBA
afYYx9jXmE6BHGJoJYs/p6cGjduYaqscNYWIO9g8mxIWSvPZXMVSsxzFExuePCiakbLcX1UUf5oB
/hNp2q/zYlpnh8Ze0kBLRRu9/vmfWmfsmEzhuyQ9hpXPMq2oKmt6Xeyl15/tGXXR3i58qpEKSUAG
JC3j4fv3F3CBfvxpwGdzBThM1n+t+XgAOf56BWMM7GSRXXR0JhRDiAM0W5jeF6G8FZg3IorNsD4k
VhJHYPPCpcSiocPbqGTR5Zm9uMWuSVX591f1T14WdHNoAynbcR2vKsQ/vyyl1YdVDNj8WBqUfsQy
I7CekoqadDV2BR1ZBAVIj4XiyBii+l9pvdbtwC+vCT/eXf9LCQ4H+JcfP6uMPGUQr86c0woRBjPj
8NJE9aW8IcCOyImxRs96ylRonMS6Gy7Ba6RE0ze1vLPdechQ06LFj4/d2kHXDc6b7xeBz1haHLR/
/3L9kzcRAZhgscL0H+3Jr6/X4EeJYWGQPJbhQAoB+o0eMooL3W4Dp5KsLpwvQPEn3bwD6J0fmo45
bBPTyyfV1D4UDFv/xRX9CrbCMEENZFurytMSPIb/+hIaDllIPXXDES4lZeNFl9QxknrRjHj0xrus
n0cp9QcSNutUD/QX5Yhw6iCI0U0Creu1B+OV/fsL+weG2XphsJt88kfZQP3DjkQh5cGU3sTH2oWi
TqlJ70X89gjdFx5OYunykaQKzz7N1brhBeajs/NgywFp1uBr8HqMvk1zplvGD09djLI7ORgJTRSD
Ysr3ZFVf5SGhyZt2nfWgPeKTbRQh05KMHXh/MzMY/PjRlOIPRfO1rFMAhOvMxsNVHDWkCyQP6rh3
QDHcWwsUMHThqqYD+vuXQ/4qE+TlUFLZrmBuYLvwk/76PsXCaFC+K+NgxQ5noKwWRElev7Y65cTV
X9Rb6BMH47GUq3JlKmIuiyn78jj5Lq9WZBEMFzgLvK8UOjHHqy3556TAX+8u4yFLrnunsYWtet2P
CHeOFaljRQDcdIh20dC0x2VexaKOzBjeEPLCAtOjIfi4/LL/3U39i92UtNz1WP+/d1O3l0n0P9qr
/vjC/7VXoS2+fGYsHlpyxZ7/3FGt9qp17Qgyz0NlvRKEf+6oWGyhJsd9yA6LFZfiDvupKMd5xdmA
+9GUP7JZ/5M5tK3+uv5cmRvYt1wepBIJO1S9X84clme1diclrxeEXnhUEh3NHSAHaW6KWd8Y6EB3
dYGCZTN4TgpVE0DUG9MzF8xBIo56qI1rUN/9bm6MYh+hbMHUvuibKgIE2Fr92WtGtSUb2L2q+tJ4
bErCdRga46RPvDXppnAfoadNyCxIlGSQjIFf1E21KVYJiksKDS0cIDzJSLbc+ENokdyGAYXrJuzA
iXB0xTcueq6z9Em9jJvwflyaO5Yz2/WM3RBbJI6Nrq0NVOYsULl7FjbW7h6cEcKXj55B7bZPax3A
fkuD1irnm7CNSF7tIH8OJn5Gl/4118aO0gpgLOOWg1M1nD2RPABIL1/9eUh3us6S7ZLbu3xq79ps
tnec1t17KztmoapgFOGQoWgVKHtEQVQIr5RNT+D5x1n3yYNCBQWvSCwMUaUfgNRd40Xq4Qg4+K6d
fROQRbYgskjEhhqMc9SsrV2Mg5b5LuEqI8aezUAe3plu7CYW1H7UpQ++WYy7jvhav+iPtb2CFXJJ
zBHsjIBcG3MrQ5NzOMWQHc8vTjfMwUDgzI6kDyi4pIgAf+ujoHUMFyVN/7XQUEOmCWxHKZKrGjVR
YJEwVC1qbyR5vXdIiN0Sj2ts2MGpTeO4Rz/0zx2UhcDLJCSOJTReZosBAy2lQ+wHIShWP017aUc+
+IZiPkmqmCdCNZeTFt6wVWok4XASDqGtBn3DZNrbEj3XxvEQ5fQucUPMkna+SL/UU21fNYZ3YqhQ
BNKxmm2v23Fj0dQgH1C4wWlbcqxEWdo8Vdp98ablOpWj2kSDa++NkrYWyXp8UHXxvjjpl7Tp7ENa
hS2T77Hc4d03zo30v9lMbbf4vJwt98QTTvmNO3JLeG10TyYqzIMIZCPND/DgqGPcIZbA1rmJo8k5
IdAWX2Z7ERj39dVkZF+X2Z6A4Hr1Lk0wEzslQ9NlKaFQ5NwLSZk2WxXV9jGG17yz45l9a87/l4n2
s6E7iC5qCrfowIZAV3NzgIxg7yrw4HsXXP4+tNLnVrrRDTruYm95XyNfm+cpUk3g1K7xlNsCJFzv
xvZW5UnyUAyZF5TaNRk7xPOBWOH2ySwnb4tlJntY8M5stV5uNDl9e7KZRlSfsbtfaHy2ODnVrpyI
t+2kYRJk2y5EK2TFjqddHPROJrdxZ0GMUKl7ErSxQRJ5w5GNzalzBnlFawLejaH8c4+rf997obWV
jDcCN/LHrTOCGMPHR6HjpOYz8cfmpjOEyye3WfZdXLMD7snfIlqmfMwMa/4EH848C8YhzobaBrjg
aGTxzq29ccusAzBhTkyAhfZ0z6X21woyDn/RAFWW5Icqc28Z/nxNIBKsq+P8NDTslXse61u18HrW
bDKOKs7ZRVvm9ymMPbJ0KudcDwsjG7d7NL3kRE3snr2FwGNcqw8usvsdG55qF+M32yxj7m5t5NcQ
X/zfyS96SFhpsR2Aul4CiUwTccBw+K1gm77PWbkzG7tORv6+VuUBydk6nyjLvYqMNkAXV2/nVccU
K8vbCDt5bypCfiKPKTIskqNahbs5kFG0fn0XIAKadzKpyEsuG26pyG1vZqn2aAbe/WZVwSUs14dC
O4+hjKOgUP6unw0AFiI9THbzbdCM6NRC2qfTphA7csK6CNDK9mkuh102s+iYu4xUB7/wjihM76pc
fnFdfZ1GdnrSzvTijVpRP7pdAKzOJQk7KZ98f3jNicXYYgP5Rg4sqTchHJ8xyp+k6K+U3bW3tSfP
SQUqyKmqnL0OrFWz/ZTHSIFDK/aCsGm+t21vAgkCjOssfXWw7Z6wMGdOd83Y5ddsotqDPbUe7CXS
mHJQStqKv/gzQl/Y8scqL8XV4kKbGOTc7DsvZ8bj8RPLZXliWJx80gTVpIKH0GSEEx5hgB2ZiPJ9
C5J6YxbO47oNQxLfJFdzo09Ri/FxGCzo2Ay2EV3yeCGJxH3Ls+nzGPb9Uc3qo+ol67Uoj/e97OAE
lpOxZ23EcKUY/Lsux0GxouMJD18vfLypMW0GHQ6EoCBTPF1AYwPnmZoEqwZso5OIjdfer9NNQ4yb
RZgXZ2Hfn7xhaTlrEjj6YegeOX+Tc8wE/BAZnHIEQgM9InAafaYky2+xnH3EuGlPABRpsnYtDpFK
X0d0FtCDvKe501ca98eGeet3y6jVOS/zcB01LRu7dsXeqZS3E3Zhnr2adVpl8yRfOFX3LSOX7ejN
i1V+RTFcds920oWQiRi4NT5WYXZ6dk1cUeNV4wsaPZjs5Aph6803DXdf4d2FTuuPLPFiNh18yBAf
O9o6NrJKBhGo2pXhs9XTP0IDmudW44V1dMXpDXn1h7u2XJ22ll0w/nmrfnhwW+viyE1/+HPLP+y6
5Q/37n/L639H6LFCCJgQ/N/l9eOFXvDPhB5/fOlPoYf3m8O3UogHES66Ep3FT52H9RuaSYdlJCzH
H3/yU+bh/EZVTb2LAsO1JYqv/ymvLdRhQP0csJk/NWX/Ab4Avhyt4F+mIjjgHNNmXMV1oK38ZSrS
JzIr2zSpAOspMe58iGskFZQJkmiYG3u3lHYflFHq3fuJxUhIJmVyO7qAUoc89rwtFTSbuDCxXl0d
z58qV5aPg3bDL5g20a4zUamZBC/OkdxyRiQrTeEqWRHuKiurKRgn8AfbjgAangr0FNY1LPD4NhMV
PnXcBNa5X5q82TV+EpHxPM+QoDNKgWm7DGn5XRc9qyjlz/Y+M7R9F4sUo2Ic2oFRTYOxMxvDOrch
mcIb3oKSjCIrlvFpmDRnXTW7NxK4WB10krV4X1jWeVywx0FWNcvdlDfDm1lwUVtE2903fopA7m2X
HKRhT77fxqubJOYb5/OPLf4UgjcPMhjbZPsYI1kNJu3NjtF+8T3hDT/iNcD2VjqsjcWShB+L6zTN
JmO58FovzJgDUn/0q107+rUczezBz0yetljy7sY+LJ9q7VV3nSYx7QoveORsbYa0WH9i5bGEK3IR
BqZoKhDIce3dTxnX1bg1L2QqQhAHppXwILDTSd0vyVJ/EZHnfQpzZiUbeK+m2Ib0Yphu8rHaK6/Q
PJfUCTRDfZeJxv/kQMuMr1Pbd46a128/VI1/nbtJc1jieB2S+3I/XSwNJLRVj2yovHuDVR0kc1IQ
eXA5MBopHOHQshSuMvbqM++OkbNhn3pV3WVtw0BisYt556pUnG3Ns5WZcW/D75WOPhLt1PE7k4lp
lUnzdYRx+9ai7HmtzdlGZrdQzgdOhPFHGIW3Q6jVIeEfZ/9+qlnrzJB7H+HYRvcTuqQIOGxLDoUD
iYyQD81wAl4aa5DYGN891l14UoR/XdeWivb9bEJzm9IyOYaq6ZYTpjaA60nYG9eSkf6IfkEVrH2Z
t7Nhsfy0O8VO5lDcjHX/QNiYk13H1sQO0DOEtRGkRzyXYrZv4h/Tbusy+ibDcZ2Du5eheAQnjS7J
+GNefhmez5dBOip4JAiX8TrAMkbt2WXsjuhzncHTynv7qL3M5rHuGN25uwzt88sAX9aa0b3Df1oi
wZnxqzAyHueRdFiZhTeqKIarZN0JxCwHwnVLkF8WBumP7YH8sUuIClORH7ruGBzLTJCRsIYw1w1E
uO4izHUr0VlmfiLdcHxJOplsDT+ubtBcNHSiEEXWzQYNGUsOlUrhbTLuoRfXDSOe9utGpFx3I1UL
j2JDqV3UQH/YniTrHsVdNypwnDXLlZJrOM5mwtJl6GW/nbtpujLw7p0IkXS2s18+VIt33aU6PKWD
0LTl1XQek7TfKTKsdnYXU61UhPIYtgEOgpOG2i4gGfAweZSRcyIxORD+dYtE4xFpEBTGaDx4Xeq8
iLadNyhge3jXfXWHP+WB/GO5GVpw+YZmTxbZ9FxDjp/JYzC5Zwwf6NQpr8yy1t/SWd2aiwzfoIKN
VBJN/li6ALDTodIBpDFqE9IXPxE8bO2bdfA4JnQ7trvcJo0Hvsw2uyCOdb4nX569u8FXCTIDsMa1
Vc26bXmrQkWcSq7uwG7cdGMGT0XGJJogLjs0YdnuU9cwb9o2HO9cnRPVrquvPqftoUyEt0vCOdwz
Y0oD6jsdVAL86VLR3OTDYKx5s+Jqztkv9yr6UiVSbyNBA5MplqrS76tNDg3kFYjieDSLqHsmE6Lj
xhiNAx6a733r5oeZze2ua9nHDEKGX6zMIbuNNsU+ualdYDSGknvqXYjizCVs56pEvLbH3sXouY4Q
a9T4Mc4eAbvBZBjqvq9jn2KQR1Na4MHrQPFwV7iLup11AymF8X2S7rwmWREkTfjiNxjyLKcI6fL7
GOCm13wtq6yCXw4r5XPNTnIveoD7YSK9fYG25FARSPlWkwL36reRgQQSpWM1lsstEfQVZfSIMwBb
373FH9wwtjLuKOheFPNWMxA+YoBIL+5tC8qPyNipy8TZmdLo2s8KzydHg5l+3iW9CjIJWRq3WbJs
7bGYNw5GqGCQwrq1IGFuWJFM7caomVGrKvSYBqjsbLRRzrIw6qmle+Olq039yh0HvCbpx/rKtNq1
u6vuCQQyb62UgDsPxqTb59wG9rg3J6mDaQ12kvS9+HxsAxO2Sr9Z2i6+sbNmhotwBbVOF9KutuxD
zqXiiR2kc+NsXScRz1XcDw+xn5ETCx5sV/sNKIZQfjH8/nuSlNFnV7pABWcS8rTtPJe2Y7Ah11kg
rQyfpmAvuMxN+By19mGy0i+h2//uycY5LBWYoyVchsBK5s8zBKVtl9MYKtW+NwXkxsEyTxmpwjsi
P+tvEdmcyOEMzEJsJ48D5p4qkEwxdoCQxScc7+0u02N2Xwr3toy68poYkH5XdBJXr0SfTTsXt2O9
06JYbtd5IyNG/UFI9RNRRZRS1Bd0HWIzWgN7XlRdW0xcMJD99XDNnGYtZhov6CC/byaecru4DJN3
mWVPhnTJ2Bob80ssFTPzxFPf8Hc+wEn7DlCVCU3CqttQbyWqmm3j4PWbMlOd/TlcQLb29kZZcEkj
eOGL35/HMgs5O+t6ByIt23rRQNj2NBcna6hPzkwzk7riORnn7Drnnt+UCe2OQFtPxngXBzBgD+2Q
1+eqmx7tJdZ7scQl6WcrVDZdPpCH2EFn9dUj0T44xfTCax0W1szYjYRdTLAAh0pd7MnExddleL+H
kfyMNiV8MxvHukNfzJ7Vc+4b0XFfOb8XshAnRIeEcRHifEU+8cW/9E0VY0BdgJA2a+ItycY1Glo9
Hr0aJb22a3uX4DpkxOvGByoW9YBhLtrG+ZjuTarHO1mq8FNLCGzLm07WOUIu8zaetR2wYOEWFV4E
SmJilCBScWvV6TNedZfkNUT09Zg4gHVkWT30MdboFFy8InHXcSEP2DzSr41Gu1vtLi8dwrW12GxE
eVepLgrs0b/CCfEdAwA9XYHF2zDvwlHfLXmy9tAa6ZqCD1l8ITuNplJPT6PuP9Wiu+uM8oZqjWGR
u8Db7NCmkNuLZW9goAnvOGaAmBP/61iJA/ZX2c51mXretVs0JWvAdiNnBe0PEcXySWIJ/hH18N+9
yr/aq7C1/9vG7y5O/kqM/PEFf7R7nvmbw+LdZC0Cq8O/EN5/9nv2bx6+Hja6wAhZzf95nyJ+Q2kv
WU4LxRnIl/1vw+f9xqfEZJVnSXQyK+jmP2j4xK+yfkVOiAdofAUBQRL5NYMmHI1oiEvHoQcySTyU
6ZI9xJBoz45tc7rOtB4+eOs9o/NlL8YpPHs5HnkmstOzUyK4t91Uv5LGrl8jbH67P7XQ/4ZygquT
rJWo5rFLue6vC2a/99pQjL5NrWZX705sT59IeS6vS2fiod8k+Xzwa5Mxck3/8C/27egifumFgQU6
wHXWdRg4+4vv4s8CBZJNsRz0SXMKo/Bz0YToOsc+8W8yv63crVs76hqkeknQxuyqq8n2k2eB7v7L
tJTLh+o1ErV6ma1zlBPWm/FkPXR52/NMair3XjE+nwMaHecUjkV3LWqr3rMksYGkEBaTTgV9pT3o
4i6WM2QKJZgPmR5F+2YUQC/I96MQ8HAsN0DweIwOqSvfQAeDLaas5mjxQOZoAINYU/qHmCc/CjW7
XDsFy8v2Ecb4OMBDiWgysc1XA+AwNBb11NP8ARRcGoavyq3L29amOTJog+h2K2s4zqy5g8xYrA00
v55HtMKuReQ1U+c6LuOgkNP8maMJcgJVr7h2xpRpfzt3r94YKpDhZo6aC17yNJBD7qFzsrJ5P8ZE
8E0+cXuGLeEik0baPKzyuXsAConYEqsBJbQyXXQyymy3HjLU3dhbbbIfwCyRBs5HCfSRF02AdRsX
3ykK1ifRV/Gu7NTYn3zPz6MtppTuYUp65vvCGonS4glo7pEDhyDgQNUxR3ZcdLU7lovWFSB0BKRR
lJD4kqGKIs5nsXlbU8M+sgCQBkMJjt7RcT6TEOTtYsctPzFBmfY4Y+TaqyAIsCmaQQOZE4mbadru
22508IFI47BIDzhGLMlSo2si6JDjnebwBNSreFiAtMAfqXrSW1LiJD2nU+9wTOrjUpjLzs/r7jgn
bcUqAWkPlIEUjB6WU8bzwcDacu1KBPH13nT2PQEyI13VWWPM9DFXTvzNxmp2JypA5pukVMU3FARQ
RQAAWOzBEkYk8MubZAMA1rE2rmrddMtn7xHcBhyRHoI6FntiS9zxUbRFMtWbRpXVEIRYTaIgZfgh
aHO67KNMETx4m65ND9Ksxg9k5oWg+o4LLHg1VFbzBmpim7wDhs/ro1+iLbjTmvCrpV+sU25a6fB5
Jf3417Mjq/cFC3YfhH4/tXwqGqP7vQz7lFrX7xqo4B3j2l3Xt6WxoxaebyDXlDPUV9WJXT8gNXoE
zzjPR+iJePmNsGQMVZVtEW3bHpbNF4wV0Gvhpzusb2enRB87ZuZxQWDLo4DasI3HpN42LEXedYWs
ZdWycKtPZnXCz5A9YDNcD0N0z4RmJ+UdcEyianvGI4EhfX5au/5ucxw6YAEXhmyNo8NVc2Lr1y6h
1dm0ycDVs/FajvSiQP+qsUai6cBJGCTyFN8ZkHCSd2V5O43A19j05tR/NdO2N29SMrDMW4IK0bnV
1CLviOXZ+6HXXgDCcJSz/uV1stGy7khG4hzNjG4A9CSXl1xbRlIF2WgtmT5MoQxzSllIpvO70/eI
KM/ekJj8K4Okw/Y6nwWrESLJl3H4XJLomlCAQJl/7+eu4NZpF31VtbQ4jRZcMXOKytiPPVq4jW20
9aHxZH6HtwZSjrv2jBvNwA75aYS+qqr4YOEbze9aJ28Kho5u5Ww9lO0nENmdxKHTxcV1AW4q5Uhc
GFvJosZ1BhxuuLWbdkoRcDlhvy11q76gsxxpzwnd8YM8WshoqDx3NjdoZr2WNbwa3yphVLexO/vF
lmCzahNS2J8ihK+7bKQV1qJ7tqbRPQ2oiJ0DlJjxvndzK98amR1Cc0VSD7feI8wKiQ0rf9tJQzpG
M7uJrSFEN0unc02N2pIV1U9MOuLe+d2BpEQha4l4T2O7S2VlLAFJTNO1Da/pKoyH+LpXC40DS4X8
NDVe7ZDE0Iory8i7k4/0VgF5DI2njOfMwq/sz1ubtr3aiKZQEg6WBorPWAxn7dypcj6UozVz+g1u
2hKusRAcHjn2fgo58HVh6df/bgz+nY0Bck+fiuL/3hjcZfk7Hrr3PxvG//iin2Ic+zcsnJwXoCJx
aAOp/Z9lAYoaJDeui/1bXrjh/NHPbcGKG//TEuEPIQ6GUDYEDg9Ufsj6df9R4YhP5a/VEbxzRt2S
8pErwJz4K3CxZetOELRozjYN19ay8//P3plst42k2/pV7rpz5EIT6AZ3QoCdRFGiOkueYMmyjL4L
NAHg6c8HZWUdp6tO1qk7rlE506WkSAKIv9n722y0x57klN672NQB9dH2Y41wWuDgYMClM2hPWEoy
8OCf1JyJBwBOhrL002jPhAJ7xjC3xbUHSyq7651Kfh1l6r7ai1NdJWwqr3uVmaG/Umawl6XlFXEV
8PNzf0TZkFWnrGk1XKBJU/PMH5plX84s/hRDgnhJzGZXjkr6ryP8Gu/g6Qmqyb6dnZdRTRhAZrYu
KOnXibZZg0u3nLGqAj9uPM6lXkteBsyvJbCdOo93TYdk5ITkO+mZPBYl/T93eZpMuCQQJatzkaCj
cncEGSzNuYYhx+N94ikUcPtlIjr0nWNJyDB1qxOxU8Fz91gQmpFv2mE+4E85e+YCkAn1C59nu0nn
ckA8HRGdhvhnZDUTGAlRv+9KFZ1aoB2TaKdvUGvbDEgrVpXEog9y0eaNM6D+3zCP0kr2kqyX6Um9
pRVk1GSNWFhPjDEKdBkzCwQUSzxMvWTfsSnMnZ0HfRnPdjgyXWPQYIox3pv5FMmzW/ZrBDv5K3rm
RZvF16yNImBnk3VJdUw0bdzHdmOiaqCA3lidDhcK1NfFKJS9c/xmfnObjGQaTJrMNmdmvzWumBGy
2olxnrWvGTIdMQYO+7waISC3VQ3hcizWVfAUuENCvkxZMTlxkvjWNv0qGJNiCh0R56HoqVcymvVD
t/jRRZaqZPCl9c0mj5hqLvBTbovMecrrMr5Y2DTuVDK6FyRE42tSelMYI4y+kk0yXVYuAl6qOuVk
nKI7cq/nL0xXNDNQw0CpgwMmVEbqknydR89JM1kHsqG1W0I6V80D+4Td6ErrFDlRsdewqC6IUhBb
PePzAs4TFc5T6xjVA8NkZraoR2MMKVlrTQHGJncKCA5fjhViGGfj9125HVBZHBUF+l4VefwMT8+6
9hcXxbrR2OoRATjyM68BloioSRY/DCUohIEu4+/Bb1Vtc7SfG7jV9h39nHuUyn7MiILpgD9bG2FN
7snAtBpzToJr2kRyGG9xB5vXxjQR7CwogPuM+dVmKDp5oWKvnmU3VXAH3OabghZotHIMgOV5V3zT
5XZuLBHMXePdLPieLxE7wasKFcNjbFjLy4DPrdz5YA/es1rq19pScZS3reVeqWLydyJrPsiPig6G
rbdbpnloa5lAPjBQHF50Jyu+zBRYX4gvT+Fzt17+pSXiIFScxjDderlHRW1ufVf1u7RxrlUN3Lv0
UMpgCZlvK7+yr9TUEcZCrmnWEG7ia7dGBsB6scksoA3Q07sqyibicBpqzRpiOFcx0t3E9oC/pb3W
hUJr522thiZQkUrWz6XfuKSfBLGmI6Hr1FWt+1VII20+C+BBjHnkU7rIh6zR3O+TXecUMv6oo/xV
wKYDs1kQk8lMXJf4S0+wiJoNHXYUuml89EXn3rCbgZZUD93DUnhFiDe0fncGANaNWuo7xCHLN3gc
pBgbWjHBfWfWGyNgeYoTwtSdtjAF4rt2JjHGj28QgA6vva2FhB3GAZ52PcBJhPorm+QVu9T4DZVJ
+lEoSuVubE/mECkGYWoKk3GwXkwq+4OluThUJqXmkzmBaBW5Q//Wo6jijhPM3QxcqztJdYUXRffq
S551HU6Q3kBCvdr4xi7FaYy5WkdLUqpsOpgrULNWq9CYOGrrgRmz9y1XJVuPIV1tlt7qS2T0Pd8L
LcKhhPvnbcB/f+07EaLtuV8pAcPqs46Nin0L7R5RO0pgSFvNnDOuh7OLBWrexIOFJdHCtIMTiqim
kgp308yQAzTDrM9ditjKV3Yd9Pr0TiBndW+gYzrGWtQF/EcxpmQEuOCk8vfYiKYTi6h0FXt676KW
9o9aE9/TpjVPhkvCWTC3NO2Q4bYtknluci2/UQjpbnyQ8KdErykFs+U9WWfH7Up7EtP0VOvyAbQ5
gkRDJixf6CBSdmK7lNHSXk8Xn2mqrIm2NRML1Z7qDjEr8yIf4x0aogi1lDTIwLARBsa2vuN+f88Q
6923JuCshELxMXYNniCJbK5UhviNDZBd3Ng1eVx2V403daXHB01NMxL/0un34JfrC1duCd/LV3cp
Uvfv7cTicmM2RkHZI7zn2InEFb8hQVqqYSliIydFy2WXd2Wk2buCdPujURG+qjNJCudOT08sLNyN
U1X1vh+mIRQsRF5NSbZb4cFWH938a98Z37K2yYOF4/E0Qo4cNk6nkjvhEU1XdXUeolw3g9mauh8G
UfDbwZiHh0x37O2nX7aOmXxAqPRAkGnRA5Kb7szwp98rH+3l3KXyltAsy9hmCwudjTDRwWoy0Y4K
O2MqcJ5V6pvURfG1nRTbG+Xl30vwcdt5YVPAY+9r4hUfMk+7IyzQ1RaaE1Zl86fIdv3NbKMvZZug
H3VU9CEsC3MHNtA4LY2WvfuZZ/PsTDRWVZW2EV1UXLK+sPAGZumu6bP2CAi22Q7k7h0sUXc7mDdT
qCHh2xP2wJ62rMEcFBOa0d7QtFDHMRdMTT1uLber3ntbpQG/+yPZZ0YwzIlzUKMFNs++WQSyjArA
GfZN1va1Yb+3enMZBpCBFXpOukXSAKSubWZLeyG8fN4kCcKtNF+oMArd2eZ6fSaq9uLqwAs7NAAI
fFGV5WqdGdx7BCddscuOd5VEQNuiFd84aYU7PoGOuhQrxqa4sUpNYxU3qX3hDP4BqD0GP6u8aHl1
hyEu2fUlNJ2lhuKBxuLij4MR5mle7KF21mG/NFUo4hqhWTIQBEX+BA9h17rVehypPNvdR4C26WHJ
yNqCw/TRRo62RWBH6DBeRZQsjc1BliecB9ZwUUjj39NyxmencfnVnXZwprG6OIQScxgvycoRZSLn
N8NxKmFUZ2jEN3G6eFdlP1+K1P4qIvfpP73U/66XQt30l72U/KB++XMn9fkjf+ukiGP5DeeLj2vK
dy3HWj14f9gaTPHbyo73PPuTvOXgOPjD1uD8ZoI65udc3dWtFbP1d1sDE3pGHC7KVLxr2B78f2cM
z+j+z90UXoWVl8egWzeZebIt4O9/8gjm3QD/afDTuyxnSOMHWAHQ28o4d279qBHiIpxWdgQH6+zp
o8hn1UDBnTpBHo21ms5oynmGuznU8q5P896650lEAfDF9kYt1wMHLsIG1k5+YPahq7u+aPXvpd4o
xps8HFIvkEbi8QQfjBptTI080Rv3tS/ibZm0GckolfHDAn9KVmDXet+0FWw3EdVx5eai3dRsIGkv
SMy0GfLu46VeQssv9FvoD8wEkTMii2AgyhNmKRppM6YQ2pOra9+8yQFtiJqEu853z04ypiwElwxw
hEiPLjfZV7WOqhiN4yKQlZPcS9fLExJHp/mO1M7IDxtTlXJrNbxjJuJLz1SsLZoQ3G5y3dIjssGN
gz5WzreUsKmnDoF0drZNWBpggtzblCc6lAAIWogZHOzcPehcdFT+5I+bTgfW8eDaPbhhvon5JZp5
HGjUbKTjTFH8gF8l8jcI2em5Zn79Y+pEyfWiJrzGDK7tvSMm/RhX1kjCeU78nY4d2Ni5GH0ZsKdW
82WWVJdx3EIo9VxoZ1pXQVLSbK8ZUEctHsgy5Q4oYQWXRLakDHLcKSFdN2O0I8l1dOdXBvEtAZSS
KwvhzlhO6LZQxaX6YDEipCQqtSz54UqU9kmc5ocuFcNOxZYT2m06hEzJ3Uu7MOkHR53HoTn31GkO
LpW5RpGsl61x0WxfbauxBPUqXHTVUtrOd9X4+OcYQZyZEiz4Wea6TNDDzoycd22lNScR6xjy9WrQ
3eaKPD7lNTx+gTUhscUXjRKYBVRzJ1j01scFqYlYlWlzXNGnonKHqdCBrI1yDBwbZqoeCLPGEJYI
S/Sz1mXoYr6rxRjdB7ixKSAcbfKb50KOLsmudaez56Uo3Eh95RnhBXG70DHjruY8iiQUXqRg38vW
nRucbW7ucorPpXYa2eB2MEcmSkDNS09j1SfXTlSpN7NMHArbTmEhAlQ7H6d4hoGKYr1Cg1E4enKY
EZTXwBVEYWx6g2I0UOSK9gddlu6uitP0Lp1IaqD4Glli1zIqubMjD64AYPy0D2W2xmw2EYbJ07Kk
QxuaGoK2mtAcK2zGct0EVZpcNhk9S4yCEJpIIDnE3JtpKRk/dLa+lzAYcAxZ8cwVJ7QxyFyKc+Jq
0rOGCn3cjVFU0OUYuoMnufDUi4ngZ9+j80fbpncQr/tsubCCedcWv+Ke0hwUmpiqZjB3tdWxd2iT
st/Fw1y/TNEa2umBIHhcqM7Qr0eNrPb8S2hBJM/1/YEn0fwgWn+qj6aNzjxg3G86+0JPzDUwHcml
ReDQD5RXT/YALJc9d7c8jLk5NgeVJ0aN/mSeQq/RmH12HdE4UWZeBIZSOlXhZ8RLxTzN7AGQaj63
2X6ZLO8q07wZIYTSpuk0GYAKXdyfZPyAjd57XtRtCyOOKMX5rupdTPcVmouwLhoJP8QAD0kBmSUz
r2un8reWl+FO1tKVHySSyXhsFpGGAFcQhfW5iLNvsnWzt0zvtSdLFuMrte0oWcAJwb0mpjGE7GqB
3KE7PeLZgigFRKDbOvQR8pr/g4AVoK1kFXbDzQzgw0Pag/ARISLZE0StNJhc5oINFEaiJDAxvcT0
qTIGO89K4KC1EqtG1JeKeMzaLoFI1VUzeBuviopHY46tZwhXX7A3O6Rmf2KM/Eo3D46n3Msq2Qnj
HkBFbyYEF/vs2cA9wTpBCBnFAZmg031Fmti5KE2iLZhQlMaNknV9g9LPyfZeW1svbT+9xNMEfaRH
rmSEwBkL7KKj3oN9HrNpuCmbkoCW2ejugeRm9NWcX/HFmGA/I08RxbzMqKbc3oXnQncXR1eQQpR3
Fl5u7P5TT/2v6ink5X85m777qKpuLsa3Kv3zfPr3H/xDyy7IqAcHSMIQ4ZYef/p7VfWpe6CV9img
Vv3Curr/o6oyqaoIkEET8bex9t+rKovQIsioDrIGg/SOVY7wb4gbTGetmn5Ws3uuEARvGropEFo4
v6obCrYZS4ka+EDAZT6H1DZc4nahrDMS39pfkVmGxQg6leVO9U7rb8xOyiMdIjvhpSUqM0gKHVVw
2/WFHSbY+LQNlN2BZeN7w1TiVjnOfM2gWQ9FyiwDKR6BTRy2XQf8Yhbh4hS4CDULxv8W6xEgHWYm
TKUgeCz7dcLAAG3mlAU/fUbzodNtLMtTZGpAiAR4wq309Sbbcna1D8DxiKPTW2R0oTHp7tuSWQ5x
uuS7cIqAdVVr+5YDisZeNyTVIXWX9EMzjPhdLVp6M/EzL/ZcZwNTdF+ckrJATWW4rBBRkfkkiA12
DB0FqfodmIjiekS4fJvWSX8zqg6ba5QtQaTTqm3qfpy2VHp4p9w4G5kT5HEw0ROTBuOs4vMSfLrf
RDpyV9t68iQfMzHLoF2GFTZeOQQzVy7YBdNs463p88mLVBjo7f3yrtcsZ9c7S3nRl6IGKuvJ2wT8
F1JaPa+u2EdwVnsLIgSVuDsTCUkf4P65qVwj1rez6zCIk+Sxo1SFq4RYoj8NtXjp7Lh/MLqu8vbI
SnzSdSHZQccevHxfycF6norc3JEV4+3hghGcOC5RdAP5ggR2S2egXlfLjW2P3b3rgELfok6G372S
vDkZq60ojXt3vCtX1nenRLun8LkTA7nDa21graCN4XWdrj5BKJtuR5S/gQ9IXOu8PrA/2eIJlHGr
moorMCER+P+suthMAG8IMf5CBooTAjjJw9mBWV6t9PJ5gGPuaHZ5UKDN9drogzzPsvtogHs+aBDQ
o5WFzuJ0n2fsikuBgj4Z9DqMPvnp/opSz/zIJnkQvDp8hHcj8rUd5xUE9qQvjHsucraCK6C9W0C1
Q3SztoZnqzCHMoKH077UXG0BVstrgsmTTem1Tkgcy8sCzRPhLDj4BB3Txl4R8aqjUIoHsPEG0N6r
Yky0F1qs+NiseHm7aJqbGarDFf4FaEQaGHrJsQCUbEXTjy3XzSevflrR9Q0LdKISEzImP8n2KHXY
i7I3vZ9X8P0YpwIIvoN7IDaevAgE8Q4xilrlHcYiQOdn6hOkj3dlxerPGok3DyZhDOrB5lgFvm8D
pzKeDcG1sNXtLL12pO5eQJdFyZdJLEDpByMrrF3lr7E6OB9mXn9Mz743m4imGowXBXE1YyDx+Mkt
8T+a/UImepUd1Rq8uynYtKjNBPlOVHsJk2h8GNNUqIf+d3FF/Km0yC19zF7zvJdLhcslr9yFAXTH
lKtx/CUcO+Q2IZdZHL+WRhoDaEgMyuBcq0suT4zZJAfOi0FTZ6TT6pJUsxuHGAgpwCHy93l8mHtP
vA51pfp3N/eN3HnlM/I54ouhr6/QPBDPhDiGrpL/caL8mJEowGqPerQHjYwBhxqzpekNzB4xMzeW
Mf2uBPuP/PBfyA9XPA5H5/+8RX7+IKGk6n8effztZ/44pI3foLNwmlq68ftR/PdD2rXYLwtmG2RP
/e5G++9D2oY6DgnaW4lFaA1/go8L8zemKAY5uiyTDe4E9985pNlT/3xEQzxHFukzR4Ejw2mtr3//
0+CDO2ZYoEHZB89jdVImibdB6mX9CzHfSjj5UyHgGBbvkQGPBbfC0te//+lVogGxj1XH0WHIKnQ5
o+5TE9OzfK04yO5KBxlPgeINCNOCuvGn7+OfiBjX7+sfXpxlkaezLue0+TUvgEg1mL/kdRxi4dck
zcqO/KsJO1xpY+rKKALeYuDnDBGq1Aq7ZU4/Jg382taRjhUWWHdIekBp3I9eEVit1pJ3UidYCTKo
o1mB27afJeL0OF5uhs6N7kunUOH/x5twkTQY7JhtLqRfPkFdioZV9OIf4JqZBGUgOys1oKEpUMGn
lmdUEBk5/FqNpA2s2tPK3CQLDdTzOlBJ/dXoZgI2pu9HuQPwCfnhwsY3R9Pij/nOg475WKZDD2t3
6TF7lLgZ/vo9MK37h+/Bc5HaMuvDYvnrjK2D/DXMrvJJPyfZRlJcEAcnZzwT2Y+/fqVfpnlAvJHT
guS2iYn0iL785cOy2SuA8eCVRpgVPF7hrvaO117J3movuo3r7a9f75eb6PP1fESqCDuILfR/haKY
BtlgLMd4vTiVF54o3WYZ0Mv99av8k89PMCqAC+NZWFHFLzNKX/K4KJTmHaQJoszjU2ssPz3knff4
1y/0SUT75Xa1TVJ3XW48LAW/PhQyoE2+4ho8mIsB1M7tTPgDXDPzGh03l/TWrKuoM1EI5PfzCDa8
KRw2/xgb75OhWq5L224vcnY4mJ0RVTw5VywXR7bOh3hVN2OXx67HtfkEcBd5IJ5MwfQ+U8gnRMyL
QOYwKXTYF3Sm031RzpIe/vpNWp8RoX96l7RA5JdQryIvBou7Ypt+fiihrhuSRU4HxcppU0KpOkL0
7o508fmuhvu3caz6x1RILbRz9pNcvNmBeD08/kbT7/JGQhbIUwUNubLCljHQF4Ox7NnGkvDVVWX5
xW5JBzOU+WD4ZQuqCnxhINEiPJp67u8S1IlIZ5LpKYkrM2QwNe9RtxhE/n7lcZYfnN62b+PBtFla
1UQ8OH5C/EFkbq3YSQ/MnshRstNyC2Ld2HdW7T2yOcyOmQbgqTLaBN1GHL0n2KCDkgbhKJplvG1A
KLabcXHFiWKxYOXCdq4ZTRE4goEnXOYa+JuBfCNHbPPcMzEtWsLLGbVptzbSke8z2hTcmUm/hVhj
7e1I4BbOHBZ/CyaOUHMXgQLJ0h+boSu/QKrJfzRGUgM90H0gjr7EfbNRtU4yRZVMLy6a6dAtTQl/
0y+O2ZxNp6X1nVuHkKWw99LK31hlqm6HvsIRlq3o4bbbMmakO4zyDy3XvBuNwGe2TylKaVdeEXHB
b404CsGFf5xGrTrXUQOceaLGIjRKahsNIAad3Wn9PHGoZGRNk2PIHJnduVFarzaAcNa/CaNjSPMn
xmnzk1bk6B4N1L9nY1gDyeY1ulnnfAmyUll7VIfecWB89SaRWtxlfE7VsSfrImjdDpCd2KGO4ooY
ce0MrWW91a2sd3liApVuJvgJ6wzzqZq7Iahz1nDwUXHbTHV8UPOwSxLrYkblAMm0GY/4rebNrJEG
sJGJ+d2SfOeSHcRllsVNGtlJgGA8RzpUMF2OciSW5JQGUidly2QkqMdCwDGd4ocqi2+weX5N8Lce
kr7X7yNjmbeZdL5A42DcWlUhdtQs0DLHf+6BIO8sKY2TOw0K6VTub+pxmYISav1myEAj96MOaB6O
I48oxqhG+bm/rFcfaOzvc/QqVPte9KrBweWXmSI6lJwgQ3yQNWPiduTiGmFAcQzBWYk9p6JXSOEl
xo65l12nXdv4Hk+9BiNITvb8lqlOR7TauSjIZ0z8G93MmtuFfojHVGe01/NsiGNCY3cwrFQ/uDW3
i6PBGCIrvTUh0WzJRUvAoCQgVvokWqNGq3c5ivglA67y3XG7+cUapboqPW8kgsuHbgVg58RGFhFt
j5MTv9l4HAzuL23O0TsUM8M+gCxuZ4De992lDY3WAZerk844acv0JEa92lk69nc9Z6ssilpg3cN6
4FskSRlOW53SCeFapdPpAJBCYFcN0FGIfWmvcF3koVMP815zMJu3nZ7vomycf4z4N+uzPuM9jFZn
xjKisSUTK2dJUxKNGnNyGAtae1Mfmq0+KnPLO5ZXrsOcUWEWDpkPzNd4Ersvi6/ErcmNep5TvSXs
LGJnwoijHj/wWSg2HPrCrD2T74mLBRgFsfv8qdCuENE/ajr1RVETK5fniupkpORj1KgTL0O4fEhH
iNd+YHS0nXQnvy8w575kmZWHub4oQt+oCzW7wVibE0ZKP5/vGgQjz3XfYWNmNP190RIdEAv440zy
JtuG8sspamTrvuD3mq3mbCVLdOV2a7Ik6h5o15ZN0hgj2a0vR945msHbFXkV2oMF47hf2HNBNbtd
3CbqEM8s/IzpF8jJHWdFnJAiqYiO0PfjSFBbpDkruQh5F9utPLO3lp/YtwYPhmCpcLw2BMsddAIi
At8doitqFZulguNjmyvk1ehwvRpWMv+gBh6fU4CpW6s22ysGzCOiMVuYe4PFzx7tnH3d05/ez7wA
ME7IJ5gvXUIHbDYfXwGwrjmoTtLfs+LhT8zH7llEtaFcU0R1z4a2gnfaHdt632XmoiBg6da1PelI
ZngoGAxfzigRiChNCCslXdUJxiJDEL3GmdbV8GhEq+Su79ONnZMtB7kXc1/Fdi5P4nEvP+NR+fjd
/F0iBUlOsiuJUGVRQXDcVKHy6UsC9qSFk/XkRyVSFDHN5JgiixTJeVLmVC7Hz+P9Pw3rv2xYQZT8
VAmFb/3b//n4HEqf38qP//d/n1MZAwX501jZsj9/6I+OFdwJriuAhtTP61SZhuoPzxwiZtdl4Y49
bq2sf87C8UnQsUGr6DpWMapH9vh/SJ+JyWHp7631pPd7TM6/MVZ2jX8whvHyFi2rQ1ts68Rn/blw
80Zw3DVzJXrWuYIpNdasz1cU/FLNLbwraztBiZ8rD178sKLjedbhDcUxcg1hdzhbNYg+ngDWznYj
I9pK1/bukhVGL1csfV3Bg4OH5R3bqH+MOIW9YB7aN91qcpmGkg/4CW1p9Wzi+7prSsU5M0Iu+W5H
FXEaCYW/mCf7rdLRHwf4uO03q6Hq26zdw3Pv1NpHPrnTEwdeOX34mPDcjCBwoc5J7W4lcDVMVNm1
nuWNt3dGSCPKEnD9NrE2iPPQE8PFU7rWHjVhM9DGITxuCRdmm03hioUghRTomtZ0NuSELSdPvK9F
Xnjg0uhg+ViwIhyMScUoto0hQEq9hn3Rnm8jTyEPNlo2iUCVvolyqa45MBjZeYtA6SjyF5l11dY2
IkGZxyOxiCz1jLNhvifPxqDC7Di7ahgld+ggdRcLC/QAlnDaK49tjnAmmU+J3iXohlBggVQaW/e5
6SBcBC72fAI/JLAUZnIROOnIX1N7qCZ787aFdgO2H83Jo2w98TY0Yg3GKTDmiFjgwmUX8jipNXDY
5GFH0OsaM+HnjHdIL6K1jSGjMxhvbP7zvVXQjcg196SDEDEEbt8BH7OaipAWj+6RCJfEB56qyZYY
C1UN9bUhYVuRRcYfC8aODOIbxgObdqDzI+akXPMhrDl3T82ad2H6SGsDuy8JCGJvlgafG9V+FOuk
MonZy33GGXl1jkuo6gncoaBk0itJ1xy5NIXxaBo2b6MkYnKv3HoAgNH7rGjXVIgGFk63Fz3mdMI7
u+Xar9AUb+aS1EUzNgDYZmLhDX1qLc1WAk3uc+Jcr9jF8gsoBKHxlr0Bn+5nfjpSYUSNcTQiKbRn
aeF1gywrQs+FH3SOxjVdpOsjHepeM4KQjeus/w4bhbUtAmAMdnjqEQdQzRb7IstYLaMRG7sRIvGa
uyG81eM1Oeub95gtYJIxcz5BqVYX6dIy/PnMP5motolOQU32yn6C5HKNrIZNBBXlzgOqR3orr+i4
A/zfUSNShm6Ka/P3jMdMkcWkZA553BJ2DEFUmeOyp1AVbzp1OPkGaxqjo5PL2KKUGPHYTfIQp5kt
Lp/pLLm1CiBgcMtuC+iAdJvWXDOcYqvgbc1UfidA4s4XsSqwnz9/S48YuvhQzPDJAsuw+WUBJHKV
aSzezr4EFojkskP+3zmrGyxfuYMPgD8YQtXF+pWa+vr5eNmsd+ceyCbyWQJ5Zlnzz/68Uop/jxLS
aprvvF6Tf2gkoUyogieUmwH1FaVuzLsUoPqPZbG5IjNHW68pw0S+GtuaV+7rYVz37kY5EUff5BPY
4LxXYe9TnsC/UPf6mnE1ZjMxVVxpRALXAwiYIqnwCfrCb069R0fS2Lg8bZNw9E1ngl8eSqAwAYw0
VEO6G11nawwzXyZ6onUneJ8lc0+8DpTB114MXbTDIDkhJfYhsiqv3C0sLQN9jG1q9757zzR4WKg/
bP+ZvNbpwXO0MnBNABIbU7Ll3hAIo50c5gS8uzKvLZSIyFiCHrugFdp+haaZj4yAw4lW/6AM331v
m4yRmFHVnrUl85DFvtkBOorjTBxhFvH5zmusuHRdniBDi1LKNUt1qwxbbDFbmHSTvaU2ZhsZPvt2
0RytaXVHFF6SBJITA2JFU90XI/IEHJUYxpCAJeaT/wk4pZz+EG5pXUVERB8yqJ7fC9tdnr14mNwd
hpXs1Eon/bAQsz4Otj0fAYgj2mekGNSp9oREWT7T23chLIkegotPGBLSabIxCNQ6GTSz/Lup2uke
jKYq1pcPdDuQkixcKdcsiVDzj5k7C0LaIusVkX2Hh4fCMfCZOtOoyvymRBIX2oC5qRunnsIvjRb3
ZMftWTqy/LBtP4HS4dGyAs5oQYz0k3dmCHVP0AogV0aVFogtb+yMUwGivr3Q/QL00lFjj860W8gT
Cbs2b24UzA+cjkN0V42Sp8nsomzVmuHeqKoXK1aInXu/W+L9OKTWqSGm23yKGqt+xpgsHwol7hJ7
bIkLWCnXcWfQpRruQ+USXIOIvfduWzggbFwLuhoSeV9iU03XhPk+LrHpfBk6VlY1cn+5t1VV+9wf
DV7XUWJihrB2mBqfsLXGvOs6IBNO2SQkKOuJTmjUgkMmanv90iV1vZ1MRBlFJo1Nl2Eh2mC5IkcE
Q3UFnjFK1NeomcoiMMRgg8Ioh6E8YKoqMLoaoiDkDtyxN+n9o1nl3mtq+nrHUQjqcsjQnpS0k8fR
wcwfkAb2lfjn5hqLznDuTf2rkl570zCd7kk/mRoHL1PUn4BVZOHIUPJh9jVxPU+ZcckNp/+BDVl+
nf24bt+mXi/GC1quiHQBYKfHuMiroGnlizkv0SVJjCjMHcAllILTaezZFRcso0fXwYOAI/VWyt7Z
diZSJpJAyo+iV9OpXeE98DHNC5kj4ytSsSiM0bXc+Y1vk0yvEJPnFcRKCKxuc3a1KL8husqsQhag
2gWrsx26YiDzuSzczSic6arpyuorE2ggIXXzFA0Nqdi6fO45ErckdtjYZPRXA/ZrprLupM22eFFI
6GDJ5bMMjKgztpGG5LCLaeEshg83gysP3sDIJ3fNnnUZ8Cbo0M2EoC3pBe/Qo79LBBbSuDGHnsNP
I0uPS0XHiFYqrz6YhfElygTA38KBqGLSpDNCoveeiiI0mpHrwISGkky0dbHlR8sKmQIv6nCE73xh
6QT7mI118WLh3Hm+7B9qKQYOekgrvJ+EjfEygb7skfnL3N40Q/zk6K1xXeHDwhcxEU7CUANvelk+
pBlGi01G+bEzkeOFk1mgXmr01YDcw67bzF2S3JWTJIDI0udHXcrxeu6slS7AD454sm54Ao1ECuGr
CPvSv1i9Pu6bakj4R1M01xCF2vvELosxACSjtmwlYeolqjauBizLlzR1aOQi54i5Hd9HzgSXHMAI
unI5PCdDwsAEOgE7J1xp8TTGTyPUIRSuU8+J21lXTlNOh0mPkZ77ibdj2sj3gDVdoZAsdX9BgTk4
hAzlCUgMp+zzoJlsEjrSgdOxSHxy39yygBGDx6HxeeMj1qAHOEouzOc2yhiwGGBqyJ8Mkenjp4tQ
T+LWBfq/Bt8j+0ATMsfYosUsGNAk83A9SVHvlGlOgL14ngJdwxISuDxvvmft4Pxg1Km2ae7YyyHx
++K9cd324Es/2hZraQWKSG6KcWZ2BBm5DpgQO/AGW+jM1ZgG3uANN6oxzDAixyeY1+SknDSOazD8
43khNNN64nzLb/qqsMCBodwo77I+tQi0s0HglFPs3BcY/Mgs0ny5GfuMsqBS4ltumHq887FscAPp
1IK5Y+SEYU4P8VhMpypHBAPBxp9A6HjRpaMMuAGp0fDkna34BUQsDr7FYniLfO81Rp1zv0QKJ1b5
X+yd2XLcOrKun4g7CM44d6cmlQbLkiy7l33DkC2b8zwBfPr9oeQVbZXXlk+f6x0d7eWhVCRBIJHI
/IckPXTFpG/8wfdvuzpFq1V2nQVM1Z+u3KYcr5Xo9EVUZ+pO+OPwmC7VVbd01220ql0nne59Beny
GzoK1ErGrr8Ssx9f9En0iURtOVCS2c1h791TsipB281FAZJFVUl5BVt1EYdMrjAbFq9v8y29gibH
oT1YHybXbr+qoirhhkinnJEvQOPHrScGxEWQqZh6q/qmUW28s6Re31uU97N90mb+9DUaWwrSugZi
2meTFzsXoIRc6zJWwUWH1uVDI8p/tZi3pdd12YXxjVvbT+Mi23fKJ5HLIubCJd4wEMnXXBdodeRp
+CBP3mEZLmKyX0C91PFdYwzGfOx/cUJHMXv512rsxzy3j5LwLnHa7o7d73J8sSr75ST/D63O876X
tAGvuxI6MB1lD47r64MxotfoICbktWHfe5eLy0nUz1LncdWYospe/LGjd96SAkML9dh36B3bHqmC
ab3+0kJBD0mjqDo0xxoKxg0Cj+gkEJifkDQAo+k00zfwW553m8zR5F729FNjtCBgolXvcj/HKO/k
6UGt0+vfV/0sbrEkxZ2wh/zxaU5xD5wLhO423lrHpG1VMDzbie1KDvTeuH5wAuMc2ylsjLIJ88ux
zf2nxp+X8cMAQH84rKNAzHNbGyP5LyvnCeScIsWBLYl9LCndxDjZETEeq9ClYVrq4ZkpU/+I1rn+
4EL2Maz/gc/TzGwRH4UOdpNwNrJM7LQ5YFHsu18BFg0HibQBkh8JRrGaD/YIKLT4/PWpCNR+EBH2
pOYsfLJAfPulnzcfaTz6gUelBgIFNl3n7iIFGTLdBrs5+lR9OWlmOWeDSWDm+lJS+6b+T/K9+YfZ
ZWbPr/2y04VABZIGYGfknM+uqOcE15VcqEzpwVCcqKo9LRneD2vPmEUaY+IEr5sATZrmT238369O
QzeSABc9qO8g/V5PtdbSOD5qaLB93jqPwbJQzcZWhfyx7I8NbPZgE4whhwBrqTi2vT3GAiTl2bMj
NoGakHSEMQA6f/YFvc0YvDqcZtHy7fOSgO2F7oH1bD5wbAb8wMPPnm6ux8Q4sdh9PXHwq5OwBHeg
xEuL9n/Lm38sb0Ye7+Z/xuP86wndWzQCX7ORCIvmx35hIxEkfYr2kXQpWtL5/VngFLCRTGHRVD0J
dn9DZo2/igO/mvjKUjupiP2sbXo+etKccpAKQ6CHqCv+EzTO63hKB4DpLaTRIgP277DMXk9yaDsd
uMEpuK9mDJG37K/TPcIH6OYiSDp8+WVg/rieTxeDkQW3ypZewOOeBe/EVwbhOnr3qcXR/+RVrfGo
+FRko1lMJuQldug9yTnvj/8fl0bd2o6iIKTrcraYM6sQamyEd79KqmW1hKm/n/WCVSvpn3jEPZeo
Am+GktsQg539w3J+vU+aJw8dqNUsZwIKlZmzyztultQ0odz7EgYwKZpFjrLFQJatJ0PsPdsoU+55
+5Gd1yHk50WZKh6qcSjHnYNE6haZpAR6573v1IQNrNkunSqgqgnaS35qR1AUXob+D7F7YitJx2l8
DqiNXpRQi6lG0V+7aKnaqeMAVTferytBN4gcQl7sz7a4nk/m3NlqxGlx9mIDVmVNHevt5zCoiH/v
Ai+PcSq80x5ABcU7Q6FEWLJRvkideyqWzJUJk3hVmppcNBDlStjI16qgPff2VWke/H5VyfIIEUZ3
+O/rhUEhMcyV34v7HB22xxfHurBOf9i56u7h8qgH38OL2w9BNW1OrtNvX//3hRmS6LhRCNOQeXO+
VmYpa7h9SsA/DdRDZhaMRgHrLpmxNH77Umd7zWmEAeazssyGR+vhLAjEOhxr257EvQds64E2OTVo
uMqUtmPXxQe88Lyn2Q7M6rSpMrfhwmLBFlVBXkytP7zuf3pw1/aIlujguL/NWsezGtnZMQ12eoXd
1kM0o7lxxsqeUS3DN+3tZ/+nRWIAj6xL/gcf86y1I1pchy13du77AWvmWqfUiU+V28mYjFcIMyCl
So0Udydm+cn0GKcLZRQ6Ed3eIP3aXFsBNuYJ9d0EWrSD2jQN+70Y6dWk6UzXFA0YVpmPfM5yJcHQ
loe3H0L8Q3gJHd4fYC0f0uQJePRLVpyXSTxFWor7OM7pY5xcz0/zRo0VHux9ZW3hexH3NANYRUgp
wFs2fnxadsdWV6QPGazOEhb3iq2diO3hOept9fD2ff7TbYLuIp8ib/RopL1eU5ZyphmZAHGPsDwD
chpm0VIgF8Z+vAP4+IeZbXbQV6sY3Dazmj0XbCsC4edXrMbEye1CD/cLlb1r2iP+EyxP84tLaXuy
0Yvo3QCn8DiLyewBXqN+u6AY/yFD8K7lpKfHZxfXjbuTXbltsQgyl/YPQo3N9WmIIKaxeYkslTfD
HFJMByl4gzuid+mEPJCRBn9RZv0f0+KXDPvXkMhmzaGDliTmogAbz/uRa1TIkFQ0uYfXB76p1Sve
5qGVv+/cUo/Hek5RpM/DOR93jk/7fpvNaM0cJEzQfFPy3fZWU4HcOjk+OMA9wgO+mPAVgdhBca9F
ot2NFfsUl2wX1RCqFov1sbWQ8d7ZYdOgf3iiQNI1pYwDA5WVkRt+JFuAoUrmRsgiaut71GvS62io
8huwIM3tnFML3kXoCkyb1ikRFsCTE0VCXX6zi0HsSvIAbMHRwAGfr+b0Wft4NGDOlda7bGT/vqLn
WqFW6ObtHbqg8DvVieuJNoKNkCJ6bJTYQqv9NNVlvuzcOAw/SNmlgDVymNWU0yiGbCo/gUoJC5wi
HiiU6GtnlT2OUih8F8cVeWyHLtvk9ZcOjrec1zmd3DjJRLrdzvEV8qUSvfyZTmZIyb6/txYMQTa5
P9Y+tCEHu+IKWcH2Lkyqst8q6aXxLsrxl0zSiW23YI6EVEkg+zVagshPcYMgNZD7UIy0iehr+k+D
9EgT6giLdVJA0+5t2QVwbubHOFqXWDC7YIEjJCO8jaI+F94g5VlM7MwiFRBu1xf6LWhUuLigCrsb
4GswdJMXum6bqegS9Fp6Oxdy/AYgLqDfARKHQiQicdKtElTKPaQrJZY1HWerxbbXv3DJyq6cGcmk
iDzgK5zhhuMfrUGEw+KDs7rNl0oO/l+Ni+NbF7TpMxNFfU+mODdt46Te2ROvBxTdCAEiaX0c5cJ5
y8Q6obniWimsj5HN20TN+Ox1drBV8HLbR7jRWXE91xHdlKu6LmX1GM4wUCUToNRNuKvCKsLoYoQz
GeGkA6kkdvivAGflt1uY5ZbALl1bGrcRaIWy/ctKKXxzu0Ve9zs6DVV0sFAevSjRTnpoqA+BFsGn
5NpOgMYS7S3vqYM1CbuaHrCmZBWXH5U18MZ0TF+3Av8zbedQmpaZ6Z5lmlkJpVmwmXo1aPQtWHGE
dPuBNxsAiUJQyPQXbbuPdovEHRzDPjr3QzETsjMvuZ9CmpfbVQfeU0zHBK0Jm3wVsSWiUbX4Type
5SfKiMPzQMUHJXc4tJZHHArxF95XfYoMeccKjSC8uXy97kyDlxNHc01aF3+aAuxZC10110VdOI+d
bVrVGKRSVxln4jPhjGJm6UmkMoUY+ZsEcf1hM2ckPi+dRBA49BYjn8HpHXbqDfIlfIIiRH474R8j
YX5zV0lXyRsZNurhJxH4BLYyMZIcLrqJwdddn5qLcRMNz500Q3nqSQ/DxG9Pd0trg/YZoCEw5bHp
Pk9+pu+QceS3BYa+/XuadDRYE4o6E3WY29PZWJtW/Ay5ZX8CDUwZxw23zB0sawCnozpk8MUme9QO
Yy+AnCIzzPrNQRrNw3PWMBly8ztw4xRnaGEDLyhm/+kkSISG3/Dcln1/7GTSfUZLh+xXZYN+OCUK
a9HV+krlZfDkKPL7fCh5tR03o5wof6YNQGssAxF92XSWfYtwCu3mJrZvh74smhumEe+OkjvJe9Ox
8QzUelAFVQ92bpOENyiMAo0o2s/xVLKb6wJMyD7GZvIpgAaJhn8ToLrTDT13PvMzs8HDYdfaWT0l
plOCM5lUpVhpr78cflzTtNY55Opd6WsPXWCr6JAfgG3lvVsgdUEi9D1UaYFkX7DtcIMgKqlqRVa9
5Kjki/grBj5cvD4tIQE+mO656k0axM4D1325j7xleC7lwDtqEXNyRv4oE8EGjCMAsa0xRxXkYkEO
alAWhAH3MuBN32K6E17yOM21S0P+IdMTBnMWBnfVji5ef6StKG5HMz195PNv7SRnZyq8iW/OZ9JV
j8739K5d0Es6VmnMGVAEEKXRBMX2Z0/Bi5tBdZUinFeYUpzA2ljNWfiYFyCX9yMyhBeuI5kjp4oU
2lWMKQ45PP8pCBSlCx0tQ+tgWxYZWgOaql8nWWFtYC5fLcAFTqiCchTt51wAsqZj1h9J97sjgtO8
VVRRYe2zkTMOCymorLP4E9Q4dad0Ejz10ch6tSFc7p1stYJd4rPi+37gTk4zEZcaMVwvGSHAF+To
+xcgiZd0yXAnkXhdLqPGvKC88whNThN3x6qn/JmNq4LEzXF0wCYBxULac8ZdyVmS6oO2qXS6xkvS
ocOPnU/OMcTDIgWoEGXnjesYcyTivASknEkDqGjJ3js6h3enJ2QnIkceAiJQ34CPPB1418VqP69U
lx/RJHQeM0K3vVk40j6CVhaPDSRkdz+aLG2Fe1q+ZIynbVOvNjOqLS0QKtEJxeG3eCo7IKrzyQGZ
PE2cZMyoARZUEkCvQNkWaDyLPuApiiz2ntppZL3WBj9Fg5JlhXg3wmvu6h6moQSR4A8J4QjFoWzr
eKbYmA49WoMpU35igsdYO2dx4O4XtCeQZvZB8/hyKv0H1SOVSOPOAxpj9bb/9BOxkgG8OTkw06H1
LgtsXZq9lNFSXlVzwE/DD3C6D2BUFzJ21Nmw2TSbC3Y1JvYpB+/ZJhEEeVKRxBzJvZHzCkjr5no1
A/ASi8zBfc4d4oIJrKhsseOc5m6cKLY1NWL0qsJMf4VpFN+f5qeH0NsFpjzTBT4SXvEunCKmSGRP
AD78Yr5KE40V4cuEQF8x+tFi1kjvqJ/7o5UjlVDq1n8CtSoeT7MiUIUpdWN0Qn8TYo/oanGb+6ba
UAxGcpgmkkAr1D+hmdbC2oadQxGih3e5os/EA72UVRE3Lre9t/BvmkSoR37REbeQNPsjU048Aptv
0HMrE1ZWGHfsMCDR3EPTMmmmvCHau5l4DyUDZYt0ZVLbkLAnA+Loj6cI6BUj5VSschjsMT4hXsac
UXLDxRSD2ICwo01cjT7HPBIUmqSf40Nn0Vvd17C0EOWYRpaZ22mum7RaPVTa40jQclT7JBUYlcRP
eO5Jz+jtLI43Wrvc6+GO9+RCCF6gIKyO4zTX6XtBx7m5xNdd3Pa2ccP0o9Hgn7KG2W6LeO0fR38i
CUmsQn6ylza7qBGh5HlDhNm8yQk/TJGq3qM5hC9wbG0LmQ9H5JTtTdgT2ZciyX8k7gBsBIzJxkWT
q9jOjcsCVmDqctRxDKhlWbcjJU9JhqKDT0WuGees5YU2/rKqC2vK3YNdI828STocQNJZVZdZ2+bv
XG8QYsuuWV1ysldHg1bB26Jt63dxA7dFqpJ8IXAUwZAk00hjO6j3KDWM9lVngv9VHicUIsEdk1NN
XsMJBrPGS6txjOl6yKvDoGmxPiS5w+vpq5ZfOykYJNdf1R0VwGUTufjwQFAgLnUzOU5lUroujdQD
ZrdkeKqzthOaideng3JBh+F6cSVLVaYdrQy75/ZApVBschryA4A83Kk6bSZxStxeceEqvjfkmOwu
wA/2gH6QBbfy+FMcxUS408EwsdFZvSphehDyRmJag411jDajaZeBFrzJZELPrJXi9oTNE9Y4PDur
jnaBazBDTCe4xoHD/olBH7O1SohWa5A5jzNX3p7ipswLgiOwWRd/65o1UZp8s41ldFP1KFMDyqd8
teCJ+bko1QKPn7jXA0i7HUsmTxZbGAc1SLQmJjKvK6qsW8526dHxkYH05sAerv12YsWNFshGv8Dz
zXrJMDqcWwwqrirqyLsMQ+CXlxzY1HgcON+gyzT1F4Dnp0PpOU7EWQUgoV2s4jGKgA0qXxKVqPMw
JCEqK9SaYoeTxKlfFdDle0ypWO9OYL3WRzSyXxM2o5eU2cdQL6DvvKFKVtkHCDP4dwZ6dA5cOX1M
+0l9RJd1vUk9nX0E4lDsUG6XRGdOO+sBZCVey2FQ2ZCqvda6609KN6TTqN64vauODkC2b1Pr+s85
jr3fS7LKH02pBtLthV4weRUSqe1g3wgjoVMaMR2AyujqTCeNna7DEnmPlHt35QPgus2MEk+SB9m/
qnZMPgTk+Go7VaXeFUa5B2s8fSvdNv6YIpnwrek03+SfRH6yk+DPehL/ocG2YBk62n2+6eUcfD5V
Z/63w/OnDg+SJtSc3+jwcCamw/OKcf3yM3+3d2zvv2wfi/qAUjEMv5DGxt/tHSH4J5OnwOaiaU2B
6u8WjyFcg3L+W07OINv/bvHYRmsupMgT0bIAE+T8Jy2es3YtNGTfkDhROKShRFQ1NbJfioOoSgsM
hLrldqqek6HENOnrL6PxD22d1wV66mpnFzgrlffKLatWcYEoDzjwVptJPmXzbSZJTP5QlT+Vvf9d
+TI1PLrOdL5giUraYOcFPQ29qvQxBKebX5KTAh0B+4rd4EZGTtH5X4ZcJdG3FHGtkVpGiyP7Cp7D
Jye/ourVJdUz1YwoTGA5olQrw4u4T8wCrKfvWYQddnUz9cgvedeUu9fLcpB53D9GOQwletFN/Ki7
8ZA7mX814LVxl3dNjutBHnf1uKXJQuR3ezgozhxY0PpQ25RgvMqqS4sPgFSSmYITjixhs+MmYFll
xBEIV5Nz1dPl/ajpa1yXcYcBHDSqcjlUOGS41XWIivrOVzj/RQK9ii8Q0QKgjUkFlHd0elRHURt8
71lhu17no0ytDwswX6/eu3OCvAf+pkU+qvgiLPtsuPjfqPH/oqgkqGH/skx+Y73835JKzdOvMePl
J/4OGY7E8cmBBhyFdDsC03N5CRlEj/+CAQ2dhQYp3O5f5ClD8V/Ulvk4FWGf/ohpI/4MGT7/5NNW
Jc6gqkBY+Y+ElNyz1iG3QxYNtyYQoBCIQmdLGlVCXVWT7X1P7bXNf9Aajl17tyyAscfdOGI884mm
QzYeBs3iJ0tG6fabisu2vhEN3EHn0FoeSVPRRRZ+irWMjVYM1utwj3sbaUJNTt8Ga4Dhh0pmawts
tzP+U+WkVxebz2lw3iOt0IY9PjqtteAkYE7xJQch2jSelhmKyetk+9GFOySIHW8UyHrZb0sw/lF8
qOd8aCmJDFiu/6lDJUyf4t9BCFlR8CAO6lL8n4WFUdXriNoMgSCxWf3v7bDMZC4VlucwbHukqYp3
MgEabm2VyOrqRxf0mX70TMO1B/g59TxPLZZEffxlbv1DCHZ+uyWcFgW9DjhS8J7kqUP0S5A3SPeq
GfrkGRiOX7xrvSwprlZv6qhoplaQLcWmCjPKctS12miiRq+oRG9yGyOtp0YNGm5kOKHKeQVTZbDT
/Ron67RbS8Wr2I/I366fUpjkltoHlLWC2xXZcD5WIVEODtROhgm947cf6vXGhUwJg+x7HH8BdUtk
WdlVX21caaHo25f1d3uhbvvBB77dPCBh1ax3b1/orNfLhfDaYGsMQIkyeOftM02Almug4meXty3c
fcvR20Ma1WaFKzfMvffYwfguDsKBX1rjthVJOD8U2Bz/SUfirF9l7gS+sOlWRS7CFefKIQLEsy1V
HjzPA+inW+io+Thu6N/RKL2ierL6wR8G+fyKwg3AFzFrmDTUMM5xRn6XZ05NW+sJdKw76WOs6VV8
EisMJaxk4mSJ1j9c8Xy0BW0rxDiweAtoa5P6v36tPajcKGE0n2BUTXz7SMF0vUPmPZgfEodikcaI
Okh47knz5+8lmM7+vcL7x798+72fTzACrA+kwATg0Bd02V/fyQK3YF5k4n5J7VHoa449maYXgqdp
+odnPh9lBxdkntZFVZijIGjJ11cqPNwKXJwnv0BKCEHetqV5r1mOWs9xpuQDcPPtR3udkxFQQCy8
wOZ8ggFB/PUFwUqvTbTo/ktfM6VQlQMxxxIXuB/xXuO+K6k/pBlHPbkNC5/yzv7tG/B+G9wAJpvB
L8FlCXn0s9WrvSQtRRvWX2i/Ie66Z9qvBTq9dSpR6szSfr2b+7QnPgGAynnpKx7ber6w/JGT7R7d
eYDgl8vL4FS4JjNGq29pL9g2ZLmNS3CK6tZFnm+ha7CL3NGKlk0minGil7b4M3MLXxgsqCBK2CM1
M9dhu813Yzgl+ptYeoWSBhS0GlNgVWTOCEBz7iK0QgsLfsB2QLKt0NTv6GyM2yHrSt5Z0Gbe/Ii6
Qs/XtzSvua1wsG0W5hCW1lxsisJZu/yQk4H2NdfEN6rdxnmVE4PtIVkY/yjJe3emk6ao8VwDt0iL
q7eH/7cJh3QPoC4/BECIo9D51J7wQMCJdNWfm7RzK9oiLa69zU6uI7y6jR2PZkd4+5JmtfyyKyJq
wiEDrSDmHWkDENHXUy4PaT13Q7R8lkmACsoe58SgeOdHoVNYt/ZgcwcoHMqpaw9KxC4vAicdczdv
38b5vOMgxkoTQEfMygah+vo2LIEGfFOG7rdyQuxC7zrdmrfCbIj18odrmUf69ZFtci1wfhJNLQcY
tDn3/bpDOVldFmC9nWclEgSWvzuYbafpZdxObKQwYcyeUSLfx4T8Tx+STRFwQwCcxGe8zyIXzZeh
p/QzfFM2okuUIMMymh9QkcyYom9f6swx1GzDQBdBoga+wxaJs+nrh8ybRqCn4FTPQ+n5VXjMZFx/
LLEx6IxwdhIn7Xsl19iubpqsrwN7789psX7Kh7BldVYlGR4zDpqGvM9zNiOUN+baKW8KmueRPk6L
5zFB377p314MQmW4Z+F0T9lFoIT5+p4FjjHYuNn1N/AbPXcB3K/If8xCo8jXNFVA9IirmWLYnwbr
99l3WgFEXHZTBwnS1xeOLYESVu9bXwlVwqGiGPrZNGzDqE17LMBRDh7KI/t+ET4BNaLZtuv6vidA
VKBj5sesWheCBqXKdfya1CKXB5cSoL72qSnTF/rDKEXnYYIbDP3TMuF8/Ds+xk+Wtsc3qvmK9Dat
2U0eQaG8w7jcRLefAVkO7RDcWm6csZqG2vPIbutAm11FooGsvzEBq/wHiHATBOmrFAg+zMJDLuol
o0TKhnTJV+ip/DXgI0gwnSsYoWialOPA26mhe3GuqF2Bwiq6MbHJOS2oRVzQ4VAc3cdpO6rPqzZn
ok2n1pixcBDvYEuz1ywg3Dpe57O+u3SBItIGXl59DxZEJ8XGHWPyC5a/9P/C24Kp2a9Nzj2C/ZIw
OUQ9ib+KoUF9cz9Bs1o/rUhszI9z35GRUFAo+Wxa52Y/wQSj4Z05KejYbkNXPWODyN3WYqHHEd+B
xBCWn2lyALOCWOZmWHKHTwaoIvORLAiHKrjwZ5WO9+MSGpt63amcnHKA2cMmnCeSS1sZ/iSInKPm
yNWsRLfBLQXqrPvcRZk/H2Nv7rJ3pUcJ/mIRCNxcp52lpytsVNBC36oI4LjeZWD49HU0D6nZeV5C
fhfFDqutjTqT3zVe3RbF8ecD+DiC86ioQJtd0rZjiwH17ZrpN6jEBLGyCm2r2ncDThrVnqqmrvLt
0BbAdX9+R9fSXN676AFl6ZYph9TzBlEUnzGYEHnn0oqNKb/CkpNnSl5G1UOwhZEz+vd8YFlGtkNA
9hNbq0iluSKWQxxDNWImDEurw47HI9Cb6dLIkTTcLZANQYI3DvLqoR79JgwPOYkY06X1c+yxN3Mt
JbMmceito/+F+zE/hZVLHB7GZCwi98ryFPlfV6Fl3SJ+PdM/2PoERhF/iLA8YUxW2mLlcgmza6Z4
jbGCOYzmQpnNTCO4YB4il0B13nVuPNcJ0rpGC5Rmy0wU2Pcrbetq3zixmb89WAb+lERuRy4gB1KO
fNcgv89SoMGCIyVvfqTNZliAJofQPD1/uUy5uRfobC5JCuoZLEEdgRXFHW0NkNidAwx2MxSissgc
RGNEdLPbAQyk/xc8JP6wla4Oua0cfy+esZtJgX5MiPkynCscfL6p5EzrHaka4WlySPDeYoqaWsH8
2EY1v3YiMtlQmNMnvuUsbFI2b8lY57rXqwkeKciQp7xze7Ok0UHkS7FdELwJf+AgTO+vFS6ZVAZq
AUWxJmwHfcSUesirdzMVPr6w61G9IOvjcGlmtZtl/bhrC7kK/6iiEj49WrCPaOBkWAIiphyayJSW
GNcfAts6UOxPWvcwFjrx7B1zm5Z6MtvteudrrUwaNkQoZOyxzMLNnkRhaYLbAMFfI15lG8MMDkC5
m71vBG1etBzyybzhOkPiSBwQtR5m6zIbbCDIGwAOyD1sVYlc1HJdxAOy18fYGng3nRfREHuqB2FS
WPzFdNJ8gFUfe4iEDY1E7APjMW8p9wRiws1+hCakacO0UyMl4OwgwjgZONOYHmM3R7KZMmNBmA2+
rQvIG4xpBNY5+LzmOKZBnuxTlabJDZKRkwhvRyUHM3my3ISUcFw0CVihYzMv7UkNzKHYzTB/vm4M
G6A9dM489QAXfZdQSb7OKO2qgvdRbxTN06m7HZbAMRlu3U28pRqQIntBoysUi7dgd00UnBh8Zq6d
tfE4H+yxXfgkNZmOfxvx+CYuFTauFfcSdiETKYWjSpRqPUXl9HpMLaLDzCiyFoQzDkyoGal70Cy8
/U771xFYCO8YlcNqEmiFTkmw9QSdvfZAuGQ7mnUbsstXMd2rYR95pdlkx3HqmI4K5fuGjnPUa+KD
jlLLe69sJDWBwWrgLce2AxCd7kEqgnVcEb/n+ra1FPobCnaUV34WVoj6ZnCWpnMbhMZ6oirI2jRf
YPlN+br2iO9GbrLr4qWO9549xd0HWtQ8PBrbJdHeMBC44zBfcOQ9YKQRsrDzaaU+cIxgoDKCP6c1
cnTm38CUuUzcNVOmEoCwiwn3+FWwaQmLWenu3bA3xEAy0cRmfVpJxsr1IuyoxGZJQaDdOnAR8t0g
i360NuEqdPAF7A6cd7tS5SP+shIvvL7vsu4qqFuUOoNmntpveCB0FmCCyvLexdwp9hR1m3VfMmLu
eiiwgi6fPXRKepRZ8BF5WlByXN5jFFnS9Ma5FgyM6y9tjfpELcHkdZx9aQ4iAIN7b9+lsTI8eLsS
N0BfsgJtmHEW24531BPkVdSt+PBB5ffUFhTDbFL6tV80oJAQa225aXtLj5+hU03eh6AECIgnNUgG
GLsS8zHkrVswdmjv4NuSjJdjyk7GyW0tl3XdyaxcbWx2kKoyZAIdYzM2Fu/APIr2MMswQe+BBG19
pOucNmx8EL+uBq0xWnC90RFbLYhwOGMl4yB39KrDnKI8WhLbxC+TI4iEkYq/vazXMfYL9oVYROoc
YO7jiLbBRGfNgES6vnXX4lHpfcRJHkcQ2hehbru9bGylHtWo3PGdNYy19eBZ3rB+Gmm7QmXtg6D/
uIYAaBBsGIOwby8i5YPUQ3UV2NZOqrUsLuJspI+8Nl5UYeiDmIWTbsN+Nc4+osqj+jnFOXpW0PJH
3X2XIDUmlHrCtgk3jjv4NFPGuO78CJtJ28e4PYbHEtyCaLSK4mIOaLSU6fcUUuyIi30TFZPT7CDq
6jXYB+7oWgZOysPkdz+zb1vD4RYPQIsa4FZLk5kNta3cqvU/LtpvW2/XxksfA1mz7YQcRc+hTzYW
2wsLpkc6kPlPVxTe9QUN29lsK5JAwuLusDRlr2UDZzngy2oiHMK7JsOERoH80iGnt5IgzeEO7RJd
rx3efiiyY87C1uOnVc4uA5g3cdYLjZb8GB8mvzHZH31bc3IIc4GQG53juSrlxdRVWfAXwiBGgU1g
8ljIC7DUFE/bqaO8dvCHgcw+KiiyORee45MFLza5m7WVemmJZXmUmU0jtnCUZA+vaAnvMU8NVvco
PackJaodCofWJYYvpqRAXgKODc571ZuAWJUOezQsGY/UBOj6yAC1dWh2zqhbKGzg9ZqGXBtX6bBZ
P8wUo/i3BiA8X2bjisNaGlCq4P7pd5k4WXiUMkrg4UJyR9QSBtE/QUA3+apEnmdFiWrqg6/Lgk8r
cI48rG/Q6IETdBjb1uRSdRualAX6uhkjyHPBKH7ANIOAsENGZ55gDImaQijQQuSugGPbQH+qd8Rw
bVKkU/06GCqzS/3cwdBTZxyLxjYl2EAu5u6FG1sMZIspuWwuNIZ4NCugCZG4Ruwr3ME0WCnT5++R
WDuW0GZqEXei4F2nfGNTjUHl7QpRa0x5SYjMVMxs8oAHv1Kx/xe8BIrpL6+RDVOITxz/pvEx6mLF
E7s4ZfGOJuCyor+tk2LGoHBdcjvGfLjA1KQ4pm2QVMulRzo6P66hY7JYzJNMNb3vEVxKL1u7NkmF
PQIoWgAJ4Qo0bqKgY7JUNCAEBrGL3YcjZpsOWUrixKaAM+Nq0/tHu02GObpDV9FpspsgDm3uR6/I
Jwx710XhElh8QZL5WA6eWSJd1ZkKPhgFPhDPOB485QLPl7+yTpxqVvGUdc5F54RofiIcddpd0xlX
YHAzzWJqY67bkgViamzyzTEw8zFGiYnM2mYE8h/AZ2r+wN+bT7+U+5YyCtkuRcp9Ods0DU1qWAST
qfgKtzV3+7I8itHnvZTT0vBS+4HAV924imbmlzlaEDw+Qh0qQlY1lplM00yTE+QHr/fM3C1r3IHf
Vei7zOMuKYdIoCCAmIVLUrs0mnc7WXPFteq15xFsIzBFsYI6eb7DH8EUoUOZ9U9zjy5MRXVxakeC
i14898ZbxFhgPuQ7zDPQI+YQmLcIXDzaQpkXMniS9JKDJ+951P6qr10A2jSPQ6nVfKEctyue5lQo
BiV+yXyGxJ7JNYYm6nnaTEkkLvY/T8TRWksSA5UkaLoiuNO5/AnzTjphoOQt9c2dp269s63ZtrdA
vFOOI3PaJ3gXRkHrTo/BiuGQBUNZUG61UmkO3fBJTBYGAM0c8kNko/jLBGfh+TEe4oS3NmInRLqu
Inygtlk/+zU5ivSb9ROjbiLuKjrOvJdd2Naw3Tk/MJ0Cn8vTq4hXEyqB383BsQ196vYYfyim/lFE
IuWoUkTkUS9Lr55Lk1qVVgWOB3x6U+IDMc6zqQoW9WLqR1bsahY6cgDRUr+3IcTXHQOymhO3L62R
gVxEaJY4p+WkfRcEhWdYN0ueXMRIsE73oK7W4TLCrKU8RoPDmYKNzfLID1w1YmR8QPa34WukN/bE
qryrTSZquvnEmeXl1AhsEunOyy6fsTB7R8I/UR6mcuWUe5nM5hT4crAo49XcdLOqRSdbVpkGszRG
Kydeb45MlZtDks3sX9K65pVmFOS59QlmWFLtVTrF44jQcG0QmC3FET64amYUKkQmYI28RivdqmLI
shqxMxontDpTty6e3EaZE7p+iRxSDSbRrQRq0X+q8/5DzQieIDRWOtS0Tc4LrDikgcWV5fJVxaM5
Z86pVab+zvLQHULSfup53j+U1c6rapSpIHH5MLk84UQkTq+ratiu1ZE9BuNXP1hMO/plapQRtuN/
errfL4UXETmuazrg9NrPKqsO1B2wF27zNfNQ0SLzDDwXFogiWBO73q6/naqBv9aPBaXjEKajKZ0H
v7fZB1tAJikL96tyKxhB11NaIZS59WlWsAz/m7sz220bycLwqwRzT4H7cjF9YSuOndhZbac7N4Ji
KSLFVdy0PP18RdKJSdtKdypAE0MMMOiW+5AsVp39/4+fxxq28GCnKI2K1viCJEodbRgKkJU6cTdZ
CFGq9Qh5he5pNXNXzE3ylQgREscqsAmOvdnyT8cf/9FSUeChswh4KqMWoH4Rvz+oOe8YY8eMRcea
M9F2x3NgoERYiHElhDp+q+GeM6ALVbmRYFVUKbwPctAJhB1bCjT+X2FKtuA1w9LL+EYPt3p+qRfl
T1CDw/cy0GUCfGvahkt6fwi9tTUVYFRWFF9q6NwOt9baEYpyvc6EIjr+XqLR7GEFAekgfMHd2g6J
aoNur/4arrY7NYqSWr9J6IB1pzOi/XJ1xkjiAMcwWG9ZzBMK3jH/5xDfYO12oq0Y38aiHxsOb2za
GzwEUb/PtpDJ4HYfTGHXghUGHYZpMhB+uvZFFLhThNfsQgiKLqtdW2RVwphk4nWtaAYvp4QWn44x
NCKxqtXg/XBCNLDWmwtFoTganSUpRN5XxxdhsN6sAfwWEE/TNgoTwqMCg8WYJuYi0bJZxWuxkWcp
mb3whDnHOJrHbyWa6vrrTVXSghWWQp9LGmxYpNqmGSkIzZxdu2ba3KuCQfFtWMN3h1tI/Rb/vq29
RzTpsArJLhFJhe6f8roSDrVCf5X1p2Uyt0jk/6IMxa7HgPG2F0q4rpTDZUH9De7qIGMi8ivgTPgX
L+HqwZtkYLCw4l2enOSqyLkqgHzwPw6ueuC3Oo3FBz9Ya+4CZR3WA/JlceNaI2FQThXLF19yrXHI
GedaU81lHnIeiDxMl3GmzMbeXZMixFDOZgQFxslei7dEDMeX1O1/PscR3Ly6Kvh3LcugFXCwhTe8
AY3t2ewuqg3nz3WeWAy5pppwboduZpIS8xkZae68N3s3iGbTzJwl5zF8nLfMrgC0krhVwgRpyMs9
ZQ+1OLTSm5sZ7l7xnobb2j/13Vo/D7z1h5jM9F2dmUV2YudgO05Jfdrv4HlK3/gMxLyizOwfBHoL
GnoFtrzPB8ouNWSIkKmAjYFaCNSkFd4qB6XElkK8tD0tvPy9SakZjB5Ykitnn9fTMmMINCWk6Nan
5EUHt05SbS34EqgMb8l4l1r0hSKjBftd09h/2Kja1Mhy51rHNs4zn3naJ7Pc9vH4V0XxSmcGzTXQ
weo2MAyGl7qqYiZTaItoyq48oFBKln+yzaKg12FWnTMzcX1GVm2fwdRKLeZ0t/UCGNfMuH4NNdXL
cuvVxDf+ev25cm0At+6sCqcgGtLrw7oigjThOyI4VsxT1VY/mOVe/cp81+KLBrXtjV9ZsHLu7PhN
6BTBSzPYBz/BJ/eVNRuCKgzKzMI8mDrV/8GGYIx86GysVbLge4H+0WdJ+BKedPiE7Vy1b36y/XoH
ur0ZsH0ashj07HHLvgKFB4h+jdxLFlCCxvQI7dRrLSEdAbtbeFWbDPQ83a3S+AMZdSf8SZPFo53f
vCa9OmQ4UeLDKmNlFYz3MfN4sUkS/Dwjguv0LDY0Gt+Ov2Qj6Yej0LwlTfKUs+FPoco+9Ll2Ohzp
NaXlBQNNOTOGjrlgjizzv6YAYJ2PiR7PPgbFTMlO1MjysqlRZwGjNgLLhpOjpO2LZj37XW7n3utE
2Tg32NuC5ocqKm/jGDdTL5MYqFepmR8AwSffYqbiXSZkMz7U+p7pZmvcuhONKYnQA4ard0YMQIOR
FrFNsBOSumb2DXFo7u0X63RVknmr8jNtZalzdVcCWuD7/aTBYdCEx5IIN4DeBtYFgl196BIwXLDY
me7+sDArsfh+YPivjHQdne8Ou3miedFfhuLtppW+Ike4ocP/3ITXMJke/zKW2My9LwMHj3CCaAak
cQxumf7+08JZTLbNdxarijwb0SeM2DuXjnBGTUeHEqpM+AeduAQwBvtoTHI0jc9TwrwrIN11eRI5
K+Ud09rMc+OwJ85kUOGXmAls1mkeKlfBPnEu98b+VWLExjUpg+hdqvDRTmzyyPvTQ7kjS7lOi9mp
k3mCHA5f9WxrBt/29jp4azhAPEISK+fBKs3exVYZlSCdiurrPvKrG9XSww9K4mIg7J22PTP0csvU
6TxYXW8jz2fYyQa8JuNi4KKtyxUZMzC6a/KG2MRPpqW4l4G/Nz9rJIHgXgxDZsYdX1yxdsO1NXHG
HYwUfbJDbo6KDArf3ZkBwTOttwqw/9ssMPagJjaJ+lbbCqbI43ccUKGwqxxaOei6pXwPZobujsHn
VPUojzGdy3W2Nl8TZSoxhNB75Q1x/fqMvF2Jpoc/YJEZanQbrHblZRB46gel9oyz488yGGYqngVX
E/XZzGSztWEzYL6NrcJdJclytSMfRy0qnX1JoSuvp5t4D75epeOdadmpgF1bhNbTtW9b54wWDqaE
FZ4HlliBkydPbefPoGTGA5kSMk6JUvhXoR0U50yE2b21K391sbKclXkCREbfnhSAq30SApDJnuTw
yJ264KeyVwrLcrYOS+XKs7WaP9g6sCMX/v79frfFnK1BiJ2toDkFmKwF4WVMVQSP0ojr1Um0iRIq
sNs1JQ9qBLdWTY4DX6T4VDIh58KPIyMHDUd1mZ1IdvXUJkh+b3hBQoWCBpQdBQDSsCWDb1YM13Sy
q23mFWDxAjjRT1m/VAMG6mzzVyqwoM/Mrgj+rKBN/WYGekBkBPHEz+LEx/qHnQI/EL67BqvkozDY
0CkcMDMnXEI4pTon3tZbf6UouifJziejUcpZHIpqdmEnytd9vd6CIrTrLP6FDQs1Hm6zQecqbGCD
DUtjQREXBydazmJ7X02bD2IfGGN9GUR2eaYeau96AzXcGaPqZy8zb7b7y3dzJmwzT167Pr5jB/Fs
c3oEyEUgQnRak4Ydu4e42tYpyM/lylHtTxtbKz5C86FMHfIgb7CL1dsq2pSvMzOJLxiRp0FB6mDI
nKjcvQ+g76AhOdnWl4FSGd/onN9YJy7o208/ecp+DNCeK9rnOeL0TBNUDpYMKpR97G3MakmSaLO6
wbOwilMC7/1JBYr6rW7XISnY4mC7Uze30m8+yLaQASh6tn0FX3lxa3nR6lJ1tuGNDrcuCUWsABi9
PGK5V2vn1NxQHWk/9P8NOqt7EYGDeNngJz5Uy3z/cVlgjYr74Rvi1/dpkJTX6a/90XFB3diR633G
2JH5AtDWNCgIe+7KhzgMXaVp/8GW+f5QzRMfkxGRySirBcJNfQJOA/vgELKLCwBFlDIwrf1ZAalB
dx4BvUvAD7Lsweo89/7HX61dyON/c+zRl803uVj89z+gymTf3mAgKI0k9G7zdg9f27UnkDuJtBCA
huYa3duDwsOF64H9mi/yTz6+BQyH90eHtC85WAXbm4AMwSIQGTcXccO/sgfu0iopxSEEH570joDo
1v47azCQ8OMAMLid7Q3gBG3fXOyphzvBg8CS9Cl+27+8Bs+qAc0zCVz/ziIMRDxYBHPSBJ7Ef09u
BA3wp9gnAEvsZpHQEv/KRhi8wQ9lAGoI6ye1CKY2sUTET16t3QlDVYiyYHoo6fR2uUekCklPGNLK
QJ1QuwKgRFdkc7GeDw+Cy+sDF6Ot+cdBGdcegJi63ZctAd2vmEPDnMBrSlWIpuunFsED0kgXuWVZ
TEAV1/i2AvyAuuRJEGaRdlDALu0ieCCfelvBm6AIqJMQtDYX8e64tgLTVXhmKXVgOBPdwjriWbcv
OVAHlLwmkNGKiIkx4OIa2yJAD9x+GInz4ALgZ7oin/rpRVAFiTNTle3WFRuRTqQhUVobCPJqylqQ
zLRfeHAOHGsC4Jm6KfRZzTU6bQDgRdYuGGwBlU/MGPq+FnAcPCPQrBQX27f/t7zDZ52CbjijrBqA
bwLiVTpbmmtgFh13QgCvMlu++310B4FCsygmSK2C7k4sqmKk7Fs1MAwTcQ5MF9cA8Fj7B6NbBRwk
QRgitQrECh2L/dMuEt0dGEaLWNlt3YNWAY1IKdLcILob5FZBn1Aj0l3RL9FcA8PoGtA+EE5BtzDS
vUByUeTKpFbBVCcA40Rk2IVMA9vgehNuA0H/dyequeGY9oJJx47sKpgTtL9KRaPzgQbaUdNMTgRR
AxpybO8PaEo+cNbwAERzDUr2qbNA9gCUPAVdajH31oNtN6pdwKBiyV2AXsRLpoJwHxWxrXrxgj0h
bMY+kk9rrtHtBfg5xKxmKY2Ao4STwBLQANVcCHy4CiJ2dBza5CiwNtfoVkFUf9s0769HDCSUSReC
16ea3FyDveAZ5NtUMaWl+310sSPwYF1aL6rkEYgdOwv4OK3uTCBocdELPzyJkekF5tpIx08uXqEo
Q/OazTXwFDxODFVH0i1dfDW6GgNtGZr0icBTMGBagu2tXYWBXnAwkaRa6EBt1YI3ujiKir3ofZLT
js6E7mAYHmhxaq6Bp+Ba2AhKmgYRa3ONTjviLojaudwqGATTlBIgVGjfcqAdXaE3cJxJuLerNDrt
qHnEeLKrAC2k4GiARLnb8gNLqbEKonnd7bTj6E4EuU9pSykSKxwJdF//7R2bRLtGPea+4tQu94h8
RnavGCMldRJMMu2i8YTE0nP6gJI0nZDCsxTX6E6C0AfSUaRJPYEKK9xS7VsOKrAckgmZC0Jt0TQ1
Lg+BIXvSPrNpU4FuOkE7T2noIZgTuhFJ3eitdz6mQ4Ata1P+Es4yJUcKCAYNck+6BoSP6EkRO3bL
MzqjyFBPV3oVSCRTdKXy+HTIQEM+GScCNGbNju4QCB0lqwqNCURf2ML7wvPAKaAHB/1Apl3tKlGj
OwsGxUBZVYg5pBMHnjdMX3MNVCGukc1JwZP+4TqNTCHiu7af5tc1AgVonEOSBGanEQZ7AdDYhEY/
VsFto7MxaUToIGVDRtIHOD46BLNdqmjw/pTc2Gtggu47VcbnFpi2LusciUIDTXmc+a4VZRAyNv04
Dg6ybo/u/QWIX3YXGFSVmQvM2MwuABjoAofkOkycYIK6UzK6VaCP+REX/z9uz+Ms4Pfq9jPNKHgG
E1GTE+zxrcocn3W0BdZBLlBwKCeBqqQA3b7kIFwSLjJM1niIP4LJkdkFk2BOchXEiYD4hMRq6ygO
C7AeWwGzwJCFLpBonbIRWQcwwV3jnIR1tGjLxT1g+PWT/jJtu4LZWrTltL+Pz0aamC7JvWCSREL3
UVxkQmdz9RMIFHnRCwQOdOaMTiOIfmvZ96cZFSiMxwj69hqkEoW/zHQNVTSsNld7+MZ0FujRk/UU
SaAwDkMwfw9dJOrzGA1w4Z3CHF3QSFHclD4EmAWo+ogXnsmcNIdAJK67ctzoVIFhN/OO5YwjtQO+
MkzRnQcwMI50ITiUn2mH/Od9OX/jvHzHw5z6QbRokDDBsngKMPPcH9wDQR7/3oFABNJDp8u/94cC
GNPeu+0AF//8R68NrCmxP/jxvuTe3Kf7z7sXfHzr3r3u3+r+X54Hy3ye3/lwFwGi2XeP+XYeg6Zh
VsrXeTx/iFDAPeF8/niSR3ie79//J4KfHsLy/ISXvyc3D0Dx9R+4gRNIP3AeQgQ6L+5fvQHsNP3Z
spJP51HwLc2ToPfUbcOvtOw0SvP5In341G0XrbxksJJ3ZXBXlT3hDWxBVvh0Gc2383z5UHLb/iot
uYOdvUi/vWC8VBV/7S97218qe5czVj1Y9L5n17QoK/nVMs1X/UfuWuBkJZ+z4kHwcMUhVhMsLLKC
LxZzv7cBtbZPS1ouk5OTNOifyLYRTlp0sgjmAy0CxRUejrTkdNvfFm2HiqzYN491U9vuIC0YAdVd
uL9/80bttdVzWdGXaRUUj5a5rcbKyr6aB0lPe1B0EehCebn5Pponi3tJjTFvS6fyootifudXxbIs
e3u6Q8VKyw/umBoz76MN27qnvGhsQZGWvZ3dVdPkZRdFwP+yrKeb6G8TqKDfIT2t8qFoUQaUFp0m
5UCHdLUlWclvl1/z4Qg7WgtE8U5edD3v262uzVxe8PbF+TzOCj/om3Xki3rT75D/epkXy56m6rqd
fofwq+UuuOuZMYSL6sjvEP5Xmof3khqV0hYepEWneem/OJ3nKZayfzjbnPbvucF0Hg7PPvUzkiKy
4t/5QX/FW1SotNgwwiPpRzUATkVKU1p0vlwNAd1NfkxW8PtlkhT7qJ4PwoSut1NW/Ec/XSxfXBSP
bFub3ZIV/ymtntmIXQ/a77nB443YtbTIir9m9ZeQvPVcii7/Ky97148quzZ+Wbk35dy/39BCp0CM
IMp4smJvl3mMZbsX1Ehuk3/SkgMim8H27gBvsqI/z7E7jHzpH80uayctfFmUL26fevi2iUBaflDc
pVDU9zy3LtcmLfv5AdpHEzFPZZq+o0Ae55/uOVKe+s/6yTXxF3fRcp7/8T8AAAD//w==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3.emf"/><Relationship Id="rId12"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11" Type="http://schemas.openxmlformats.org/officeDocument/2006/relationships/chart" Target="../charts/chart6.xml"/><Relationship Id="rId5" Type="http://schemas.openxmlformats.org/officeDocument/2006/relationships/chart" Target="../charts/chart5.xml"/><Relationship Id="rId15" Type="http://schemas.openxmlformats.org/officeDocument/2006/relationships/chart" Target="../charts/chart8.xml"/><Relationship Id="rId10" Type="http://schemas.openxmlformats.org/officeDocument/2006/relationships/image" Target="../media/image6.emf"/><Relationship Id="rId4" Type="http://schemas.openxmlformats.org/officeDocument/2006/relationships/chart" Target="../charts/chart4.xml"/><Relationship Id="rId9" Type="http://schemas.openxmlformats.org/officeDocument/2006/relationships/image" Target="../media/image5.emf"/><Relationship Id="rId14"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11811000" cy="419100"/>
    <xdr:sp macro="" textlink="">
      <xdr:nvSpPr>
        <xdr:cNvPr id="4" name="Shape 3">
          <a:extLst>
            <a:ext uri="{FF2B5EF4-FFF2-40B4-BE49-F238E27FC236}">
              <a16:creationId xmlns:a16="http://schemas.microsoft.com/office/drawing/2014/main" id="{A2DFEE91-842F-4377-A64F-5AAE733A3A7D}"/>
            </a:ext>
          </a:extLst>
        </xdr:cNvPr>
        <xdr:cNvSpPr/>
      </xdr:nvSpPr>
      <xdr:spPr>
        <a:xfrm>
          <a:off x="609600" y="182880"/>
          <a:ext cx="11811000" cy="419100"/>
        </a:xfrm>
        <a:prstGeom prst="roundRect">
          <a:avLst>
            <a:gd name="adj" fmla="val 16667"/>
          </a:avLst>
        </a:prstGeom>
        <a:solidFill>
          <a:schemeClr val="tx1"/>
        </a:solidFill>
        <a:ln>
          <a:noFill/>
        </a:ln>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Book Antiqua" panose="02040602050305030304" pitchFamily="18" charset="0"/>
              <a:ea typeface="Lato"/>
              <a:cs typeface="Lato"/>
              <a:sym typeface="Lato"/>
            </a:rPr>
            <a:t>E-Commerce Sales</a:t>
          </a:r>
          <a:r>
            <a:rPr lang="en-US" sz="2400" b="1" baseline="0">
              <a:solidFill>
                <a:schemeClr val="lt1"/>
              </a:solidFill>
              <a:latin typeface="Book Antiqua" panose="02040602050305030304" pitchFamily="18" charset="0"/>
              <a:ea typeface="Lato"/>
              <a:cs typeface="Lato"/>
              <a:sym typeface="Lato"/>
            </a:rPr>
            <a:t> Analytics Dashboard</a:t>
          </a:r>
          <a:endParaRPr sz="1400" b="1">
            <a:latin typeface="Book Antiqua" panose="02040602050305030304" pitchFamily="18" charset="0"/>
          </a:endParaRPr>
        </a:p>
      </xdr:txBody>
    </xdr:sp>
    <xdr:clientData fLocksWithSheet="0"/>
  </xdr:oneCellAnchor>
  <xdr:oneCellAnchor>
    <xdr:from>
      <xdr:col>1</xdr:col>
      <xdr:colOff>0</xdr:colOff>
      <xdr:row>4</xdr:row>
      <xdr:rowOff>0</xdr:rowOff>
    </xdr:from>
    <xdr:ext cx="11801475" cy="1438275"/>
    <xdr:grpSp>
      <xdr:nvGrpSpPr>
        <xdr:cNvPr id="5" name="Shape 2">
          <a:extLst>
            <a:ext uri="{FF2B5EF4-FFF2-40B4-BE49-F238E27FC236}">
              <a16:creationId xmlns:a16="http://schemas.microsoft.com/office/drawing/2014/main" id="{AFA2F222-AE06-43A0-999C-9B4D08948207}"/>
            </a:ext>
          </a:extLst>
        </xdr:cNvPr>
        <xdr:cNvGrpSpPr/>
      </xdr:nvGrpSpPr>
      <xdr:grpSpPr>
        <a:xfrm>
          <a:off x="605928" y="734458"/>
          <a:ext cx="11801475" cy="1438275"/>
          <a:chOff x="0" y="3060863"/>
          <a:chExt cx="10692000" cy="1438275"/>
        </a:xfrm>
      </xdr:grpSpPr>
      <xdr:grpSp>
        <xdr:nvGrpSpPr>
          <xdr:cNvPr id="6" name="Shape 21">
            <a:extLst>
              <a:ext uri="{FF2B5EF4-FFF2-40B4-BE49-F238E27FC236}">
                <a16:creationId xmlns:a16="http://schemas.microsoft.com/office/drawing/2014/main" id="{5D0E0014-810A-7287-C625-859F1CA728CB}"/>
              </a:ext>
            </a:extLst>
          </xdr:cNvPr>
          <xdr:cNvGrpSpPr/>
        </xdr:nvGrpSpPr>
        <xdr:grpSpPr>
          <a:xfrm>
            <a:off x="0" y="3060863"/>
            <a:ext cx="10692000" cy="1438275"/>
            <a:chOff x="152399" y="453254"/>
            <a:chExt cx="12498639" cy="1383567"/>
          </a:xfrm>
        </xdr:grpSpPr>
        <xdr:sp macro="" textlink="">
          <xdr:nvSpPr>
            <xdr:cNvPr id="7" name="Shape 5">
              <a:extLst>
                <a:ext uri="{FF2B5EF4-FFF2-40B4-BE49-F238E27FC236}">
                  <a16:creationId xmlns:a16="http://schemas.microsoft.com/office/drawing/2014/main" id="{61DABE92-5267-0471-18C5-6C3426A3C727}"/>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 name="Shape 22">
              <a:extLst>
                <a:ext uri="{FF2B5EF4-FFF2-40B4-BE49-F238E27FC236}">
                  <a16:creationId xmlns:a16="http://schemas.microsoft.com/office/drawing/2014/main" id="{20B51298-7F71-EB7B-8748-52D29965DDAD}"/>
                </a:ext>
              </a:extLst>
            </xdr:cNvPr>
            <xdr:cNvGrpSpPr/>
          </xdr:nvGrpSpPr>
          <xdr:grpSpPr>
            <a:xfrm>
              <a:off x="152399" y="453254"/>
              <a:ext cx="2499729" cy="1383567"/>
              <a:chOff x="152399" y="459938"/>
              <a:chExt cx="2667001" cy="1359337"/>
            </a:xfrm>
          </xdr:grpSpPr>
          <xdr:sp macro="" textlink="KPIs!B17">
            <xdr:nvSpPr>
              <xdr:cNvPr id="21" name="Shape 23">
                <a:extLst>
                  <a:ext uri="{FF2B5EF4-FFF2-40B4-BE49-F238E27FC236}">
                    <a16:creationId xmlns:a16="http://schemas.microsoft.com/office/drawing/2014/main" id="{3C250F1F-471F-F167-D909-6D556FE3E429}"/>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fld id="{05037F04-BA8C-4CCB-A525-AC5BE94417B5}" type="TxLink">
                  <a:rPr lang="en-US" sz="1200" b="1" i="0" u="none" strike="noStrike">
                    <a:solidFill>
                      <a:schemeClr val="bg2"/>
                    </a:solidFill>
                    <a:latin typeface="Book Antiqua" panose="02040602050305030304" pitchFamily="18" charset="0"/>
                    <a:ea typeface="Calibri"/>
                    <a:cs typeface="Calibri"/>
                  </a:rPr>
                  <a:pPr marL="0" lvl="0" indent="0" algn="ctr" rtl="0">
                    <a:spcBef>
                      <a:spcPts val="0"/>
                    </a:spcBef>
                    <a:spcAft>
                      <a:spcPts val="0"/>
                    </a:spcAft>
                    <a:buNone/>
                  </a:pPr>
                  <a:t> $22,97,200.86 </a:t>
                </a:fld>
                <a:endParaRPr sz="1100" b="1">
                  <a:solidFill>
                    <a:schemeClr val="bg2"/>
                  </a:solidFill>
                  <a:latin typeface="Book Antiqua" panose="02040602050305030304" pitchFamily="18" charset="0"/>
                </a:endParaRPr>
              </a:p>
            </xdr:txBody>
          </xdr:sp>
          <xdr:sp macro="" textlink="">
            <xdr:nvSpPr>
              <xdr:cNvPr id="22" name="Shape 24">
                <a:extLst>
                  <a:ext uri="{FF2B5EF4-FFF2-40B4-BE49-F238E27FC236}">
                    <a16:creationId xmlns:a16="http://schemas.microsoft.com/office/drawing/2014/main" id="{025F547A-6D0D-0BF1-E032-6287202C6FD7}"/>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Book Antiqua" panose="02040602050305030304" pitchFamily="18" charset="0"/>
                    <a:ea typeface="Lato"/>
                    <a:cs typeface="Lato"/>
                    <a:sym typeface="Lato"/>
                  </a:rPr>
                  <a:t>Sales</a:t>
                </a:r>
                <a:endParaRPr sz="1400">
                  <a:latin typeface="Book Antiqua" panose="02040602050305030304" pitchFamily="18" charset="0"/>
                </a:endParaRPr>
              </a:p>
            </xdr:txBody>
          </xdr:sp>
        </xdr:grpSp>
        <xdr:grpSp>
          <xdr:nvGrpSpPr>
            <xdr:cNvPr id="9" name="Shape 25">
              <a:extLst>
                <a:ext uri="{FF2B5EF4-FFF2-40B4-BE49-F238E27FC236}">
                  <a16:creationId xmlns:a16="http://schemas.microsoft.com/office/drawing/2014/main" id="{D488ABE7-D7F3-9B88-1193-B8CB86B5856E}"/>
                </a:ext>
              </a:extLst>
            </xdr:cNvPr>
            <xdr:cNvGrpSpPr/>
          </xdr:nvGrpSpPr>
          <xdr:grpSpPr>
            <a:xfrm>
              <a:off x="2699752" y="453254"/>
              <a:ext cx="2490203" cy="1383567"/>
              <a:chOff x="152399" y="459938"/>
              <a:chExt cx="2667001" cy="1359337"/>
            </a:xfrm>
          </xdr:grpSpPr>
          <xdr:sp macro="" textlink="KPIs!$E$17">
            <xdr:nvSpPr>
              <xdr:cNvPr id="19" name="Shape 26">
                <a:extLst>
                  <a:ext uri="{FF2B5EF4-FFF2-40B4-BE49-F238E27FC236}">
                    <a16:creationId xmlns:a16="http://schemas.microsoft.com/office/drawing/2014/main" id="{8B4BED76-9B5F-8D1C-8070-3DDDAF2A0E1A}"/>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fld id="{E11E4A88-B3D4-41E8-9568-F1569BAC0B87}" type="TxLink">
                  <a:rPr lang="en-US" sz="1200" b="1" i="0" u="none" strike="noStrike">
                    <a:solidFill>
                      <a:schemeClr val="bg2"/>
                    </a:solidFill>
                    <a:latin typeface="Book Antiqua" panose="02040602050305030304" pitchFamily="18" charset="0"/>
                    <a:ea typeface="Calibri"/>
                    <a:cs typeface="Calibri"/>
                  </a:rPr>
                  <a:pPr marL="0" lvl="0" indent="0" algn="ctr" rtl="0">
                    <a:spcBef>
                      <a:spcPts val="0"/>
                    </a:spcBef>
                    <a:spcAft>
                      <a:spcPts val="0"/>
                    </a:spcAft>
                    <a:buNone/>
                  </a:pPr>
                  <a:t> $2,86,397.02 </a:t>
                </a:fld>
                <a:endParaRPr sz="1200" b="1" i="0" u="none" strike="noStrike">
                  <a:solidFill>
                    <a:schemeClr val="bg2"/>
                  </a:solidFill>
                  <a:latin typeface="Book Antiqua" panose="02040602050305030304" pitchFamily="18" charset="0"/>
                  <a:ea typeface="Calibri"/>
                  <a:cs typeface="Calibri"/>
                </a:endParaRPr>
              </a:p>
            </xdr:txBody>
          </xdr:sp>
          <xdr:sp macro="" textlink="">
            <xdr:nvSpPr>
              <xdr:cNvPr id="20" name="Shape 27">
                <a:extLst>
                  <a:ext uri="{FF2B5EF4-FFF2-40B4-BE49-F238E27FC236}">
                    <a16:creationId xmlns:a16="http://schemas.microsoft.com/office/drawing/2014/main" id="{2F3D25BB-EE12-04B9-9979-2EFD92FF5A16}"/>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a:t>
                </a:r>
                <a:r>
                  <a:rPr lang="en-US" sz="1600" b="1">
                    <a:solidFill>
                      <a:schemeClr val="lt1"/>
                    </a:solidFill>
                    <a:latin typeface="Book Antiqua" panose="02040602050305030304" pitchFamily="18" charset="0"/>
                    <a:ea typeface="Lato"/>
                    <a:cs typeface="Lato"/>
                    <a:sym typeface="Lato"/>
                  </a:rPr>
                  <a:t>Profit</a:t>
                </a:r>
                <a:endParaRPr sz="1400">
                  <a:latin typeface="Book Antiqua" panose="02040602050305030304" pitchFamily="18" charset="0"/>
                </a:endParaRPr>
              </a:p>
            </xdr:txBody>
          </xdr:sp>
        </xdr:grpSp>
        <xdr:grpSp>
          <xdr:nvGrpSpPr>
            <xdr:cNvPr id="10" name="Shape 28">
              <a:extLst>
                <a:ext uri="{FF2B5EF4-FFF2-40B4-BE49-F238E27FC236}">
                  <a16:creationId xmlns:a16="http://schemas.microsoft.com/office/drawing/2014/main" id="{3B719283-B759-3B1B-708D-A04A37491B91}"/>
                </a:ext>
              </a:extLst>
            </xdr:cNvPr>
            <xdr:cNvGrpSpPr/>
          </xdr:nvGrpSpPr>
          <xdr:grpSpPr>
            <a:xfrm>
              <a:off x="5256629" y="453254"/>
              <a:ext cx="2452104" cy="1383567"/>
              <a:chOff x="152399" y="459938"/>
              <a:chExt cx="2667001" cy="1359337"/>
            </a:xfrm>
          </xdr:grpSpPr>
          <xdr:sp macro="" textlink="KPIs!H17">
            <xdr:nvSpPr>
              <xdr:cNvPr id="17" name="Shape 29">
                <a:extLst>
                  <a:ext uri="{FF2B5EF4-FFF2-40B4-BE49-F238E27FC236}">
                    <a16:creationId xmlns:a16="http://schemas.microsoft.com/office/drawing/2014/main" id="{9E5BBE3E-2891-D9C3-3038-0043A68556FE}"/>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fld id="{C205AC91-D3E8-4B3D-A6DE-4353F3510586}" type="TxLink">
                  <a:rPr lang="en-US" sz="1200" b="1" i="0" u="none" strike="noStrike">
                    <a:solidFill>
                      <a:schemeClr val="bg2"/>
                    </a:solidFill>
                    <a:latin typeface="Book Antiqua" panose="02040602050305030304" pitchFamily="18" charset="0"/>
                    <a:ea typeface="Calibri"/>
                    <a:cs typeface="Calibri"/>
                  </a:rPr>
                  <a:pPr marL="0" lvl="0" indent="0" algn="ctr" rtl="0">
                    <a:spcBef>
                      <a:spcPts val="0"/>
                    </a:spcBef>
                    <a:spcAft>
                      <a:spcPts val="0"/>
                    </a:spcAft>
                    <a:buNone/>
                  </a:pPr>
                  <a:t># 37873</a:t>
                </a:fld>
                <a:endParaRPr sz="1200" b="1" i="0" u="none" strike="noStrike">
                  <a:solidFill>
                    <a:schemeClr val="bg2"/>
                  </a:solidFill>
                  <a:latin typeface="Book Antiqua" panose="02040602050305030304" pitchFamily="18" charset="0"/>
                  <a:ea typeface="Calibri"/>
                  <a:cs typeface="Calibri"/>
                </a:endParaRPr>
              </a:p>
            </xdr:txBody>
          </xdr:sp>
          <xdr:sp macro="" textlink="">
            <xdr:nvSpPr>
              <xdr:cNvPr id="18" name="Shape 30">
                <a:extLst>
                  <a:ext uri="{FF2B5EF4-FFF2-40B4-BE49-F238E27FC236}">
                    <a16:creationId xmlns:a16="http://schemas.microsoft.com/office/drawing/2014/main" id="{261B8CE6-0DEC-B936-D046-FB221FCEC2F2}"/>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Book Antiqua" panose="02040602050305030304" pitchFamily="18" charset="0"/>
                    <a:ea typeface="Lato"/>
                    <a:cs typeface="Lato"/>
                    <a:sym typeface="Lato"/>
                  </a:rPr>
                  <a:t> Quantity Sold</a:t>
                </a:r>
                <a:endParaRPr sz="1400">
                  <a:latin typeface="Book Antiqua" panose="02040602050305030304" pitchFamily="18" charset="0"/>
                </a:endParaRPr>
              </a:p>
            </xdr:txBody>
          </xdr:sp>
        </xdr:grpSp>
        <xdr:grpSp>
          <xdr:nvGrpSpPr>
            <xdr:cNvPr id="11" name="Shape 31">
              <a:extLst>
                <a:ext uri="{FF2B5EF4-FFF2-40B4-BE49-F238E27FC236}">
                  <a16:creationId xmlns:a16="http://schemas.microsoft.com/office/drawing/2014/main" id="{91ECDA43-BE03-FED1-AFB3-1B6BAAA2E1E7}"/>
                </a:ext>
              </a:extLst>
            </xdr:cNvPr>
            <xdr:cNvGrpSpPr/>
          </xdr:nvGrpSpPr>
          <xdr:grpSpPr>
            <a:xfrm>
              <a:off x="7756358" y="453254"/>
              <a:ext cx="2394953" cy="1383567"/>
              <a:chOff x="152399" y="459938"/>
              <a:chExt cx="2667001" cy="1359337"/>
            </a:xfrm>
          </xdr:grpSpPr>
          <xdr:sp macro="" textlink="KPIs!K17">
            <xdr:nvSpPr>
              <xdr:cNvPr id="15" name="Shape 32">
                <a:extLst>
                  <a:ext uri="{FF2B5EF4-FFF2-40B4-BE49-F238E27FC236}">
                    <a16:creationId xmlns:a16="http://schemas.microsoft.com/office/drawing/2014/main" id="{53D75FE9-BCBB-9091-3C31-228822F2FE25}"/>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fld id="{8C849377-6FBE-44AB-9A76-95B0287D4273}" type="TxLink">
                  <a:rPr lang="en-US" sz="1200" b="1" i="0" u="none" strike="noStrike">
                    <a:solidFill>
                      <a:schemeClr val="bg2"/>
                    </a:solidFill>
                    <a:latin typeface="Book Antiqua" panose="02040602050305030304" pitchFamily="18" charset="0"/>
                    <a:ea typeface="Calibri"/>
                    <a:cs typeface="Calibri"/>
                  </a:rPr>
                  <a:pPr marL="0" lvl="0" indent="0" algn="ctr" rtl="0">
                    <a:spcBef>
                      <a:spcPts val="0"/>
                    </a:spcBef>
                    <a:spcAft>
                      <a:spcPts val="0"/>
                    </a:spcAft>
                    <a:buNone/>
                  </a:pPr>
                  <a:t># 9994</a:t>
                </a:fld>
                <a:endParaRPr sz="1200" b="1" i="0" u="none" strike="noStrike">
                  <a:solidFill>
                    <a:schemeClr val="bg2"/>
                  </a:solidFill>
                  <a:latin typeface="Book Antiqua" panose="02040602050305030304" pitchFamily="18" charset="0"/>
                  <a:ea typeface="Calibri"/>
                  <a:cs typeface="Calibri"/>
                </a:endParaRPr>
              </a:p>
            </xdr:txBody>
          </xdr:sp>
          <xdr:sp macro="" textlink="">
            <xdr:nvSpPr>
              <xdr:cNvPr id="16" name="Shape 33">
                <a:extLst>
                  <a:ext uri="{FF2B5EF4-FFF2-40B4-BE49-F238E27FC236}">
                    <a16:creationId xmlns:a16="http://schemas.microsoft.com/office/drawing/2014/main" id="{8E0BFE62-1833-70C1-D56D-273AC18B6C64}"/>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Book Antiqua" panose="02040602050305030304" pitchFamily="18" charset="0"/>
                    <a:ea typeface="Lato"/>
                    <a:cs typeface="Lato"/>
                    <a:sym typeface="Lato"/>
                  </a:rPr>
                  <a:t>No. of</a:t>
                </a:r>
                <a:r>
                  <a:rPr lang="en-US" sz="1600" b="1" baseline="0">
                    <a:solidFill>
                      <a:schemeClr val="lt1"/>
                    </a:solidFill>
                    <a:latin typeface="Book Antiqua" panose="02040602050305030304" pitchFamily="18" charset="0"/>
                    <a:ea typeface="Lato"/>
                    <a:cs typeface="Lato"/>
                    <a:sym typeface="Lato"/>
                  </a:rPr>
                  <a:t> Orders</a:t>
                </a:r>
                <a:endParaRPr sz="1400">
                  <a:latin typeface="Book Antiqua" panose="02040602050305030304" pitchFamily="18" charset="0"/>
                </a:endParaRPr>
              </a:p>
            </xdr:txBody>
          </xdr:sp>
        </xdr:grpSp>
        <xdr:grpSp>
          <xdr:nvGrpSpPr>
            <xdr:cNvPr id="12" name="Shape 34">
              <a:extLst>
                <a:ext uri="{FF2B5EF4-FFF2-40B4-BE49-F238E27FC236}">
                  <a16:creationId xmlns:a16="http://schemas.microsoft.com/office/drawing/2014/main" id="{86D7BFD3-9838-2BEF-18E1-4F9BB6FF4F33}"/>
                </a:ext>
              </a:extLst>
            </xdr:cNvPr>
            <xdr:cNvGrpSpPr/>
          </xdr:nvGrpSpPr>
          <xdr:grpSpPr>
            <a:xfrm>
              <a:off x="10208461" y="453254"/>
              <a:ext cx="2442577" cy="1383567"/>
              <a:chOff x="152399" y="459938"/>
              <a:chExt cx="2667001" cy="1359337"/>
            </a:xfrm>
          </xdr:grpSpPr>
          <xdr:sp macro="" textlink="KPIs!N17">
            <xdr:nvSpPr>
              <xdr:cNvPr id="13" name="Shape 35">
                <a:extLst>
                  <a:ext uri="{FF2B5EF4-FFF2-40B4-BE49-F238E27FC236}">
                    <a16:creationId xmlns:a16="http://schemas.microsoft.com/office/drawing/2014/main" id="{1EF9E171-D931-2E3E-514C-49E7F41371FE}"/>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fld id="{30D8814D-114C-4077-93E2-2B089B5D10D5}" type="TxLink">
                  <a:rPr lang="en-US" sz="1200" b="1" i="0" u="none" strike="noStrike">
                    <a:solidFill>
                      <a:schemeClr val="bg2"/>
                    </a:solidFill>
                    <a:latin typeface="Book Antiqua" panose="02040602050305030304" pitchFamily="18" charset="0"/>
                    <a:ea typeface="Calibri"/>
                    <a:cs typeface="Calibri"/>
                  </a:rPr>
                  <a:pPr marL="0" lvl="0" indent="0" algn="ctr" rtl="0">
                    <a:spcBef>
                      <a:spcPts val="0"/>
                    </a:spcBef>
                    <a:spcAft>
                      <a:spcPts val="0"/>
                    </a:spcAft>
                    <a:buNone/>
                  </a:pPr>
                  <a:t>12.47%</a:t>
                </a:fld>
                <a:endParaRPr sz="1200" b="1" i="0" u="none" strike="noStrike">
                  <a:solidFill>
                    <a:schemeClr val="bg2"/>
                  </a:solidFill>
                  <a:latin typeface="Book Antiqua" panose="02040602050305030304" pitchFamily="18" charset="0"/>
                  <a:ea typeface="Calibri"/>
                  <a:cs typeface="Calibri"/>
                </a:endParaRPr>
              </a:p>
            </xdr:txBody>
          </xdr:sp>
          <xdr:sp macro="" textlink="">
            <xdr:nvSpPr>
              <xdr:cNvPr id="14" name="Shape 36">
                <a:extLst>
                  <a:ext uri="{FF2B5EF4-FFF2-40B4-BE49-F238E27FC236}">
                    <a16:creationId xmlns:a16="http://schemas.microsoft.com/office/drawing/2014/main" id="{8E265094-5AE7-62D7-952D-348A0ADD7469}"/>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Book Antiqua" panose="02040602050305030304" pitchFamily="18" charset="0"/>
                    <a:ea typeface="Lato"/>
                    <a:cs typeface="Lato"/>
                    <a:sym typeface="Lato"/>
                  </a:rPr>
                  <a:t>Profit</a:t>
                </a:r>
                <a:r>
                  <a:rPr lang="en-US" sz="1600" b="1" baseline="0">
                    <a:solidFill>
                      <a:schemeClr val="lt1"/>
                    </a:solidFill>
                    <a:latin typeface="Book Antiqua" panose="02040602050305030304" pitchFamily="18" charset="0"/>
                    <a:ea typeface="Lato"/>
                    <a:cs typeface="Lato"/>
                    <a:sym typeface="Lato"/>
                  </a:rPr>
                  <a:t> Margin</a:t>
                </a:r>
                <a:endParaRPr sz="1400">
                  <a:latin typeface="Book Antiqua" panose="02040602050305030304" pitchFamily="18" charset="0"/>
                </a:endParaRPr>
              </a:p>
            </xdr:txBody>
          </xdr:sp>
        </xdr:grpSp>
      </xdr:grpSp>
    </xdr:grpSp>
    <xdr:clientData fLocksWithSheet="0"/>
  </xdr:oneCellAnchor>
  <xdr:twoCellAnchor>
    <xdr:from>
      <xdr:col>1</xdr:col>
      <xdr:colOff>411480</xdr:colOff>
      <xdr:row>7</xdr:row>
      <xdr:rowOff>106680</xdr:rowOff>
    </xdr:from>
    <xdr:to>
      <xdr:col>4</xdr:col>
      <xdr:colOff>198120</xdr:colOff>
      <xdr:row>9</xdr:row>
      <xdr:rowOff>144780</xdr:rowOff>
    </xdr:to>
    <xdr:graphicFrame macro="">
      <xdr:nvGraphicFramePr>
        <xdr:cNvPr id="23" name="Chart 22">
          <a:extLst>
            <a:ext uri="{FF2B5EF4-FFF2-40B4-BE49-F238E27FC236}">
              <a16:creationId xmlns:a16="http://schemas.microsoft.com/office/drawing/2014/main" id="{3C9F4904-C603-420E-897C-98A098734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396240</xdr:colOff>
      <xdr:row>7</xdr:row>
      <xdr:rowOff>76200</xdr:rowOff>
    </xdr:from>
    <xdr:to>
      <xdr:col>8</xdr:col>
      <xdr:colOff>137160</xdr:colOff>
      <xdr:row>9</xdr:row>
      <xdr:rowOff>144780</xdr:rowOff>
    </xdr:to>
    <xdr:graphicFrame macro="">
      <xdr:nvGraphicFramePr>
        <xdr:cNvPr id="24" name="Chart 23">
          <a:extLst>
            <a:ext uri="{FF2B5EF4-FFF2-40B4-BE49-F238E27FC236}">
              <a16:creationId xmlns:a16="http://schemas.microsoft.com/office/drawing/2014/main" id="{02FA21CD-8264-44E5-94BD-7354D185C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335280</xdr:colOff>
      <xdr:row>7</xdr:row>
      <xdr:rowOff>114300</xdr:rowOff>
    </xdr:from>
    <xdr:to>
      <xdr:col>12</xdr:col>
      <xdr:colOff>99060</xdr:colOff>
      <xdr:row>9</xdr:row>
      <xdr:rowOff>144780</xdr:rowOff>
    </xdr:to>
    <xdr:graphicFrame macro="">
      <xdr:nvGraphicFramePr>
        <xdr:cNvPr id="25" name="Chart 24">
          <a:extLst>
            <a:ext uri="{FF2B5EF4-FFF2-40B4-BE49-F238E27FC236}">
              <a16:creationId xmlns:a16="http://schemas.microsoft.com/office/drawing/2014/main" id="{D5EAC206-17F7-4AF0-B97B-57A4A5382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297180</xdr:colOff>
      <xdr:row>7</xdr:row>
      <xdr:rowOff>129540</xdr:rowOff>
    </xdr:from>
    <xdr:to>
      <xdr:col>15</xdr:col>
      <xdr:colOff>533400</xdr:colOff>
      <xdr:row>9</xdr:row>
      <xdr:rowOff>144780</xdr:rowOff>
    </xdr:to>
    <xdr:graphicFrame macro="">
      <xdr:nvGraphicFramePr>
        <xdr:cNvPr id="26" name="Chart 25">
          <a:extLst>
            <a:ext uri="{FF2B5EF4-FFF2-40B4-BE49-F238E27FC236}">
              <a16:creationId xmlns:a16="http://schemas.microsoft.com/office/drawing/2014/main" id="{9E23BDE1-46F6-421B-A5B3-F1EB65C38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121920</xdr:colOff>
      <xdr:row>7</xdr:row>
      <xdr:rowOff>83820</xdr:rowOff>
    </xdr:from>
    <xdr:to>
      <xdr:col>19</xdr:col>
      <xdr:colOff>556260</xdr:colOff>
      <xdr:row>9</xdr:row>
      <xdr:rowOff>144780</xdr:rowOff>
    </xdr:to>
    <xdr:graphicFrame macro="">
      <xdr:nvGraphicFramePr>
        <xdr:cNvPr id="27" name="Chart 26">
          <a:extLst>
            <a:ext uri="{FF2B5EF4-FFF2-40B4-BE49-F238E27FC236}">
              <a16:creationId xmlns:a16="http://schemas.microsoft.com/office/drawing/2014/main" id="{3A5DBD24-1B78-480D-A4BC-86A521C22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99060</xdr:colOff>
      <xdr:row>10</xdr:row>
      <xdr:rowOff>108268</xdr:rowOff>
    </xdr:from>
    <xdr:to>
      <xdr:col>3</xdr:col>
      <xdr:colOff>167640</xdr:colOff>
      <xdr:row>11</xdr:row>
      <xdr:rowOff>131128</xdr:rowOff>
    </xdr:to>
    <xdr:sp macro="" textlink="">
      <xdr:nvSpPr>
        <xdr:cNvPr id="28" name="Rectangle: Rounded Corners 27">
          <a:extLst>
            <a:ext uri="{FF2B5EF4-FFF2-40B4-BE49-F238E27FC236}">
              <a16:creationId xmlns:a16="http://schemas.microsoft.com/office/drawing/2014/main" id="{6104F160-33B7-9079-6C20-69FBFC3235A1}"/>
            </a:ext>
          </a:extLst>
        </xdr:cNvPr>
        <xdr:cNvSpPr/>
      </xdr:nvSpPr>
      <xdr:spPr>
        <a:xfrm>
          <a:off x="708660" y="1937068"/>
          <a:ext cx="1287780" cy="205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Book Antiqua" panose="02040602050305030304" pitchFamily="18" charset="0"/>
            </a:rPr>
            <a:t>YoY</a:t>
          </a:r>
          <a:r>
            <a:rPr lang="en-US" sz="1100" b="1" baseline="0">
              <a:latin typeface="Book Antiqua" panose="02040602050305030304" pitchFamily="18" charset="0"/>
            </a:rPr>
            <a:t> Sales </a:t>
          </a:r>
          <a:endParaRPr lang="en-US" sz="1100" b="1">
            <a:latin typeface="Book Antiqua" panose="02040602050305030304"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3</xdr:col>
          <xdr:colOff>251460</xdr:colOff>
          <xdr:row>10</xdr:row>
          <xdr:rowOff>123508</xdr:rowOff>
        </xdr:from>
        <xdr:to>
          <xdr:col>4</xdr:col>
          <xdr:colOff>472440</xdr:colOff>
          <xdr:row>11</xdr:row>
          <xdr:rowOff>131128</xdr:rowOff>
        </xdr:to>
        <xdr:pic>
          <xdr:nvPicPr>
            <xdr:cNvPr id="33" name="Picture 32">
              <a:extLst>
                <a:ext uri="{FF2B5EF4-FFF2-40B4-BE49-F238E27FC236}">
                  <a16:creationId xmlns:a16="http://schemas.microsoft.com/office/drawing/2014/main" id="{B06C1618-9464-78D3-0A81-04446B8B0541}"/>
                </a:ext>
              </a:extLst>
            </xdr:cNvPr>
            <xdr:cNvPicPr>
              <a:picLocks noChangeAspect="1" noChangeArrowheads="1"/>
              <a:extLst>
                <a:ext uri="{84589F7E-364E-4C9E-8A38-B11213B215E9}">
                  <a14:cameraTool cellRange="'KPIs YoY'!$H$8" spid="_x0000_s10293"/>
                </a:ext>
              </a:extLst>
            </xdr:cNvPicPr>
          </xdr:nvPicPr>
          <xdr:blipFill>
            <a:blip xmlns:r="http://schemas.openxmlformats.org/officeDocument/2006/relationships" r:embed="rId6"/>
            <a:srcRect/>
            <a:stretch>
              <a:fillRect/>
            </a:stretch>
          </xdr:blipFill>
          <xdr:spPr bwMode="auto">
            <a:xfrm>
              <a:off x="2080260" y="1952308"/>
              <a:ext cx="830580" cy="190500"/>
            </a:xfrm>
            <a:prstGeom prst="rect">
              <a:avLst/>
            </a:prstGeom>
            <a:noFill/>
            <a:ln>
              <a:noFill/>
            </a:ln>
          </xdr:spPr>
        </xdr:pic>
        <xdr:clientData/>
      </xdr:twoCellAnchor>
    </mc:Choice>
    <mc:Fallback/>
  </mc:AlternateContent>
  <xdr:twoCellAnchor>
    <xdr:from>
      <xdr:col>5</xdr:col>
      <xdr:colOff>53340</xdr:colOff>
      <xdr:row>10</xdr:row>
      <xdr:rowOff>108268</xdr:rowOff>
    </xdr:from>
    <xdr:to>
      <xdr:col>7</xdr:col>
      <xdr:colOff>15240</xdr:colOff>
      <xdr:row>11</xdr:row>
      <xdr:rowOff>152400</xdr:rowOff>
    </xdr:to>
    <xdr:sp macro="" textlink="">
      <xdr:nvSpPr>
        <xdr:cNvPr id="34" name="Rectangle: Rounded Corners 33">
          <a:extLst>
            <a:ext uri="{FF2B5EF4-FFF2-40B4-BE49-F238E27FC236}">
              <a16:creationId xmlns:a16="http://schemas.microsoft.com/office/drawing/2014/main" id="{CD08CD78-10D4-4701-BD67-B8D906B6ADA3}"/>
            </a:ext>
          </a:extLst>
        </xdr:cNvPr>
        <xdr:cNvSpPr/>
      </xdr:nvSpPr>
      <xdr:spPr>
        <a:xfrm>
          <a:off x="3101340" y="1937068"/>
          <a:ext cx="1181100" cy="2270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Book Antiqua" panose="02040602050305030304" pitchFamily="18" charset="0"/>
            </a:rPr>
            <a:t>YoY</a:t>
          </a:r>
          <a:r>
            <a:rPr lang="en-US" sz="1100" b="1" baseline="0">
              <a:latin typeface="Book Antiqua" panose="02040602050305030304" pitchFamily="18" charset="0"/>
            </a:rPr>
            <a:t> Profit </a:t>
          </a:r>
          <a:endParaRPr lang="en-US" sz="1100" b="1">
            <a:latin typeface="Book Antiqua" panose="02040602050305030304"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7</xdr:col>
          <xdr:colOff>198120</xdr:colOff>
          <xdr:row>10</xdr:row>
          <xdr:rowOff>123508</xdr:rowOff>
        </xdr:from>
        <xdr:to>
          <xdr:col>8</xdr:col>
          <xdr:colOff>419100</xdr:colOff>
          <xdr:row>11</xdr:row>
          <xdr:rowOff>131128</xdr:rowOff>
        </xdr:to>
        <xdr:pic>
          <xdr:nvPicPr>
            <xdr:cNvPr id="36" name="Picture 35">
              <a:extLst>
                <a:ext uri="{FF2B5EF4-FFF2-40B4-BE49-F238E27FC236}">
                  <a16:creationId xmlns:a16="http://schemas.microsoft.com/office/drawing/2014/main" id="{6D594309-BA04-46FF-3B26-D07ED9375E37}"/>
                </a:ext>
              </a:extLst>
            </xdr:cNvPr>
            <xdr:cNvPicPr>
              <a:picLocks noChangeAspect="1" noChangeArrowheads="1"/>
              <a:extLst>
                <a:ext uri="{84589F7E-364E-4C9E-8A38-B11213B215E9}">
                  <a14:cameraTool cellRange="'KPIs YoY'!$I$8" spid="_x0000_s10294"/>
                </a:ext>
              </a:extLst>
            </xdr:cNvPicPr>
          </xdr:nvPicPr>
          <xdr:blipFill>
            <a:blip xmlns:r="http://schemas.openxmlformats.org/officeDocument/2006/relationships" r:embed="rId7"/>
            <a:srcRect/>
            <a:stretch>
              <a:fillRect/>
            </a:stretch>
          </xdr:blipFill>
          <xdr:spPr bwMode="auto">
            <a:xfrm>
              <a:off x="4465320" y="1952308"/>
              <a:ext cx="83058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53340</xdr:colOff>
      <xdr:row>10</xdr:row>
      <xdr:rowOff>62548</xdr:rowOff>
    </xdr:from>
    <xdr:to>
      <xdr:col>11</xdr:col>
      <xdr:colOff>243840</xdr:colOff>
      <xdr:row>11</xdr:row>
      <xdr:rowOff>144780</xdr:rowOff>
    </xdr:to>
    <xdr:sp macro="" textlink="">
      <xdr:nvSpPr>
        <xdr:cNvPr id="37" name="Rectangle: Rounded Corners 36">
          <a:extLst>
            <a:ext uri="{FF2B5EF4-FFF2-40B4-BE49-F238E27FC236}">
              <a16:creationId xmlns:a16="http://schemas.microsoft.com/office/drawing/2014/main" id="{BE453525-492E-48DB-BD2F-0838939FA6F2}"/>
            </a:ext>
          </a:extLst>
        </xdr:cNvPr>
        <xdr:cNvSpPr/>
      </xdr:nvSpPr>
      <xdr:spPr>
        <a:xfrm>
          <a:off x="5539740" y="1891348"/>
          <a:ext cx="1409700" cy="2651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Book Antiqua" panose="02040602050305030304" pitchFamily="18" charset="0"/>
            </a:rPr>
            <a:t>YoY</a:t>
          </a:r>
          <a:r>
            <a:rPr lang="en-US" sz="1100" b="1" baseline="0">
              <a:latin typeface="Book Antiqua" panose="02040602050305030304" pitchFamily="18" charset="0"/>
            </a:rPr>
            <a:t> Qty Sold </a:t>
          </a:r>
          <a:endParaRPr lang="en-US" sz="1100" b="1">
            <a:latin typeface="Book Antiqua" panose="02040602050305030304"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11</xdr:col>
          <xdr:colOff>266700</xdr:colOff>
          <xdr:row>10</xdr:row>
          <xdr:rowOff>123508</xdr:rowOff>
        </xdr:from>
        <xdr:to>
          <xdr:col>12</xdr:col>
          <xdr:colOff>350520</xdr:colOff>
          <xdr:row>11</xdr:row>
          <xdr:rowOff>131128</xdr:rowOff>
        </xdr:to>
        <xdr:pic>
          <xdr:nvPicPr>
            <xdr:cNvPr id="39" name="Picture 38">
              <a:extLst>
                <a:ext uri="{FF2B5EF4-FFF2-40B4-BE49-F238E27FC236}">
                  <a16:creationId xmlns:a16="http://schemas.microsoft.com/office/drawing/2014/main" id="{8FDF7675-5A4F-356B-97EC-37BCC506111B}"/>
                </a:ext>
              </a:extLst>
            </xdr:cNvPr>
            <xdr:cNvPicPr>
              <a:picLocks noChangeAspect="1" noChangeArrowheads="1"/>
              <a:extLst>
                <a:ext uri="{84589F7E-364E-4C9E-8A38-B11213B215E9}">
                  <a14:cameraTool cellRange="'KPIs YoY'!$J$8" spid="_x0000_s10295"/>
                </a:ext>
              </a:extLst>
            </xdr:cNvPicPr>
          </xdr:nvPicPr>
          <xdr:blipFill>
            <a:blip xmlns:r="http://schemas.openxmlformats.org/officeDocument/2006/relationships" r:embed="rId8"/>
            <a:srcRect/>
            <a:stretch>
              <a:fillRect/>
            </a:stretch>
          </xdr:blipFill>
          <xdr:spPr bwMode="auto">
            <a:xfrm>
              <a:off x="6972300" y="1952308"/>
              <a:ext cx="69342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586740</xdr:colOff>
      <xdr:row>10</xdr:row>
      <xdr:rowOff>62548</xdr:rowOff>
    </xdr:from>
    <xdr:to>
      <xdr:col>14</xdr:col>
      <xdr:colOff>518160</xdr:colOff>
      <xdr:row>11</xdr:row>
      <xdr:rowOff>152400</xdr:rowOff>
    </xdr:to>
    <xdr:sp macro="" textlink="">
      <xdr:nvSpPr>
        <xdr:cNvPr id="40" name="Rectangle: Rounded Corners 39">
          <a:extLst>
            <a:ext uri="{FF2B5EF4-FFF2-40B4-BE49-F238E27FC236}">
              <a16:creationId xmlns:a16="http://schemas.microsoft.com/office/drawing/2014/main" id="{A3C5DBE3-612E-4783-8C8F-66130EEA4490}"/>
            </a:ext>
          </a:extLst>
        </xdr:cNvPr>
        <xdr:cNvSpPr/>
      </xdr:nvSpPr>
      <xdr:spPr>
        <a:xfrm>
          <a:off x="7901940" y="1891348"/>
          <a:ext cx="1150620" cy="27273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Book Antiqua" panose="02040602050305030304" pitchFamily="18" charset="0"/>
            </a:rPr>
            <a:t>YoY</a:t>
          </a:r>
          <a:r>
            <a:rPr lang="en-US" sz="1100" b="1" baseline="0">
              <a:latin typeface="Book Antiqua" panose="02040602050305030304" pitchFamily="18" charset="0"/>
            </a:rPr>
            <a:t> Orders  </a:t>
          </a:r>
          <a:endParaRPr lang="en-US" sz="1100" b="1">
            <a:latin typeface="Book Antiqua" panose="02040602050305030304"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14</xdr:col>
          <xdr:colOff>601980</xdr:colOff>
          <xdr:row>10</xdr:row>
          <xdr:rowOff>123508</xdr:rowOff>
        </xdr:from>
        <xdr:to>
          <xdr:col>16</xdr:col>
          <xdr:colOff>213360</xdr:colOff>
          <xdr:row>11</xdr:row>
          <xdr:rowOff>131128</xdr:rowOff>
        </xdr:to>
        <xdr:pic>
          <xdr:nvPicPr>
            <xdr:cNvPr id="42" name="Picture 41">
              <a:extLst>
                <a:ext uri="{FF2B5EF4-FFF2-40B4-BE49-F238E27FC236}">
                  <a16:creationId xmlns:a16="http://schemas.microsoft.com/office/drawing/2014/main" id="{02994804-71C6-20C9-F0DF-A0BBCF083816}"/>
                </a:ext>
              </a:extLst>
            </xdr:cNvPr>
            <xdr:cNvPicPr>
              <a:picLocks noChangeAspect="1" noChangeArrowheads="1"/>
              <a:extLst>
                <a:ext uri="{84589F7E-364E-4C9E-8A38-B11213B215E9}">
                  <a14:cameraTool cellRange="'KPIs YoY'!$K$8" spid="_x0000_s10296"/>
                </a:ext>
              </a:extLst>
            </xdr:cNvPicPr>
          </xdr:nvPicPr>
          <xdr:blipFill>
            <a:blip xmlns:r="http://schemas.openxmlformats.org/officeDocument/2006/relationships" r:embed="rId9"/>
            <a:srcRect/>
            <a:stretch>
              <a:fillRect/>
            </a:stretch>
          </xdr:blipFill>
          <xdr:spPr bwMode="auto">
            <a:xfrm>
              <a:off x="9136380" y="1952308"/>
              <a:ext cx="83058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449580</xdr:colOff>
      <xdr:row>10</xdr:row>
      <xdr:rowOff>62548</xdr:rowOff>
    </xdr:from>
    <xdr:to>
      <xdr:col>19</xdr:col>
      <xdr:colOff>30480</xdr:colOff>
      <xdr:row>11</xdr:row>
      <xdr:rowOff>144780</xdr:rowOff>
    </xdr:to>
    <xdr:sp macro="" textlink="">
      <xdr:nvSpPr>
        <xdr:cNvPr id="43" name="Rectangle: Rounded Corners 42">
          <a:extLst>
            <a:ext uri="{FF2B5EF4-FFF2-40B4-BE49-F238E27FC236}">
              <a16:creationId xmlns:a16="http://schemas.microsoft.com/office/drawing/2014/main" id="{388C787F-8867-4319-A83F-691309CF5DDF}"/>
            </a:ext>
          </a:extLst>
        </xdr:cNvPr>
        <xdr:cNvSpPr/>
      </xdr:nvSpPr>
      <xdr:spPr>
        <a:xfrm>
          <a:off x="10203180" y="1891348"/>
          <a:ext cx="1409700" cy="2651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Book Antiqua" panose="02040602050305030304" pitchFamily="18" charset="0"/>
            </a:rPr>
            <a:t>YoY</a:t>
          </a:r>
          <a:r>
            <a:rPr lang="en-US" sz="1100" b="1" baseline="0">
              <a:latin typeface="Book Antiqua" panose="02040602050305030304" pitchFamily="18" charset="0"/>
            </a:rPr>
            <a:t> Profit Margin  </a:t>
          </a:r>
          <a:endParaRPr lang="en-US" sz="1100" b="1">
            <a:latin typeface="Book Antiqua" panose="02040602050305030304"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18</xdr:col>
          <xdr:colOff>579120</xdr:colOff>
          <xdr:row>10</xdr:row>
          <xdr:rowOff>106680</xdr:rowOff>
        </xdr:from>
        <xdr:to>
          <xdr:col>20</xdr:col>
          <xdr:colOff>175260</xdr:colOff>
          <xdr:row>11</xdr:row>
          <xdr:rowOff>131128</xdr:rowOff>
        </xdr:to>
        <xdr:pic>
          <xdr:nvPicPr>
            <xdr:cNvPr id="45" name="Picture 44">
              <a:extLst>
                <a:ext uri="{FF2B5EF4-FFF2-40B4-BE49-F238E27FC236}">
                  <a16:creationId xmlns:a16="http://schemas.microsoft.com/office/drawing/2014/main" id="{AE311F83-6F69-6053-88B1-E8C1279AF418}"/>
                </a:ext>
              </a:extLst>
            </xdr:cNvPr>
            <xdr:cNvPicPr>
              <a:picLocks noChangeArrowheads="1"/>
              <a:extLst>
                <a:ext uri="{84589F7E-364E-4C9E-8A38-B11213B215E9}">
                  <a14:cameraTool cellRange="'KPIs YoY'!$L$8" spid="_x0000_s10297"/>
                </a:ext>
              </a:extLst>
            </xdr:cNvPicPr>
          </xdr:nvPicPr>
          <xdr:blipFill>
            <a:blip xmlns:r="http://schemas.openxmlformats.org/officeDocument/2006/relationships" r:embed="rId10"/>
            <a:srcRect/>
            <a:stretch>
              <a:fillRect/>
            </a:stretch>
          </xdr:blipFill>
          <xdr:spPr bwMode="auto">
            <a:xfrm>
              <a:off x="11551920" y="1935480"/>
              <a:ext cx="815340" cy="207328"/>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1</xdr:col>
      <xdr:colOff>0</xdr:colOff>
      <xdr:row>13</xdr:row>
      <xdr:rowOff>0</xdr:rowOff>
    </xdr:from>
    <xdr:ext cx="11843132" cy="2057400"/>
    <xdr:grpSp>
      <xdr:nvGrpSpPr>
        <xdr:cNvPr id="46" name="Shape 2">
          <a:extLst>
            <a:ext uri="{FF2B5EF4-FFF2-40B4-BE49-F238E27FC236}">
              <a16:creationId xmlns:a16="http://schemas.microsoft.com/office/drawing/2014/main" id="{F9513707-A883-4D9C-B10A-78E5B02E4DEE}"/>
            </a:ext>
          </a:extLst>
        </xdr:cNvPr>
        <xdr:cNvGrpSpPr/>
      </xdr:nvGrpSpPr>
      <xdr:grpSpPr>
        <a:xfrm>
          <a:off x="605928" y="2386988"/>
          <a:ext cx="11843132" cy="2057400"/>
          <a:chOff x="0" y="2751300"/>
          <a:chExt cx="10692000" cy="2057400"/>
        </a:xfrm>
      </xdr:grpSpPr>
      <xdr:grpSp>
        <xdr:nvGrpSpPr>
          <xdr:cNvPr id="47" name="Shape 4">
            <a:extLst>
              <a:ext uri="{FF2B5EF4-FFF2-40B4-BE49-F238E27FC236}">
                <a16:creationId xmlns:a16="http://schemas.microsoft.com/office/drawing/2014/main" id="{6115B4E3-CCAE-C3E8-E11D-85E60659DB2D}"/>
              </a:ext>
            </a:extLst>
          </xdr:cNvPr>
          <xdr:cNvGrpSpPr/>
        </xdr:nvGrpSpPr>
        <xdr:grpSpPr>
          <a:xfrm>
            <a:off x="0" y="2751300"/>
            <a:ext cx="10692000" cy="2057400"/>
            <a:chOff x="152400" y="1971675"/>
            <a:chExt cx="12515850" cy="2228850"/>
          </a:xfrm>
        </xdr:grpSpPr>
        <xdr:sp macro="" textlink="">
          <xdr:nvSpPr>
            <xdr:cNvPr id="48" name="Shape 5">
              <a:extLst>
                <a:ext uri="{FF2B5EF4-FFF2-40B4-BE49-F238E27FC236}">
                  <a16:creationId xmlns:a16="http://schemas.microsoft.com/office/drawing/2014/main" id="{F85605E0-F178-FE18-5054-B6ED14C01898}"/>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9" name="Shape 6">
              <a:extLst>
                <a:ext uri="{FF2B5EF4-FFF2-40B4-BE49-F238E27FC236}">
                  <a16:creationId xmlns:a16="http://schemas.microsoft.com/office/drawing/2014/main" id="{C5A68F33-2BBB-5C59-9D28-DE22F86BA44F}"/>
                </a:ext>
              </a:extLst>
            </xdr:cNvPr>
            <xdr:cNvGrpSpPr/>
          </xdr:nvGrpSpPr>
          <xdr:grpSpPr>
            <a:xfrm>
              <a:off x="152400" y="1971675"/>
              <a:ext cx="5219701" cy="2219325"/>
              <a:chOff x="152400" y="1971675"/>
              <a:chExt cx="5219701" cy="2219325"/>
            </a:xfrm>
          </xdr:grpSpPr>
          <xdr:sp macro="" textlink="">
            <xdr:nvSpPr>
              <xdr:cNvPr id="56" name="Shape 7">
                <a:extLst>
                  <a:ext uri="{FF2B5EF4-FFF2-40B4-BE49-F238E27FC236}">
                    <a16:creationId xmlns:a16="http://schemas.microsoft.com/office/drawing/2014/main" id="{7923DC08-7A33-2DFF-E5EE-926135DD6D9B}"/>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7" name="Shape 8">
                <a:extLst>
                  <a:ext uri="{FF2B5EF4-FFF2-40B4-BE49-F238E27FC236}">
                    <a16:creationId xmlns:a16="http://schemas.microsoft.com/office/drawing/2014/main" id="{217A0195-3232-C2C6-697A-21CD64F1E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Book Antiqua" panose="02040602050305030304" pitchFamily="18" charset="0"/>
                    <a:ea typeface="Lato"/>
                    <a:cs typeface="Lato"/>
                    <a:sym typeface="Lato"/>
                  </a:rPr>
                  <a:t>SALES AND PROFIT ANALYSIS</a:t>
                </a:r>
                <a:endParaRPr sz="1400">
                  <a:latin typeface="Book Antiqua" panose="02040602050305030304" pitchFamily="18" charset="0"/>
                </a:endParaRPr>
              </a:p>
            </xdr:txBody>
          </xdr:sp>
        </xdr:grpSp>
        <xdr:grpSp>
          <xdr:nvGrpSpPr>
            <xdr:cNvPr id="50" name="Shape 9">
              <a:extLst>
                <a:ext uri="{FF2B5EF4-FFF2-40B4-BE49-F238E27FC236}">
                  <a16:creationId xmlns:a16="http://schemas.microsoft.com/office/drawing/2014/main" id="{AEB879AD-0E20-5242-6DFF-65244898DD49}"/>
                </a:ext>
              </a:extLst>
            </xdr:cNvPr>
            <xdr:cNvGrpSpPr/>
          </xdr:nvGrpSpPr>
          <xdr:grpSpPr>
            <a:xfrm>
              <a:off x="5448301" y="1971675"/>
              <a:ext cx="4305300" cy="2219325"/>
              <a:chOff x="5448301" y="1971675"/>
              <a:chExt cx="4305300" cy="2219325"/>
            </a:xfrm>
          </xdr:grpSpPr>
          <xdr:sp macro="" textlink="">
            <xdr:nvSpPr>
              <xdr:cNvPr id="54" name="Shape 10">
                <a:extLst>
                  <a:ext uri="{FF2B5EF4-FFF2-40B4-BE49-F238E27FC236}">
                    <a16:creationId xmlns:a16="http://schemas.microsoft.com/office/drawing/2014/main" id="{AF7B09F2-CBE9-6C10-28C9-1A24D91F1B7F}"/>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5" name="Shape 11">
                <a:extLst>
                  <a:ext uri="{FF2B5EF4-FFF2-40B4-BE49-F238E27FC236}">
                    <a16:creationId xmlns:a16="http://schemas.microsoft.com/office/drawing/2014/main" id="{60B2AE59-D8B2-2C10-5B93-5A13A2F9229D}"/>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Book Antiqua" panose="02040602050305030304" pitchFamily="18" charset="0"/>
                    <a:ea typeface="Lato"/>
                    <a:cs typeface="Lato"/>
                    <a:sym typeface="Lato"/>
                  </a:rPr>
                  <a:t>CATEGORY WISE PROFIT  </a:t>
                </a:r>
                <a:endParaRPr sz="1050">
                  <a:solidFill>
                    <a:schemeClr val="lt1"/>
                  </a:solidFill>
                  <a:latin typeface="Book Antiqua" panose="02040602050305030304" pitchFamily="18" charset="0"/>
                  <a:ea typeface="Lato"/>
                  <a:cs typeface="Lato"/>
                  <a:sym typeface="Lato"/>
                </a:endParaRPr>
              </a:p>
            </xdr:txBody>
          </xdr:sp>
        </xdr:grpSp>
        <xdr:grpSp>
          <xdr:nvGrpSpPr>
            <xdr:cNvPr id="51" name="Shape 12">
              <a:extLst>
                <a:ext uri="{FF2B5EF4-FFF2-40B4-BE49-F238E27FC236}">
                  <a16:creationId xmlns:a16="http://schemas.microsoft.com/office/drawing/2014/main" id="{22DB00E2-564D-F3F3-6D51-ABBD3D731149}"/>
                </a:ext>
              </a:extLst>
            </xdr:cNvPr>
            <xdr:cNvGrpSpPr/>
          </xdr:nvGrpSpPr>
          <xdr:grpSpPr>
            <a:xfrm>
              <a:off x="9848850" y="1971675"/>
              <a:ext cx="2819400" cy="2228850"/>
              <a:chOff x="9848850" y="1866900"/>
              <a:chExt cx="2819400" cy="2219325"/>
            </a:xfrm>
          </xdr:grpSpPr>
          <xdr:sp macro="" textlink="">
            <xdr:nvSpPr>
              <xdr:cNvPr id="52" name="Shape 13">
                <a:extLst>
                  <a:ext uri="{FF2B5EF4-FFF2-40B4-BE49-F238E27FC236}">
                    <a16:creationId xmlns:a16="http://schemas.microsoft.com/office/drawing/2014/main" id="{D628EF7D-32B0-FEE0-0D71-53FC44A7E7E6}"/>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3" name="Shape 14">
                <a:extLst>
                  <a:ext uri="{FF2B5EF4-FFF2-40B4-BE49-F238E27FC236}">
                    <a16:creationId xmlns:a16="http://schemas.microsoft.com/office/drawing/2014/main" id="{2CA4BD02-75B2-757A-2BA5-C39EC707801E}"/>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Book Antiqua" panose="02040602050305030304" pitchFamily="18" charset="0"/>
                    <a:ea typeface="Lato"/>
                    <a:cs typeface="Lato"/>
                    <a:sym typeface="Lato"/>
                  </a:rPr>
                  <a:t>CATEGORY WISE SALES SHARE %</a:t>
                </a:r>
                <a:endParaRPr sz="1050">
                  <a:solidFill>
                    <a:schemeClr val="lt1"/>
                  </a:solidFill>
                  <a:latin typeface="Book Antiqua" panose="02040602050305030304" pitchFamily="18" charset="0"/>
                  <a:ea typeface="Lato"/>
                  <a:cs typeface="Lato"/>
                </a:endParaRPr>
              </a:p>
            </xdr:txBody>
          </xdr:sp>
        </xdr:grpSp>
      </xdr:grpSp>
    </xdr:grpSp>
    <xdr:clientData fLocksWithSheet="0"/>
  </xdr:oneCellAnchor>
  <xdr:oneCellAnchor>
    <xdr:from>
      <xdr:col>1</xdr:col>
      <xdr:colOff>0</xdr:colOff>
      <xdr:row>25</xdr:row>
      <xdr:rowOff>0</xdr:rowOff>
    </xdr:from>
    <xdr:ext cx="4914900" cy="2430780"/>
    <xdr:sp macro="" textlink="">
      <xdr:nvSpPr>
        <xdr:cNvPr id="58" name="Shape 15">
          <a:extLst>
            <a:ext uri="{FF2B5EF4-FFF2-40B4-BE49-F238E27FC236}">
              <a16:creationId xmlns:a16="http://schemas.microsoft.com/office/drawing/2014/main" id="{DC4B573F-1AEE-4BA2-88E8-C8826CE951F2}"/>
            </a:ext>
          </a:extLst>
        </xdr:cNvPr>
        <xdr:cNvSpPr/>
      </xdr:nvSpPr>
      <xdr:spPr>
        <a:xfrm>
          <a:off x="609600" y="4572000"/>
          <a:ext cx="4914900" cy="2430780"/>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160021</xdr:colOff>
      <xdr:row>25</xdr:row>
      <xdr:rowOff>9525</xdr:rowOff>
    </xdr:from>
    <xdr:ext cx="3345179" cy="2444115"/>
    <xdr:sp macro="" textlink="">
      <xdr:nvSpPr>
        <xdr:cNvPr id="59" name="Shape 17">
          <a:extLst>
            <a:ext uri="{FF2B5EF4-FFF2-40B4-BE49-F238E27FC236}">
              <a16:creationId xmlns:a16="http://schemas.microsoft.com/office/drawing/2014/main" id="{D1322967-D083-415D-9025-591689230198}"/>
            </a:ext>
          </a:extLst>
        </xdr:cNvPr>
        <xdr:cNvSpPr/>
      </xdr:nvSpPr>
      <xdr:spPr>
        <a:xfrm>
          <a:off x="5646421" y="4581525"/>
          <a:ext cx="3345179" cy="244411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563880</xdr:colOff>
      <xdr:row>25</xdr:row>
      <xdr:rowOff>9524</xdr:rowOff>
    </xdr:from>
    <xdr:ext cx="3484819" cy="2466975"/>
    <xdr:sp macro="" textlink="">
      <xdr:nvSpPr>
        <xdr:cNvPr id="60" name="Shape 19">
          <a:extLst>
            <a:ext uri="{FF2B5EF4-FFF2-40B4-BE49-F238E27FC236}">
              <a16:creationId xmlns:a16="http://schemas.microsoft.com/office/drawing/2014/main" id="{608FE48B-7A70-46DB-97EB-85A0FCCA1F00}"/>
            </a:ext>
          </a:extLst>
        </xdr:cNvPr>
        <xdr:cNvSpPr/>
      </xdr:nvSpPr>
      <xdr:spPr>
        <a:xfrm>
          <a:off x="9046868" y="4599885"/>
          <a:ext cx="3484819" cy="2466975"/>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1</xdr:col>
      <xdr:colOff>114300</xdr:colOff>
      <xdr:row>14</xdr:row>
      <xdr:rowOff>129540</xdr:rowOff>
    </xdr:from>
    <xdr:to>
      <xdr:col>8</xdr:col>
      <xdr:colOff>525780</xdr:colOff>
      <xdr:row>23</xdr:row>
      <xdr:rowOff>129540</xdr:rowOff>
    </xdr:to>
    <xdr:graphicFrame macro="">
      <xdr:nvGraphicFramePr>
        <xdr:cNvPr id="61" name="Chart 60">
          <a:extLst>
            <a:ext uri="{FF2B5EF4-FFF2-40B4-BE49-F238E27FC236}">
              <a16:creationId xmlns:a16="http://schemas.microsoft.com/office/drawing/2014/main" id="{0CE79346-7557-44EA-96BD-DCDA7E3DB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251460</xdr:colOff>
      <xdr:row>14</xdr:row>
      <xdr:rowOff>167640</xdr:rowOff>
    </xdr:from>
    <xdr:to>
      <xdr:col>15</xdr:col>
      <xdr:colOff>403860</xdr:colOff>
      <xdr:row>23</xdr:row>
      <xdr:rowOff>22860</xdr:rowOff>
    </xdr:to>
    <mc:AlternateContent xmlns:mc="http://schemas.openxmlformats.org/markup-compatibility/2006">
      <mc:Choice xmlns:cx1="http://schemas.microsoft.com/office/drawing/2015/9/8/chartex" Requires="cx1">
        <xdr:graphicFrame macro="">
          <xdr:nvGraphicFramePr>
            <xdr:cNvPr id="62" name="Chart 61">
              <a:extLst>
                <a:ext uri="{FF2B5EF4-FFF2-40B4-BE49-F238E27FC236}">
                  <a16:creationId xmlns:a16="http://schemas.microsoft.com/office/drawing/2014/main" id="{87A25684-DF5E-4D61-B5E7-88A7CB8859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737860" y="2727960"/>
              <a:ext cx="3810000" cy="1501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190500</xdr:colOff>
      <xdr:row>15</xdr:row>
      <xdr:rowOff>15240</xdr:rowOff>
    </xdr:from>
    <xdr:to>
      <xdr:col>20</xdr:col>
      <xdr:colOff>38100</xdr:colOff>
      <xdr:row>23</xdr:row>
      <xdr:rowOff>83820</xdr:rowOff>
    </xdr:to>
    <xdr:graphicFrame macro="">
      <xdr:nvGraphicFramePr>
        <xdr:cNvPr id="63" name="Chart 62">
          <a:extLst>
            <a:ext uri="{FF2B5EF4-FFF2-40B4-BE49-F238E27FC236}">
              <a16:creationId xmlns:a16="http://schemas.microsoft.com/office/drawing/2014/main" id="{9255A52F-2733-4601-B6E9-4F859762A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137160</xdr:colOff>
      <xdr:row>27</xdr:row>
      <xdr:rowOff>106680</xdr:rowOff>
    </xdr:from>
    <xdr:to>
      <xdr:col>8</xdr:col>
      <xdr:colOff>571500</xdr:colOff>
      <xdr:row>37</xdr:row>
      <xdr:rowOff>144780</xdr:rowOff>
    </xdr:to>
    <mc:AlternateContent xmlns:mc="http://schemas.openxmlformats.org/markup-compatibility/2006">
      <mc:Choice xmlns:cx4="http://schemas.microsoft.com/office/drawing/2016/5/10/chartex" Requires="cx4">
        <xdr:graphicFrame macro="">
          <xdr:nvGraphicFramePr>
            <xdr:cNvPr id="64" name="Chart 63">
              <a:extLst>
                <a:ext uri="{FF2B5EF4-FFF2-40B4-BE49-F238E27FC236}">
                  <a16:creationId xmlns:a16="http://schemas.microsoft.com/office/drawing/2014/main" id="{B8DADC52-356A-4A41-A873-1F90FAC089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46760" y="5044440"/>
              <a:ext cx="4701540" cy="1866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121920</xdr:colOff>
      <xdr:row>25</xdr:row>
      <xdr:rowOff>99060</xdr:rowOff>
    </xdr:from>
    <xdr:to>
      <xdr:col>5</xdr:col>
      <xdr:colOff>272232</xdr:colOff>
      <xdr:row>26</xdr:row>
      <xdr:rowOff>162365</xdr:rowOff>
    </xdr:to>
    <xdr:sp macro="" textlink="">
      <xdr:nvSpPr>
        <xdr:cNvPr id="66" name="Shape 8">
          <a:extLst>
            <a:ext uri="{FF2B5EF4-FFF2-40B4-BE49-F238E27FC236}">
              <a16:creationId xmlns:a16="http://schemas.microsoft.com/office/drawing/2014/main" id="{C44B8877-65E7-48D9-ABE6-6010EEB6ABE2}"/>
            </a:ext>
          </a:extLst>
        </xdr:cNvPr>
        <xdr:cNvSpPr/>
      </xdr:nvSpPr>
      <xdr:spPr>
        <a:xfrm>
          <a:off x="731520" y="4671060"/>
          <a:ext cx="2588712" cy="246185"/>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Book Antiqua" panose="02040602050305030304" pitchFamily="18" charset="0"/>
              <a:ea typeface="Lato"/>
              <a:cs typeface="Lato"/>
              <a:sym typeface="Lato"/>
            </a:rPr>
            <a:t>SALES</a:t>
          </a:r>
          <a:r>
            <a:rPr lang="en-US" sz="1050" baseline="0">
              <a:solidFill>
                <a:schemeClr val="lt1"/>
              </a:solidFill>
              <a:latin typeface="Book Antiqua" panose="02040602050305030304" pitchFamily="18" charset="0"/>
              <a:ea typeface="Lato"/>
              <a:cs typeface="Lato"/>
              <a:sym typeface="Lato"/>
            </a:rPr>
            <a:t> BY STATE</a:t>
          </a:r>
          <a:endParaRPr sz="1400">
            <a:latin typeface="Book Antiqua" panose="02040602050305030304" pitchFamily="18" charset="0"/>
          </a:endParaRPr>
        </a:p>
      </xdr:txBody>
    </xdr:sp>
    <xdr:clientData/>
  </xdr:twoCellAnchor>
  <xdr:twoCellAnchor>
    <xdr:from>
      <xdr:col>9</xdr:col>
      <xdr:colOff>281940</xdr:colOff>
      <xdr:row>27</xdr:row>
      <xdr:rowOff>121921</xdr:rowOff>
    </xdr:from>
    <xdr:to>
      <xdr:col>14</xdr:col>
      <xdr:colOff>327659</xdr:colOff>
      <xdr:row>37</xdr:row>
      <xdr:rowOff>144781</xdr:rowOff>
    </xdr:to>
    <xdr:graphicFrame macro="">
      <xdr:nvGraphicFramePr>
        <xdr:cNvPr id="67" name="Chart 66">
          <a:extLst>
            <a:ext uri="{FF2B5EF4-FFF2-40B4-BE49-F238E27FC236}">
              <a16:creationId xmlns:a16="http://schemas.microsoft.com/office/drawing/2014/main" id="{BD61FE9B-9AFB-45BD-9FB4-B299DBBEC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320040</xdr:colOff>
      <xdr:row>25</xdr:row>
      <xdr:rowOff>114300</xdr:rowOff>
    </xdr:from>
    <xdr:to>
      <xdr:col>13</xdr:col>
      <xdr:colOff>470352</xdr:colOff>
      <xdr:row>26</xdr:row>
      <xdr:rowOff>177605</xdr:rowOff>
    </xdr:to>
    <xdr:sp macro="" textlink="">
      <xdr:nvSpPr>
        <xdr:cNvPr id="69" name="Shape 8">
          <a:extLst>
            <a:ext uri="{FF2B5EF4-FFF2-40B4-BE49-F238E27FC236}">
              <a16:creationId xmlns:a16="http://schemas.microsoft.com/office/drawing/2014/main" id="{6C93E43B-071F-4575-BBE8-EB9E9828637D}"/>
            </a:ext>
          </a:extLst>
        </xdr:cNvPr>
        <xdr:cNvSpPr/>
      </xdr:nvSpPr>
      <xdr:spPr>
        <a:xfrm>
          <a:off x="5806440" y="4686300"/>
          <a:ext cx="2588712" cy="246185"/>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Book Antiqua" panose="02040602050305030304" pitchFamily="18" charset="0"/>
              <a:ea typeface="Lato"/>
              <a:cs typeface="Lato"/>
            </a:rPr>
            <a:t>TOP 5 SUBCATEGORIES BY SALES</a:t>
          </a:r>
          <a:endParaRPr lang="en-IN" sz="1050">
            <a:solidFill>
              <a:schemeClr val="lt1"/>
            </a:solidFill>
            <a:latin typeface="Book Antiqua" panose="02040602050305030304" pitchFamily="18" charset="0"/>
            <a:ea typeface="Lato"/>
            <a:cs typeface="Lato"/>
          </a:endParaRPr>
        </a:p>
      </xdr:txBody>
    </xdr:sp>
    <xdr:clientData/>
  </xdr:twoCellAnchor>
  <xdr:twoCellAnchor>
    <xdr:from>
      <xdr:col>15</xdr:col>
      <xdr:colOff>140465</xdr:colOff>
      <xdr:row>25</xdr:row>
      <xdr:rowOff>115677</xdr:rowOff>
    </xdr:from>
    <xdr:to>
      <xdr:col>19</xdr:col>
      <xdr:colOff>290777</xdr:colOff>
      <xdr:row>26</xdr:row>
      <xdr:rowOff>179716</xdr:rowOff>
    </xdr:to>
    <xdr:sp macro="" textlink="">
      <xdr:nvSpPr>
        <xdr:cNvPr id="70" name="Shape 8">
          <a:extLst>
            <a:ext uri="{FF2B5EF4-FFF2-40B4-BE49-F238E27FC236}">
              <a16:creationId xmlns:a16="http://schemas.microsoft.com/office/drawing/2014/main" id="{8ABF69AE-7872-4526-B6D6-8B98EA92D389}"/>
            </a:ext>
          </a:extLst>
        </xdr:cNvPr>
        <xdr:cNvSpPr/>
      </xdr:nvSpPr>
      <xdr:spPr>
        <a:xfrm>
          <a:off x="9229381" y="4706038"/>
          <a:ext cx="2574023" cy="247654"/>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IN" sz="1050">
              <a:solidFill>
                <a:schemeClr val="lt1"/>
              </a:solidFill>
              <a:latin typeface="Book Antiqua" panose="02040602050305030304" pitchFamily="18" charset="0"/>
              <a:ea typeface="Lato"/>
              <a:cs typeface="Lato"/>
            </a:rPr>
            <a:t>FILTERS</a:t>
          </a:r>
        </a:p>
      </xdr:txBody>
    </xdr:sp>
    <xdr:clientData/>
  </xdr:twoCellAnchor>
  <xdr:twoCellAnchor editAs="oneCell">
    <xdr:from>
      <xdr:col>15</xdr:col>
      <xdr:colOff>151896</xdr:colOff>
      <xdr:row>27</xdr:row>
      <xdr:rowOff>154305</xdr:rowOff>
    </xdr:from>
    <xdr:to>
      <xdr:col>16</xdr:col>
      <xdr:colOff>186185</xdr:colOff>
      <xdr:row>36</xdr:row>
      <xdr:rowOff>53341</xdr:rowOff>
    </xdr:to>
    <mc:AlternateContent xmlns:mc="http://schemas.openxmlformats.org/markup-compatibility/2006">
      <mc:Choice xmlns:a14="http://schemas.microsoft.com/office/drawing/2010/main" Requires="a14">
        <xdr:graphicFrame macro="">
          <xdr:nvGraphicFramePr>
            <xdr:cNvPr id="71" name="Year 1">
              <a:extLst>
                <a:ext uri="{FF2B5EF4-FFF2-40B4-BE49-F238E27FC236}">
                  <a16:creationId xmlns:a16="http://schemas.microsoft.com/office/drawing/2014/main" id="{4A0E1E68-1234-4F35-B38C-2CF4AADFF01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240812" y="5111895"/>
              <a:ext cx="640216" cy="1551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254766</xdr:colOff>
      <xdr:row>27</xdr:row>
      <xdr:rowOff>161925</xdr:rowOff>
    </xdr:from>
    <xdr:to>
      <xdr:col>18</xdr:col>
      <xdr:colOff>262386</xdr:colOff>
      <xdr:row>36</xdr:row>
      <xdr:rowOff>60960</xdr:rowOff>
    </xdr:to>
    <mc:AlternateContent xmlns:mc="http://schemas.openxmlformats.org/markup-compatibility/2006">
      <mc:Choice xmlns:a14="http://schemas.microsoft.com/office/drawing/2010/main" Requires="a14">
        <xdr:graphicFrame macro="">
          <xdr:nvGraphicFramePr>
            <xdr:cNvPr id="72" name="Segment 1">
              <a:extLst>
                <a:ext uri="{FF2B5EF4-FFF2-40B4-BE49-F238E27FC236}">
                  <a16:creationId xmlns:a16="http://schemas.microsoft.com/office/drawing/2014/main" id="{AE404CB3-981E-43A4-8EF4-F3C12464194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949609" y="5119515"/>
              <a:ext cx="1219476" cy="1551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350016</xdr:colOff>
      <xdr:row>27</xdr:row>
      <xdr:rowOff>161924</xdr:rowOff>
    </xdr:from>
    <xdr:to>
      <xdr:col>20</xdr:col>
      <xdr:colOff>262385</xdr:colOff>
      <xdr:row>36</xdr:row>
      <xdr:rowOff>45719</xdr:rowOff>
    </xdr:to>
    <mc:AlternateContent xmlns:mc="http://schemas.openxmlformats.org/markup-compatibility/2006">
      <mc:Choice xmlns:a14="http://schemas.microsoft.com/office/drawing/2010/main" Requires="a14">
        <xdr:graphicFrame macro="">
          <xdr:nvGraphicFramePr>
            <xdr:cNvPr id="73" name="Region 1">
              <a:extLst>
                <a:ext uri="{FF2B5EF4-FFF2-40B4-BE49-F238E27FC236}">
                  <a16:creationId xmlns:a16="http://schemas.microsoft.com/office/drawing/2014/main" id="{2382C422-358F-4BED-ACDC-E9DEF2B273B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256715" y="5119514"/>
              <a:ext cx="1124224" cy="1536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2</xdr:row>
      <xdr:rowOff>0</xdr:rowOff>
    </xdr:from>
    <xdr:to>
      <xdr:col>12</xdr:col>
      <xdr:colOff>411480</xdr:colOff>
      <xdr:row>18</xdr:row>
      <xdr:rowOff>137160</xdr:rowOff>
    </xdr:to>
    <xdr:graphicFrame macro="">
      <xdr:nvGraphicFramePr>
        <xdr:cNvPr id="2" name="Chart 1">
          <a:extLst>
            <a:ext uri="{FF2B5EF4-FFF2-40B4-BE49-F238E27FC236}">
              <a16:creationId xmlns:a16="http://schemas.microsoft.com/office/drawing/2014/main" id="{BA778D0F-6B95-5B1D-4DDF-7EECC5F5A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xdr:row>
      <xdr:rowOff>129540</xdr:rowOff>
    </xdr:from>
    <xdr:to>
      <xdr:col>18</xdr:col>
      <xdr:colOff>0</xdr:colOff>
      <xdr:row>15</xdr:row>
      <xdr:rowOff>36195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7D4BA546-B03D-E12A-0490-94BB6C0399C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761220" y="312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137160</xdr:colOff>
      <xdr:row>1</xdr:row>
      <xdr:rowOff>129540</xdr:rowOff>
    </xdr:from>
    <xdr:to>
      <xdr:col>21</xdr:col>
      <xdr:colOff>137160</xdr:colOff>
      <xdr:row>15</xdr:row>
      <xdr:rowOff>36195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D3A74187-2C53-5D63-AD6A-C179056AA8C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727180" y="312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15</xdr:row>
      <xdr:rowOff>121920</xdr:rowOff>
    </xdr:from>
    <xdr:to>
      <xdr:col>18</xdr:col>
      <xdr:colOff>0</xdr:colOff>
      <xdr:row>29</xdr:row>
      <xdr:rowOff>28575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128CDB8E-D59F-53FA-C886-F6BF79537B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61220" y="2865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137160</xdr:colOff>
      <xdr:row>3</xdr:row>
      <xdr:rowOff>133350</xdr:rowOff>
    </xdr:from>
    <xdr:to>
      <xdr:col>13</xdr:col>
      <xdr:colOff>441960</xdr:colOff>
      <xdr:row>18</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FAC4378-0F41-5AD3-43F2-B54E41E9D7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6819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53340</xdr:colOff>
      <xdr:row>3</xdr:row>
      <xdr:rowOff>137160</xdr:rowOff>
    </xdr:from>
    <xdr:to>
      <xdr:col>11</xdr:col>
      <xdr:colOff>358140</xdr:colOff>
      <xdr:row>18</xdr:row>
      <xdr:rowOff>137160</xdr:rowOff>
    </xdr:to>
    <xdr:graphicFrame macro="">
      <xdr:nvGraphicFramePr>
        <xdr:cNvPr id="2" name="Chart 1">
          <a:extLst>
            <a:ext uri="{FF2B5EF4-FFF2-40B4-BE49-F238E27FC236}">
              <a16:creationId xmlns:a16="http://schemas.microsoft.com/office/drawing/2014/main" id="{FCB683FC-AEEF-EA6C-8B47-58F2EA262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419100</xdr:colOff>
      <xdr:row>2</xdr:row>
      <xdr:rowOff>179070</xdr:rowOff>
    </xdr:from>
    <xdr:to>
      <xdr:col>13</xdr:col>
      <xdr:colOff>114300</xdr:colOff>
      <xdr:row>17</xdr:row>
      <xdr:rowOff>179070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0F32D2A-A82C-A15A-9ACF-04227F3F6E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46320" y="5448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312420</xdr:colOff>
      <xdr:row>0</xdr:row>
      <xdr:rowOff>175260</xdr:rowOff>
    </xdr:from>
    <xdr:to>
      <xdr:col>11</xdr:col>
      <xdr:colOff>7620</xdr:colOff>
      <xdr:row>15</xdr:row>
      <xdr:rowOff>175260</xdr:rowOff>
    </xdr:to>
    <xdr:graphicFrame macro="">
      <xdr:nvGraphicFramePr>
        <xdr:cNvPr id="2" name="Chart 1">
          <a:extLst>
            <a:ext uri="{FF2B5EF4-FFF2-40B4-BE49-F238E27FC236}">
              <a16:creationId xmlns:a16="http://schemas.microsoft.com/office/drawing/2014/main" id="{C2F70A41-C9F6-E8E8-84DC-784C943FC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30480</xdr:colOff>
      <xdr:row>18</xdr:row>
      <xdr:rowOff>114300</xdr:rowOff>
    </xdr:from>
    <xdr:to>
      <xdr:col>1</xdr:col>
      <xdr:colOff>792480</xdr:colOff>
      <xdr:row>20</xdr:row>
      <xdr:rowOff>152400</xdr:rowOff>
    </xdr:to>
    <xdr:graphicFrame macro="">
      <xdr:nvGraphicFramePr>
        <xdr:cNvPr id="2" name="Chart 1">
          <a:extLst>
            <a:ext uri="{FF2B5EF4-FFF2-40B4-BE49-F238E27FC236}">
              <a16:creationId xmlns:a16="http://schemas.microsoft.com/office/drawing/2014/main" id="{7C7D5BBF-09FA-0E13-632B-05370FD26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18</xdr:row>
      <xdr:rowOff>106680</xdr:rowOff>
    </xdr:from>
    <xdr:to>
      <xdr:col>5</xdr:col>
      <xdr:colOff>22860</xdr:colOff>
      <xdr:row>21</xdr:row>
      <xdr:rowOff>30480</xdr:rowOff>
    </xdr:to>
    <xdr:graphicFrame macro="">
      <xdr:nvGraphicFramePr>
        <xdr:cNvPr id="3" name="Chart 2">
          <a:extLst>
            <a:ext uri="{FF2B5EF4-FFF2-40B4-BE49-F238E27FC236}">
              <a16:creationId xmlns:a16="http://schemas.microsoft.com/office/drawing/2014/main" id="{04BA7847-FC18-4E68-31AF-27804184C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594360</xdr:colOff>
      <xdr:row>18</xdr:row>
      <xdr:rowOff>160020</xdr:rowOff>
    </xdr:from>
    <xdr:to>
      <xdr:col>7</xdr:col>
      <xdr:colOff>967740</xdr:colOff>
      <xdr:row>21</xdr:row>
      <xdr:rowOff>114300</xdr:rowOff>
    </xdr:to>
    <xdr:graphicFrame macro="">
      <xdr:nvGraphicFramePr>
        <xdr:cNvPr id="4" name="Chart 3">
          <a:extLst>
            <a:ext uri="{FF2B5EF4-FFF2-40B4-BE49-F238E27FC236}">
              <a16:creationId xmlns:a16="http://schemas.microsoft.com/office/drawing/2014/main" id="{B5F513B4-5F76-6B7C-A188-671663367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213360</xdr:colOff>
      <xdr:row>18</xdr:row>
      <xdr:rowOff>175260</xdr:rowOff>
    </xdr:from>
    <xdr:to>
      <xdr:col>10</xdr:col>
      <xdr:colOff>815340</xdr:colOff>
      <xdr:row>21</xdr:row>
      <xdr:rowOff>91440</xdr:rowOff>
    </xdr:to>
    <xdr:graphicFrame macro="">
      <xdr:nvGraphicFramePr>
        <xdr:cNvPr id="5" name="Chart 4">
          <a:extLst>
            <a:ext uri="{FF2B5EF4-FFF2-40B4-BE49-F238E27FC236}">
              <a16:creationId xmlns:a16="http://schemas.microsoft.com/office/drawing/2014/main" id="{BA6DF3CA-FEC1-0178-066B-6396980FF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91440</xdr:colOff>
      <xdr:row>18</xdr:row>
      <xdr:rowOff>137160</xdr:rowOff>
    </xdr:from>
    <xdr:to>
      <xdr:col>13</xdr:col>
      <xdr:colOff>1074420</xdr:colOff>
      <xdr:row>21</xdr:row>
      <xdr:rowOff>106680</xdr:rowOff>
    </xdr:to>
    <xdr:graphicFrame macro="">
      <xdr:nvGraphicFramePr>
        <xdr:cNvPr id="6" name="Chart 5">
          <a:extLst>
            <a:ext uri="{FF2B5EF4-FFF2-40B4-BE49-F238E27FC236}">
              <a16:creationId xmlns:a16="http://schemas.microsoft.com/office/drawing/2014/main" id="{AED7D8F0-07D9-ECA8-5615-87DD7AAAA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N" refreshedDate="46026.576426273146" createdVersion="8" refreshedVersion="8" minRefreshableVersion="3" recordCount="9994" xr:uid="{D62A9D7B-E6F5-4DD3-A585-3AA17DD44B51}">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580764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AC7344-4533-459E-BE72-7F063F2E63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3">
      <pivotArea collapsedLevelsAreSubtotals="1" fieldPosition="0">
        <references count="1">
          <reference field="22" count="1">
            <x v="1"/>
          </reference>
        </references>
      </pivotArea>
    </format>
    <format dxfId="12">
      <pivotArea collapsedLevelsAreSubtotals="1" fieldPosition="0">
        <references count="1">
          <reference field="22" count="1">
            <x v="2"/>
          </reference>
        </references>
      </pivotArea>
    </format>
    <format dxfId="11">
      <pivotArea collapsedLevelsAreSubtotals="1" fieldPosition="0">
        <references count="1">
          <reference field="22" count="1">
            <x v="3"/>
          </reference>
        </references>
      </pivotArea>
    </format>
    <format dxfId="10">
      <pivotArea collapsedLevelsAreSubtotals="1" fieldPosition="0">
        <references count="1">
          <reference field="22" count="1">
            <x v="4"/>
          </reference>
        </references>
      </pivotArea>
    </format>
    <format dxfId="9">
      <pivotArea collapsedLevelsAreSubtotals="1" fieldPosition="0">
        <references count="1">
          <reference field="22" count="1">
            <x v="5"/>
          </reference>
        </references>
      </pivotArea>
    </format>
    <format dxfId="8">
      <pivotArea collapsedLevelsAreSubtotals="1" fieldPosition="0">
        <references count="1">
          <reference field="22" count="1">
            <x v="6"/>
          </reference>
        </references>
      </pivotArea>
    </format>
    <format dxfId="7">
      <pivotArea collapsedLevelsAreSubtotals="1" fieldPosition="0">
        <references count="1">
          <reference field="22" count="1">
            <x v="7"/>
          </reference>
        </references>
      </pivotArea>
    </format>
    <format dxfId="6">
      <pivotArea collapsedLevelsAreSubtotals="1" fieldPosition="0">
        <references count="1">
          <reference field="22" count="1">
            <x v="8"/>
          </reference>
        </references>
      </pivotArea>
    </format>
    <format dxfId="5">
      <pivotArea collapsedLevelsAreSubtotals="1" fieldPosition="0">
        <references count="1">
          <reference field="22" count="1">
            <x v="9"/>
          </reference>
        </references>
      </pivotArea>
    </format>
    <format dxfId="4">
      <pivotArea collapsedLevelsAreSubtotals="1" fieldPosition="0">
        <references count="1">
          <reference field="22" count="1">
            <x v="10"/>
          </reference>
        </references>
      </pivotArea>
    </format>
    <format dxfId="3">
      <pivotArea collapsedLevelsAreSubtotals="1" fieldPosition="0">
        <references count="1">
          <reference field="22" count="1">
            <x v="11"/>
          </reference>
        </references>
      </pivotArea>
    </format>
    <format dxfId="2">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AF82E4-EDA4-4598-922E-27D203438C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C288FA-599D-49CC-83EA-4CD89F8F0D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15"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FF61B5-7093-405F-AC5B-BA9421C2F0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5"/>
  </dataFields>
  <formats count="2">
    <format dxfId="1">
      <pivotArea collapsedLevelsAreSubtotals="1" fieldPosition="0">
        <references count="1">
          <reference field="11" count="1">
            <x v="0"/>
          </reference>
        </references>
      </pivotArea>
    </format>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E952F0-E54D-44EE-8A33-78177D649C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87C65B-8F32-4EFD-8779-1775D4FF614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27B66A-9E1D-484C-8191-14AD0EAAD14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16" firstHeaderRow="1" firstDataRow="1" firstDataCol="1"/>
  <pivotFields count="26">
    <pivotField showAll="0"/>
    <pivotField axis="axisRow"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3">
    <field x="22"/>
    <field x="3"/>
    <field x="1"/>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F62C1E-FBC8-4C75-87B6-5938CF21094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showAll="0"/>
    <pivotField axis="axisRow"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3">
    <field x="22"/>
    <field x="3"/>
    <field x="1"/>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E4F067-DB5C-42B2-952C-E8CB3DD832C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4EAD1D-79D8-47A7-B2F0-7D56E6411FD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3CBEF0-25AB-49BC-AA21-1340C233C150}"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F8790C6-62FC-4D91-8DA2-A8915D8DA917}" sourceName="Year">
  <pivotTables>
    <pivotTable tabId="3" name="PivotTable1"/>
    <pivotTable tabId="8" name="PivotTable10"/>
    <pivotTable tabId="8" name="PivotTable11"/>
    <pivotTable tabId="8" name="PivotTable6"/>
    <pivotTable tabId="8" name="PivotTable7"/>
    <pivotTable tabId="8" name="PivotTable8"/>
    <pivotTable tabId="6" name="PivotTable4"/>
    <pivotTable tabId="5" name="PivotTable3"/>
    <pivotTable tabId="7" name="PivotTable5"/>
    <pivotTable tabId="4" name="PivotTable2"/>
  </pivotTables>
  <data>
    <tabular pivotCacheId="58076482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1F60414-5A06-44E5-BD20-4B7503A6D2CB}" sourceName="Segment">
  <pivotTables>
    <pivotTable tabId="3" name="PivotTable1"/>
    <pivotTable tabId="8" name="PivotTable10"/>
    <pivotTable tabId="8" name="PivotTable11"/>
    <pivotTable tabId="8" name="PivotTable6"/>
    <pivotTable tabId="8" name="PivotTable7"/>
    <pivotTable tabId="8" name="PivotTable8"/>
    <pivotTable tabId="9" name="PivotTable12"/>
    <pivotTable tabId="6" name="PivotTable4"/>
    <pivotTable tabId="5" name="PivotTable3"/>
    <pivotTable tabId="7" name="PivotTable5"/>
    <pivotTable tabId="4" name="PivotTable2"/>
  </pivotTables>
  <data>
    <tabular pivotCacheId="58076482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ADD227-5931-4A5D-9FC2-25F302FEC21E}" sourceName="Region">
  <pivotTables>
    <pivotTable tabId="3" name="PivotTable1"/>
    <pivotTable tabId="8" name="PivotTable10"/>
    <pivotTable tabId="8" name="PivotTable11"/>
    <pivotTable tabId="8" name="PivotTable6"/>
    <pivotTable tabId="8" name="PivotTable7"/>
    <pivotTable tabId="8" name="PivotTable8"/>
    <pivotTable tabId="9" name="PivotTable12"/>
    <pivotTable tabId="6" name="PivotTable4"/>
    <pivotTable tabId="5" name="PivotTable3"/>
    <pivotTable tabId="7" name="PivotTable5"/>
    <pivotTable tabId="4" name="PivotTable2"/>
  </pivotTables>
  <data>
    <tabular pivotCacheId="58076482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4CB9C45-CFEC-42A5-8400-7A3555BA7BBF}" cache="Slicer_Year" caption="Year" style="SlicerStyleOther2" rowHeight="234950"/>
  <slicer name="Segment 1" xr10:uid="{D16E8CCC-8B03-407A-9247-54B5D2290461}" cache="Slicer_Segment" caption="Segment" style="SlicerStyleOther2" rowHeight="234950"/>
  <slicer name="Region 1" xr10:uid="{92792532-ADDA-4C9D-A386-3C72920F977E}" cache="Slicer_Region" caption="Region"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A0EA1D8-5FE8-440B-B7FF-FD08BC52E13A}" cache="Slicer_Year" caption="Year" rowHeight="234950"/>
  <slicer name="Segment" xr10:uid="{EEDAA906-84A6-4C81-BC3D-8E8A398669AA}" cache="Slicer_Segment" caption="Segment" rowHeight="234950"/>
  <slicer name="Region" xr10:uid="{7A9B9DE6-FD50-4E55-B06C-805FB657DF18}"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image" Target="../media/image1.jpeg"/></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22E76-0BB0-46F2-8466-7033671671E9}">
  <dimension ref="L13"/>
  <sheetViews>
    <sheetView showGridLines="0" showRowColHeaders="0" tabSelected="1" zoomScale="83" workbookViewId="0">
      <selection activeCell="X21" sqref="X21"/>
    </sheetView>
  </sheetViews>
  <sheetFormatPr defaultRowHeight="14.4" x14ac:dyDescent="0.3"/>
  <sheetData>
    <row r="13" spans="12:12" x14ac:dyDescent="0.3">
      <c r="L13" s="38"/>
    </row>
  </sheetData>
  <pageMargins left="0.7" right="0.7" top="0.75" bottom="0.75" header="0.3" footer="0.3"/>
  <pageSetup paperSize="122" orientation="landscape" r:id="rId1"/>
  <drawing r:id="rId2"/>
  <legacyDrawing r:id="rId3"/>
  <picture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3" sqref="A3"/>
    </sheetView>
  </sheetViews>
  <sheetFormatPr defaultColWidth="14.44140625" defaultRowHeight="15" customHeight="1" x14ac:dyDescent="0.3"/>
  <cols>
    <col min="1" max="1" width="9.88671875" bestFit="1" customWidth="1"/>
    <col min="2" max="2" width="14.6640625" bestFit="1" customWidth="1"/>
    <col min="3" max="3" width="7.33203125" bestFit="1" customWidth="1"/>
    <col min="4" max="4" width="13.6640625" bestFit="1" customWidth="1"/>
    <col min="5" max="5" width="12.21875" bestFit="1" customWidth="1"/>
    <col min="6" max="6" width="13.21875" bestFit="1" customWidth="1"/>
    <col min="7" max="7" width="14.77734375" bestFit="1" customWidth="1"/>
    <col min="8" max="8" width="20.44140625" bestFit="1" customWidth="1"/>
    <col min="9" max="9" width="11.33203125" bestFit="1" customWidth="1"/>
    <col min="10" max="10" width="11.88671875" bestFit="1" customWidth="1"/>
    <col min="11" max="12" width="17.33203125" bestFit="1" customWidth="1"/>
    <col min="13" max="13" width="14.33203125" bestFit="1" customWidth="1"/>
    <col min="14" max="14" width="9.5546875" bestFit="1" customWidth="1"/>
    <col min="15" max="15" width="16.33203125" bestFit="1" customWidth="1"/>
    <col min="16" max="16" width="13.109375" bestFit="1" customWidth="1"/>
    <col min="17" max="17" width="15.6640625" bestFit="1" customWidth="1"/>
    <col min="18" max="18" width="108.88671875" bestFit="1" customWidth="1"/>
    <col min="19" max="19" width="10" bestFit="1" customWidth="1"/>
    <col min="20" max="21" width="11.44140625" bestFit="1" customWidth="1"/>
    <col min="22" max="22" width="10.6640625" bestFit="1"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F5F25-C828-4387-AB07-E0A69E6B06B9}">
  <dimension ref="A3:C16"/>
  <sheetViews>
    <sheetView topLeftCell="A2" workbookViewId="0">
      <selection activeCell="P23" sqref="P23"/>
    </sheetView>
  </sheetViews>
  <sheetFormatPr defaultRowHeight="14.4" x14ac:dyDescent="0.3"/>
  <cols>
    <col min="1" max="1" width="12.44140625" bestFit="1" customWidth="1"/>
    <col min="2" max="2" width="11.21875" bestFit="1" customWidth="1"/>
    <col min="3" max="3" width="12" bestFit="1" customWidth="1"/>
  </cols>
  <sheetData>
    <row r="3" spans="1:3" x14ac:dyDescent="0.3">
      <c r="A3" s="5" t="s">
        <v>10932</v>
      </c>
      <c r="B3" s="4" t="s">
        <v>10946</v>
      </c>
      <c r="C3" s="10" t="s">
        <v>10947</v>
      </c>
    </row>
    <row r="4" spans="1:3" x14ac:dyDescent="0.3">
      <c r="A4" s="7" t="s">
        <v>10934</v>
      </c>
      <c r="B4" s="13">
        <v>95365.937600000019</v>
      </c>
      <c r="C4" s="14">
        <v>9199.2699999999986</v>
      </c>
    </row>
    <row r="5" spans="1:3" x14ac:dyDescent="0.3">
      <c r="A5" s="7" t="s">
        <v>10935</v>
      </c>
      <c r="B5" s="13">
        <v>60172.649400000024</v>
      </c>
      <c r="C5" s="14">
        <v>10288.898699999991</v>
      </c>
    </row>
    <row r="6" spans="1:3" x14ac:dyDescent="0.3">
      <c r="A6" s="7" t="s">
        <v>10936</v>
      </c>
      <c r="B6" s="13">
        <v>199252.98399999991</v>
      </c>
      <c r="C6" s="14">
        <v>26806.573700000015</v>
      </c>
    </row>
    <row r="7" spans="1:3" x14ac:dyDescent="0.3">
      <c r="A7" s="7" t="s">
        <v>10937</v>
      </c>
      <c r="B7" s="13">
        <v>141851.5674</v>
      </c>
      <c r="C7" s="14">
        <v>13437.806799999998</v>
      </c>
    </row>
    <row r="8" spans="1:3" x14ac:dyDescent="0.3">
      <c r="A8" s="7" t="s">
        <v>10938</v>
      </c>
      <c r="B8" s="13">
        <v>156122.28669999994</v>
      </c>
      <c r="C8" s="14">
        <v>22308.51279999999</v>
      </c>
    </row>
    <row r="9" spans="1:3" x14ac:dyDescent="0.3">
      <c r="A9" s="7" t="s">
        <v>10939</v>
      </c>
      <c r="B9" s="13">
        <v>147082.61130000011</v>
      </c>
      <c r="C9" s="14">
        <v>20899.334500000012</v>
      </c>
    </row>
    <row r="10" spans="1:3" x14ac:dyDescent="0.3">
      <c r="A10" s="7" t="s">
        <v>10940</v>
      </c>
      <c r="B10" s="13">
        <v>149580.83800000031</v>
      </c>
      <c r="C10" s="14">
        <v>13535.38299999998</v>
      </c>
    </row>
    <row r="11" spans="1:3" x14ac:dyDescent="0.3">
      <c r="A11" s="7" t="s">
        <v>10941</v>
      </c>
      <c r="B11" s="13">
        <v>159589.45099999988</v>
      </c>
      <c r="C11" s="14">
        <v>21896.715399999972</v>
      </c>
    </row>
    <row r="12" spans="1:3" x14ac:dyDescent="0.3">
      <c r="A12" s="7" t="s">
        <v>10942</v>
      </c>
      <c r="B12" s="13">
        <v>309770.09970000025</v>
      </c>
      <c r="C12" s="14">
        <v>37293.192500000034</v>
      </c>
    </row>
    <row r="13" spans="1:3" x14ac:dyDescent="0.3">
      <c r="A13" s="7" t="s">
        <v>10943</v>
      </c>
      <c r="B13" s="13">
        <v>197115.20170000009</v>
      </c>
      <c r="C13" s="14">
        <v>31469.663800000035</v>
      </c>
    </row>
    <row r="14" spans="1:3" x14ac:dyDescent="0.3">
      <c r="A14" s="7" t="s">
        <v>10944</v>
      </c>
      <c r="B14" s="13">
        <v>349120.07400000008</v>
      </c>
      <c r="C14" s="14">
        <v>35825.536599999927</v>
      </c>
    </row>
    <row r="15" spans="1:3" x14ac:dyDescent="0.3">
      <c r="A15" s="7" t="s">
        <v>10945</v>
      </c>
      <c r="B15" s="13">
        <v>332177.15950000001</v>
      </c>
      <c r="C15" s="14">
        <v>43436.13390000003</v>
      </c>
    </row>
    <row r="16" spans="1:3" x14ac:dyDescent="0.3">
      <c r="A16" s="8" t="s">
        <v>10933</v>
      </c>
      <c r="B16" s="11">
        <v>2297200.8603000008</v>
      </c>
      <c r="C16" s="12">
        <v>286397.02169999998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43365-51E9-420C-8E12-1AAD4C80CA8A}">
  <dimension ref="A3:E7"/>
  <sheetViews>
    <sheetView workbookViewId="0">
      <selection activeCell="B5" sqref="B5"/>
    </sheetView>
  </sheetViews>
  <sheetFormatPr defaultRowHeight="14.4" x14ac:dyDescent="0.3"/>
  <cols>
    <col min="1" max="1" width="13.109375" bestFit="1" customWidth="1"/>
    <col min="2" max="2" width="12" bestFit="1" customWidth="1"/>
    <col min="4" max="4" width="13.109375" bestFit="1" customWidth="1"/>
    <col min="5" max="5" width="12" bestFit="1" customWidth="1"/>
  </cols>
  <sheetData>
    <row r="3" spans="1:5" x14ac:dyDescent="0.3">
      <c r="A3" s="5" t="s">
        <v>10932</v>
      </c>
      <c r="B3" s="6" t="s">
        <v>10947</v>
      </c>
      <c r="D3" s="17" t="s">
        <v>15</v>
      </c>
      <c r="E3" s="17" t="s">
        <v>21</v>
      </c>
    </row>
    <row r="4" spans="1:5" x14ac:dyDescent="0.3">
      <c r="A4" s="7" t="s">
        <v>71</v>
      </c>
      <c r="B4" s="6">
        <v>145454.9480999998</v>
      </c>
      <c r="D4" t="str">
        <f>A4</f>
        <v>Technology</v>
      </c>
      <c r="E4" s="18">
        <f>GETPIVOTDATA("Profit",$A$3,"Category",A4)</f>
        <v>145454.9480999998</v>
      </c>
    </row>
    <row r="5" spans="1:5" x14ac:dyDescent="0.3">
      <c r="A5" s="15" t="s">
        <v>46</v>
      </c>
      <c r="B5" s="16">
        <v>122490.8008000001</v>
      </c>
      <c r="D5" t="str">
        <f t="shared" ref="D5:D7" si="0">A5</f>
        <v>Office Supplies</v>
      </c>
      <c r="E5" s="18">
        <f t="shared" ref="E5:E6" si="1">GETPIVOTDATA("Profit",$A$3,"Category",A5)</f>
        <v>122490.8008000001</v>
      </c>
    </row>
    <row r="6" spans="1:5" x14ac:dyDescent="0.3">
      <c r="A6" s="15" t="s">
        <v>32</v>
      </c>
      <c r="B6" s="16">
        <v>18451.272799999992</v>
      </c>
      <c r="D6" t="str">
        <f t="shared" si="0"/>
        <v>Furniture</v>
      </c>
      <c r="E6" s="18">
        <f t="shared" si="1"/>
        <v>18451.272799999992</v>
      </c>
    </row>
    <row r="7" spans="1:5" x14ac:dyDescent="0.3">
      <c r="A7" s="8" t="s">
        <v>10933</v>
      </c>
      <c r="B7" s="9">
        <v>286397.02169999992</v>
      </c>
      <c r="D7" t="str">
        <f t="shared" si="0"/>
        <v>Grand Total</v>
      </c>
      <c r="E7" s="18">
        <f>GETPIVOTDATA("Profit",$A$3)</f>
        <v>286397.02169999992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3E47B-7DE9-405D-A08C-E0C6B30B5A34}">
  <dimension ref="A3:B7"/>
  <sheetViews>
    <sheetView workbookViewId="0">
      <selection activeCell="P14" sqref="P14"/>
    </sheetView>
  </sheetViews>
  <sheetFormatPr defaultRowHeight="14.4" x14ac:dyDescent="0.3"/>
  <cols>
    <col min="1" max="1" width="13.109375" bestFit="1" customWidth="1"/>
    <col min="2" max="2" width="11.21875" bestFit="1" customWidth="1"/>
  </cols>
  <sheetData>
    <row r="3" spans="1:2" x14ac:dyDescent="0.3">
      <c r="A3" s="5" t="s">
        <v>10932</v>
      </c>
      <c r="B3" s="6" t="s">
        <v>10946</v>
      </c>
    </row>
    <row r="4" spans="1:2" x14ac:dyDescent="0.3">
      <c r="A4" s="7" t="s">
        <v>32</v>
      </c>
      <c r="B4" s="19">
        <v>0.32300170530281774</v>
      </c>
    </row>
    <row r="5" spans="1:2" x14ac:dyDescent="0.3">
      <c r="A5" s="15" t="s">
        <v>46</v>
      </c>
      <c r="B5" s="20">
        <v>0.31301008302169103</v>
      </c>
    </row>
    <row r="6" spans="1:2" x14ac:dyDescent="0.3">
      <c r="A6" s="15" t="s">
        <v>71</v>
      </c>
      <c r="B6" s="20">
        <v>0.36398821167549117</v>
      </c>
    </row>
    <row r="7" spans="1:2" x14ac:dyDescent="0.3">
      <c r="A7" s="8" t="s">
        <v>10933</v>
      </c>
      <c r="B7" s="21">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4644-A59E-4A88-8E32-2678D55FCFEA}">
  <dimension ref="A3:E53"/>
  <sheetViews>
    <sheetView workbookViewId="0">
      <selection activeCell="D3" sqref="D3:E52"/>
    </sheetView>
  </sheetViews>
  <sheetFormatPr defaultRowHeight="14.4" x14ac:dyDescent="0.3"/>
  <cols>
    <col min="1" max="1" width="17.33203125" bestFit="1" customWidth="1"/>
    <col min="2" max="2" width="11.21875" bestFit="1" customWidth="1"/>
    <col min="4" max="4" width="17.33203125" bestFit="1" customWidth="1"/>
    <col min="5" max="5" width="9.77734375" bestFit="1" customWidth="1"/>
  </cols>
  <sheetData>
    <row r="3" spans="1:5" x14ac:dyDescent="0.3">
      <c r="A3" s="5" t="s">
        <v>10932</v>
      </c>
      <c r="B3" s="6" t="s">
        <v>10946</v>
      </c>
      <c r="D3" s="17" t="s">
        <v>11</v>
      </c>
      <c r="E3" s="17" t="s">
        <v>10948</v>
      </c>
    </row>
    <row r="4" spans="1:5" x14ac:dyDescent="0.3">
      <c r="A4" s="7" t="s">
        <v>358</v>
      </c>
      <c r="B4" s="22">
        <v>19510.639999999992</v>
      </c>
      <c r="D4" t="str">
        <f>A4</f>
        <v>Alabama</v>
      </c>
      <c r="E4" s="18">
        <f>GETPIVOTDATA("Sales",$A$3,"State",A4)</f>
        <v>19510.639999999992</v>
      </c>
    </row>
    <row r="5" spans="1:5" x14ac:dyDescent="0.3">
      <c r="A5" s="15" t="s">
        <v>310</v>
      </c>
      <c r="B5" s="23">
        <v>35282.000999999997</v>
      </c>
      <c r="D5" t="str">
        <f t="shared" ref="D5:D52" si="0">A5</f>
        <v>Arizona</v>
      </c>
      <c r="E5" s="18">
        <f t="shared" ref="E5:E52" si="1">GETPIVOTDATA("Sales",$A$3,"State",A5)</f>
        <v>35282.000999999997</v>
      </c>
    </row>
    <row r="6" spans="1:5" x14ac:dyDescent="0.3">
      <c r="A6" s="15" t="s">
        <v>1707</v>
      </c>
      <c r="B6" s="23">
        <v>11678.129999999997</v>
      </c>
      <c r="D6" t="str">
        <f t="shared" si="0"/>
        <v>Arkansas</v>
      </c>
      <c r="E6" s="18">
        <f t="shared" si="1"/>
        <v>11678.129999999997</v>
      </c>
    </row>
    <row r="7" spans="1:5" x14ac:dyDescent="0.3">
      <c r="A7" s="15" t="s">
        <v>43</v>
      </c>
      <c r="B7" s="23">
        <v>457687.63150000101</v>
      </c>
      <c r="D7" t="str">
        <f t="shared" si="0"/>
        <v>California</v>
      </c>
      <c r="E7" s="18">
        <f t="shared" si="1"/>
        <v>457687.63150000101</v>
      </c>
    </row>
    <row r="8" spans="1:5" x14ac:dyDescent="0.3">
      <c r="A8" s="15" t="s">
        <v>457</v>
      </c>
      <c r="B8" s="23">
        <v>32108.117999999995</v>
      </c>
      <c r="D8" t="str">
        <f t="shared" si="0"/>
        <v>Colorado</v>
      </c>
      <c r="E8" s="18">
        <f t="shared" si="1"/>
        <v>32108.117999999995</v>
      </c>
    </row>
    <row r="9" spans="1:5" x14ac:dyDescent="0.3">
      <c r="A9" s="15" t="s">
        <v>747</v>
      </c>
      <c r="B9" s="23">
        <v>13384.356999999996</v>
      </c>
      <c r="D9" t="str">
        <f t="shared" si="0"/>
        <v>Connecticut</v>
      </c>
      <c r="E9" s="18">
        <f t="shared" si="1"/>
        <v>13384.356999999996</v>
      </c>
    </row>
    <row r="10" spans="1:5" x14ac:dyDescent="0.3">
      <c r="A10" s="15" t="s">
        <v>245</v>
      </c>
      <c r="B10" s="23">
        <v>27451.068999999992</v>
      </c>
      <c r="D10" t="str">
        <f t="shared" si="0"/>
        <v>Delaware</v>
      </c>
      <c r="E10" s="18">
        <f t="shared" si="1"/>
        <v>27451.068999999992</v>
      </c>
    </row>
    <row r="11" spans="1:5" x14ac:dyDescent="0.3">
      <c r="A11" s="15" t="s">
        <v>3034</v>
      </c>
      <c r="B11" s="23">
        <v>2865.0199999999995</v>
      </c>
      <c r="D11" t="str">
        <f t="shared" si="0"/>
        <v>District of Columbia</v>
      </c>
      <c r="E11" s="18">
        <f t="shared" si="1"/>
        <v>2865.0199999999995</v>
      </c>
    </row>
    <row r="12" spans="1:5" x14ac:dyDescent="0.3">
      <c r="A12" s="15" t="s">
        <v>54</v>
      </c>
      <c r="B12" s="23">
        <v>89473.707999999999</v>
      </c>
      <c r="D12" t="str">
        <f t="shared" si="0"/>
        <v>Florida</v>
      </c>
      <c r="E12" s="18">
        <f t="shared" si="1"/>
        <v>89473.707999999999</v>
      </c>
    </row>
    <row r="13" spans="1:5" x14ac:dyDescent="0.3">
      <c r="A13" s="15" t="s">
        <v>1272</v>
      </c>
      <c r="B13" s="23">
        <v>49095.840000000004</v>
      </c>
      <c r="D13" t="str">
        <f t="shared" si="0"/>
        <v>Georgia</v>
      </c>
      <c r="E13" s="18">
        <f t="shared" si="1"/>
        <v>49095.840000000004</v>
      </c>
    </row>
    <row r="14" spans="1:5" x14ac:dyDescent="0.3">
      <c r="A14" s="15" t="s">
        <v>6260</v>
      </c>
      <c r="B14" s="23">
        <v>4382.4860000000017</v>
      </c>
      <c r="D14" t="str">
        <f t="shared" si="0"/>
        <v>Idaho</v>
      </c>
      <c r="E14" s="18">
        <f t="shared" si="1"/>
        <v>4382.4860000000017</v>
      </c>
    </row>
    <row r="15" spans="1:5" x14ac:dyDescent="0.3">
      <c r="A15" s="15" t="s">
        <v>211</v>
      </c>
      <c r="B15" s="23">
        <v>80166.10099999985</v>
      </c>
      <c r="D15" t="str">
        <f t="shared" si="0"/>
        <v>Illinois</v>
      </c>
      <c r="E15" s="18">
        <f t="shared" si="1"/>
        <v>80166.10099999985</v>
      </c>
    </row>
    <row r="16" spans="1:5" x14ac:dyDescent="0.3">
      <c r="A16" s="15" t="s">
        <v>254</v>
      </c>
      <c r="B16" s="23">
        <v>53555.360000000001</v>
      </c>
      <c r="D16" t="str">
        <f t="shared" si="0"/>
        <v>Indiana</v>
      </c>
      <c r="E16" s="18">
        <f t="shared" si="1"/>
        <v>53555.360000000001</v>
      </c>
    </row>
    <row r="17" spans="1:5" x14ac:dyDescent="0.3">
      <c r="A17" s="15" t="s">
        <v>489</v>
      </c>
      <c r="B17" s="23">
        <v>4579.7599999999993</v>
      </c>
      <c r="D17" t="str">
        <f t="shared" si="0"/>
        <v>Iowa</v>
      </c>
      <c r="E17" s="18">
        <f t="shared" si="1"/>
        <v>4579.7599999999993</v>
      </c>
    </row>
    <row r="18" spans="1:5" x14ac:dyDescent="0.3">
      <c r="A18" s="15" t="s">
        <v>4530</v>
      </c>
      <c r="B18" s="23">
        <v>2914.31</v>
      </c>
      <c r="D18" t="str">
        <f t="shared" si="0"/>
        <v>Kansas</v>
      </c>
      <c r="E18" s="18">
        <f t="shared" si="1"/>
        <v>2914.31</v>
      </c>
    </row>
    <row r="19" spans="1:5" x14ac:dyDescent="0.3">
      <c r="A19" s="15" t="s">
        <v>29</v>
      </c>
      <c r="B19" s="23">
        <v>36591.749999999971</v>
      </c>
      <c r="D19" t="str">
        <f t="shared" si="0"/>
        <v>Kentucky</v>
      </c>
      <c r="E19" s="18">
        <f t="shared" si="1"/>
        <v>36591.749999999971</v>
      </c>
    </row>
    <row r="20" spans="1:5" x14ac:dyDescent="0.3">
      <c r="A20" s="15" t="s">
        <v>736</v>
      </c>
      <c r="B20" s="23">
        <v>9217.0299999999988</v>
      </c>
      <c r="D20" t="str">
        <f t="shared" si="0"/>
        <v>Louisiana</v>
      </c>
      <c r="E20" s="18">
        <f t="shared" si="1"/>
        <v>9217.0299999999988</v>
      </c>
    </row>
    <row r="21" spans="1:5" x14ac:dyDescent="0.3">
      <c r="A21" s="15" t="s">
        <v>5235</v>
      </c>
      <c r="B21" s="23">
        <v>1270.53</v>
      </c>
      <c r="D21" t="str">
        <f t="shared" si="0"/>
        <v>Maine</v>
      </c>
      <c r="E21" s="18">
        <f t="shared" si="1"/>
        <v>1270.53</v>
      </c>
    </row>
    <row r="22" spans="1:5" x14ac:dyDescent="0.3">
      <c r="A22" s="15" t="s">
        <v>2735</v>
      </c>
      <c r="B22" s="23">
        <v>23705.523000000005</v>
      </c>
      <c r="D22" t="str">
        <f t="shared" si="0"/>
        <v>Maryland</v>
      </c>
      <c r="E22" s="18">
        <f t="shared" si="1"/>
        <v>23705.523000000005</v>
      </c>
    </row>
    <row r="23" spans="1:5" x14ac:dyDescent="0.3">
      <c r="A23" s="15" t="s">
        <v>1245</v>
      </c>
      <c r="B23" s="23">
        <v>28634.43399999999</v>
      </c>
      <c r="D23" t="str">
        <f t="shared" si="0"/>
        <v>Massachusetts</v>
      </c>
      <c r="E23" s="18">
        <f t="shared" si="1"/>
        <v>28634.43399999999</v>
      </c>
    </row>
    <row r="24" spans="1:5" x14ac:dyDescent="0.3">
      <c r="A24" s="15" t="s">
        <v>238</v>
      </c>
      <c r="B24" s="23">
        <v>76269.614000000016</v>
      </c>
      <c r="D24" t="str">
        <f t="shared" si="0"/>
        <v>Michigan</v>
      </c>
      <c r="E24" s="18">
        <f t="shared" si="1"/>
        <v>76269.614000000016</v>
      </c>
    </row>
    <row r="25" spans="1:5" x14ac:dyDescent="0.3">
      <c r="A25" s="15" t="s">
        <v>229</v>
      </c>
      <c r="B25" s="23">
        <v>29863.149999999994</v>
      </c>
      <c r="D25" t="str">
        <f t="shared" si="0"/>
        <v>Minnesota</v>
      </c>
      <c r="E25" s="18">
        <f t="shared" si="1"/>
        <v>29863.149999999994</v>
      </c>
    </row>
    <row r="26" spans="1:5" x14ac:dyDescent="0.3">
      <c r="A26" s="15" t="s">
        <v>1487</v>
      </c>
      <c r="B26" s="23">
        <v>10771.34</v>
      </c>
      <c r="D26" t="str">
        <f t="shared" si="0"/>
        <v>Mississippi</v>
      </c>
      <c r="E26" s="18">
        <f t="shared" si="1"/>
        <v>10771.34</v>
      </c>
    </row>
    <row r="27" spans="1:5" x14ac:dyDescent="0.3">
      <c r="A27" s="15" t="s">
        <v>596</v>
      </c>
      <c r="B27" s="23">
        <v>22205.149999999998</v>
      </c>
      <c r="D27" t="str">
        <f t="shared" si="0"/>
        <v>Missouri</v>
      </c>
      <c r="E27" s="18">
        <f t="shared" si="1"/>
        <v>22205.149999999998</v>
      </c>
    </row>
    <row r="28" spans="1:5" x14ac:dyDescent="0.3">
      <c r="A28" s="15" t="s">
        <v>1762</v>
      </c>
      <c r="B28" s="23">
        <v>5589.3519999999971</v>
      </c>
      <c r="D28" t="str">
        <f t="shared" si="0"/>
        <v>Montana</v>
      </c>
      <c r="E28" s="18">
        <f t="shared" si="1"/>
        <v>5589.3519999999971</v>
      </c>
    </row>
    <row r="29" spans="1:5" x14ac:dyDescent="0.3">
      <c r="A29" s="15" t="s">
        <v>138</v>
      </c>
      <c r="B29" s="23">
        <v>7464.9299999999985</v>
      </c>
      <c r="D29" t="str">
        <f t="shared" si="0"/>
        <v>Nebraska</v>
      </c>
      <c r="E29" s="18">
        <f t="shared" si="1"/>
        <v>7464.9299999999985</v>
      </c>
    </row>
    <row r="30" spans="1:5" x14ac:dyDescent="0.3">
      <c r="A30" s="15" t="s">
        <v>1392</v>
      </c>
      <c r="B30" s="23">
        <v>16729.101999999999</v>
      </c>
      <c r="D30" t="str">
        <f t="shared" si="0"/>
        <v>Nevada</v>
      </c>
      <c r="E30" s="18">
        <f t="shared" si="1"/>
        <v>16729.101999999999</v>
      </c>
    </row>
    <row r="31" spans="1:5" x14ac:dyDescent="0.3">
      <c r="A31" s="15" t="s">
        <v>2694</v>
      </c>
      <c r="B31" s="23">
        <v>7292.5239999999994</v>
      </c>
      <c r="D31" t="str">
        <f t="shared" si="0"/>
        <v>New Hampshire</v>
      </c>
      <c r="E31" s="18">
        <f t="shared" si="1"/>
        <v>7292.5239999999994</v>
      </c>
    </row>
    <row r="32" spans="1:5" x14ac:dyDescent="0.3">
      <c r="A32" s="15" t="s">
        <v>788</v>
      </c>
      <c r="B32" s="23">
        <v>35764.312000000013</v>
      </c>
      <c r="D32" t="str">
        <f t="shared" si="0"/>
        <v>New Jersey</v>
      </c>
      <c r="E32" s="18">
        <f t="shared" si="1"/>
        <v>35764.312000000013</v>
      </c>
    </row>
    <row r="33" spans="1:5" x14ac:dyDescent="0.3">
      <c r="A33" s="15" t="s">
        <v>668</v>
      </c>
      <c r="B33" s="23">
        <v>4783.5220000000008</v>
      </c>
      <c r="D33" t="str">
        <f t="shared" si="0"/>
        <v>New Mexico</v>
      </c>
      <c r="E33" s="18">
        <f t="shared" si="1"/>
        <v>4783.5220000000008</v>
      </c>
    </row>
    <row r="34" spans="1:5" x14ac:dyDescent="0.3">
      <c r="A34" s="15" t="s">
        <v>267</v>
      </c>
      <c r="B34" s="23">
        <v>310876.27099999978</v>
      </c>
      <c r="D34" t="str">
        <f t="shared" si="0"/>
        <v>New York</v>
      </c>
      <c r="E34" s="18">
        <f t="shared" si="1"/>
        <v>310876.27099999978</v>
      </c>
    </row>
    <row r="35" spans="1:5" x14ac:dyDescent="0.3">
      <c r="A35" s="15" t="s">
        <v>88</v>
      </c>
      <c r="B35" s="23">
        <v>55603.163999999968</v>
      </c>
      <c r="D35" t="str">
        <f t="shared" si="0"/>
        <v>North Carolina</v>
      </c>
      <c r="E35" s="18">
        <f t="shared" si="1"/>
        <v>55603.163999999968</v>
      </c>
    </row>
    <row r="36" spans="1:5" x14ac:dyDescent="0.3">
      <c r="A36" s="15" t="s">
        <v>7449</v>
      </c>
      <c r="B36" s="23">
        <v>919.91</v>
      </c>
      <c r="D36" t="str">
        <f t="shared" si="0"/>
        <v>North Dakota</v>
      </c>
      <c r="E36" s="18">
        <f t="shared" si="1"/>
        <v>919.91</v>
      </c>
    </row>
    <row r="37" spans="1:5" x14ac:dyDescent="0.3">
      <c r="A37" s="15" t="s">
        <v>498</v>
      </c>
      <c r="B37" s="23">
        <v>78258.135999999926</v>
      </c>
      <c r="D37" t="str">
        <f t="shared" si="0"/>
        <v>Ohio</v>
      </c>
      <c r="E37" s="18">
        <f t="shared" si="1"/>
        <v>78258.135999999926</v>
      </c>
    </row>
    <row r="38" spans="1:5" x14ac:dyDescent="0.3">
      <c r="A38" s="15" t="s">
        <v>649</v>
      </c>
      <c r="B38" s="23">
        <v>19683.390000000003</v>
      </c>
      <c r="D38" t="str">
        <f t="shared" si="0"/>
        <v>Oklahoma</v>
      </c>
      <c r="E38" s="18">
        <f t="shared" si="1"/>
        <v>19683.390000000003</v>
      </c>
    </row>
    <row r="39" spans="1:5" x14ac:dyDescent="0.3">
      <c r="A39" s="15" t="s">
        <v>420</v>
      </c>
      <c r="B39" s="23">
        <v>17431.149999999991</v>
      </c>
      <c r="D39" t="str">
        <f t="shared" si="0"/>
        <v>Oregon</v>
      </c>
      <c r="E39" s="18">
        <f t="shared" si="1"/>
        <v>17431.149999999991</v>
      </c>
    </row>
    <row r="40" spans="1:5" x14ac:dyDescent="0.3">
      <c r="A40" s="15" t="s">
        <v>147</v>
      </c>
      <c r="B40" s="23">
        <v>116511.91400000003</v>
      </c>
      <c r="D40" t="str">
        <f t="shared" si="0"/>
        <v>Pennsylvania</v>
      </c>
      <c r="E40" s="18">
        <f t="shared" si="1"/>
        <v>116511.91400000003</v>
      </c>
    </row>
    <row r="41" spans="1:5" x14ac:dyDescent="0.3">
      <c r="A41" s="15" t="s">
        <v>1399</v>
      </c>
      <c r="B41" s="23">
        <v>22627.955999999995</v>
      </c>
      <c r="D41" t="str">
        <f t="shared" si="0"/>
        <v>Rhode Island</v>
      </c>
      <c r="E41" s="18">
        <f t="shared" si="1"/>
        <v>22627.955999999995</v>
      </c>
    </row>
    <row r="42" spans="1:5" x14ac:dyDescent="0.3">
      <c r="A42" s="15" t="s">
        <v>383</v>
      </c>
      <c r="B42" s="23">
        <v>8481.7099999999991</v>
      </c>
      <c r="D42" t="str">
        <f t="shared" si="0"/>
        <v>South Carolina</v>
      </c>
      <c r="E42" s="18">
        <f t="shared" si="1"/>
        <v>8481.7099999999991</v>
      </c>
    </row>
    <row r="43" spans="1:5" x14ac:dyDescent="0.3">
      <c r="A43" s="15" t="s">
        <v>5326</v>
      </c>
      <c r="B43" s="23">
        <v>1315.5600000000002</v>
      </c>
      <c r="D43" t="str">
        <f t="shared" si="0"/>
        <v>South Dakota</v>
      </c>
      <c r="E43" s="18">
        <f t="shared" si="1"/>
        <v>1315.5600000000002</v>
      </c>
    </row>
    <row r="44" spans="1:5" x14ac:dyDescent="0.3">
      <c r="A44" s="15" t="s">
        <v>335</v>
      </c>
      <c r="B44" s="23">
        <v>30661.872999999981</v>
      </c>
      <c r="D44" t="str">
        <f t="shared" si="0"/>
        <v>Tennessee</v>
      </c>
      <c r="E44" s="18">
        <f t="shared" si="1"/>
        <v>30661.872999999981</v>
      </c>
    </row>
    <row r="45" spans="1:5" x14ac:dyDescent="0.3">
      <c r="A45" s="15" t="s">
        <v>104</v>
      </c>
      <c r="B45" s="23">
        <v>170188.04580000002</v>
      </c>
      <c r="D45" t="str">
        <f t="shared" si="0"/>
        <v>Texas</v>
      </c>
      <c r="E45" s="18">
        <f t="shared" si="1"/>
        <v>170188.04580000002</v>
      </c>
    </row>
    <row r="46" spans="1:5" x14ac:dyDescent="0.3">
      <c r="A46" s="15" t="s">
        <v>121</v>
      </c>
      <c r="B46" s="23">
        <v>11220.055999999999</v>
      </c>
      <c r="D46" t="str">
        <f t="shared" si="0"/>
        <v>Utah</v>
      </c>
      <c r="E46" s="18">
        <f t="shared" si="1"/>
        <v>11220.055999999999</v>
      </c>
    </row>
    <row r="47" spans="1:5" x14ac:dyDescent="0.3">
      <c r="A47" s="15" t="s">
        <v>5203</v>
      </c>
      <c r="B47" s="23">
        <v>8929.369999999999</v>
      </c>
      <c r="D47" t="str">
        <f t="shared" si="0"/>
        <v>Vermont</v>
      </c>
      <c r="E47" s="18">
        <f t="shared" si="1"/>
        <v>8929.369999999999</v>
      </c>
    </row>
    <row r="48" spans="1:5" x14ac:dyDescent="0.3">
      <c r="A48" s="15" t="s">
        <v>319</v>
      </c>
      <c r="B48" s="23">
        <v>70636.719999999987</v>
      </c>
      <c r="D48" t="str">
        <f t="shared" si="0"/>
        <v>Virginia</v>
      </c>
      <c r="E48" s="18">
        <f t="shared" si="1"/>
        <v>70636.719999999987</v>
      </c>
    </row>
    <row r="49" spans="1:5" x14ac:dyDescent="0.3">
      <c r="A49" s="15" t="s">
        <v>96</v>
      </c>
      <c r="B49" s="23">
        <v>138641.26999999993</v>
      </c>
      <c r="D49" t="str">
        <f t="shared" si="0"/>
        <v>Washington</v>
      </c>
      <c r="E49" s="18">
        <f t="shared" si="1"/>
        <v>138641.26999999993</v>
      </c>
    </row>
    <row r="50" spans="1:5" x14ac:dyDescent="0.3">
      <c r="A50" s="15" t="s">
        <v>9726</v>
      </c>
      <c r="B50" s="23">
        <v>1209.8240000000001</v>
      </c>
      <c r="D50" t="str">
        <f t="shared" si="0"/>
        <v>West Virginia</v>
      </c>
      <c r="E50" s="18">
        <f t="shared" si="1"/>
        <v>1209.8240000000001</v>
      </c>
    </row>
    <row r="51" spans="1:5" x14ac:dyDescent="0.3">
      <c r="A51" s="15" t="s">
        <v>114</v>
      </c>
      <c r="B51" s="23">
        <v>32114.610000000019</v>
      </c>
      <c r="D51" t="str">
        <f t="shared" si="0"/>
        <v>Wisconsin</v>
      </c>
      <c r="E51" s="18">
        <f t="shared" si="1"/>
        <v>32114.610000000019</v>
      </c>
    </row>
    <row r="52" spans="1:5" x14ac:dyDescent="0.3">
      <c r="A52" s="15" t="s">
        <v>8542</v>
      </c>
      <c r="B52" s="23">
        <v>1603.1360000000002</v>
      </c>
      <c r="D52" t="str">
        <f t="shared" si="0"/>
        <v>Wyoming</v>
      </c>
      <c r="E52" s="18">
        <f t="shared" si="1"/>
        <v>1603.1360000000002</v>
      </c>
    </row>
    <row r="53" spans="1:5" x14ac:dyDescent="0.3">
      <c r="A53" s="8" t="s">
        <v>10933</v>
      </c>
      <c r="B53" s="24">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CA004-0629-471E-B7FD-77EB89CCD6F2}">
  <dimension ref="A3:B9"/>
  <sheetViews>
    <sheetView workbookViewId="0">
      <selection activeCell="B4" sqref="B4"/>
    </sheetView>
  </sheetViews>
  <sheetFormatPr defaultRowHeight="14.4" x14ac:dyDescent="0.3"/>
  <cols>
    <col min="1" max="1" width="12.44140625" bestFit="1" customWidth="1"/>
    <col min="2" max="2" width="11.21875" bestFit="1" customWidth="1"/>
  </cols>
  <sheetData>
    <row r="3" spans="1:2" x14ac:dyDescent="0.3">
      <c r="A3" s="5" t="s">
        <v>10932</v>
      </c>
      <c r="B3" s="6" t="s">
        <v>10946</v>
      </c>
    </row>
    <row r="4" spans="1:2" x14ac:dyDescent="0.3">
      <c r="A4" s="7" t="s">
        <v>75</v>
      </c>
      <c r="B4" s="6">
        <v>203412.73300000009</v>
      </c>
    </row>
    <row r="5" spans="1:2" x14ac:dyDescent="0.3">
      <c r="A5" s="15" t="s">
        <v>56</v>
      </c>
      <c r="B5" s="16">
        <v>206965.53200000009</v>
      </c>
    </row>
    <row r="6" spans="1:2" x14ac:dyDescent="0.3">
      <c r="A6" s="15" t="s">
        <v>59</v>
      </c>
      <c r="B6" s="16">
        <v>223843.60800000012</v>
      </c>
    </row>
    <row r="7" spans="1:2" x14ac:dyDescent="0.3">
      <c r="A7" s="15" t="s">
        <v>36</v>
      </c>
      <c r="B7" s="16">
        <v>328449.1030000007</v>
      </c>
    </row>
    <row r="8" spans="1:2" x14ac:dyDescent="0.3">
      <c r="A8" s="15" t="s">
        <v>72</v>
      </c>
      <c r="B8" s="16">
        <v>330007.05400000012</v>
      </c>
    </row>
    <row r="9" spans="1:2" x14ac:dyDescent="0.3">
      <c r="A9" s="8" t="s">
        <v>10933</v>
      </c>
      <c r="B9" s="9">
        <v>1292678.0300000012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1A1F6-B8D6-43AA-BE88-69328C4A7E95}">
  <dimension ref="A3:N17"/>
  <sheetViews>
    <sheetView workbookViewId="0">
      <selection activeCell="H17" sqref="H17"/>
    </sheetView>
  </sheetViews>
  <sheetFormatPr defaultRowHeight="14.4" x14ac:dyDescent="0.3"/>
  <cols>
    <col min="1" max="1" width="12.44140625" bestFit="1" customWidth="1"/>
    <col min="2" max="2" width="12" bestFit="1" customWidth="1"/>
    <col min="4" max="4" width="12.44140625" bestFit="1" customWidth="1"/>
    <col min="5" max="5" width="12"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8" bestFit="1" customWidth="1"/>
  </cols>
  <sheetData>
    <row r="3" spans="1:14" x14ac:dyDescent="0.3">
      <c r="A3" s="5" t="s">
        <v>10932</v>
      </c>
      <c r="B3" s="6" t="s">
        <v>10946</v>
      </c>
      <c r="D3" s="5" t="s">
        <v>10932</v>
      </c>
      <c r="E3" s="6" t="s">
        <v>10947</v>
      </c>
      <c r="G3" s="5" t="s">
        <v>10932</v>
      </c>
      <c r="H3" s="6" t="s">
        <v>10949</v>
      </c>
      <c r="J3" s="5" t="s">
        <v>10932</v>
      </c>
      <c r="K3" s="6" t="s">
        <v>10950</v>
      </c>
      <c r="M3" s="5" t="s">
        <v>10932</v>
      </c>
      <c r="N3" s="6" t="s">
        <v>10951</v>
      </c>
    </row>
    <row r="4" spans="1:14" x14ac:dyDescent="0.3">
      <c r="A4" s="7" t="s">
        <v>10934</v>
      </c>
      <c r="B4" s="6">
        <v>95365.937600000019</v>
      </c>
      <c r="D4" s="7" t="s">
        <v>10934</v>
      </c>
      <c r="E4" s="6">
        <v>9199.2699999999986</v>
      </c>
      <c r="G4" s="7" t="s">
        <v>10934</v>
      </c>
      <c r="H4" s="6">
        <v>1500</v>
      </c>
      <c r="J4" s="7" t="s">
        <v>10934</v>
      </c>
      <c r="K4" s="6">
        <v>387</v>
      </c>
      <c r="M4" s="7" t="s">
        <v>10934</v>
      </c>
      <c r="N4" s="6">
        <v>9.6462848596792869E-2</v>
      </c>
    </row>
    <row r="5" spans="1:14" x14ac:dyDescent="0.3">
      <c r="A5" s="7" t="s">
        <v>10935</v>
      </c>
      <c r="B5" s="6">
        <v>60172.649400000024</v>
      </c>
      <c r="D5" s="7" t="s">
        <v>10935</v>
      </c>
      <c r="E5" s="6">
        <v>10288.898699999991</v>
      </c>
      <c r="G5" s="7" t="s">
        <v>10935</v>
      </c>
      <c r="H5" s="6">
        <v>1068</v>
      </c>
      <c r="J5" s="7" t="s">
        <v>10935</v>
      </c>
      <c r="K5" s="6">
        <v>301</v>
      </c>
      <c r="M5" s="7" t="s">
        <v>10935</v>
      </c>
      <c r="N5" s="6">
        <v>0.17098962406664425</v>
      </c>
    </row>
    <row r="6" spans="1:14" x14ac:dyDescent="0.3">
      <c r="A6" s="7" t="s">
        <v>10936</v>
      </c>
      <c r="B6" s="6">
        <v>199252.98399999991</v>
      </c>
      <c r="D6" s="7" t="s">
        <v>10936</v>
      </c>
      <c r="E6" s="6">
        <v>26806.573700000015</v>
      </c>
      <c r="G6" s="7" t="s">
        <v>10936</v>
      </c>
      <c r="H6" s="6">
        <v>2491</v>
      </c>
      <c r="J6" s="7" t="s">
        <v>10936</v>
      </c>
      <c r="K6" s="6">
        <v>680</v>
      </c>
      <c r="M6" s="7" t="s">
        <v>10936</v>
      </c>
      <c r="N6" s="6">
        <v>0.13453536886554246</v>
      </c>
    </row>
    <row r="7" spans="1:14" x14ac:dyDescent="0.3">
      <c r="A7" s="7" t="s">
        <v>10937</v>
      </c>
      <c r="B7" s="6">
        <v>141851.5674</v>
      </c>
      <c r="D7" s="7" t="s">
        <v>10937</v>
      </c>
      <c r="E7" s="6">
        <v>13437.806799999998</v>
      </c>
      <c r="G7" s="7" t="s">
        <v>10937</v>
      </c>
      <c r="H7" s="6">
        <v>2441</v>
      </c>
      <c r="J7" s="7" t="s">
        <v>10937</v>
      </c>
      <c r="K7" s="6">
        <v>663</v>
      </c>
      <c r="M7" s="7" t="s">
        <v>10937</v>
      </c>
      <c r="N7" s="6">
        <v>9.4731465053942004E-2</v>
      </c>
    </row>
    <row r="8" spans="1:14" x14ac:dyDescent="0.3">
      <c r="A8" s="7" t="s">
        <v>10938</v>
      </c>
      <c r="B8" s="6">
        <v>156122.28669999994</v>
      </c>
      <c r="D8" s="7" t="s">
        <v>10938</v>
      </c>
      <c r="E8" s="6">
        <v>22308.51279999999</v>
      </c>
      <c r="G8" s="7" t="s">
        <v>10938</v>
      </c>
      <c r="H8" s="6">
        <v>2850</v>
      </c>
      <c r="J8" s="7" t="s">
        <v>10938</v>
      </c>
      <c r="K8" s="6">
        <v>750</v>
      </c>
      <c r="M8" s="7" t="s">
        <v>10938</v>
      </c>
      <c r="N8" s="6">
        <v>0.14289127626517142</v>
      </c>
    </row>
    <row r="9" spans="1:14" x14ac:dyDescent="0.3">
      <c r="A9" s="7" t="s">
        <v>10939</v>
      </c>
      <c r="B9" s="6">
        <v>147082.61130000011</v>
      </c>
      <c r="D9" s="7" t="s">
        <v>10939</v>
      </c>
      <c r="E9" s="6">
        <v>20899.334500000012</v>
      </c>
      <c r="G9" s="7" t="s">
        <v>10939</v>
      </c>
      <c r="H9" s="6">
        <v>2644</v>
      </c>
      <c r="J9" s="7" t="s">
        <v>10939</v>
      </c>
      <c r="K9" s="6">
        <v>709</v>
      </c>
      <c r="M9" s="7" t="s">
        <v>10939</v>
      </c>
      <c r="N9" s="6">
        <v>0.1420924901678027</v>
      </c>
    </row>
    <row r="10" spans="1:14" x14ac:dyDescent="0.3">
      <c r="A10" s="7" t="s">
        <v>10940</v>
      </c>
      <c r="B10" s="6">
        <v>149580.83800000031</v>
      </c>
      <c r="D10" s="7" t="s">
        <v>10940</v>
      </c>
      <c r="E10" s="6">
        <v>13535.38299999998</v>
      </c>
      <c r="G10" s="7" t="s">
        <v>10940</v>
      </c>
      <c r="H10" s="6">
        <v>2705</v>
      </c>
      <c r="J10" s="7" t="s">
        <v>10940</v>
      </c>
      <c r="K10" s="6">
        <v>708</v>
      </c>
      <c r="M10" s="7" t="s">
        <v>10940</v>
      </c>
      <c r="N10" s="6">
        <v>9.0488749635163512E-2</v>
      </c>
    </row>
    <row r="11" spans="1:14" x14ac:dyDescent="0.3">
      <c r="A11" s="7" t="s">
        <v>10941</v>
      </c>
      <c r="B11" s="6">
        <v>159589.45099999988</v>
      </c>
      <c r="D11" s="7" t="s">
        <v>10941</v>
      </c>
      <c r="E11" s="6">
        <v>21896.715399999972</v>
      </c>
      <c r="G11" s="7" t="s">
        <v>10941</v>
      </c>
      <c r="H11" s="6">
        <v>2796</v>
      </c>
      <c r="J11" s="7" t="s">
        <v>10941</v>
      </c>
      <c r="K11" s="6">
        <v>710</v>
      </c>
      <c r="M11" s="7" t="s">
        <v>10941</v>
      </c>
      <c r="N11" s="6">
        <v>0.13720653378273723</v>
      </c>
    </row>
    <row r="12" spans="1:14" x14ac:dyDescent="0.3">
      <c r="A12" s="7" t="s">
        <v>10942</v>
      </c>
      <c r="B12" s="6">
        <v>309770.09970000025</v>
      </c>
      <c r="D12" s="7" t="s">
        <v>10942</v>
      </c>
      <c r="E12" s="6">
        <v>37293.192500000034</v>
      </c>
      <c r="G12" s="7" t="s">
        <v>10942</v>
      </c>
      <c r="H12" s="6">
        <v>5073</v>
      </c>
      <c r="J12" s="7" t="s">
        <v>10942</v>
      </c>
      <c r="K12" s="6">
        <v>1386</v>
      </c>
      <c r="M12" s="7" t="s">
        <v>10942</v>
      </c>
      <c r="N12" s="6">
        <v>0.12038990379031732</v>
      </c>
    </row>
    <row r="13" spans="1:14" x14ac:dyDescent="0.3">
      <c r="A13" s="7" t="s">
        <v>10943</v>
      </c>
      <c r="B13" s="6">
        <v>197115.20170000009</v>
      </c>
      <c r="D13" s="7" t="s">
        <v>10943</v>
      </c>
      <c r="E13" s="6">
        <v>31469.663800000035</v>
      </c>
      <c r="G13" s="7" t="s">
        <v>10943</v>
      </c>
      <c r="H13" s="6">
        <v>3095</v>
      </c>
      <c r="J13" s="7" t="s">
        <v>10943</v>
      </c>
      <c r="K13" s="6">
        <v>817</v>
      </c>
      <c r="M13" s="7" t="s">
        <v>10943</v>
      </c>
      <c r="N13" s="6">
        <v>0.15965112547684351</v>
      </c>
    </row>
    <row r="14" spans="1:14" x14ac:dyDescent="0.3">
      <c r="A14" s="7" t="s">
        <v>10944</v>
      </c>
      <c r="B14" s="6">
        <v>349120.07400000008</v>
      </c>
      <c r="D14" s="7" t="s">
        <v>10944</v>
      </c>
      <c r="E14" s="6">
        <v>35825.536599999927</v>
      </c>
      <c r="G14" s="7" t="s">
        <v>10944</v>
      </c>
      <c r="H14" s="6">
        <v>5741</v>
      </c>
      <c r="J14" s="7" t="s">
        <v>10944</v>
      </c>
      <c r="K14" s="6">
        <v>1462</v>
      </c>
      <c r="M14" s="7" t="s">
        <v>10944</v>
      </c>
      <c r="N14" s="6">
        <v>0.10261666191099604</v>
      </c>
    </row>
    <row r="15" spans="1:14" x14ac:dyDescent="0.3">
      <c r="A15" s="7" t="s">
        <v>10945</v>
      </c>
      <c r="B15" s="6">
        <v>332177.15950000001</v>
      </c>
      <c r="D15" s="7" t="s">
        <v>10945</v>
      </c>
      <c r="E15" s="6">
        <v>43436.13390000003</v>
      </c>
      <c r="G15" s="7" t="s">
        <v>10945</v>
      </c>
      <c r="H15" s="6">
        <v>5469</v>
      </c>
      <c r="J15" s="7" t="s">
        <v>10945</v>
      </c>
      <c r="K15" s="6">
        <v>1421</v>
      </c>
      <c r="M15" s="7" t="s">
        <v>10945</v>
      </c>
      <c r="N15" s="6">
        <v>0.13076195234308405</v>
      </c>
    </row>
    <row r="16" spans="1:14" x14ac:dyDescent="0.3">
      <c r="A16" s="8" t="s">
        <v>10933</v>
      </c>
      <c r="B16" s="9">
        <v>2297200.8603000008</v>
      </c>
      <c r="D16" s="8" t="s">
        <v>10933</v>
      </c>
      <c r="E16" s="9">
        <v>286397.02169999998</v>
      </c>
      <c r="G16" s="8" t="s">
        <v>10933</v>
      </c>
      <c r="H16" s="9">
        <v>37873</v>
      </c>
      <c r="J16" s="8" t="s">
        <v>10933</v>
      </c>
      <c r="K16" s="9">
        <v>9994</v>
      </c>
      <c r="M16" s="8" t="s">
        <v>10933</v>
      </c>
      <c r="N16" s="9">
        <v>0.12467217240315856</v>
      </c>
    </row>
    <row r="17" spans="2:14" x14ac:dyDescent="0.3">
      <c r="B17" s="25">
        <f>GETPIVOTDATA("Sales",$A$3)</f>
        <v>2297200.8603000008</v>
      </c>
      <c r="E17" s="26">
        <f>GETPIVOTDATA("Profit",$D$3)</f>
        <v>286397.02169999998</v>
      </c>
      <c r="H17" s="27">
        <f>GETPIVOTDATA("Quantity",$G$3)</f>
        <v>37873</v>
      </c>
      <c r="K17" s="27">
        <f>GETPIVOTDATA("Order ID",$J$3)</f>
        <v>9994</v>
      </c>
      <c r="N17" s="28">
        <f>GETPIVOTDATA("Profit Margin",$M$3)</f>
        <v>0.12467217240315856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74DBB-2D0F-4885-8884-CA8815A982B8}">
  <dimension ref="A3:L9"/>
  <sheetViews>
    <sheetView workbookViewId="0">
      <selection activeCell="L8" sqref="L8"/>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8" max="9" width="12" bestFit="1" customWidth="1"/>
    <col min="10" max="10" width="10" bestFit="1" customWidth="1"/>
    <col min="11" max="11" width="12" bestFit="1" customWidth="1"/>
    <col min="12" max="12" width="12.6640625" bestFit="1" customWidth="1"/>
  </cols>
  <sheetData>
    <row r="3" spans="1:12" x14ac:dyDescent="0.3">
      <c r="A3" s="5" t="s">
        <v>10932</v>
      </c>
      <c r="B3" s="4" t="s">
        <v>10946</v>
      </c>
      <c r="C3" s="31" t="s">
        <v>10947</v>
      </c>
      <c r="D3" s="31" t="s">
        <v>10949</v>
      </c>
      <c r="E3" s="31" t="s">
        <v>10950</v>
      </c>
      <c r="F3" s="10" t="s">
        <v>10951</v>
      </c>
    </row>
    <row r="4" spans="1:12" x14ac:dyDescent="0.3">
      <c r="A4" s="7">
        <v>2011</v>
      </c>
      <c r="B4" s="4">
        <v>484247.49810000096</v>
      </c>
      <c r="C4" s="31">
        <v>49543.974100000007</v>
      </c>
      <c r="D4" s="31">
        <v>7581</v>
      </c>
      <c r="E4" s="31">
        <v>1993</v>
      </c>
      <c r="F4" s="10">
        <v>0.10231126499236715</v>
      </c>
    </row>
    <row r="5" spans="1:12" x14ac:dyDescent="0.3">
      <c r="A5" s="15">
        <v>2012</v>
      </c>
      <c r="B5" s="29">
        <v>470532.50899999985</v>
      </c>
      <c r="C5" s="32">
        <v>61618.603700000051</v>
      </c>
      <c r="D5" s="32">
        <v>7979</v>
      </c>
      <c r="E5" s="32">
        <v>2102</v>
      </c>
      <c r="F5" s="30">
        <v>0.13095504034557592</v>
      </c>
    </row>
    <row r="6" spans="1:12" x14ac:dyDescent="0.3">
      <c r="A6" s="15">
        <v>2013</v>
      </c>
      <c r="B6" s="29">
        <v>608473.83000000066</v>
      </c>
      <c r="C6" s="32">
        <v>81726.930800000177</v>
      </c>
      <c r="D6" s="32">
        <v>9810</v>
      </c>
      <c r="E6" s="32">
        <v>2580</v>
      </c>
      <c r="F6" s="30">
        <v>0.13431461924993568</v>
      </c>
    </row>
    <row r="7" spans="1:12" x14ac:dyDescent="0.3">
      <c r="A7" s="33">
        <v>2014</v>
      </c>
      <c r="B7" s="34">
        <v>733947.0231999997</v>
      </c>
      <c r="C7" s="35">
        <v>93507.513099999967</v>
      </c>
      <c r="D7" s="35">
        <v>12503</v>
      </c>
      <c r="E7" s="35">
        <v>3319</v>
      </c>
      <c r="F7" s="36">
        <v>0.12740362743390987</v>
      </c>
    </row>
    <row r="8" spans="1:12" x14ac:dyDescent="0.3">
      <c r="H8" s="38">
        <f>(GETPIVOTDATA("Sum of Sales",$A$3,"Year",2014)/GETPIVOTDATA("Sum of Sales",$A$3,"Year",2013)-1)</f>
        <v>0.20620967905883303</v>
      </c>
      <c r="I8" s="38">
        <f>(GETPIVOTDATA("Sum of Profit",$A$3,"Year",2014)/GETPIVOTDATA("Sum of Profit",$A$3,"Year",2013)-1)</f>
        <v>0.14414565902185772</v>
      </c>
      <c r="J8" s="38">
        <f>(GETPIVOTDATA("Sum of Quantity",$A$3,"Year",2014)/GETPIVOTDATA("Sum of Quantity",$A$3,"Year",2013)-1)</f>
        <v>0.27451580020387367</v>
      </c>
      <c r="K8" s="38">
        <f>(GETPIVOTDATA("Count of Order ID",$A$3,"Year",2014)/GETPIVOTDATA("Count of Order ID",$A$3,"Year",2013)-1)</f>
        <v>0.2864341085271318</v>
      </c>
      <c r="L8" s="38">
        <f>(GETPIVOTDATA("Sum of Profit Margin",$A$3,"Year",2014)/GETPIVOTDATA("Sum of Profit Margin",$A$3,"Year",2013)-1)</f>
        <v>-5.1453757264990463E-2</v>
      </c>
    </row>
    <row r="9" spans="1:12" x14ac:dyDescent="0.3">
      <c r="I9" s="37"/>
      <c r="J9" s="37"/>
      <c r="K9" s="37"/>
      <c r="L9" s="37"/>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Combo Chart</vt:lpstr>
      <vt:lpstr>Waterfall Chart</vt:lpstr>
      <vt:lpstr>Pie Chart</vt:lpstr>
      <vt:lpstr>Map Chart</vt:lpstr>
      <vt:lpstr>Top 5</vt:lpstr>
      <vt:lpstr>KPIs</vt:lpstr>
      <vt:lpstr>KPIs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Mahimn Dave</cp:lastModifiedBy>
  <cp:lastPrinted>2026-01-04T13:45:36Z</cp:lastPrinted>
  <dcterms:created xsi:type="dcterms:W3CDTF">2015-06-05T18:17:20Z</dcterms:created>
  <dcterms:modified xsi:type="dcterms:W3CDTF">2026-01-04T13:46:47Z</dcterms:modified>
</cp:coreProperties>
</file>