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4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5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<sst xmlns="http://schemas.openxmlformats.org/spreadsheetml/2006/main" count="843" uniqueCount="203">
  <si>
    <t>1st_floor type</t>
  </si>
  <si>
    <t>flat with Hallway</t>
  </si>
  <si>
    <t>1st_floor</t>
  </si>
  <si>
    <t>SDB</t>
  </si>
  <si>
    <t>ESDB</t>
  </si>
  <si>
    <t>Emergency</t>
  </si>
  <si>
    <t>Circuit No</t>
  </si>
  <si>
    <t>Room Nane</t>
  </si>
  <si>
    <t>Switch Board</t>
  </si>
  <si>
    <t>Fixture</t>
  </si>
  <si>
    <t>Power(W)</t>
  </si>
  <si>
    <t>Current (A)</t>
  </si>
  <si>
    <t>Wire</t>
  </si>
  <si>
    <t>Breaker</t>
  </si>
  <si>
    <t>Circuit No 01</t>
  </si>
  <si>
    <t>SB3</t>
  </si>
  <si>
    <t>C6 (Light)</t>
  </si>
  <si>
    <t>2 x 1.5 rm BYM</t>
  </si>
  <si>
    <t>ESB1</t>
  </si>
  <si>
    <t>C2</t>
  </si>
  <si>
    <t>F4 (Fan)</t>
  </si>
  <si>
    <t>C4</t>
  </si>
  <si>
    <t>SB7</t>
  </si>
  <si>
    <t>K4</t>
  </si>
  <si>
    <t>ESB4</t>
  </si>
  <si>
    <t>C7</t>
  </si>
  <si>
    <t>A2</t>
  </si>
  <si>
    <t>K6</t>
  </si>
  <si>
    <t>SB8</t>
  </si>
  <si>
    <t>SS4</t>
  </si>
  <si>
    <t>Total</t>
  </si>
  <si>
    <t xml:space="preserve">2 x 1.5 rm BYM + 1.5 BYA ECC </t>
  </si>
  <si>
    <t>5A SP MCB</t>
  </si>
  <si>
    <t>K5</t>
  </si>
  <si>
    <t>Circuit No 02</t>
  </si>
  <si>
    <t>ESB2</t>
  </si>
  <si>
    <t>F1</t>
  </si>
  <si>
    <t>K2</t>
  </si>
  <si>
    <t>SB5</t>
  </si>
  <si>
    <t>A1</t>
  </si>
  <si>
    <t>SS1</t>
  </si>
  <si>
    <t>Circuit No 03</t>
  </si>
  <si>
    <t>ESB3</t>
  </si>
  <si>
    <t>K3</t>
  </si>
  <si>
    <t>SB6</t>
  </si>
  <si>
    <t>K7</t>
  </si>
  <si>
    <t>SS3</t>
  </si>
  <si>
    <t>E1</t>
  </si>
  <si>
    <t>ESB5</t>
  </si>
  <si>
    <t>F5</t>
  </si>
  <si>
    <t>SS2</t>
  </si>
  <si>
    <t>SB4</t>
  </si>
  <si>
    <t>C9</t>
  </si>
  <si>
    <t>SB9</t>
  </si>
  <si>
    <t>C8</t>
  </si>
  <si>
    <t>K8</t>
  </si>
  <si>
    <t>A3</t>
  </si>
  <si>
    <t>SB10</t>
  </si>
  <si>
    <t>SS5</t>
  </si>
  <si>
    <t>K9</t>
  </si>
  <si>
    <t>Circuit No 04</t>
  </si>
  <si>
    <t>SB2</t>
  </si>
  <si>
    <t>F3</t>
  </si>
  <si>
    <t>Circuit No 05</t>
  </si>
  <si>
    <t>Sb1</t>
  </si>
  <si>
    <t>C5</t>
  </si>
  <si>
    <t>C3</t>
  </si>
  <si>
    <t>C1</t>
  </si>
  <si>
    <t xml:space="preserve">   FLat without Hallway</t>
  </si>
  <si>
    <t xml:space="preserve">2nd_floor </t>
  </si>
  <si>
    <t>C6</t>
  </si>
  <si>
    <t>F4</t>
  </si>
  <si>
    <t xml:space="preserve">2 x 1.5 rm BYM </t>
  </si>
  <si>
    <t>K1</t>
  </si>
  <si>
    <t>F2</t>
  </si>
  <si>
    <t>Circuit No03</t>
  </si>
  <si>
    <t>2 x 1.5 rm BYM + 1.5 BYA EC</t>
  </si>
  <si>
    <t>SB1</t>
  </si>
  <si>
    <t>2 x 1.5 rm BYM + 1.5 BYA ECC</t>
  </si>
  <si>
    <t>Lobby</t>
  </si>
  <si>
    <t>Room Name</t>
  </si>
  <si>
    <t>K14</t>
  </si>
  <si>
    <t>ESDB3</t>
  </si>
  <si>
    <t>K10</t>
  </si>
  <si>
    <t>K15</t>
  </si>
  <si>
    <t>K11</t>
  </si>
  <si>
    <t>K12</t>
  </si>
  <si>
    <t>K16</t>
  </si>
  <si>
    <t>ESDB1</t>
  </si>
  <si>
    <t>K13</t>
  </si>
  <si>
    <t>ESDB2</t>
  </si>
  <si>
    <t>K17</t>
  </si>
  <si>
    <t>K20</t>
  </si>
  <si>
    <t>Ground_Floor</t>
  </si>
  <si>
    <t>K30</t>
  </si>
  <si>
    <t>ESB7</t>
  </si>
  <si>
    <t>K27</t>
  </si>
  <si>
    <t>ESB6</t>
  </si>
  <si>
    <t>K24</t>
  </si>
  <si>
    <t>K19</t>
  </si>
  <si>
    <t>K21</t>
  </si>
  <si>
    <t>K26</t>
  </si>
  <si>
    <t>K25</t>
  </si>
  <si>
    <t>K22</t>
  </si>
  <si>
    <t>K18</t>
  </si>
  <si>
    <t>K45</t>
  </si>
  <si>
    <t>K35</t>
  </si>
  <si>
    <t>K37</t>
  </si>
  <si>
    <t>ESB10</t>
  </si>
  <si>
    <t>K39</t>
  </si>
  <si>
    <t>K36</t>
  </si>
  <si>
    <t>K38</t>
  </si>
  <si>
    <t>K52</t>
  </si>
  <si>
    <t>K40</t>
  </si>
  <si>
    <t>K42</t>
  </si>
  <si>
    <t>K34</t>
  </si>
  <si>
    <t>SB11</t>
  </si>
  <si>
    <t>K46</t>
  </si>
  <si>
    <t>ESB9</t>
  </si>
  <si>
    <t>K43</t>
  </si>
  <si>
    <t>K48</t>
  </si>
  <si>
    <t>K44</t>
  </si>
  <si>
    <t>K33</t>
  </si>
  <si>
    <t>Circuit No 06</t>
  </si>
  <si>
    <t>ESB11</t>
  </si>
  <si>
    <t>K23</t>
  </si>
  <si>
    <t>ESB8</t>
  </si>
  <si>
    <t>K29</t>
  </si>
  <si>
    <t>Circuit No 07</t>
  </si>
  <si>
    <t>K28</t>
  </si>
  <si>
    <t>ESB12</t>
  </si>
  <si>
    <t>K47</t>
  </si>
  <si>
    <t>Basement</t>
  </si>
  <si>
    <t>k38</t>
  </si>
  <si>
    <t>K32</t>
  </si>
  <si>
    <t>k46</t>
  </si>
  <si>
    <t>k36</t>
  </si>
  <si>
    <t>k29</t>
  </si>
  <si>
    <t>k27</t>
  </si>
  <si>
    <t>k1</t>
  </si>
  <si>
    <t>K41</t>
  </si>
  <si>
    <t>k7</t>
  </si>
  <si>
    <t>k5</t>
  </si>
  <si>
    <t>k12</t>
  </si>
  <si>
    <t>k14</t>
  </si>
  <si>
    <t>k3</t>
  </si>
  <si>
    <t>k9</t>
  </si>
  <si>
    <t>K49</t>
  </si>
  <si>
    <t>k13</t>
  </si>
  <si>
    <t>K51</t>
  </si>
  <si>
    <t>c3</t>
  </si>
  <si>
    <t>K53</t>
  </si>
  <si>
    <t>k24</t>
  </si>
  <si>
    <t>k20</t>
  </si>
  <si>
    <t>k33</t>
  </si>
  <si>
    <t>k31</t>
  </si>
  <si>
    <t>k17</t>
  </si>
  <si>
    <t>k18</t>
  </si>
  <si>
    <t>k26</t>
  </si>
  <si>
    <t>K4C1</t>
  </si>
  <si>
    <t>k35</t>
  </si>
  <si>
    <t>k55</t>
  </si>
  <si>
    <t>k54</t>
  </si>
  <si>
    <t>k52</t>
  </si>
  <si>
    <t>k39</t>
  </si>
  <si>
    <t>k50</t>
  </si>
  <si>
    <t>k48</t>
  </si>
  <si>
    <t>Calculation for Total Power of SDB Diragram</t>
  </si>
  <si>
    <t>Calculation_of_Total_Power_ESDB</t>
  </si>
  <si>
    <t>Load Type</t>
  </si>
  <si>
    <t>Circuits &amp;Sockets</t>
  </si>
  <si>
    <t>Power (W)</t>
  </si>
  <si>
    <t>SDB Load (W)</t>
  </si>
  <si>
    <t>SDB Current (A)</t>
  </si>
  <si>
    <t>Breaker of MDB</t>
  </si>
  <si>
    <t>SDB(Floor Type I)</t>
  </si>
  <si>
    <t>SB</t>
  </si>
  <si>
    <t>CKT1</t>
  </si>
  <si>
    <t>CKT2</t>
  </si>
  <si>
    <t>CKT3</t>
  </si>
  <si>
    <t>ESDB(Floor_type_I)</t>
  </si>
  <si>
    <t>ESB</t>
  </si>
  <si>
    <t>CKT4</t>
  </si>
  <si>
    <t>CKT5</t>
  </si>
  <si>
    <t>P Socket</t>
  </si>
  <si>
    <t>P1</t>
  </si>
  <si>
    <t>P3</t>
  </si>
  <si>
    <t>P2</t>
  </si>
  <si>
    <t>P4</t>
  </si>
  <si>
    <t>Q Socket</t>
  </si>
  <si>
    <t>Q1</t>
  </si>
  <si>
    <t>Q3</t>
  </si>
  <si>
    <t xml:space="preserve">Total </t>
  </si>
  <si>
    <t>Total(All)</t>
  </si>
  <si>
    <r>
      <rPr>
        <sz val="12"/>
        <color theme="1"/>
        <rFont val="Times New Roman"/>
        <charset val="134"/>
      </rPr>
      <t xml:space="preserve"> 25 A SP MCCB</t>
    </r>
  </si>
  <si>
    <t>25A SP MCCB</t>
  </si>
  <si>
    <t>SDB(Floor Type II)</t>
  </si>
  <si>
    <t>ESDB(Floor_type_II)</t>
  </si>
  <si>
    <t>P socket</t>
  </si>
  <si>
    <t>5A SP MCCB</t>
  </si>
  <si>
    <t xml:space="preserve"> 5 A SP MCCB</t>
  </si>
  <si>
    <t>CKT6</t>
  </si>
  <si>
    <t>CKT7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</si>
</sst>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9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6" Type="http://schemas.openxmlformats.org/officeDocument/2006/relationships/worksheet" Target="worksheets/sheet6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C6:J43" totalsRowShown="0">
  <autoFilter ref="C6:J43"/>
  <tableColumns count="8">
    <tableColumn id="1" name="Circuit No"/>
    <tableColumn id="2" name="Room Nane"/>
    <tableColumn id="3" name="Switch Board"/>
    <tableColumn id="4" name="Fixture"/>
    <tableColumn id="5" name="Power(W)"/>
    <tableColumn id="6" name="Current (A)"/>
    <tableColumn id="7" name="Wire"/>
    <tableColumn id="8" name="Breaker"/>
  </tableColumns>
  <tableStyleInfo name="TableStylePreset3_Accent1" showFirstColumn="0" showLastColumn="0" showRowStripes="1" showColumnStripes="0"/>
</table>
</file>

<file path=xl/tables/table10.xml><?xml version="1.0" encoding="utf-8"?>
<table xmlns="http://schemas.openxmlformats.org/spreadsheetml/2006/main" id="10" name="Table_11" displayName="Table_11" ref="M5:T41" totalsRowShown="0">
  <autoFilter ref="M5:T41"/>
  <tableColumns count="8">
    <tableColumn id="1" name="Circuit No"/>
    <tableColumn id="2" name="Room Name"/>
    <tableColumn id="3" name="Switch Board"/>
    <tableColumn id="4" name="Fixture"/>
    <tableColumn id="5" name="Power(W)"/>
    <tableColumn id="6" name="Current (A)"/>
    <tableColumn id="7" name="Wire"/>
    <tableColumn id="8" name="Breaker"/>
  </tableColumns>
  <tableStyleInfo name="TableStylePreset3_Accent1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B5:H61" totalsRowShown="0">
  <autoFilter ref="B5:H61"/>
  <tableColumns count="7">
    <tableColumn id="1" name="SDB"/>
    <tableColumn id="2" name="Load Type"/>
    <tableColumn id="3" name="Circuits &amp;Sockets"/>
    <tableColumn id="4" name="Power (W)"/>
    <tableColumn id="5" name="SDB Load (W)"/>
    <tableColumn id="6" name="SDB Current (A)"/>
    <tableColumn id="7" name="Breaker of MDB"/>
  </tableColumns>
  <tableStyleInfo name="TableStylePreset3_Accent1" showFirstColumn="0" showLastColumn="0" showRowStripes="1" showColumnStripes="0"/>
</table>
</file>

<file path=xl/tables/table12.xml><?xml version="1.0" encoding="utf-8"?>
<table xmlns="http://schemas.openxmlformats.org/spreadsheetml/2006/main" id="13" name="Table12_14" displayName="Table12_14" ref="L7:R48" totalsRowShown="0">
  <autoFilter ref="L7:R48"/>
  <tableColumns count="7">
    <tableColumn id="1" name="SDB"/>
    <tableColumn id="2" name="Load Type"/>
    <tableColumn id="3" name="Circuits &amp;Sockets"/>
    <tableColumn id="4" name="Power (W)"/>
    <tableColumn id="5" name="SDB Load (W)"/>
    <tableColumn id="6" name="SDB Current (A)"/>
    <tableColumn id="7" name="Breaker of MDB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6:T24" totalsRowShown="0">
  <autoFilter ref="M6:T24"/>
  <tableColumns count="8">
    <tableColumn id="1" name="Circuit No"/>
    <tableColumn id="2" name="Room Nane"/>
    <tableColumn id="3" name="Switch Board"/>
    <tableColumn id="4" name="Fixture"/>
    <tableColumn id="5" name="Power(W)"/>
    <tableColumn id="6" name="Current (A)"/>
    <tableColumn id="7" name="Wire"/>
    <tableColumn id="8" name="Breaker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6:J42" totalsRowShown="0">
  <autoFilter ref="C6:J42"/>
  <tableColumns count="8">
    <tableColumn id="1" name="Circuit No"/>
    <tableColumn id="2" name="Room Nane"/>
    <tableColumn id="3" name="Switch Board"/>
    <tableColumn id="4" name="Fixture"/>
    <tableColumn id="5" name="Power(W)"/>
    <tableColumn id="6" name="Current (A)"/>
    <tableColumn id="7" name="Wire"/>
    <tableColumn id="8" name="Breaker"/>
  </tableColumns>
  <tableStyleInfo name="TableStylePreset3_Accent1" showFirstColumn="0" showLastColumn="0" showRowStripes="1" showColumnStripes="0"/>
</table>
</file>

<file path=xl/tables/table4.xml><?xml version="1.0" encoding="utf-8"?>
<table xmlns="http://schemas.openxmlformats.org/spreadsheetml/2006/main" id="1" name="Table5" displayName="Table5" ref="Q12:X29" totalsRowShown="0">
  <autoFilter ref="Q12:X29"/>
  <tableColumns count="8">
    <tableColumn id="1" name="Circuit No"/>
    <tableColumn id="2" name="Room Nane"/>
    <tableColumn id="3" name="Switch Board"/>
    <tableColumn id="4" name="Fixture"/>
    <tableColumn id="5" name="Power(W)"/>
    <tableColumn id="6" name="Current (A)"/>
    <tableColumn id="7" name="Wire"/>
    <tableColumn id="8" name="Breaker"/>
  </tableColumns>
  <tableStyleInfo name="TableStylePreset3_Accent1" showFirstColumn="0" showLastColumn="0" showRowStripes="1" showColumnStripes="0"/>
</table>
</file>

<file path=xl/tables/table5.xml><?xml version="1.0" encoding="utf-8"?>
<table xmlns="http://schemas.openxmlformats.org/spreadsheetml/2006/main" id="5" name="Table_6" displayName="Table_6" ref="D5:K25" totalsRowShown="0">
  <autoFilter ref="D5:K25"/>
  <tableColumns count="8">
    <tableColumn id="1" name="Circuit No"/>
    <tableColumn id="2" name="Room Name"/>
    <tableColumn id="3" name="Switch Board"/>
    <tableColumn id="4" name="Fixture"/>
    <tableColumn id="5" name="Power(W)"/>
    <tableColumn id="6" name="Current (A)"/>
    <tableColumn id="7" name="Wire"/>
    <tableColumn id="8" name="Breaker"/>
  </tableColumns>
  <tableStyleInfo name="TableStylePreset3_Accent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P6:W24" totalsRowShown="0">
  <autoFilter ref="P6:W24"/>
  <tableColumns count="8">
    <tableColumn id="1" name="Circuit No"/>
    <tableColumn id="2" name="Room Name"/>
    <tableColumn id="3" name="Switch Board"/>
    <tableColumn id="4" name="Fixture"/>
    <tableColumn id="5" name="Power(W)"/>
    <tableColumn id="6" name="Current (A)"/>
    <tableColumn id="7" name="Wire"/>
    <tableColumn id="8" name="Breaker"/>
  </tableColumns>
  <tableStyleInfo name="TableStylePreset3_Accent1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D6:K64" totalsRowShown="0">
  <autoFilter ref="D6:K64"/>
  <tableColumns count="8">
    <tableColumn id="1" name="Circuit No"/>
    <tableColumn id="2" name="Room Name"/>
    <tableColumn id="3" name="Switch Board"/>
    <tableColumn id="4" name="Fixture"/>
    <tableColumn id="5" name="Power(W)"/>
    <tableColumn id="6" name="Current (A)"/>
    <tableColumn id="7" name="Wire"/>
    <tableColumn id="8" name="Breaker"/>
  </tableColumns>
  <tableStyleInfo name="TableStylePreset3_Accent1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N9:U52" totalsRowShown="0">
  <autoFilter ref="N9:U52"/>
  <tableColumns count="8">
    <tableColumn id="1" name="Circuit No"/>
    <tableColumn id="2" name="Room Name"/>
    <tableColumn id="3" name="Switch Board"/>
    <tableColumn id="4" name="Fixture"/>
    <tableColumn id="5" name="Power(W)"/>
    <tableColumn id="6" name="Current (A)"/>
    <tableColumn id="7" name="Wire"/>
    <tableColumn id="8" name="Breaker"/>
  </tableColumns>
  <tableStyleInfo name="TableStylePreset3_Accent1" showFirstColumn="0" showLastColumn="0" showRowStripes="1" showColumnStripes="0"/>
</table>
</file>

<file path=xl/tables/table9.xml><?xml version="1.0" encoding="utf-8"?>
<table xmlns="http://schemas.openxmlformats.org/spreadsheetml/2006/main" id="6" name="Table10" displayName="Table10" ref="C3:J42" totalsRowShown="0">
  <autoFilter ref="C3:J42"/>
  <tableColumns count="8">
    <tableColumn id="1" name="Circuit No"/>
    <tableColumn id="2" name="Room Name"/>
    <tableColumn id="3" name="Switch Board"/>
    <tableColumn id="4" name="Fixture"/>
    <tableColumn id="5" name="Power(W)"/>
    <tableColumn id="6" name="Current (A)"/>
    <tableColumn id="7" name="Wire"/>
    <tableColumn id="8" name="Breaker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43"/>
  <sheetViews>
    <sheetView zoomScale="70" zoomScaleNormal="70" topLeftCell="B1" workbookViewId="0">
      <selection activeCell="C1" sqref="C1"/>
    </sheetView>
  </sheetViews>
  <sheetFormatPr defaultColWidth="8.88888888888889" defaultRowHeight="14.4"/>
  <cols>
    <col min="3" max="3" width="14" customWidth="1"/>
    <col min="4" max="4" width="11.5555555555556" customWidth="1"/>
    <col min="5" max="5" width="13" customWidth="1"/>
    <col min="6" max="6" width="13.1111111111111" customWidth="1"/>
    <col min="7" max="7" width="12.6666666666667" customWidth="1"/>
    <col min="8" max="8" width="16.2222222222222" customWidth="1"/>
    <col min="9" max="9" width="26.8888888888889" customWidth="1"/>
    <col min="10" max="10" width="12.6666666666667" customWidth="1"/>
    <col min="13" max="13" width="15" customWidth="1"/>
    <col min="14" max="14" width="14.1111111111111" customWidth="1"/>
    <col min="15" max="15" width="12.3333333333333" customWidth="1"/>
    <col min="16" max="16" width="5.71296296296296" customWidth="1"/>
    <col min="17" max="17" width="6.66666666666667" customWidth="1"/>
    <col min="18" max="18" width="15.8888888888889" customWidth="1"/>
    <col min="19" max="19" width="25.8611111111111" customWidth="1"/>
    <col min="20" max="20" width="13.0092592592593" customWidth="1"/>
  </cols>
  <sheetData>
    <row r="1" spans="3:8">
      <c r="C1" t="s">
        <v>0</v>
      </c>
      <c r="E1" t="s">
        <v>1</v>
      </c>
      <c r="H1" t="s">
        <v>2</v>
      </c>
    </row>
    <row r="3" spans="8:14">
      <c r="H3" t="s">
        <v>3</v>
      </c>
      <c r="N3" t="s">
        <v>4</v>
      </c>
    </row>
    <row r="4" spans="13:13">
      <c r="M4" t="s">
        <v>5</v>
      </c>
    </row>
    <row r="6" spans="3:20"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M6" t="s">
        <v>6</v>
      </c>
      <c r="N6" t="s">
        <v>7</v>
      </c>
      <c r="O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</row>
    <row r="7" spans="3:19">
      <c r="C7" t="s">
        <v>14</v>
      </c>
      <c r="E7" t="s">
        <v>15</v>
      </c>
      <c r="F7" t="s">
        <v>16</v>
      </c>
      <c r="G7">
        <v>20</v>
      </c>
      <c r="H7">
        <f t="shared" ref="H7:H13" si="0">G7/(220*0.8)</f>
        <v>0.113636363636364</v>
      </c>
      <c r="I7" s="2" t="s">
        <v>17</v>
      </c>
      <c r="M7" t="s">
        <v>14</v>
      </c>
      <c r="O7" t="s">
        <v>18</v>
      </c>
      <c r="P7" t="s">
        <v>19</v>
      </c>
      <c r="Q7">
        <v>20</v>
      </c>
      <c r="R7">
        <f>Q7/(220*0.8)</f>
        <v>0.113636363636364</v>
      </c>
      <c r="S7" s="2" t="s">
        <v>17</v>
      </c>
    </row>
    <row r="8" spans="6:19">
      <c r="F8" t="s">
        <v>20</v>
      </c>
      <c r="G8">
        <v>100</v>
      </c>
      <c r="H8">
        <f t="shared" si="0"/>
        <v>0.568181818181818</v>
      </c>
      <c r="I8" s="2" t="s">
        <v>17</v>
      </c>
      <c r="P8" t="s">
        <v>21</v>
      </c>
      <c r="Q8">
        <v>20</v>
      </c>
      <c r="R8">
        <f>Q8/(220*0.8)</f>
        <v>0.113636363636364</v>
      </c>
      <c r="S8" s="2" t="s">
        <v>17</v>
      </c>
    </row>
    <row r="9" spans="5:19">
      <c r="E9" t="s">
        <v>22</v>
      </c>
      <c r="F9" t="s">
        <v>23</v>
      </c>
      <c r="G9">
        <v>20</v>
      </c>
      <c r="H9">
        <f t="shared" si="0"/>
        <v>0.113636363636364</v>
      </c>
      <c r="I9" s="2" t="s">
        <v>17</v>
      </c>
      <c r="O9" t="s">
        <v>24</v>
      </c>
      <c r="P9" t="s">
        <v>25</v>
      </c>
      <c r="Q9">
        <v>20</v>
      </c>
      <c r="R9">
        <f>Q9/(220*0.8)</f>
        <v>0.113636363636364</v>
      </c>
      <c r="S9" s="2" t="s">
        <v>17</v>
      </c>
    </row>
    <row r="10" spans="6:19">
      <c r="F10" t="s">
        <v>26</v>
      </c>
      <c r="G10">
        <v>20</v>
      </c>
      <c r="H10">
        <f t="shared" si="0"/>
        <v>0.113636363636364</v>
      </c>
      <c r="I10" s="2" t="s">
        <v>17</v>
      </c>
      <c r="P10" t="s">
        <v>27</v>
      </c>
      <c r="Q10">
        <v>20</v>
      </c>
      <c r="R10">
        <f>Q10/(220*0.8)</f>
        <v>0.113636363636364</v>
      </c>
      <c r="S10" s="2" t="s">
        <v>17</v>
      </c>
    </row>
    <row r="11" spans="5:20">
      <c r="E11" t="s">
        <v>28</v>
      </c>
      <c r="F11" t="s">
        <v>29</v>
      </c>
      <c r="G11">
        <v>100</v>
      </c>
      <c r="H11">
        <f t="shared" si="0"/>
        <v>0.568181818181818</v>
      </c>
      <c r="I11" s="2" t="s">
        <v>17</v>
      </c>
      <c r="P11" t="s">
        <v>30</v>
      </c>
      <c r="Q11" s="3">
        <f>SUM(Q7:Q10)</f>
        <v>80</v>
      </c>
      <c r="R11">
        <f>Q11/(220*0.8)</f>
        <v>0.454545454545455</v>
      </c>
      <c r="S11" t="s">
        <v>31</v>
      </c>
      <c r="T11" t="s">
        <v>32</v>
      </c>
    </row>
    <row r="12" spans="6:9">
      <c r="F12" t="s">
        <v>33</v>
      </c>
      <c r="G12">
        <v>20</v>
      </c>
      <c r="H12">
        <f t="shared" si="0"/>
        <v>0.113636363636364</v>
      </c>
      <c r="I12" s="2" t="s">
        <v>17</v>
      </c>
    </row>
    <row r="13" spans="6:19">
      <c r="F13" t="s">
        <v>30</v>
      </c>
      <c r="G13" s="3">
        <f>SUM(G7:G12)</f>
        <v>280</v>
      </c>
      <c r="H13">
        <f t="shared" si="0"/>
        <v>1.59090909090909</v>
      </c>
      <c r="I13" t="s">
        <v>31</v>
      </c>
      <c r="J13" t="s">
        <v>32</v>
      </c>
      <c r="M13" t="s">
        <v>34</v>
      </c>
      <c r="O13" t="s">
        <v>35</v>
      </c>
      <c r="P13" t="s">
        <v>36</v>
      </c>
      <c r="Q13">
        <v>100</v>
      </c>
      <c r="R13">
        <f t="shared" ref="R12:R20" si="1">Q13/(220*0.8)</f>
        <v>0.568181818181818</v>
      </c>
      <c r="S13" s="2" t="s">
        <v>17</v>
      </c>
    </row>
    <row r="14" spans="16:19">
      <c r="P14" t="s">
        <v>37</v>
      </c>
      <c r="Q14">
        <v>20</v>
      </c>
      <c r="R14">
        <f t="shared" si="1"/>
        <v>0.113636363636364</v>
      </c>
      <c r="S14" s="2" t="s">
        <v>17</v>
      </c>
    </row>
    <row r="15" spans="16:20">
      <c r="P15" t="s">
        <v>30</v>
      </c>
      <c r="Q15" s="3">
        <f>SUM(Q13:Q14)</f>
        <v>120</v>
      </c>
      <c r="R15">
        <f t="shared" si="1"/>
        <v>0.681818181818182</v>
      </c>
      <c r="S15" t="s">
        <v>31</v>
      </c>
      <c r="T15" t="s">
        <v>32</v>
      </c>
    </row>
    <row r="16" spans="3:9">
      <c r="C16" t="s">
        <v>34</v>
      </c>
      <c r="E16" t="s">
        <v>38</v>
      </c>
      <c r="F16" t="s">
        <v>39</v>
      </c>
      <c r="G16">
        <v>20</v>
      </c>
      <c r="H16">
        <f t="shared" ref="H14:H43" si="2">G16/(220*0.8)</f>
        <v>0.113636363636364</v>
      </c>
      <c r="I16" s="2" t="s">
        <v>17</v>
      </c>
    </row>
    <row r="17" spans="6:19">
      <c r="F17" t="s">
        <v>40</v>
      </c>
      <c r="G17">
        <v>100</v>
      </c>
      <c r="H17">
        <f t="shared" si="2"/>
        <v>0.568181818181818</v>
      </c>
      <c r="I17" s="2" t="s">
        <v>17</v>
      </c>
      <c r="M17" t="s">
        <v>41</v>
      </c>
      <c r="O17" t="s">
        <v>42</v>
      </c>
      <c r="P17" t="s">
        <v>43</v>
      </c>
      <c r="Q17">
        <v>20</v>
      </c>
      <c r="R17">
        <f t="shared" si="1"/>
        <v>0.113636363636364</v>
      </c>
      <c r="S17" s="2" t="s">
        <v>17</v>
      </c>
    </row>
    <row r="18" spans="5:19">
      <c r="E18" t="s">
        <v>44</v>
      </c>
      <c r="F18" t="s">
        <v>45</v>
      </c>
      <c r="G18">
        <v>20</v>
      </c>
      <c r="H18">
        <f t="shared" si="2"/>
        <v>0.113636363636364</v>
      </c>
      <c r="I18" s="2" t="s">
        <v>17</v>
      </c>
      <c r="P18" t="s">
        <v>46</v>
      </c>
      <c r="Q18">
        <v>100</v>
      </c>
      <c r="R18">
        <f t="shared" si="1"/>
        <v>0.568181818181818</v>
      </c>
      <c r="S18" s="2" t="s">
        <v>17</v>
      </c>
    </row>
    <row r="19" spans="6:19">
      <c r="F19" t="s">
        <v>47</v>
      </c>
      <c r="G19">
        <v>100</v>
      </c>
      <c r="H19">
        <f t="shared" si="2"/>
        <v>0.568181818181818</v>
      </c>
      <c r="I19" s="2" t="s">
        <v>17</v>
      </c>
      <c r="O19" t="s">
        <v>48</v>
      </c>
      <c r="P19" t="s">
        <v>49</v>
      </c>
      <c r="Q19">
        <v>100</v>
      </c>
      <c r="R19">
        <f t="shared" si="1"/>
        <v>0.568181818181818</v>
      </c>
      <c r="S19" s="2" t="s">
        <v>17</v>
      </c>
    </row>
    <row r="20" spans="6:20">
      <c r="F20" t="s">
        <v>50</v>
      </c>
      <c r="G20">
        <v>100</v>
      </c>
      <c r="H20">
        <f t="shared" si="2"/>
        <v>0.568181818181818</v>
      </c>
      <c r="I20" s="2" t="s">
        <v>17</v>
      </c>
      <c r="P20" t="s">
        <v>30</v>
      </c>
      <c r="Q20" s="3">
        <f>SUM(Q17:Q19)</f>
        <v>220</v>
      </c>
      <c r="R20">
        <f t="shared" si="1"/>
        <v>1.25</v>
      </c>
      <c r="S20" t="s">
        <v>31</v>
      </c>
      <c r="T20" t="s">
        <v>32</v>
      </c>
    </row>
    <row r="21" spans="6:10">
      <c r="F21" t="s">
        <v>30</v>
      </c>
      <c r="G21" s="3">
        <f>SUM(G16:G20)</f>
        <v>340</v>
      </c>
      <c r="H21">
        <f t="shared" si="2"/>
        <v>1.93181818181818</v>
      </c>
      <c r="I21" t="s">
        <v>31</v>
      </c>
      <c r="J21" t="s">
        <v>32</v>
      </c>
    </row>
    <row r="25" spans="3:9">
      <c r="C25" t="s">
        <v>41</v>
      </c>
      <c r="E25" t="s">
        <v>51</v>
      </c>
      <c r="F25" t="s">
        <v>52</v>
      </c>
      <c r="G25">
        <v>20</v>
      </c>
      <c r="H25">
        <f t="shared" si="2"/>
        <v>0.113636363636364</v>
      </c>
      <c r="I25" s="2" t="s">
        <v>17</v>
      </c>
    </row>
    <row r="26" spans="5:9">
      <c r="E26" t="s">
        <v>53</v>
      </c>
      <c r="F26" t="s">
        <v>54</v>
      </c>
      <c r="G26">
        <v>20</v>
      </c>
      <c r="H26">
        <f t="shared" si="2"/>
        <v>0.113636363636364</v>
      </c>
      <c r="I26" s="2" t="s">
        <v>17</v>
      </c>
    </row>
    <row r="27" spans="6:9">
      <c r="F27" t="s">
        <v>46</v>
      </c>
      <c r="G27">
        <v>100</v>
      </c>
      <c r="H27">
        <f t="shared" si="2"/>
        <v>0.568181818181818</v>
      </c>
      <c r="I27" s="2" t="s">
        <v>17</v>
      </c>
    </row>
    <row r="28" spans="6:9">
      <c r="F28" t="s">
        <v>55</v>
      </c>
      <c r="G28">
        <v>20</v>
      </c>
      <c r="H28">
        <f t="shared" si="2"/>
        <v>0.113636363636364</v>
      </c>
      <c r="I28" s="2" t="s">
        <v>17</v>
      </c>
    </row>
    <row r="29" spans="6:9">
      <c r="F29" t="s">
        <v>56</v>
      </c>
      <c r="G29">
        <v>20</v>
      </c>
      <c r="H29">
        <f t="shared" si="2"/>
        <v>0.113636363636364</v>
      </c>
      <c r="I29" s="2" t="s">
        <v>17</v>
      </c>
    </row>
    <row r="30" spans="5:9">
      <c r="E30" t="s">
        <v>57</v>
      </c>
      <c r="F30" t="s">
        <v>58</v>
      </c>
      <c r="G30">
        <v>100</v>
      </c>
      <c r="H30">
        <f t="shared" si="2"/>
        <v>0.568181818181818</v>
      </c>
      <c r="I30" s="2" t="s">
        <v>17</v>
      </c>
    </row>
    <row r="31" spans="6:9">
      <c r="F31" t="s">
        <v>59</v>
      </c>
      <c r="G31">
        <v>20</v>
      </c>
      <c r="H31">
        <f t="shared" si="2"/>
        <v>0.113636363636364</v>
      </c>
      <c r="I31" s="2" t="s">
        <v>17</v>
      </c>
    </row>
    <row r="32" spans="6:10">
      <c r="F32" t="s">
        <v>30</v>
      </c>
      <c r="G32" s="3">
        <f>SUM(G25:G31)</f>
        <v>300</v>
      </c>
      <c r="H32">
        <f t="shared" si="2"/>
        <v>1.70454545454545</v>
      </c>
      <c r="I32" t="s">
        <v>31</v>
      </c>
      <c r="J32" t="s">
        <v>32</v>
      </c>
    </row>
    <row r="35" spans="3:9">
      <c r="C35" t="s">
        <v>60</v>
      </c>
      <c r="E35" t="s">
        <v>61</v>
      </c>
      <c r="F35" t="s">
        <v>62</v>
      </c>
      <c r="G35">
        <v>100</v>
      </c>
      <c r="H35">
        <f t="shared" si="2"/>
        <v>0.568181818181818</v>
      </c>
      <c r="I35" s="2" t="s">
        <v>17</v>
      </c>
    </row>
    <row r="36" spans="6:9">
      <c r="F36" t="s">
        <v>19</v>
      </c>
      <c r="G36">
        <v>20</v>
      </c>
      <c r="H36">
        <f t="shared" si="2"/>
        <v>0.113636363636364</v>
      </c>
      <c r="I36" s="2" t="s">
        <v>17</v>
      </c>
    </row>
    <row r="37" spans="6:10">
      <c r="F37" t="s">
        <v>30</v>
      </c>
      <c r="G37" s="3">
        <f>SUM(G35:G36)</f>
        <v>120</v>
      </c>
      <c r="H37">
        <f t="shared" si="2"/>
        <v>0.681818181818182</v>
      </c>
      <c r="I37" t="s">
        <v>31</v>
      </c>
      <c r="J37" t="s">
        <v>32</v>
      </c>
    </row>
    <row r="39" spans="3:9">
      <c r="C39" t="s">
        <v>63</v>
      </c>
      <c r="E39" t="s">
        <v>64</v>
      </c>
      <c r="F39" t="s">
        <v>65</v>
      </c>
      <c r="G39">
        <v>20</v>
      </c>
      <c r="H39">
        <f t="shared" si="2"/>
        <v>0.113636363636364</v>
      </c>
      <c r="I39" s="2" t="s">
        <v>17</v>
      </c>
    </row>
    <row r="40" spans="6:9">
      <c r="F40" t="s">
        <v>66</v>
      </c>
      <c r="G40">
        <v>20</v>
      </c>
      <c r="H40">
        <f t="shared" si="2"/>
        <v>0.113636363636364</v>
      </c>
      <c r="I40" s="2" t="s">
        <v>17</v>
      </c>
    </row>
    <row r="41" spans="6:9">
      <c r="F41" t="s">
        <v>36</v>
      </c>
      <c r="G41">
        <v>100</v>
      </c>
      <c r="H41">
        <f t="shared" si="2"/>
        <v>0.568181818181818</v>
      </c>
      <c r="I41" s="2" t="s">
        <v>17</v>
      </c>
    </row>
    <row r="42" spans="6:9">
      <c r="F42" t="s">
        <v>67</v>
      </c>
      <c r="G42">
        <v>20</v>
      </c>
      <c r="H42">
        <f t="shared" si="2"/>
        <v>0.113636363636364</v>
      </c>
      <c r="I42" s="2" t="s">
        <v>17</v>
      </c>
    </row>
    <row r="43" spans="6:10">
      <c r="F43" t="s">
        <v>30</v>
      </c>
      <c r="G43" s="3">
        <f>SUM(G39:G42)</f>
        <v>160</v>
      </c>
      <c r="H43">
        <f t="shared" si="2"/>
        <v>0.909090909090909</v>
      </c>
      <c r="I43" t="s">
        <v>31</v>
      </c>
      <c r="J43" t="s">
        <v>32</v>
      </c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zoomScale="55" zoomScaleNormal="55" topLeftCell="C1" workbookViewId="0">
      <selection activeCell="E1" sqref="E1"/>
    </sheetView>
  </sheetViews>
  <sheetFormatPr defaultColWidth="8.88888888888889" defaultRowHeight="14.4"/>
  <cols>
    <col min="3" max="3" width="15.6666666666667" customWidth="1"/>
    <col min="4" max="4" width="14.5555555555556" customWidth="1"/>
    <col min="5" max="5" width="13.6666666666667" customWidth="1"/>
    <col min="6" max="6" width="13.1111111111111" customWidth="1"/>
    <col min="7" max="7" width="13.2222222222222" customWidth="1"/>
    <col min="8" max="8" width="19" customWidth="1"/>
    <col min="9" max="9" width="31.6666666666667" customWidth="1"/>
    <col min="10" max="10" width="15.7777777777778" customWidth="1"/>
    <col min="17" max="17" width="12.8518518518519" customWidth="1"/>
    <col min="18" max="18" width="13.2407407407407" customWidth="1"/>
    <col min="19" max="19" width="13.1388888888889" customWidth="1"/>
    <col min="20" max="20" width="12.8518518518519" customWidth="1"/>
    <col min="21" max="21" width="11.6944444444444" customWidth="1"/>
    <col min="22" max="22" width="12.1759259259259" customWidth="1"/>
    <col min="23" max="23" width="25.6481481481481" customWidth="1"/>
    <col min="24" max="24" width="13.3333333333333" customWidth="1"/>
  </cols>
  <sheetData>
    <row r="1" spans="1:5">
      <c r="A1" t="s">
        <v>68</v>
      </c>
      <c r="E1" t="s">
        <v>69</v>
      </c>
    </row>
    <row r="3" spans="5:5">
      <c r="E3" t="s">
        <v>3</v>
      </c>
    </row>
    <row r="5" spans="18:18">
      <c r="R5" t="s">
        <v>4</v>
      </c>
    </row>
    <row r="6" spans="3:10"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</row>
    <row r="7" spans="3:9">
      <c r="C7" t="s">
        <v>14</v>
      </c>
      <c r="E7" t="s">
        <v>15</v>
      </c>
      <c r="F7" t="s">
        <v>70</v>
      </c>
      <c r="G7">
        <v>20</v>
      </c>
      <c r="H7">
        <f t="shared" ref="H7:H13" si="0">G7/(220*0.8)</f>
        <v>0.113636363636364</v>
      </c>
      <c r="I7" s="2" t="s">
        <v>17</v>
      </c>
    </row>
    <row r="8" spans="6:25">
      <c r="F8" t="s">
        <v>71</v>
      </c>
      <c r="G8">
        <v>100</v>
      </c>
      <c r="H8">
        <f t="shared" si="0"/>
        <v>0.568181818181818</v>
      </c>
      <c r="I8" s="2" t="s">
        <v>72</v>
      </c>
      <c r="P8" s="4"/>
      <c r="Q8" s="4"/>
      <c r="R8" s="4"/>
      <c r="S8" s="4"/>
      <c r="T8" s="4"/>
      <c r="U8" s="4"/>
      <c r="V8" s="4"/>
      <c r="W8" s="4"/>
      <c r="X8" s="4"/>
      <c r="Y8" s="4"/>
    </row>
    <row r="9" spans="5:25">
      <c r="E9" t="s">
        <v>22</v>
      </c>
      <c r="F9" t="s">
        <v>23</v>
      </c>
      <c r="G9">
        <v>20</v>
      </c>
      <c r="H9">
        <f t="shared" si="0"/>
        <v>0.113636363636364</v>
      </c>
      <c r="I9" s="2" t="s">
        <v>17</v>
      </c>
      <c r="P9" s="4"/>
      <c r="Q9" s="4"/>
      <c r="R9" s="4"/>
      <c r="S9" s="4"/>
      <c r="T9" s="4"/>
      <c r="U9" s="4"/>
      <c r="V9" s="4"/>
      <c r="W9" s="4"/>
      <c r="X9" s="4"/>
      <c r="Y9" s="4"/>
    </row>
    <row r="10" spans="6:25">
      <c r="F10" t="s">
        <v>26</v>
      </c>
      <c r="G10">
        <v>20</v>
      </c>
      <c r="H10">
        <f t="shared" si="0"/>
        <v>0.113636363636364</v>
      </c>
      <c r="I10" s="2" t="s">
        <v>17</v>
      </c>
      <c r="P10" s="4"/>
      <c r="Q10" s="4" t="s">
        <v>5</v>
      </c>
      <c r="R10" s="4"/>
      <c r="S10" s="4"/>
      <c r="T10" s="4"/>
      <c r="U10" s="4"/>
      <c r="V10" s="4"/>
      <c r="W10" s="4"/>
      <c r="X10" s="4"/>
      <c r="Y10" s="4"/>
    </row>
    <row r="11" spans="5:25">
      <c r="E11" t="s">
        <v>28</v>
      </c>
      <c r="F11" t="s">
        <v>29</v>
      </c>
      <c r="G11">
        <v>100</v>
      </c>
      <c r="H11">
        <f t="shared" si="0"/>
        <v>0.568181818181818</v>
      </c>
      <c r="I11" s="2" t="s">
        <v>17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1" customHeight="1" spans="6:25">
      <c r="F12" t="s">
        <v>33</v>
      </c>
      <c r="G12">
        <v>20</v>
      </c>
      <c r="H12">
        <f t="shared" si="0"/>
        <v>0.113636363636364</v>
      </c>
      <c r="I12" s="2" t="s">
        <v>72</v>
      </c>
      <c r="P12" s="4"/>
      <c r="Q12" s="4" t="s">
        <v>6</v>
      </c>
      <c r="R12" s="4" t="s">
        <v>7</v>
      </c>
      <c r="S12" s="4" t="s">
        <v>8</v>
      </c>
      <c r="T12" s="4" t="s">
        <v>9</v>
      </c>
      <c r="U12" s="4" t="s">
        <v>10</v>
      </c>
      <c r="V12" s="4" t="s">
        <v>11</v>
      </c>
      <c r="W12" s="4" t="s">
        <v>12</v>
      </c>
      <c r="X12" s="4" t="s">
        <v>13</v>
      </c>
      <c r="Y12" s="4"/>
    </row>
    <row r="13" spans="7:25">
      <c r="G13" s="3">
        <f>SUM(G7:G12)</f>
        <v>280</v>
      </c>
      <c r="H13">
        <f t="shared" si="0"/>
        <v>1.59090909090909</v>
      </c>
      <c r="I13" t="s">
        <v>31</v>
      </c>
      <c r="J13" t="s">
        <v>32</v>
      </c>
      <c r="P13" s="4"/>
      <c r="Q13" s="4" t="s">
        <v>14</v>
      </c>
      <c r="R13" s="4"/>
      <c r="S13" s="4" t="s">
        <v>42</v>
      </c>
      <c r="T13" s="4" t="s">
        <v>43</v>
      </c>
      <c r="U13" s="4">
        <v>20</v>
      </c>
      <c r="V13" s="4">
        <f t="shared" ref="V13:V17" si="1">U13/(220*0.8)</f>
        <v>0.113636363636364</v>
      </c>
      <c r="W13" s="2" t="s">
        <v>17</v>
      </c>
      <c r="X13" s="4"/>
      <c r="Y13" s="4"/>
    </row>
    <row r="14" spans="16:25">
      <c r="P14" s="4"/>
      <c r="Q14" s="4"/>
      <c r="R14" s="4"/>
      <c r="S14" s="4" t="s">
        <v>24</v>
      </c>
      <c r="T14" s="4" t="s">
        <v>27</v>
      </c>
      <c r="U14" s="4">
        <v>20</v>
      </c>
      <c r="V14" s="4">
        <f t="shared" si="1"/>
        <v>0.113636363636364</v>
      </c>
      <c r="W14" s="2" t="s">
        <v>17</v>
      </c>
      <c r="X14" s="4"/>
      <c r="Y14" s="4"/>
    </row>
    <row r="15" spans="3:25">
      <c r="C15" t="s">
        <v>34</v>
      </c>
      <c r="E15" t="s">
        <v>38</v>
      </c>
      <c r="F15" t="s">
        <v>39</v>
      </c>
      <c r="G15">
        <v>20</v>
      </c>
      <c r="H15">
        <f t="shared" ref="H14:H40" si="2">G15/(220*0.8)</f>
        <v>0.113636363636364</v>
      </c>
      <c r="I15" s="2" t="s">
        <v>17</v>
      </c>
      <c r="P15" s="4"/>
      <c r="Q15" s="4"/>
      <c r="R15" s="4"/>
      <c r="S15" s="4"/>
      <c r="T15" s="4" t="s">
        <v>25</v>
      </c>
      <c r="U15" s="4">
        <v>20</v>
      </c>
      <c r="V15" s="4">
        <f t="shared" si="1"/>
        <v>0.113636363636364</v>
      </c>
      <c r="W15" s="2" t="s">
        <v>17</v>
      </c>
      <c r="X15" s="4"/>
      <c r="Y15" s="4"/>
    </row>
    <row r="16" spans="6:25">
      <c r="F16" t="s">
        <v>40</v>
      </c>
      <c r="G16">
        <v>100</v>
      </c>
      <c r="H16">
        <f t="shared" si="2"/>
        <v>0.568181818181818</v>
      </c>
      <c r="I16" s="2" t="s">
        <v>17</v>
      </c>
      <c r="P16" s="4"/>
      <c r="Q16" s="4"/>
      <c r="R16" s="4"/>
      <c r="S16" s="4" t="s">
        <v>48</v>
      </c>
      <c r="T16" s="4" t="s">
        <v>49</v>
      </c>
      <c r="U16" s="4">
        <v>100</v>
      </c>
      <c r="V16" s="4">
        <f t="shared" si="1"/>
        <v>0.568181818181818</v>
      </c>
      <c r="W16" s="2" t="s">
        <v>17</v>
      </c>
      <c r="X16" s="4"/>
      <c r="Y16" s="4"/>
    </row>
    <row r="17" spans="5:25">
      <c r="E17" t="s">
        <v>44</v>
      </c>
      <c r="F17" t="s">
        <v>50</v>
      </c>
      <c r="G17">
        <v>100</v>
      </c>
      <c r="H17">
        <f t="shared" si="2"/>
        <v>0.568181818181818</v>
      </c>
      <c r="I17" s="2" t="s">
        <v>17</v>
      </c>
      <c r="P17" s="4"/>
      <c r="Q17" s="4"/>
      <c r="R17" s="4"/>
      <c r="S17" s="4"/>
      <c r="T17" s="4"/>
      <c r="U17" s="5">
        <f>SUM(U13:U16)</f>
        <v>160</v>
      </c>
      <c r="V17" s="4">
        <f t="shared" si="1"/>
        <v>0.909090909090909</v>
      </c>
      <c r="W17" t="s">
        <v>31</v>
      </c>
      <c r="X17" t="s">
        <v>32</v>
      </c>
      <c r="Y17" s="4"/>
    </row>
    <row r="18" spans="6:25">
      <c r="F18" t="s">
        <v>45</v>
      </c>
      <c r="G18">
        <v>20</v>
      </c>
      <c r="H18">
        <f t="shared" si="2"/>
        <v>0.113636363636364</v>
      </c>
      <c r="I18" s="2" t="s">
        <v>17</v>
      </c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6:25">
      <c r="F19" t="s">
        <v>47</v>
      </c>
      <c r="G19">
        <v>100</v>
      </c>
      <c r="H19">
        <f t="shared" si="2"/>
        <v>0.568181818181818</v>
      </c>
      <c r="I19" s="2" t="s">
        <v>17</v>
      </c>
      <c r="P19" s="4"/>
      <c r="Q19" s="4" t="s">
        <v>34</v>
      </c>
      <c r="R19" s="4"/>
      <c r="S19" s="4" t="s">
        <v>35</v>
      </c>
      <c r="T19" s="4" t="s">
        <v>73</v>
      </c>
      <c r="U19" s="4">
        <v>20</v>
      </c>
      <c r="V19" s="4">
        <f t="shared" ref="V19:V21" si="3">U19/(220*0.8)</f>
        <v>0.113636363636364</v>
      </c>
      <c r="W19" s="2" t="s">
        <v>17</v>
      </c>
      <c r="X19" s="4"/>
      <c r="Y19" s="4"/>
    </row>
    <row r="20" spans="7:25">
      <c r="G20" s="3">
        <f>SUM(G15:G19)</f>
        <v>340</v>
      </c>
      <c r="H20">
        <f t="shared" si="2"/>
        <v>1.93181818181818</v>
      </c>
      <c r="I20" t="s">
        <v>31</v>
      </c>
      <c r="J20" t="s">
        <v>32</v>
      </c>
      <c r="P20" s="4"/>
      <c r="Q20" s="4"/>
      <c r="R20" s="4"/>
      <c r="S20" s="4"/>
      <c r="T20" s="4" t="s">
        <v>74</v>
      </c>
      <c r="U20" s="4">
        <v>100</v>
      </c>
      <c r="V20" s="4">
        <f t="shared" si="3"/>
        <v>0.568181818181818</v>
      </c>
      <c r="W20" s="2" t="s">
        <v>17</v>
      </c>
      <c r="X20" s="4"/>
      <c r="Y20" s="4"/>
    </row>
    <row r="21" spans="16:25">
      <c r="P21" s="4"/>
      <c r="Q21" s="4"/>
      <c r="R21" s="4"/>
      <c r="S21" s="4"/>
      <c r="T21" s="4"/>
      <c r="U21" s="5">
        <f>SUM(U19:U20)</f>
        <v>120</v>
      </c>
      <c r="V21" s="4">
        <f t="shared" si="3"/>
        <v>0.681818181818182</v>
      </c>
      <c r="W21" t="s">
        <v>31</v>
      </c>
      <c r="X21" t="s">
        <v>32</v>
      </c>
      <c r="Y21" s="4"/>
    </row>
    <row r="22" spans="3:25">
      <c r="C22" t="s">
        <v>41</v>
      </c>
      <c r="E22" t="s">
        <v>51</v>
      </c>
      <c r="F22" t="s">
        <v>52</v>
      </c>
      <c r="G22">
        <v>20</v>
      </c>
      <c r="H22">
        <f t="shared" si="2"/>
        <v>0.113636363636364</v>
      </c>
      <c r="I22" t="s">
        <v>17</v>
      </c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5:25">
      <c r="E23" t="s">
        <v>53</v>
      </c>
      <c r="F23" t="s">
        <v>55</v>
      </c>
      <c r="G23">
        <v>20</v>
      </c>
      <c r="H23">
        <f t="shared" si="2"/>
        <v>0.113636363636364</v>
      </c>
      <c r="I23" t="s">
        <v>17</v>
      </c>
      <c r="P23" s="4"/>
      <c r="Q23" s="4" t="s">
        <v>75</v>
      </c>
      <c r="R23" s="4"/>
      <c r="S23" s="4" t="s">
        <v>18</v>
      </c>
      <c r="T23" s="4" t="s">
        <v>65</v>
      </c>
      <c r="U23" s="4">
        <v>20</v>
      </c>
      <c r="V23" s="4">
        <f>U23/(220*0.8)</f>
        <v>0.113636363636364</v>
      </c>
      <c r="W23" s="2" t="s">
        <v>17</v>
      </c>
      <c r="X23" s="4"/>
      <c r="Y23" s="4"/>
    </row>
    <row r="24" spans="6:25">
      <c r="F24" t="s">
        <v>46</v>
      </c>
      <c r="G24">
        <v>100</v>
      </c>
      <c r="H24">
        <f t="shared" si="2"/>
        <v>0.568181818181818</v>
      </c>
      <c r="I24" t="s">
        <v>17</v>
      </c>
      <c r="P24" s="4"/>
      <c r="Q24" s="4"/>
      <c r="R24" s="4"/>
      <c r="S24" s="4"/>
      <c r="T24" s="4"/>
      <c r="U24" s="5">
        <f>SUM(U23)</f>
        <v>20</v>
      </c>
      <c r="V24" s="4">
        <f>U24/(220*0.8)</f>
        <v>0.113636363636364</v>
      </c>
      <c r="W24" t="s">
        <v>31</v>
      </c>
      <c r="X24" t="s">
        <v>32</v>
      </c>
      <c r="Y24" s="4"/>
    </row>
    <row r="25" spans="6:25">
      <c r="F25" t="s">
        <v>54</v>
      </c>
      <c r="G25">
        <v>20</v>
      </c>
      <c r="H25">
        <f t="shared" si="2"/>
        <v>0.113636363636364</v>
      </c>
      <c r="I25" t="s">
        <v>17</v>
      </c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6:25">
      <c r="F26" t="s">
        <v>56</v>
      </c>
      <c r="G26">
        <v>20</v>
      </c>
      <c r="H26">
        <f t="shared" si="2"/>
        <v>0.113636363636364</v>
      </c>
      <c r="I26" t="s">
        <v>17</v>
      </c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5:25">
      <c r="E27" t="s">
        <v>57</v>
      </c>
      <c r="F27" t="s">
        <v>59</v>
      </c>
      <c r="G27">
        <v>20</v>
      </c>
      <c r="H27">
        <f t="shared" si="2"/>
        <v>0.113636363636364</v>
      </c>
      <c r="I27" t="s">
        <v>17</v>
      </c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6:25">
      <c r="F28" t="s">
        <v>58</v>
      </c>
      <c r="G28">
        <v>100</v>
      </c>
      <c r="H28">
        <f t="shared" si="2"/>
        <v>0.568181818181818</v>
      </c>
      <c r="I28" t="s">
        <v>17</v>
      </c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7:25">
      <c r="G29" s="3">
        <f>SUM(G22:G28)</f>
        <v>300</v>
      </c>
      <c r="H29">
        <f t="shared" si="2"/>
        <v>1.70454545454545</v>
      </c>
      <c r="I29" t="s">
        <v>76</v>
      </c>
      <c r="J29" t="s">
        <v>32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6:25"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3:25">
      <c r="C31" t="s">
        <v>60</v>
      </c>
      <c r="E31" t="s">
        <v>61</v>
      </c>
      <c r="F31" t="s">
        <v>65</v>
      </c>
      <c r="G31">
        <v>20</v>
      </c>
      <c r="H31">
        <f t="shared" si="2"/>
        <v>0.113636363636364</v>
      </c>
      <c r="I31" t="s">
        <v>17</v>
      </c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6:25">
      <c r="F32" t="s">
        <v>62</v>
      </c>
      <c r="G32">
        <v>100</v>
      </c>
      <c r="H32">
        <f t="shared" si="2"/>
        <v>0.568181818181818</v>
      </c>
      <c r="I32" t="s">
        <v>17</v>
      </c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7:10">
      <c r="G33" s="3">
        <f>SUM(G31:G32)</f>
        <v>120</v>
      </c>
      <c r="H33">
        <f t="shared" si="2"/>
        <v>0.681818181818182</v>
      </c>
      <c r="I33" t="s">
        <v>31</v>
      </c>
      <c r="J33" t="s">
        <v>32</v>
      </c>
    </row>
    <row r="35" spans="3:9">
      <c r="C35" t="s">
        <v>63</v>
      </c>
      <c r="E35" t="s">
        <v>77</v>
      </c>
      <c r="F35" t="s">
        <v>67</v>
      </c>
      <c r="G35">
        <v>20</v>
      </c>
      <c r="H35">
        <f t="shared" si="2"/>
        <v>0.113636363636364</v>
      </c>
      <c r="I35" t="s">
        <v>17</v>
      </c>
    </row>
    <row r="36" spans="6:9">
      <c r="F36" t="s">
        <v>66</v>
      </c>
      <c r="G36">
        <v>20</v>
      </c>
      <c r="H36">
        <f t="shared" si="2"/>
        <v>0.113636363636364</v>
      </c>
      <c r="I36" t="s">
        <v>17</v>
      </c>
    </row>
    <row r="37" spans="6:9">
      <c r="F37" t="s">
        <v>21</v>
      </c>
      <c r="G37">
        <v>20</v>
      </c>
      <c r="H37">
        <f t="shared" si="2"/>
        <v>0.113636363636364</v>
      </c>
      <c r="I37" t="s">
        <v>17</v>
      </c>
    </row>
    <row r="38" spans="6:9">
      <c r="F38" t="s">
        <v>36</v>
      </c>
      <c r="G38">
        <v>100</v>
      </c>
      <c r="H38">
        <f t="shared" si="2"/>
        <v>0.568181818181818</v>
      </c>
      <c r="I38" t="s">
        <v>17</v>
      </c>
    </row>
    <row r="39" spans="6:9">
      <c r="F39" t="s">
        <v>19</v>
      </c>
      <c r="G39">
        <v>20</v>
      </c>
      <c r="H39">
        <f t="shared" si="2"/>
        <v>0.113636363636364</v>
      </c>
      <c r="I39" t="s">
        <v>17</v>
      </c>
    </row>
    <row r="40" spans="7:10">
      <c r="G40" s="3">
        <f>SUM(G35:G39)</f>
        <v>180</v>
      </c>
      <c r="H40">
        <f t="shared" si="2"/>
        <v>1.02272727272727</v>
      </c>
      <c r="I40" t="s">
        <v>78</v>
      </c>
      <c r="J40" t="s">
        <v>32</v>
      </c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W25"/>
  <sheetViews>
    <sheetView zoomScale="70" zoomScaleNormal="70" topLeftCell="D1" workbookViewId="0">
      <selection activeCell="Q11" sqref="Q11"/>
    </sheetView>
  </sheetViews>
  <sheetFormatPr defaultColWidth="8.88888888888889" defaultRowHeight="14.4"/>
  <cols>
    <col min="4" max="4" width="22.2222222222222" customWidth="1"/>
    <col min="5" max="5" width="18.1111111111111" customWidth="1"/>
    <col min="6" max="6" width="20.6666666666667" customWidth="1"/>
    <col min="7" max="7" width="9.88888888888889" customWidth="1"/>
    <col min="8" max="8" width="8.55555555555556" customWidth="1"/>
    <col min="9" max="9" width="14.7777777777778" customWidth="1"/>
    <col min="10" max="10" width="24.8888888888889" customWidth="1"/>
    <col min="11" max="11" width="17.5555555555556" customWidth="1"/>
    <col min="21" max="21" width="17.1388888888889" customWidth="1"/>
    <col min="22" max="22" width="25.8703703703704" customWidth="1"/>
    <col min="23" max="23" width="21.4259259259259" customWidth="1"/>
  </cols>
  <sheetData>
    <row r="1" spans="5:5">
      <c r="E1" t="s">
        <v>79</v>
      </c>
    </row>
    <row r="5" spans="4:11">
      <c r="D5" t="s">
        <v>6</v>
      </c>
      <c r="E5" t="s">
        <v>80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4:23">
      <c r="D6" t="s">
        <v>14</v>
      </c>
      <c r="F6" t="s">
        <v>38</v>
      </c>
      <c r="G6" t="s">
        <v>55</v>
      </c>
      <c r="H6">
        <v>20</v>
      </c>
      <c r="I6">
        <f>H6/(220*0.8)</f>
        <v>0.113636363636364</v>
      </c>
      <c r="J6" s="2" t="s">
        <v>17</v>
      </c>
      <c r="P6" t="s">
        <v>6</v>
      </c>
      <c r="Q6" t="s">
        <v>80</v>
      </c>
      <c r="R6" t="s">
        <v>8</v>
      </c>
      <c r="S6" t="s">
        <v>9</v>
      </c>
      <c r="T6" t="s">
        <v>10</v>
      </c>
      <c r="U6" t="s">
        <v>11</v>
      </c>
      <c r="V6" t="s">
        <v>12</v>
      </c>
      <c r="W6" t="s">
        <v>13</v>
      </c>
    </row>
    <row r="7" spans="7:22">
      <c r="G7" t="s">
        <v>81</v>
      </c>
      <c r="H7">
        <v>20</v>
      </c>
      <c r="I7">
        <f t="shared" ref="I7:I25" si="0">H7/(220*0.8)</f>
        <v>0.113636363636364</v>
      </c>
      <c r="J7" s="2" t="s">
        <v>17</v>
      </c>
      <c r="P7" t="s">
        <v>14</v>
      </c>
      <c r="R7" t="s">
        <v>82</v>
      </c>
      <c r="S7" t="s">
        <v>81</v>
      </c>
      <c r="T7">
        <v>20</v>
      </c>
      <c r="U7">
        <f>T7/(220*0.8)</f>
        <v>0.113636363636364</v>
      </c>
      <c r="V7" s="2" t="s">
        <v>17</v>
      </c>
    </row>
    <row r="8" spans="7:22">
      <c r="G8" t="s">
        <v>83</v>
      </c>
      <c r="H8">
        <v>20</v>
      </c>
      <c r="I8">
        <f t="shared" si="0"/>
        <v>0.113636363636364</v>
      </c>
      <c r="J8" s="2" t="s">
        <v>17</v>
      </c>
      <c r="S8" t="s">
        <v>84</v>
      </c>
      <c r="T8">
        <v>20</v>
      </c>
      <c r="U8">
        <f t="shared" ref="U8:U16" si="1">T8/(220*0.8)</f>
        <v>0.113636363636364</v>
      </c>
      <c r="V8" s="2" t="s">
        <v>17</v>
      </c>
    </row>
    <row r="9" spans="7:22">
      <c r="G9" t="s">
        <v>85</v>
      </c>
      <c r="H9">
        <v>20</v>
      </c>
      <c r="I9">
        <f t="shared" si="0"/>
        <v>0.113636363636364</v>
      </c>
      <c r="J9" s="2" t="s">
        <v>17</v>
      </c>
      <c r="S9" t="s">
        <v>86</v>
      </c>
      <c r="T9">
        <v>20</v>
      </c>
      <c r="U9">
        <f t="shared" si="1"/>
        <v>0.113636363636364</v>
      </c>
      <c r="V9" s="2" t="s">
        <v>17</v>
      </c>
    </row>
    <row r="10" spans="8:23">
      <c r="H10">
        <v>80</v>
      </c>
      <c r="I10">
        <f t="shared" si="0"/>
        <v>0.454545454545455</v>
      </c>
      <c r="J10" t="s">
        <v>31</v>
      </c>
      <c r="K10" t="s">
        <v>32</v>
      </c>
      <c r="T10">
        <v>60</v>
      </c>
      <c r="U10">
        <f t="shared" si="1"/>
        <v>0.340909090909091</v>
      </c>
      <c r="V10" t="s">
        <v>31</v>
      </c>
      <c r="W10" t="s">
        <v>32</v>
      </c>
    </row>
    <row r="12" spans="4:22">
      <c r="D12" t="s">
        <v>34</v>
      </c>
      <c r="F12" t="s">
        <v>51</v>
      </c>
      <c r="G12" t="s">
        <v>87</v>
      </c>
      <c r="H12">
        <v>20</v>
      </c>
      <c r="I12">
        <f t="shared" si="0"/>
        <v>0.113636363636364</v>
      </c>
      <c r="J12" s="2" t="s">
        <v>17</v>
      </c>
      <c r="P12" t="s">
        <v>34</v>
      </c>
      <c r="R12" t="s">
        <v>88</v>
      </c>
      <c r="S12" t="s">
        <v>27</v>
      </c>
      <c r="T12">
        <v>20</v>
      </c>
      <c r="U12">
        <f t="shared" si="1"/>
        <v>0.113636363636364</v>
      </c>
      <c r="V12" s="2" t="s">
        <v>17</v>
      </c>
    </row>
    <row r="13" spans="7:23">
      <c r="G13" t="s">
        <v>89</v>
      </c>
      <c r="H13">
        <v>20</v>
      </c>
      <c r="I13">
        <f t="shared" si="0"/>
        <v>0.113636363636364</v>
      </c>
      <c r="J13" s="2" t="s">
        <v>17</v>
      </c>
      <c r="T13">
        <v>20</v>
      </c>
      <c r="U13">
        <f t="shared" si="1"/>
        <v>0.113636363636364</v>
      </c>
      <c r="V13" t="s">
        <v>31</v>
      </c>
      <c r="W13" t="s">
        <v>32</v>
      </c>
    </row>
    <row r="14" spans="7:10">
      <c r="G14" t="s">
        <v>45</v>
      </c>
      <c r="H14">
        <v>20</v>
      </c>
      <c r="I14">
        <f t="shared" si="0"/>
        <v>0.113636363636364</v>
      </c>
      <c r="J14" s="2" t="s">
        <v>17</v>
      </c>
    </row>
    <row r="15" spans="8:22">
      <c r="H15">
        <v>60</v>
      </c>
      <c r="I15">
        <f t="shared" si="0"/>
        <v>0.340909090909091</v>
      </c>
      <c r="J15" t="s">
        <v>31</v>
      </c>
      <c r="K15" t="s">
        <v>32</v>
      </c>
      <c r="P15" t="s">
        <v>41</v>
      </c>
      <c r="R15" t="s">
        <v>90</v>
      </c>
      <c r="S15" t="s">
        <v>91</v>
      </c>
      <c r="T15">
        <v>20</v>
      </c>
      <c r="U15">
        <f t="shared" si="1"/>
        <v>0.113636363636364</v>
      </c>
      <c r="V15" s="2" t="s">
        <v>17</v>
      </c>
    </row>
    <row r="16" spans="20:23">
      <c r="T16">
        <v>20</v>
      </c>
      <c r="U16">
        <f t="shared" si="1"/>
        <v>0.113636363636364</v>
      </c>
      <c r="V16" t="s">
        <v>31</v>
      </c>
      <c r="W16" t="s">
        <v>32</v>
      </c>
    </row>
    <row r="17" spans="4:10">
      <c r="D17" t="s">
        <v>41</v>
      </c>
      <c r="F17" t="s">
        <v>15</v>
      </c>
      <c r="G17" t="s">
        <v>92</v>
      </c>
      <c r="H17">
        <v>20</v>
      </c>
      <c r="I17">
        <f t="shared" si="0"/>
        <v>0.113636363636364</v>
      </c>
      <c r="J17" s="2" t="s">
        <v>17</v>
      </c>
    </row>
    <row r="18" spans="8:11">
      <c r="H18">
        <v>20</v>
      </c>
      <c r="I18">
        <f t="shared" si="0"/>
        <v>0.113636363636364</v>
      </c>
      <c r="J18" t="s">
        <v>31</v>
      </c>
      <c r="K18" t="s">
        <v>32</v>
      </c>
    </row>
    <row r="20" spans="4:10">
      <c r="D20" t="s">
        <v>60</v>
      </c>
      <c r="F20" t="s">
        <v>15</v>
      </c>
      <c r="G20" t="s">
        <v>23</v>
      </c>
      <c r="H20">
        <v>20</v>
      </c>
      <c r="I20">
        <f t="shared" si="0"/>
        <v>0.113636363636364</v>
      </c>
      <c r="J20" s="2" t="s">
        <v>17</v>
      </c>
    </row>
    <row r="21" spans="7:10">
      <c r="G21" t="s">
        <v>33</v>
      </c>
      <c r="H21">
        <v>20</v>
      </c>
      <c r="I21">
        <f t="shared" si="0"/>
        <v>0.113636363636364</v>
      </c>
      <c r="J21" s="2" t="s">
        <v>17</v>
      </c>
    </row>
    <row r="22" spans="7:10">
      <c r="G22" t="s">
        <v>59</v>
      </c>
      <c r="H22">
        <v>20</v>
      </c>
      <c r="I22">
        <f t="shared" si="0"/>
        <v>0.113636363636364</v>
      </c>
      <c r="J22" s="2" t="s">
        <v>17</v>
      </c>
    </row>
    <row r="23" spans="7:10">
      <c r="G23" t="s">
        <v>43</v>
      </c>
      <c r="H23">
        <v>20</v>
      </c>
      <c r="I23">
        <f t="shared" si="0"/>
        <v>0.113636363636364</v>
      </c>
      <c r="J23" s="2" t="s">
        <v>17</v>
      </c>
    </row>
    <row r="24" spans="7:10">
      <c r="G24" t="s">
        <v>73</v>
      </c>
      <c r="H24">
        <v>20</v>
      </c>
      <c r="I24">
        <f t="shared" si="0"/>
        <v>0.113636363636364</v>
      </c>
      <c r="J24" s="2" t="s">
        <v>17</v>
      </c>
    </row>
    <row r="25" spans="8:11">
      <c r="H25">
        <v>100</v>
      </c>
      <c r="I25">
        <f t="shared" si="0"/>
        <v>0.568181818181818</v>
      </c>
      <c r="J25" t="s">
        <v>31</v>
      </c>
      <c r="K25" t="s">
        <v>32</v>
      </c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U52"/>
  <sheetViews>
    <sheetView zoomScale="85" zoomScaleNormal="85" topLeftCell="D1" workbookViewId="0">
      <selection activeCell="Q11" sqref="Q11"/>
    </sheetView>
  </sheetViews>
  <sheetFormatPr defaultColWidth="8.88888888888889" defaultRowHeight="14.4"/>
  <cols>
    <col min="4" max="4" width="13.462962962963" customWidth="1"/>
    <col min="9" max="9" width="10.8888888888889" customWidth="1"/>
    <col min="10" max="10" width="25.6203703703704" customWidth="1"/>
    <col min="11" max="11" width="21.4444444444444" customWidth="1"/>
    <col min="19" max="19" width="12.8888888888889"/>
    <col min="20" max="20" width="27.0555555555556" customWidth="1"/>
    <col min="21" max="21" width="19.212962962963" customWidth="1"/>
  </cols>
  <sheetData>
    <row r="2" spans="5:8">
      <c r="E2" t="s">
        <v>93</v>
      </c>
      <c r="H2" t="s">
        <v>3</v>
      </c>
    </row>
    <row r="5" spans="16:16">
      <c r="P5" t="s">
        <v>4</v>
      </c>
    </row>
    <row r="6" spans="4:11">
      <c r="D6" t="s">
        <v>6</v>
      </c>
      <c r="E6" t="s">
        <v>80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</row>
    <row r="7" spans="4:10">
      <c r="D7" t="s">
        <v>14</v>
      </c>
      <c r="F7" t="s">
        <v>53</v>
      </c>
      <c r="G7" t="s">
        <v>59</v>
      </c>
      <c r="H7">
        <v>20</v>
      </c>
      <c r="I7">
        <f t="shared" ref="I7:I15" si="0">H7/(220*0.8)</f>
        <v>0.113636363636364</v>
      </c>
      <c r="J7" s="2" t="s">
        <v>17</v>
      </c>
    </row>
    <row r="8" spans="7:10">
      <c r="G8" t="s">
        <v>94</v>
      </c>
      <c r="H8">
        <v>20</v>
      </c>
      <c r="I8">
        <f t="shared" si="0"/>
        <v>0.113636363636364</v>
      </c>
      <c r="J8" s="2" t="s">
        <v>17</v>
      </c>
    </row>
    <row r="9" spans="7:21">
      <c r="G9" t="s">
        <v>45</v>
      </c>
      <c r="H9">
        <v>20</v>
      </c>
      <c r="I9">
        <f t="shared" si="0"/>
        <v>0.113636363636364</v>
      </c>
      <c r="J9" s="2" t="s">
        <v>17</v>
      </c>
      <c r="N9" t="s">
        <v>6</v>
      </c>
      <c r="O9" t="s">
        <v>80</v>
      </c>
      <c r="P9" t="s">
        <v>8</v>
      </c>
      <c r="Q9" t="s">
        <v>9</v>
      </c>
      <c r="R9" t="s">
        <v>10</v>
      </c>
      <c r="S9" t="s">
        <v>11</v>
      </c>
      <c r="T9" t="s">
        <v>12</v>
      </c>
      <c r="U9" t="s">
        <v>13</v>
      </c>
    </row>
    <row r="10" spans="6:20">
      <c r="F10" t="s">
        <v>77</v>
      </c>
      <c r="G10" t="s">
        <v>43</v>
      </c>
      <c r="H10">
        <v>20</v>
      </c>
      <c r="I10">
        <f t="shared" si="0"/>
        <v>0.113636363636364</v>
      </c>
      <c r="J10" s="2" t="s">
        <v>17</v>
      </c>
      <c r="N10" t="s">
        <v>14</v>
      </c>
      <c r="P10" t="s">
        <v>95</v>
      </c>
      <c r="Q10" t="s">
        <v>96</v>
      </c>
      <c r="R10">
        <v>20</v>
      </c>
      <c r="S10">
        <f>R10/(220*0.8)</f>
        <v>0.113636363636364</v>
      </c>
      <c r="T10" s="2" t="s">
        <v>17</v>
      </c>
    </row>
    <row r="11" spans="7:20">
      <c r="G11" t="s">
        <v>73</v>
      </c>
      <c r="H11">
        <v>20</v>
      </c>
      <c r="I11">
        <f t="shared" si="0"/>
        <v>0.113636363636364</v>
      </c>
      <c r="J11" s="2" t="s">
        <v>17</v>
      </c>
      <c r="P11" t="s">
        <v>97</v>
      </c>
      <c r="Q11" t="s">
        <v>98</v>
      </c>
      <c r="R11">
        <v>20</v>
      </c>
      <c r="S11">
        <f t="shared" ref="S11:S52" si="1">R11/(220*0.8)</f>
        <v>0.113636363636364</v>
      </c>
      <c r="T11" s="2" t="s">
        <v>17</v>
      </c>
    </row>
    <row r="12" spans="7:21">
      <c r="G12" t="s">
        <v>99</v>
      </c>
      <c r="H12">
        <v>20</v>
      </c>
      <c r="I12">
        <f t="shared" si="0"/>
        <v>0.113636363636364</v>
      </c>
      <c r="J12" s="2" t="s">
        <v>17</v>
      </c>
      <c r="R12">
        <v>40</v>
      </c>
      <c r="S12">
        <f t="shared" si="1"/>
        <v>0.227272727272727</v>
      </c>
      <c r="T12" t="s">
        <v>31</v>
      </c>
      <c r="U12" t="s">
        <v>32</v>
      </c>
    </row>
    <row r="13" spans="7:10">
      <c r="G13" t="s">
        <v>33</v>
      </c>
      <c r="H13">
        <v>20</v>
      </c>
      <c r="I13">
        <f t="shared" si="0"/>
        <v>0.113636363636364</v>
      </c>
      <c r="J13" s="2" t="s">
        <v>17</v>
      </c>
    </row>
    <row r="14" spans="7:20">
      <c r="G14" t="s">
        <v>85</v>
      </c>
      <c r="H14">
        <v>20</v>
      </c>
      <c r="I14">
        <f t="shared" si="0"/>
        <v>0.113636363636364</v>
      </c>
      <c r="J14" s="2" t="s">
        <v>17</v>
      </c>
      <c r="N14" t="s">
        <v>34</v>
      </c>
      <c r="P14" t="s">
        <v>24</v>
      </c>
      <c r="Q14" t="s">
        <v>100</v>
      </c>
      <c r="R14">
        <v>20</v>
      </c>
      <c r="S14">
        <f t="shared" si="1"/>
        <v>0.113636363636364</v>
      </c>
      <c r="T14" s="2" t="s">
        <v>17</v>
      </c>
    </row>
    <row r="15" spans="8:20">
      <c r="H15">
        <v>160</v>
      </c>
      <c r="I15">
        <f t="shared" si="0"/>
        <v>0.909090909090909</v>
      </c>
      <c r="J15" t="s">
        <v>31</v>
      </c>
      <c r="K15" t="s">
        <v>32</v>
      </c>
      <c r="P15" t="s">
        <v>35</v>
      </c>
      <c r="Q15" t="s">
        <v>36</v>
      </c>
      <c r="R15">
        <v>100</v>
      </c>
      <c r="S15">
        <f t="shared" si="1"/>
        <v>0.568181818181818</v>
      </c>
      <c r="T15" s="2" t="s">
        <v>17</v>
      </c>
    </row>
    <row r="16" spans="17:20">
      <c r="Q16" t="s">
        <v>83</v>
      </c>
      <c r="R16">
        <v>20</v>
      </c>
      <c r="S16">
        <f t="shared" si="1"/>
        <v>0.113636363636364</v>
      </c>
      <c r="T16" s="2" t="s">
        <v>17</v>
      </c>
    </row>
    <row r="17" spans="4:21">
      <c r="D17" t="s">
        <v>34</v>
      </c>
      <c r="F17" t="s">
        <v>22</v>
      </c>
      <c r="G17" t="s">
        <v>101</v>
      </c>
      <c r="H17">
        <v>20</v>
      </c>
      <c r="I17">
        <f>H17/(220*0.8)</f>
        <v>0.113636363636364</v>
      </c>
      <c r="J17" s="2" t="s">
        <v>17</v>
      </c>
      <c r="R17">
        <v>140</v>
      </c>
      <c r="S17">
        <f t="shared" si="1"/>
        <v>0.795454545454545</v>
      </c>
      <c r="T17" t="s">
        <v>31</v>
      </c>
      <c r="U17" t="s">
        <v>32</v>
      </c>
    </row>
    <row r="18" spans="6:10">
      <c r="F18" t="s">
        <v>44</v>
      </c>
      <c r="G18" t="s">
        <v>102</v>
      </c>
      <c r="H18">
        <v>20</v>
      </c>
      <c r="I18">
        <f>H18/(220*0.8)</f>
        <v>0.113636363636364</v>
      </c>
      <c r="J18" s="2" t="s">
        <v>17</v>
      </c>
    </row>
    <row r="19" spans="8:20">
      <c r="H19">
        <v>40</v>
      </c>
      <c r="I19">
        <f>H19/(220*0.8)</f>
        <v>0.227272727272727</v>
      </c>
      <c r="J19" t="s">
        <v>31</v>
      </c>
      <c r="K19" t="s">
        <v>32</v>
      </c>
      <c r="N19" t="s">
        <v>41</v>
      </c>
      <c r="P19" t="s">
        <v>42</v>
      </c>
      <c r="Q19" t="s">
        <v>89</v>
      </c>
      <c r="R19">
        <v>20</v>
      </c>
      <c r="S19">
        <f t="shared" si="1"/>
        <v>0.113636363636364</v>
      </c>
      <c r="T19" s="2" t="s">
        <v>17</v>
      </c>
    </row>
    <row r="20" spans="17:20">
      <c r="Q20" t="s">
        <v>37</v>
      </c>
      <c r="R20">
        <v>20</v>
      </c>
      <c r="S20">
        <f t="shared" si="1"/>
        <v>0.113636363636364</v>
      </c>
      <c r="T20" s="2" t="s">
        <v>17</v>
      </c>
    </row>
    <row r="21" spans="4:20">
      <c r="D21" t="s">
        <v>41</v>
      </c>
      <c r="F21" t="s">
        <v>38</v>
      </c>
      <c r="G21" t="s">
        <v>92</v>
      </c>
      <c r="H21">
        <v>20</v>
      </c>
      <c r="I21">
        <f>H21/(220*0.8)</f>
        <v>0.113636363636364</v>
      </c>
      <c r="J21" s="2" t="s">
        <v>17</v>
      </c>
      <c r="Q21" t="s">
        <v>81</v>
      </c>
      <c r="R21">
        <v>20</v>
      </c>
      <c r="S21">
        <f t="shared" si="1"/>
        <v>0.113636363636364</v>
      </c>
      <c r="T21" s="2" t="s">
        <v>17</v>
      </c>
    </row>
    <row r="22" spans="7:20">
      <c r="G22" t="s">
        <v>103</v>
      </c>
      <c r="H22">
        <v>20</v>
      </c>
      <c r="I22">
        <f>H22/(220*0.8)</f>
        <v>0.113636363636364</v>
      </c>
      <c r="J22" s="2" t="s">
        <v>17</v>
      </c>
      <c r="P22" t="s">
        <v>35</v>
      </c>
      <c r="Q22" t="s">
        <v>87</v>
      </c>
      <c r="R22">
        <v>20</v>
      </c>
      <c r="S22">
        <f t="shared" si="1"/>
        <v>0.113636363636364</v>
      </c>
      <c r="T22" s="2" t="s">
        <v>17</v>
      </c>
    </row>
    <row r="23" spans="8:20">
      <c r="H23">
        <v>40</v>
      </c>
      <c r="I23">
        <f>H23/(220*0.8)</f>
        <v>0.227272727272727</v>
      </c>
      <c r="J23" t="s">
        <v>31</v>
      </c>
      <c r="K23" t="s">
        <v>32</v>
      </c>
      <c r="Q23" t="s">
        <v>71</v>
      </c>
      <c r="R23">
        <v>100</v>
      </c>
      <c r="S23">
        <f t="shared" si="1"/>
        <v>0.568181818181818</v>
      </c>
      <c r="T23" s="2" t="s">
        <v>17</v>
      </c>
    </row>
    <row r="24" spans="17:20">
      <c r="Q24" t="s">
        <v>104</v>
      </c>
      <c r="R24">
        <v>20</v>
      </c>
      <c r="S24">
        <f t="shared" si="1"/>
        <v>0.113636363636364</v>
      </c>
      <c r="T24" s="2" t="s">
        <v>17</v>
      </c>
    </row>
    <row r="25" spans="4:21">
      <c r="D25" t="s">
        <v>60</v>
      </c>
      <c r="F25" t="s">
        <v>57</v>
      </c>
      <c r="G25" t="s">
        <v>105</v>
      </c>
      <c r="H25">
        <v>20</v>
      </c>
      <c r="I25">
        <f t="shared" ref="I25:I31" si="2">H25/(220*0.8)</f>
        <v>0.113636363636364</v>
      </c>
      <c r="J25" s="2" t="s">
        <v>17</v>
      </c>
      <c r="R25">
        <v>200</v>
      </c>
      <c r="S25">
        <f t="shared" si="1"/>
        <v>1.13636363636364</v>
      </c>
      <c r="T25" t="s">
        <v>31</v>
      </c>
      <c r="U25" t="s">
        <v>32</v>
      </c>
    </row>
    <row r="26" spans="7:10">
      <c r="G26" t="s">
        <v>106</v>
      </c>
      <c r="H26">
        <v>20</v>
      </c>
      <c r="I26">
        <f t="shared" si="2"/>
        <v>0.113636363636364</v>
      </c>
      <c r="J26" s="2" t="s">
        <v>17</v>
      </c>
    </row>
    <row r="27" spans="7:20">
      <c r="G27" t="s">
        <v>107</v>
      </c>
      <c r="H27">
        <v>20</v>
      </c>
      <c r="I27">
        <f t="shared" si="2"/>
        <v>0.113636363636364</v>
      </c>
      <c r="J27" s="2" t="s">
        <v>17</v>
      </c>
      <c r="N27" t="s">
        <v>60</v>
      </c>
      <c r="P27" t="s">
        <v>108</v>
      </c>
      <c r="Q27" t="s">
        <v>25</v>
      </c>
      <c r="R27">
        <v>20</v>
      </c>
      <c r="S27">
        <f t="shared" si="1"/>
        <v>0.113636363636364</v>
      </c>
      <c r="T27" s="2" t="s">
        <v>17</v>
      </c>
    </row>
    <row r="28" spans="7:20">
      <c r="G28" t="s">
        <v>109</v>
      </c>
      <c r="H28">
        <v>20</v>
      </c>
      <c r="I28">
        <f t="shared" si="2"/>
        <v>0.113636363636364</v>
      </c>
      <c r="J28" s="2" t="s">
        <v>17</v>
      </c>
      <c r="Q28" t="s">
        <v>110</v>
      </c>
      <c r="R28">
        <v>20</v>
      </c>
      <c r="S28">
        <f t="shared" si="1"/>
        <v>0.113636363636364</v>
      </c>
      <c r="T28" s="2" t="s">
        <v>17</v>
      </c>
    </row>
    <row r="29" spans="7:20">
      <c r="G29" t="s">
        <v>105</v>
      </c>
      <c r="H29">
        <v>20</v>
      </c>
      <c r="I29">
        <f t="shared" si="2"/>
        <v>0.113636363636364</v>
      </c>
      <c r="J29" s="2" t="s">
        <v>17</v>
      </c>
      <c r="Q29" t="s">
        <v>111</v>
      </c>
      <c r="R29">
        <v>20</v>
      </c>
      <c r="S29">
        <f t="shared" si="1"/>
        <v>0.113636363636364</v>
      </c>
      <c r="T29" s="2" t="s">
        <v>17</v>
      </c>
    </row>
    <row r="30" spans="7:20">
      <c r="G30" t="s">
        <v>112</v>
      </c>
      <c r="H30">
        <v>20</v>
      </c>
      <c r="I30">
        <f t="shared" si="2"/>
        <v>0.113636363636364</v>
      </c>
      <c r="J30" s="2" t="s">
        <v>17</v>
      </c>
      <c r="Q30" t="s">
        <v>113</v>
      </c>
      <c r="R30">
        <v>20</v>
      </c>
      <c r="S30">
        <f t="shared" si="1"/>
        <v>0.113636363636364</v>
      </c>
      <c r="T30" s="2" t="s">
        <v>17</v>
      </c>
    </row>
    <row r="31" spans="8:20">
      <c r="H31">
        <v>120</v>
      </c>
      <c r="I31">
        <f t="shared" si="2"/>
        <v>0.681818181818182</v>
      </c>
      <c r="J31" t="s">
        <v>31</v>
      </c>
      <c r="K31" t="s">
        <v>32</v>
      </c>
      <c r="Q31" t="s">
        <v>114</v>
      </c>
      <c r="R31">
        <v>20</v>
      </c>
      <c r="S31">
        <f t="shared" si="1"/>
        <v>0.113636363636364</v>
      </c>
      <c r="T31" s="2" t="s">
        <v>17</v>
      </c>
    </row>
    <row r="32" spans="17:20">
      <c r="Q32" t="s">
        <v>115</v>
      </c>
      <c r="R32">
        <v>20</v>
      </c>
      <c r="S32">
        <f t="shared" si="1"/>
        <v>0.113636363636364</v>
      </c>
      <c r="T32" s="2" t="s">
        <v>17</v>
      </c>
    </row>
    <row r="33" spans="4:20">
      <c r="D33" t="s">
        <v>63</v>
      </c>
      <c r="F33" t="s">
        <v>116</v>
      </c>
      <c r="G33" t="s">
        <v>117</v>
      </c>
      <c r="H33">
        <v>20</v>
      </c>
      <c r="I33">
        <f>H33/(220*0.8)</f>
        <v>0.113636363636364</v>
      </c>
      <c r="J33" s="2" t="s">
        <v>17</v>
      </c>
      <c r="P33" t="s">
        <v>118</v>
      </c>
      <c r="Q33" t="s">
        <v>65</v>
      </c>
      <c r="R33">
        <v>20</v>
      </c>
      <c r="S33">
        <f t="shared" si="1"/>
        <v>0.113636363636364</v>
      </c>
      <c r="T33" s="2" t="s">
        <v>17</v>
      </c>
    </row>
    <row r="34" spans="7:20">
      <c r="G34" t="s">
        <v>70</v>
      </c>
      <c r="H34">
        <v>20</v>
      </c>
      <c r="I34">
        <f>H34/(220*0.8)</f>
        <v>0.113636363636364</v>
      </c>
      <c r="J34" s="2" t="s">
        <v>17</v>
      </c>
      <c r="Q34" t="s">
        <v>119</v>
      </c>
      <c r="R34">
        <v>20</v>
      </c>
      <c r="S34">
        <f t="shared" si="1"/>
        <v>0.113636363636364</v>
      </c>
      <c r="T34" s="2" t="s">
        <v>17</v>
      </c>
    </row>
    <row r="35" spans="7:20">
      <c r="G35" t="s">
        <v>120</v>
      </c>
      <c r="H35">
        <v>20</v>
      </c>
      <c r="I35">
        <f>H35/(220*0.8)</f>
        <v>0.113636363636364</v>
      </c>
      <c r="J35" s="2" t="s">
        <v>17</v>
      </c>
      <c r="Q35" t="s">
        <v>121</v>
      </c>
      <c r="R35">
        <v>20</v>
      </c>
      <c r="S35">
        <f t="shared" si="1"/>
        <v>0.113636363636364</v>
      </c>
      <c r="T35" s="2" t="s">
        <v>17</v>
      </c>
    </row>
    <row r="36" spans="7:21">
      <c r="G36" t="s">
        <v>122</v>
      </c>
      <c r="H36">
        <v>20</v>
      </c>
      <c r="I36">
        <f>H36/(220*0.8)</f>
        <v>0.113636363636364</v>
      </c>
      <c r="J36" s="2" t="s">
        <v>17</v>
      </c>
      <c r="R36">
        <v>180</v>
      </c>
      <c r="S36">
        <f t="shared" si="1"/>
        <v>1.02272727272727</v>
      </c>
      <c r="T36" t="s">
        <v>31</v>
      </c>
      <c r="U36" t="s">
        <v>32</v>
      </c>
    </row>
    <row r="37" spans="8:11">
      <c r="H37">
        <v>80</v>
      </c>
      <c r="I37">
        <f>H37/(220*0.8)</f>
        <v>0.454545454545455</v>
      </c>
      <c r="J37" t="s">
        <v>31</v>
      </c>
      <c r="K37" t="s">
        <v>32</v>
      </c>
    </row>
    <row r="38" spans="14:20">
      <c r="N38" t="s">
        <v>63</v>
      </c>
      <c r="P38" t="s">
        <v>48</v>
      </c>
      <c r="Q38" t="s">
        <v>27</v>
      </c>
      <c r="R38">
        <v>20</v>
      </c>
      <c r="S38">
        <f t="shared" si="1"/>
        <v>0.113636363636364</v>
      </c>
      <c r="T38" s="2" t="s">
        <v>17</v>
      </c>
    </row>
    <row r="39" spans="4:20">
      <c r="D39" t="s">
        <v>123</v>
      </c>
      <c r="F39" t="s">
        <v>51</v>
      </c>
      <c r="G39" t="s">
        <v>47</v>
      </c>
      <c r="H39">
        <v>100</v>
      </c>
      <c r="I39">
        <f t="shared" ref="I39:I46" si="3">H39/(220*0.8)</f>
        <v>0.568181818181818</v>
      </c>
      <c r="J39" s="2" t="s">
        <v>17</v>
      </c>
      <c r="Q39" t="s">
        <v>55</v>
      </c>
      <c r="R39">
        <v>20</v>
      </c>
      <c r="S39">
        <f t="shared" si="1"/>
        <v>0.113636363636364</v>
      </c>
      <c r="T39" s="2" t="s">
        <v>17</v>
      </c>
    </row>
    <row r="40" spans="6:20">
      <c r="F40" t="s">
        <v>15</v>
      </c>
      <c r="G40" t="s">
        <v>91</v>
      </c>
      <c r="H40">
        <v>20</v>
      </c>
      <c r="I40">
        <f t="shared" si="3"/>
        <v>0.113636363636364</v>
      </c>
      <c r="J40" s="2" t="s">
        <v>17</v>
      </c>
      <c r="Q40" t="s">
        <v>66</v>
      </c>
      <c r="R40">
        <v>20</v>
      </c>
      <c r="S40">
        <f t="shared" si="1"/>
        <v>0.113636363636364</v>
      </c>
      <c r="T40" s="2" t="s">
        <v>17</v>
      </c>
    </row>
    <row r="41" spans="7:20">
      <c r="G41" t="s">
        <v>49</v>
      </c>
      <c r="H41">
        <v>100</v>
      </c>
      <c r="I41">
        <f t="shared" si="3"/>
        <v>0.568181818181818</v>
      </c>
      <c r="J41" t="s">
        <v>17</v>
      </c>
      <c r="Q41" t="s">
        <v>23</v>
      </c>
      <c r="R41">
        <v>20</v>
      </c>
      <c r="S41">
        <f t="shared" si="1"/>
        <v>0.113636363636364</v>
      </c>
      <c r="T41" s="2" t="s">
        <v>17</v>
      </c>
    </row>
    <row r="42" spans="7:20">
      <c r="G42" t="s">
        <v>84</v>
      </c>
      <c r="H42">
        <v>20</v>
      </c>
      <c r="I42">
        <f t="shared" si="3"/>
        <v>0.113636363636364</v>
      </c>
      <c r="J42" t="s">
        <v>17</v>
      </c>
      <c r="Q42" t="s">
        <v>67</v>
      </c>
      <c r="R42">
        <v>20</v>
      </c>
      <c r="S42">
        <f t="shared" si="1"/>
        <v>0.113636363636364</v>
      </c>
      <c r="T42" s="2" t="s">
        <v>17</v>
      </c>
    </row>
    <row r="43" spans="7:20">
      <c r="G43" t="s">
        <v>58</v>
      </c>
      <c r="H43">
        <v>100</v>
      </c>
      <c r="I43">
        <f t="shared" si="3"/>
        <v>0.568181818181818</v>
      </c>
      <c r="J43" t="s">
        <v>17</v>
      </c>
      <c r="Q43" t="s">
        <v>37</v>
      </c>
      <c r="R43">
        <v>20</v>
      </c>
      <c r="S43">
        <f t="shared" si="1"/>
        <v>0.113636363636364</v>
      </c>
      <c r="T43" s="2" t="s">
        <v>17</v>
      </c>
    </row>
    <row r="44" spans="6:20">
      <c r="F44" t="s">
        <v>61</v>
      </c>
      <c r="G44" t="s">
        <v>62</v>
      </c>
      <c r="H44">
        <v>100</v>
      </c>
      <c r="I44">
        <f t="shared" si="3"/>
        <v>0.568181818181818</v>
      </c>
      <c r="J44" t="s">
        <v>17</v>
      </c>
      <c r="P44" t="s">
        <v>124</v>
      </c>
      <c r="Q44" t="s">
        <v>125</v>
      </c>
      <c r="R44">
        <v>20</v>
      </c>
      <c r="S44">
        <f t="shared" si="1"/>
        <v>0.113636363636364</v>
      </c>
      <c r="T44" s="2" t="s">
        <v>17</v>
      </c>
    </row>
    <row r="45" spans="7:20">
      <c r="G45" t="s">
        <v>86</v>
      </c>
      <c r="H45">
        <v>20</v>
      </c>
      <c r="I45">
        <f t="shared" si="3"/>
        <v>0.113636363636364</v>
      </c>
      <c r="J45" t="s">
        <v>17</v>
      </c>
      <c r="P45" t="s">
        <v>126</v>
      </c>
      <c r="Q45" t="s">
        <v>127</v>
      </c>
      <c r="R45">
        <v>20</v>
      </c>
      <c r="S45">
        <f t="shared" si="1"/>
        <v>0.113636363636364</v>
      </c>
      <c r="T45" s="2" t="s">
        <v>17</v>
      </c>
    </row>
    <row r="46" spans="8:21">
      <c r="H46">
        <v>460</v>
      </c>
      <c r="I46">
        <f t="shared" si="3"/>
        <v>2.61363636363636</v>
      </c>
      <c r="J46" t="s">
        <v>31</v>
      </c>
      <c r="K46" t="s">
        <v>32</v>
      </c>
      <c r="R46">
        <v>160</v>
      </c>
      <c r="S46">
        <f t="shared" si="1"/>
        <v>0.909090909090909</v>
      </c>
      <c r="T46" t="s">
        <v>31</v>
      </c>
      <c r="U46" t="s">
        <v>32</v>
      </c>
    </row>
    <row r="48" spans="4:20">
      <c r="D48" t="s">
        <v>128</v>
      </c>
      <c r="F48" t="s">
        <v>28</v>
      </c>
      <c r="G48" t="s">
        <v>129</v>
      </c>
      <c r="H48">
        <v>20</v>
      </c>
      <c r="I48">
        <f>H48/(220*0.8)</f>
        <v>0.113636363636364</v>
      </c>
      <c r="J48" t="s">
        <v>17</v>
      </c>
      <c r="N48" t="s">
        <v>123</v>
      </c>
      <c r="P48" t="s">
        <v>130</v>
      </c>
      <c r="Q48" t="s">
        <v>21</v>
      </c>
      <c r="R48">
        <v>20</v>
      </c>
      <c r="S48">
        <f t="shared" si="1"/>
        <v>0.113636363636364</v>
      </c>
      <c r="T48" s="2" t="s">
        <v>17</v>
      </c>
    </row>
    <row r="49" spans="8:20">
      <c r="H49">
        <v>20</v>
      </c>
      <c r="I49">
        <f>H49/(220*0.8)</f>
        <v>0.113636363636364</v>
      </c>
      <c r="J49" t="s">
        <v>31</v>
      </c>
      <c r="K49" t="s">
        <v>32</v>
      </c>
      <c r="Q49" t="s">
        <v>52</v>
      </c>
      <c r="R49">
        <v>20</v>
      </c>
      <c r="S49">
        <f t="shared" si="1"/>
        <v>0.113636363636364</v>
      </c>
      <c r="T49" s="2" t="s">
        <v>17</v>
      </c>
    </row>
    <row r="50" spans="17:20">
      <c r="Q50" t="s">
        <v>131</v>
      </c>
      <c r="R50">
        <v>20</v>
      </c>
      <c r="S50">
        <f t="shared" si="1"/>
        <v>0.113636363636364</v>
      </c>
      <c r="T50" s="2" t="s">
        <v>17</v>
      </c>
    </row>
    <row r="51" spans="17:20">
      <c r="Q51" t="s">
        <v>54</v>
      </c>
      <c r="R51">
        <v>20</v>
      </c>
      <c r="S51">
        <f t="shared" si="1"/>
        <v>0.113636363636364</v>
      </c>
      <c r="T51" s="2" t="s">
        <v>17</v>
      </c>
    </row>
    <row r="52" spans="18:21">
      <c r="R52">
        <v>80</v>
      </c>
      <c r="S52">
        <f t="shared" si="1"/>
        <v>0.454545454545455</v>
      </c>
      <c r="T52" t="s">
        <v>31</v>
      </c>
      <c r="U52" t="s">
        <v>32</v>
      </c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42"/>
  <sheetViews>
    <sheetView topLeftCell="J19" workbookViewId="0">
      <selection activeCell="Q11" sqref="Q11"/>
    </sheetView>
  </sheetViews>
  <sheetFormatPr defaultColWidth="8.88888888888889" defaultRowHeight="14.4"/>
  <cols>
    <col min="3" max="3" width="12.3333333333333" customWidth="1"/>
    <col min="8" max="8" width="12.8888888888889"/>
    <col min="9" max="9" width="26.7777777777778" customWidth="1"/>
    <col min="18" max="18" width="12.8888888888889"/>
    <col min="19" max="19" width="13.6666666666667" customWidth="1"/>
    <col min="20" max="20" width="17.7777777777778" customWidth="1"/>
  </cols>
  <sheetData>
    <row r="1" spans="5:5">
      <c r="E1" t="s">
        <v>132</v>
      </c>
    </row>
    <row r="3" spans="3:10">
      <c r="C3" t="s">
        <v>6</v>
      </c>
      <c r="D3" t="s">
        <v>80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</row>
    <row r="4" spans="3:9">
      <c r="C4" t="s">
        <v>14</v>
      </c>
      <c r="E4" t="s">
        <v>15</v>
      </c>
      <c r="F4" t="s">
        <v>103</v>
      </c>
      <c r="G4">
        <v>20</v>
      </c>
      <c r="H4">
        <f>G4/(220*0.8)</f>
        <v>0.113636363636364</v>
      </c>
      <c r="I4" s="2" t="s">
        <v>17</v>
      </c>
    </row>
    <row r="5" spans="6:20">
      <c r="F5" t="s">
        <v>114</v>
      </c>
      <c r="G5">
        <v>20</v>
      </c>
      <c r="H5">
        <f t="shared" ref="H5:H42" si="0">G5/(220*0.8)</f>
        <v>0.113636363636364</v>
      </c>
      <c r="I5" s="2" t="s">
        <v>17</v>
      </c>
      <c r="M5" t="s">
        <v>6</v>
      </c>
      <c r="N5" t="s">
        <v>80</v>
      </c>
      <c r="O5" t="s">
        <v>8</v>
      </c>
      <c r="P5" t="s">
        <v>9</v>
      </c>
      <c r="Q5" t="s">
        <v>10</v>
      </c>
      <c r="R5" t="s">
        <v>11</v>
      </c>
      <c r="S5" t="s">
        <v>12</v>
      </c>
      <c r="T5" t="s">
        <v>13</v>
      </c>
    </row>
    <row r="6" spans="6:19">
      <c r="F6" t="s">
        <v>121</v>
      </c>
      <c r="G6">
        <v>20</v>
      </c>
      <c r="H6">
        <f t="shared" si="0"/>
        <v>0.113636363636364</v>
      </c>
      <c r="I6" s="2" t="s">
        <v>17</v>
      </c>
      <c r="M6" t="s">
        <v>14</v>
      </c>
      <c r="O6" t="s">
        <v>42</v>
      </c>
      <c r="P6" t="s">
        <v>115</v>
      </c>
      <c r="Q6">
        <v>20</v>
      </c>
      <c r="R6">
        <f>Q6/(220*0.8)</f>
        <v>0.113636363636364</v>
      </c>
      <c r="S6" s="2" t="s">
        <v>17</v>
      </c>
    </row>
    <row r="7" spans="6:19">
      <c r="F7" t="s">
        <v>133</v>
      </c>
      <c r="G7">
        <v>20</v>
      </c>
      <c r="H7">
        <f t="shared" si="0"/>
        <v>0.113636363636364</v>
      </c>
      <c r="I7" s="2" t="s">
        <v>17</v>
      </c>
      <c r="P7" t="s">
        <v>134</v>
      </c>
      <c r="Q7">
        <v>20</v>
      </c>
      <c r="R7">
        <f t="shared" ref="R7:R41" si="1">Q7/(220*0.8)</f>
        <v>0.113636363636364</v>
      </c>
      <c r="S7" s="2" t="s">
        <v>17</v>
      </c>
    </row>
    <row r="8" spans="6:19">
      <c r="F8" t="s">
        <v>135</v>
      </c>
      <c r="G8">
        <v>20</v>
      </c>
      <c r="H8">
        <f t="shared" si="0"/>
        <v>0.113636363636364</v>
      </c>
      <c r="I8" s="2" t="s">
        <v>17</v>
      </c>
      <c r="P8" t="s">
        <v>94</v>
      </c>
      <c r="Q8">
        <v>20</v>
      </c>
      <c r="R8">
        <f t="shared" si="1"/>
        <v>0.113636363636364</v>
      </c>
      <c r="S8" s="2" t="s">
        <v>17</v>
      </c>
    </row>
    <row r="9" spans="6:19">
      <c r="F9" t="s">
        <v>136</v>
      </c>
      <c r="G9">
        <v>20</v>
      </c>
      <c r="H9">
        <f t="shared" si="0"/>
        <v>0.113636363636364</v>
      </c>
      <c r="I9" s="2" t="s">
        <v>17</v>
      </c>
      <c r="P9" t="s">
        <v>125</v>
      </c>
      <c r="Q9">
        <v>20</v>
      </c>
      <c r="R9">
        <f t="shared" si="1"/>
        <v>0.113636363636364</v>
      </c>
      <c r="S9" s="2" t="s">
        <v>17</v>
      </c>
    </row>
    <row r="10" spans="6:19">
      <c r="F10" t="s">
        <v>137</v>
      </c>
      <c r="G10">
        <v>20</v>
      </c>
      <c r="H10">
        <f t="shared" si="0"/>
        <v>0.113636363636364</v>
      </c>
      <c r="I10" s="2" t="s">
        <v>17</v>
      </c>
      <c r="P10" t="s">
        <v>102</v>
      </c>
      <c r="Q10">
        <v>20</v>
      </c>
      <c r="R10">
        <f t="shared" si="1"/>
        <v>0.113636363636364</v>
      </c>
      <c r="S10" s="2" t="s">
        <v>17</v>
      </c>
    </row>
    <row r="11" spans="6:19">
      <c r="F11" t="s">
        <v>138</v>
      </c>
      <c r="G11">
        <v>20</v>
      </c>
      <c r="H11">
        <f t="shared" si="0"/>
        <v>0.113636363636364</v>
      </c>
      <c r="I11" s="2" t="s">
        <v>17</v>
      </c>
      <c r="P11" t="s">
        <v>100</v>
      </c>
      <c r="Q11">
        <v>20</v>
      </c>
      <c r="R11">
        <f t="shared" si="1"/>
        <v>0.113636363636364</v>
      </c>
      <c r="S11" s="2" t="s">
        <v>17</v>
      </c>
    </row>
    <row r="12" spans="7:19">
      <c r="G12">
        <v>180</v>
      </c>
      <c r="H12">
        <f t="shared" si="0"/>
        <v>1.02272727272727</v>
      </c>
      <c r="I12" t="s">
        <v>31</v>
      </c>
      <c r="J12" t="s">
        <v>32</v>
      </c>
      <c r="P12" t="s">
        <v>65</v>
      </c>
      <c r="Q12">
        <v>20</v>
      </c>
      <c r="R12">
        <f t="shared" si="1"/>
        <v>0.113636363636364</v>
      </c>
      <c r="S12" s="2" t="s">
        <v>17</v>
      </c>
    </row>
    <row r="13" spans="17:19">
      <c r="Q13">
        <v>140</v>
      </c>
      <c r="R13">
        <f t="shared" si="1"/>
        <v>0.795454545454545</v>
      </c>
      <c r="S13" t="s">
        <v>31</v>
      </c>
    </row>
    <row r="14" spans="3:9">
      <c r="C14" t="s">
        <v>34</v>
      </c>
      <c r="E14" t="s">
        <v>77</v>
      </c>
      <c r="F14" t="s">
        <v>37</v>
      </c>
      <c r="G14">
        <v>20</v>
      </c>
      <c r="H14">
        <f t="shared" si="0"/>
        <v>0.113636363636364</v>
      </c>
      <c r="I14" s="2" t="s">
        <v>17</v>
      </c>
    </row>
    <row r="15" spans="6:19">
      <c r="F15" t="s">
        <v>139</v>
      </c>
      <c r="G15">
        <v>20</v>
      </c>
      <c r="H15">
        <f t="shared" si="0"/>
        <v>0.113636363636364</v>
      </c>
      <c r="I15" s="2" t="s">
        <v>17</v>
      </c>
      <c r="M15" t="s">
        <v>34</v>
      </c>
      <c r="O15" t="s">
        <v>24</v>
      </c>
      <c r="P15" t="s">
        <v>140</v>
      </c>
      <c r="Q15">
        <v>20</v>
      </c>
      <c r="R15">
        <f t="shared" si="1"/>
        <v>0.113636363636364</v>
      </c>
      <c r="S15" s="2" t="s">
        <v>17</v>
      </c>
    </row>
    <row r="16" spans="6:19">
      <c r="F16" t="s">
        <v>141</v>
      </c>
      <c r="G16">
        <v>20</v>
      </c>
      <c r="H16">
        <f t="shared" si="0"/>
        <v>0.113636363636364</v>
      </c>
      <c r="I16" s="2" t="s">
        <v>17</v>
      </c>
      <c r="P16" t="s">
        <v>70</v>
      </c>
      <c r="Q16">
        <v>20</v>
      </c>
      <c r="R16">
        <f t="shared" si="1"/>
        <v>0.113636363636364</v>
      </c>
      <c r="S16" s="2" t="s">
        <v>17</v>
      </c>
    </row>
    <row r="17" spans="6:19">
      <c r="F17" t="s">
        <v>142</v>
      </c>
      <c r="G17">
        <v>20</v>
      </c>
      <c r="H17">
        <f t="shared" si="0"/>
        <v>0.113636363636364</v>
      </c>
      <c r="I17" s="2" t="s">
        <v>17</v>
      </c>
      <c r="P17" t="s">
        <v>119</v>
      </c>
      <c r="Q17">
        <v>20</v>
      </c>
      <c r="R17">
        <f t="shared" si="1"/>
        <v>0.113636363636364</v>
      </c>
      <c r="S17" s="2" t="s">
        <v>17</v>
      </c>
    </row>
    <row r="18" spans="6:19">
      <c r="F18" t="s">
        <v>143</v>
      </c>
      <c r="G18">
        <v>20</v>
      </c>
      <c r="H18">
        <f t="shared" si="0"/>
        <v>0.113636363636364</v>
      </c>
      <c r="I18" s="2" t="s">
        <v>17</v>
      </c>
      <c r="P18" t="s">
        <v>105</v>
      </c>
      <c r="Q18">
        <v>20</v>
      </c>
      <c r="R18">
        <f t="shared" si="1"/>
        <v>0.113636363636364</v>
      </c>
      <c r="S18" s="2" t="s">
        <v>17</v>
      </c>
    </row>
    <row r="19" spans="6:19">
      <c r="F19" t="s">
        <v>144</v>
      </c>
      <c r="G19">
        <v>20</v>
      </c>
      <c r="H19">
        <f t="shared" si="0"/>
        <v>0.113636363636364</v>
      </c>
      <c r="I19" s="2" t="s">
        <v>17</v>
      </c>
      <c r="P19" t="s">
        <v>131</v>
      </c>
      <c r="Q19">
        <v>20</v>
      </c>
      <c r="R19">
        <f t="shared" si="1"/>
        <v>0.113636363636364</v>
      </c>
      <c r="S19" s="2" t="s">
        <v>17</v>
      </c>
    </row>
    <row r="20" spans="6:19">
      <c r="F20" t="s">
        <v>145</v>
      </c>
      <c r="G20">
        <v>20</v>
      </c>
      <c r="H20">
        <f t="shared" si="0"/>
        <v>0.113636363636364</v>
      </c>
      <c r="I20" s="2" t="s">
        <v>17</v>
      </c>
      <c r="P20" t="s">
        <v>25</v>
      </c>
      <c r="Q20">
        <v>20</v>
      </c>
      <c r="R20">
        <f t="shared" si="1"/>
        <v>0.113636363636364</v>
      </c>
      <c r="S20" s="2" t="s">
        <v>17</v>
      </c>
    </row>
    <row r="21" spans="6:19">
      <c r="F21" t="s">
        <v>146</v>
      </c>
      <c r="G21">
        <v>20</v>
      </c>
      <c r="H21">
        <f t="shared" si="0"/>
        <v>0.113636363636364</v>
      </c>
      <c r="I21" s="2" t="s">
        <v>17</v>
      </c>
      <c r="P21" t="s">
        <v>147</v>
      </c>
      <c r="Q21">
        <v>20</v>
      </c>
      <c r="R21">
        <f t="shared" si="1"/>
        <v>0.113636363636364</v>
      </c>
      <c r="S21" s="2" t="s">
        <v>17</v>
      </c>
    </row>
    <row r="22" spans="6:19">
      <c r="F22" t="s">
        <v>148</v>
      </c>
      <c r="G22">
        <v>20</v>
      </c>
      <c r="H22">
        <f t="shared" si="0"/>
        <v>0.113636363636364</v>
      </c>
      <c r="I22" s="2" t="s">
        <v>17</v>
      </c>
      <c r="P22" t="s">
        <v>149</v>
      </c>
      <c r="Q22">
        <v>20</v>
      </c>
      <c r="R22">
        <f t="shared" si="1"/>
        <v>0.113636363636364</v>
      </c>
      <c r="S22" s="2" t="s">
        <v>17</v>
      </c>
    </row>
    <row r="23" spans="6:19">
      <c r="F23" t="s">
        <v>150</v>
      </c>
      <c r="G23">
        <v>20</v>
      </c>
      <c r="H23">
        <f t="shared" si="0"/>
        <v>0.113636363636364</v>
      </c>
      <c r="I23" s="2" t="s">
        <v>17</v>
      </c>
      <c r="P23" t="s">
        <v>151</v>
      </c>
      <c r="Q23">
        <v>20</v>
      </c>
      <c r="R23">
        <f t="shared" si="1"/>
        <v>0.113636363636364</v>
      </c>
      <c r="S23" s="2" t="s">
        <v>17</v>
      </c>
    </row>
    <row r="24" spans="7:19">
      <c r="G24">
        <v>200</v>
      </c>
      <c r="H24">
        <f t="shared" si="0"/>
        <v>1.13636363636364</v>
      </c>
      <c r="I24" t="s">
        <v>31</v>
      </c>
      <c r="J24" t="s">
        <v>32</v>
      </c>
      <c r="P24" t="s">
        <v>54</v>
      </c>
      <c r="Q24">
        <v>20</v>
      </c>
      <c r="R24">
        <f t="shared" si="1"/>
        <v>0.113636363636364</v>
      </c>
      <c r="S24" s="2" t="s">
        <v>17</v>
      </c>
    </row>
    <row r="25" spans="17:19">
      <c r="Q25">
        <v>200</v>
      </c>
      <c r="R25">
        <f t="shared" si="1"/>
        <v>1.13636363636364</v>
      </c>
      <c r="S25" t="s">
        <v>31</v>
      </c>
    </row>
    <row r="26" spans="3:9">
      <c r="C26" t="s">
        <v>41</v>
      </c>
      <c r="E26" t="s">
        <v>61</v>
      </c>
      <c r="F26" t="s">
        <v>152</v>
      </c>
      <c r="G26">
        <v>20</v>
      </c>
      <c r="H26">
        <f t="shared" si="0"/>
        <v>0.113636363636364</v>
      </c>
      <c r="I26" s="2" t="s">
        <v>17</v>
      </c>
    </row>
    <row r="27" spans="6:19">
      <c r="F27" t="s">
        <v>153</v>
      </c>
      <c r="G27">
        <v>20</v>
      </c>
      <c r="H27">
        <f t="shared" si="0"/>
        <v>0.113636363636364</v>
      </c>
      <c r="I27" s="2" t="s">
        <v>17</v>
      </c>
      <c r="M27" t="s">
        <v>41</v>
      </c>
      <c r="O27" t="s">
        <v>35</v>
      </c>
      <c r="P27" t="s">
        <v>107</v>
      </c>
      <c r="Q27">
        <v>20</v>
      </c>
      <c r="R27">
        <f t="shared" si="1"/>
        <v>0.113636363636364</v>
      </c>
      <c r="S27" s="2" t="s">
        <v>17</v>
      </c>
    </row>
    <row r="28" spans="6:19">
      <c r="F28" t="s">
        <v>154</v>
      </c>
      <c r="G28">
        <v>20</v>
      </c>
      <c r="H28">
        <f t="shared" si="0"/>
        <v>0.113636363636364</v>
      </c>
      <c r="I28" s="2" t="s">
        <v>17</v>
      </c>
      <c r="P28" t="s">
        <v>129</v>
      </c>
      <c r="Q28">
        <v>20</v>
      </c>
      <c r="R28">
        <f t="shared" si="1"/>
        <v>0.113636363636364</v>
      </c>
      <c r="S28" s="2" t="s">
        <v>17</v>
      </c>
    </row>
    <row r="29" spans="6:19">
      <c r="F29" t="s">
        <v>155</v>
      </c>
      <c r="G29">
        <v>20</v>
      </c>
      <c r="H29">
        <f t="shared" si="0"/>
        <v>0.113636363636364</v>
      </c>
      <c r="I29" s="2" t="s">
        <v>17</v>
      </c>
      <c r="P29" t="s">
        <v>99</v>
      </c>
      <c r="Q29">
        <v>20</v>
      </c>
      <c r="R29">
        <f t="shared" si="1"/>
        <v>0.113636363636364</v>
      </c>
      <c r="S29" s="2" t="s">
        <v>17</v>
      </c>
    </row>
    <row r="30" spans="6:19">
      <c r="F30" t="s">
        <v>156</v>
      </c>
      <c r="G30">
        <v>20</v>
      </c>
      <c r="H30">
        <f t="shared" si="0"/>
        <v>0.113636363636364</v>
      </c>
      <c r="I30" s="2" t="s">
        <v>17</v>
      </c>
      <c r="P30" t="s">
        <v>21</v>
      </c>
      <c r="Q30">
        <v>20</v>
      </c>
      <c r="R30">
        <f t="shared" si="1"/>
        <v>0.113636363636364</v>
      </c>
      <c r="S30" s="2" t="s">
        <v>17</v>
      </c>
    </row>
    <row r="31" spans="6:19">
      <c r="F31" t="s">
        <v>157</v>
      </c>
      <c r="G31">
        <v>20</v>
      </c>
      <c r="H31">
        <f t="shared" si="0"/>
        <v>0.113636363636364</v>
      </c>
      <c r="I31" s="2" t="s">
        <v>17</v>
      </c>
      <c r="P31" t="s">
        <v>85</v>
      </c>
      <c r="Q31">
        <v>20</v>
      </c>
      <c r="R31">
        <f t="shared" si="1"/>
        <v>0.113636363636364</v>
      </c>
      <c r="S31" s="2" t="s">
        <v>17</v>
      </c>
    </row>
    <row r="32" spans="6:19">
      <c r="F32" t="s">
        <v>158</v>
      </c>
      <c r="G32">
        <v>20</v>
      </c>
      <c r="H32">
        <f t="shared" si="0"/>
        <v>0.113636363636364</v>
      </c>
      <c r="I32" s="2" t="s">
        <v>17</v>
      </c>
      <c r="P32" t="s">
        <v>159</v>
      </c>
      <c r="Q32">
        <v>20</v>
      </c>
      <c r="R32">
        <f t="shared" si="1"/>
        <v>0.113636363636364</v>
      </c>
      <c r="S32" s="2" t="s">
        <v>17</v>
      </c>
    </row>
    <row r="33" spans="6:19">
      <c r="F33" t="s">
        <v>160</v>
      </c>
      <c r="G33">
        <v>20</v>
      </c>
      <c r="H33">
        <f t="shared" si="0"/>
        <v>0.113636363636364</v>
      </c>
      <c r="I33" s="2" t="s">
        <v>17</v>
      </c>
      <c r="Q33">
        <v>120</v>
      </c>
      <c r="R33">
        <f t="shared" si="1"/>
        <v>0.681818181818182</v>
      </c>
      <c r="S33" t="s">
        <v>31</v>
      </c>
    </row>
    <row r="34" spans="7:10">
      <c r="G34">
        <v>160</v>
      </c>
      <c r="H34">
        <f t="shared" si="0"/>
        <v>0.909090909090909</v>
      </c>
      <c r="I34" t="s">
        <v>31</v>
      </c>
      <c r="J34" t="s">
        <v>32</v>
      </c>
    </row>
    <row r="35" spans="13:19">
      <c r="M35" t="s">
        <v>60</v>
      </c>
      <c r="O35" t="s">
        <v>18</v>
      </c>
      <c r="P35" t="s">
        <v>84</v>
      </c>
      <c r="Q35">
        <v>20</v>
      </c>
      <c r="R35">
        <f t="shared" si="1"/>
        <v>0.113636363636364</v>
      </c>
      <c r="S35" s="2" t="s">
        <v>17</v>
      </c>
    </row>
    <row r="36" spans="3:19">
      <c r="C36" t="s">
        <v>60</v>
      </c>
      <c r="E36" t="s">
        <v>51</v>
      </c>
      <c r="F36" t="s">
        <v>161</v>
      </c>
      <c r="G36">
        <v>20</v>
      </c>
      <c r="H36">
        <f t="shared" si="0"/>
        <v>0.113636363636364</v>
      </c>
      <c r="I36" s="2" t="s">
        <v>17</v>
      </c>
      <c r="P36" t="s">
        <v>87</v>
      </c>
      <c r="Q36">
        <v>20</v>
      </c>
      <c r="R36">
        <f t="shared" si="1"/>
        <v>0.113636363636364</v>
      </c>
      <c r="S36" s="2" t="s">
        <v>17</v>
      </c>
    </row>
    <row r="37" spans="6:19">
      <c r="F37" t="s">
        <v>162</v>
      </c>
      <c r="G37">
        <v>20</v>
      </c>
      <c r="H37">
        <f t="shared" si="0"/>
        <v>0.113636363636364</v>
      </c>
      <c r="I37" s="2" t="s">
        <v>17</v>
      </c>
      <c r="P37" t="s">
        <v>27</v>
      </c>
      <c r="Q37">
        <v>20</v>
      </c>
      <c r="R37">
        <f t="shared" si="1"/>
        <v>0.113636363636364</v>
      </c>
      <c r="S37" s="2" t="s">
        <v>17</v>
      </c>
    </row>
    <row r="38" spans="6:19">
      <c r="F38" t="s">
        <v>163</v>
      </c>
      <c r="G38">
        <v>20</v>
      </c>
      <c r="H38">
        <f t="shared" si="0"/>
        <v>0.113636363636364</v>
      </c>
      <c r="I38" s="2" t="s">
        <v>17</v>
      </c>
      <c r="P38" t="s">
        <v>55</v>
      </c>
      <c r="Q38">
        <v>20</v>
      </c>
      <c r="R38">
        <f t="shared" si="1"/>
        <v>0.113636363636364</v>
      </c>
      <c r="S38" s="2" t="s">
        <v>17</v>
      </c>
    </row>
    <row r="39" spans="6:19">
      <c r="F39" t="s">
        <v>164</v>
      </c>
      <c r="G39">
        <v>20</v>
      </c>
      <c r="H39">
        <f t="shared" si="0"/>
        <v>0.113636363636364</v>
      </c>
      <c r="I39" s="2" t="s">
        <v>17</v>
      </c>
      <c r="P39" t="s">
        <v>19</v>
      </c>
      <c r="Q39">
        <v>20</v>
      </c>
      <c r="R39">
        <f t="shared" si="1"/>
        <v>0.113636363636364</v>
      </c>
      <c r="S39" s="2" t="s">
        <v>17</v>
      </c>
    </row>
    <row r="40" spans="6:19">
      <c r="F40" t="s">
        <v>165</v>
      </c>
      <c r="G40">
        <v>20</v>
      </c>
      <c r="H40">
        <f t="shared" si="0"/>
        <v>0.113636363636364</v>
      </c>
      <c r="I40" s="2" t="s">
        <v>17</v>
      </c>
      <c r="P40" t="s">
        <v>83</v>
      </c>
      <c r="Q40">
        <v>20</v>
      </c>
      <c r="R40">
        <f t="shared" si="1"/>
        <v>0.113636363636364</v>
      </c>
      <c r="S40" s="2" t="s">
        <v>17</v>
      </c>
    </row>
    <row r="41" spans="6:19">
      <c r="F41" t="s">
        <v>166</v>
      </c>
      <c r="G41">
        <v>20</v>
      </c>
      <c r="H41">
        <f t="shared" si="0"/>
        <v>0.113636363636364</v>
      </c>
      <c r="I41" s="2" t="s">
        <v>17</v>
      </c>
      <c r="Q41">
        <v>120</v>
      </c>
      <c r="R41">
        <f t="shared" si="1"/>
        <v>0.681818181818182</v>
      </c>
      <c r="S41" t="s">
        <v>31</v>
      </c>
    </row>
    <row r="42" spans="7:10">
      <c r="G42">
        <v>120</v>
      </c>
      <c r="H42">
        <f t="shared" si="0"/>
        <v>0.681818181818182</v>
      </c>
      <c r="I42" t="s">
        <v>31</v>
      </c>
      <c r="J42" t="s">
        <v>32</v>
      </c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52"/>
  <sheetViews>
    <sheetView tabSelected="1" topLeftCell="A37" workbookViewId="0">
      <selection activeCell="E1" sqref="E1"/>
    </sheetView>
  </sheetViews>
  <sheetFormatPr defaultColWidth="8.88888888888889" defaultRowHeight="14.4"/>
  <cols>
    <col min="2" max="2" width="22.5555555555556" customWidth="1"/>
    <col min="3" max="3" width="18.4444444444444" customWidth="1"/>
    <col min="4" max="5" width="16.2222222222222" customWidth="1"/>
    <col min="6" max="6" width="17.3333333333333" customWidth="1"/>
    <col min="7" max="7" width="15.3333333333333" customWidth="1"/>
    <col min="8" max="8" width="17.5555555555556" customWidth="1"/>
    <col min="12" max="12" width="19" customWidth="1"/>
    <col min="13" max="13" width="15.3333333333333" customWidth="1"/>
    <col min="14" max="14" width="16.6666666666667" customWidth="1"/>
    <col min="15" max="15" width="20.4444444444444" customWidth="1"/>
    <col min="16" max="16" width="14.7777777777778" customWidth="1"/>
    <col min="17" max="17" width="15.1111111111111" customWidth="1"/>
    <col min="18" max="18" width="19.8888888888889" customWidth="1"/>
  </cols>
  <sheetData>
    <row r="3" spans="3:17">
      <c r="C3" t="s">
        <v>167</v>
      </c>
      <c r="O3">
        <v>0.7</v>
      </c>
      <c r="P3">
        <v>0.3</v>
      </c>
      <c r="Q3">
        <v>0.3</v>
      </c>
    </row>
    <row r="4" spans="13:13">
      <c r="M4" t="s">
        <v>168</v>
      </c>
    </row>
    <row r="5" spans="2:8">
      <c r="B5" t="s">
        <v>3</v>
      </c>
      <c r="C5" t="s">
        <v>169</v>
      </c>
      <c r="D5" t="s">
        <v>170</v>
      </c>
      <c r="E5" t="s">
        <v>171</v>
      </c>
      <c r="F5" t="s">
        <v>172</v>
      </c>
      <c r="G5" t="s">
        <v>173</v>
      </c>
      <c r="H5" t="s">
        <v>174</v>
      </c>
    </row>
    <row r="6" spans="2:5">
      <c r="B6" t="s">
        <v>175</v>
      </c>
      <c r="C6" t="s">
        <v>176</v>
      </c>
      <c r="D6" t="s">
        <v>177</v>
      </c>
      <c r="E6">
        <v>280</v>
      </c>
    </row>
    <row r="7" spans="4:18">
      <c r="D7" t="s">
        <v>178</v>
      </c>
      <c r="E7">
        <v>340</v>
      </c>
      <c r="L7" t="s">
        <v>3</v>
      </c>
      <c r="M7" t="s">
        <v>169</v>
      </c>
      <c r="N7" t="s">
        <v>170</v>
      </c>
      <c r="O7" t="s">
        <v>171</v>
      </c>
      <c r="P7" t="s">
        <v>172</v>
      </c>
      <c r="Q7" t="s">
        <v>173</v>
      </c>
      <c r="R7" t="s">
        <v>174</v>
      </c>
    </row>
    <row r="8" spans="4:15">
      <c r="D8" t="s">
        <v>179</v>
      </c>
      <c r="E8">
        <v>300</v>
      </c>
      <c r="L8" t="s">
        <v>180</v>
      </c>
      <c r="M8" t="s">
        <v>181</v>
      </c>
      <c r="N8" t="s">
        <v>177</v>
      </c>
      <c r="O8">
        <v>80</v>
      </c>
    </row>
    <row r="9" spans="4:15">
      <c r="D9" t="s">
        <v>182</v>
      </c>
      <c r="E9">
        <v>120</v>
      </c>
      <c r="N9" t="s">
        <v>178</v>
      </c>
      <c r="O9">
        <v>120</v>
      </c>
    </row>
    <row r="10" spans="4:15">
      <c r="D10" t="s">
        <v>183</v>
      </c>
      <c r="E10">
        <v>160</v>
      </c>
      <c r="N10" t="s">
        <v>179</v>
      </c>
      <c r="O10">
        <v>220</v>
      </c>
    </row>
    <row r="11" spans="4:15">
      <c r="D11" t="s">
        <v>30</v>
      </c>
      <c r="E11">
        <v>1200</v>
      </c>
      <c r="N11" t="s">
        <v>30</v>
      </c>
      <c r="O11">
        <v>420</v>
      </c>
    </row>
    <row r="12" spans="3:15">
      <c r="C12" t="s">
        <v>184</v>
      </c>
      <c r="D12" t="s">
        <v>185</v>
      </c>
      <c r="E12">
        <v>3000</v>
      </c>
      <c r="M12" t="s">
        <v>184</v>
      </c>
      <c r="N12" t="s">
        <v>186</v>
      </c>
      <c r="O12">
        <v>3000</v>
      </c>
    </row>
    <row r="13" spans="4:15">
      <c r="D13" t="s">
        <v>187</v>
      </c>
      <c r="E13">
        <v>3000</v>
      </c>
      <c r="N13" t="s">
        <v>188</v>
      </c>
      <c r="O13">
        <v>3000</v>
      </c>
    </row>
    <row r="14" spans="4:15">
      <c r="D14" t="s">
        <v>30</v>
      </c>
      <c r="E14">
        <v>6000</v>
      </c>
      <c r="N14" t="s">
        <v>30</v>
      </c>
      <c r="O14">
        <v>6000</v>
      </c>
    </row>
    <row r="15" spans="3:15">
      <c r="C15" t="s">
        <v>189</v>
      </c>
      <c r="D15" t="s">
        <v>190</v>
      </c>
      <c r="E15">
        <v>4000</v>
      </c>
      <c r="M15" t="s">
        <v>189</v>
      </c>
      <c r="N15" t="s">
        <v>191</v>
      </c>
      <c r="O15">
        <v>4000</v>
      </c>
    </row>
    <row r="16" spans="4:15">
      <c r="D16" t="s">
        <v>192</v>
      </c>
      <c r="E16">
        <v>4000</v>
      </c>
      <c r="N16" t="s">
        <v>30</v>
      </c>
      <c r="O16">
        <v>4000</v>
      </c>
    </row>
    <row r="17" ht="15.6" spans="4:18">
      <c r="D17" t="s">
        <v>193</v>
      </c>
      <c r="E17"/>
      <c r="F17">
        <v>3840</v>
      </c>
      <c r="G17">
        <v>21.81</v>
      </c>
      <c r="H17" s="1" t="s">
        <v>194</v>
      </c>
      <c r="N17" t="s">
        <v>193</v>
      </c>
      <c r="P17">
        <v>3294</v>
      </c>
      <c r="Q17">
        <v>18.71</v>
      </c>
      <c r="R17" t="s">
        <v>195</v>
      </c>
    </row>
    <row r="19" ht="13" customHeight="1" spans="2:15">
      <c r="B19" t="s">
        <v>196</v>
      </c>
      <c r="C19" t="s">
        <v>176</v>
      </c>
      <c r="D19" t="s">
        <v>177</v>
      </c>
      <c r="E19">
        <v>280</v>
      </c>
      <c r="L19" t="s">
        <v>197</v>
      </c>
      <c r="M19" t="s">
        <v>181</v>
      </c>
      <c r="N19" t="s">
        <v>177</v>
      </c>
      <c r="O19">
        <v>160</v>
      </c>
    </row>
    <row r="20" spans="4:15">
      <c r="D20" t="s">
        <v>178</v>
      </c>
      <c r="E20">
        <v>340</v>
      </c>
      <c r="N20" t="s">
        <v>178</v>
      </c>
      <c r="O20">
        <v>120</v>
      </c>
    </row>
    <row r="21" spans="4:15">
      <c r="D21" t="s">
        <v>179</v>
      </c>
      <c r="E21">
        <v>300</v>
      </c>
      <c r="N21" t="s">
        <v>179</v>
      </c>
      <c r="O21">
        <v>20</v>
      </c>
    </row>
    <row r="22" spans="4:15">
      <c r="D22" t="s">
        <v>182</v>
      </c>
      <c r="E22">
        <v>120</v>
      </c>
      <c r="N22" t="s">
        <v>30</v>
      </c>
      <c r="O22">
        <v>300</v>
      </c>
    </row>
    <row r="23" spans="4:15">
      <c r="D23" t="s">
        <v>183</v>
      </c>
      <c r="E23">
        <v>180</v>
      </c>
      <c r="M23" t="s">
        <v>198</v>
      </c>
      <c r="N23" t="s">
        <v>186</v>
      </c>
      <c r="O23">
        <v>3000</v>
      </c>
    </row>
    <row r="24" spans="4:15">
      <c r="D24" t="s">
        <v>30</v>
      </c>
      <c r="E24">
        <v>1220</v>
      </c>
      <c r="N24" t="s">
        <v>188</v>
      </c>
      <c r="O24">
        <v>3000</v>
      </c>
    </row>
    <row r="25" spans="3:15">
      <c r="C25" t="s">
        <v>184</v>
      </c>
      <c r="D25" t="s">
        <v>185</v>
      </c>
      <c r="E25">
        <v>3000</v>
      </c>
      <c r="N25" t="s">
        <v>30</v>
      </c>
      <c r="O25">
        <v>6000</v>
      </c>
    </row>
    <row r="26" spans="4:15">
      <c r="D26" t="s">
        <v>187</v>
      </c>
      <c r="E26">
        <v>3000</v>
      </c>
      <c r="M26" t="s">
        <v>189</v>
      </c>
      <c r="N26" t="s">
        <v>191</v>
      </c>
      <c r="O26">
        <v>4000</v>
      </c>
    </row>
    <row r="27" spans="4:15">
      <c r="D27" t="s">
        <v>30</v>
      </c>
      <c r="E27">
        <v>6000</v>
      </c>
      <c r="N27" t="s">
        <v>30</v>
      </c>
      <c r="O27">
        <v>4000</v>
      </c>
    </row>
    <row r="28" spans="3:18">
      <c r="C28" t="s">
        <v>189</v>
      </c>
      <c r="D28" t="s">
        <v>190</v>
      </c>
      <c r="E28">
        <v>4000</v>
      </c>
      <c r="N28" t="s">
        <v>193</v>
      </c>
      <c r="P28">
        <v>3210</v>
      </c>
      <c r="Q28">
        <v>18.23</v>
      </c>
      <c r="R28" t="s">
        <v>195</v>
      </c>
    </row>
    <row r="29" spans="4:5">
      <c r="D29" t="s">
        <v>192</v>
      </c>
      <c r="E29">
        <v>4000</v>
      </c>
    </row>
    <row r="30" ht="15.6" spans="4:15">
      <c r="D30" t="s">
        <v>193</v>
      </c>
      <c r="F30">
        <v>3854</v>
      </c>
      <c r="G30">
        <v>21.89</v>
      </c>
      <c r="H30" s="1" t="s">
        <v>194</v>
      </c>
      <c r="L30" t="s">
        <v>79</v>
      </c>
      <c r="M30" t="s">
        <v>181</v>
      </c>
      <c r="N30" t="s">
        <v>177</v>
      </c>
      <c r="O30">
        <v>60</v>
      </c>
    </row>
    <row r="31" spans="14:15">
      <c r="N31" t="s">
        <v>178</v>
      </c>
      <c r="O31">
        <v>20</v>
      </c>
    </row>
    <row r="32" spans="2:15">
      <c r="B32" t="s">
        <v>79</v>
      </c>
      <c r="C32" t="s">
        <v>176</v>
      </c>
      <c r="D32" t="s">
        <v>177</v>
      </c>
      <c r="E32">
        <v>80</v>
      </c>
      <c r="N32" t="s">
        <v>179</v>
      </c>
      <c r="O32">
        <v>20</v>
      </c>
    </row>
    <row r="33" spans="4:18">
      <c r="D33" t="s">
        <v>178</v>
      </c>
      <c r="E33">
        <v>60</v>
      </c>
      <c r="N33" t="s">
        <v>193</v>
      </c>
      <c r="P33">
        <v>70</v>
      </c>
      <c r="Q33">
        <v>0.39</v>
      </c>
      <c r="R33" t="s">
        <v>199</v>
      </c>
    </row>
    <row r="34" spans="4:5">
      <c r="D34" t="s">
        <v>179</v>
      </c>
      <c r="E34">
        <v>20</v>
      </c>
    </row>
    <row r="35" spans="4:15">
      <c r="D35" t="s">
        <v>182</v>
      </c>
      <c r="E35">
        <v>100</v>
      </c>
      <c r="L35" t="s">
        <v>93</v>
      </c>
      <c r="M35" t="s">
        <v>181</v>
      </c>
      <c r="N35" t="s">
        <v>177</v>
      </c>
      <c r="O35">
        <v>40</v>
      </c>
    </row>
    <row r="36" spans="4:15">
      <c r="D36" t="s">
        <v>30</v>
      </c>
      <c r="E36">
        <v>160</v>
      </c>
      <c r="N36" t="s">
        <v>178</v>
      </c>
      <c r="O36">
        <v>140</v>
      </c>
    </row>
    <row r="37" ht="15.6" spans="4:15">
      <c r="D37" t="s">
        <v>193</v>
      </c>
      <c r="F37">
        <v>182</v>
      </c>
      <c r="G37">
        <v>1.03</v>
      </c>
      <c r="H37" s="1" t="s">
        <v>200</v>
      </c>
      <c r="N37" t="s">
        <v>179</v>
      </c>
      <c r="O37">
        <v>200</v>
      </c>
    </row>
    <row r="38" spans="14:15">
      <c r="N38" t="s">
        <v>182</v>
      </c>
      <c r="O38">
        <v>180</v>
      </c>
    </row>
    <row r="39" spans="2:15">
      <c r="B39" t="s">
        <v>93</v>
      </c>
      <c r="D39" t="s">
        <v>177</v>
      </c>
      <c r="E39">
        <v>160</v>
      </c>
      <c r="N39" t="s">
        <v>183</v>
      </c>
      <c r="O39">
        <v>160</v>
      </c>
    </row>
    <row r="40" spans="4:15">
      <c r="D40" t="s">
        <v>178</v>
      </c>
      <c r="E40">
        <v>40</v>
      </c>
      <c r="N40" t="s">
        <v>201</v>
      </c>
      <c r="O40">
        <v>80</v>
      </c>
    </row>
    <row r="41" spans="4:18">
      <c r="D41" t="s">
        <v>179</v>
      </c>
      <c r="E41">
        <v>40</v>
      </c>
      <c r="N41" t="s">
        <v>193</v>
      </c>
      <c r="P41">
        <v>560</v>
      </c>
      <c r="Q41">
        <v>3.18</v>
      </c>
      <c r="R41" t="s">
        <v>199</v>
      </c>
    </row>
    <row r="42" spans="4:5">
      <c r="D42" t="s">
        <v>182</v>
      </c>
      <c r="E42">
        <v>120</v>
      </c>
    </row>
    <row r="43" spans="4:15">
      <c r="D43" t="s">
        <v>183</v>
      </c>
      <c r="E43">
        <v>80</v>
      </c>
      <c r="L43" t="s">
        <v>132</v>
      </c>
      <c r="M43" t="s">
        <v>181</v>
      </c>
      <c r="N43" t="s">
        <v>177</v>
      </c>
      <c r="O43">
        <v>140</v>
      </c>
    </row>
    <row r="44" spans="4:15">
      <c r="D44" t="s">
        <v>201</v>
      </c>
      <c r="E44">
        <v>460</v>
      </c>
      <c r="N44" t="s">
        <v>178</v>
      </c>
      <c r="O44">
        <v>200</v>
      </c>
    </row>
    <row r="45" spans="4:15">
      <c r="D45" t="s">
        <v>202</v>
      </c>
      <c r="E45">
        <v>20</v>
      </c>
      <c r="N45" t="s">
        <v>179</v>
      </c>
      <c r="O45">
        <v>120</v>
      </c>
    </row>
    <row r="46" ht="15.6" spans="4:15">
      <c r="D46" t="s">
        <v>193</v>
      </c>
      <c r="F46">
        <v>644</v>
      </c>
      <c r="G46">
        <v>3.65</v>
      </c>
      <c r="H46" s="1" t="s">
        <v>200</v>
      </c>
      <c r="N46" t="s">
        <v>182</v>
      </c>
      <c r="O46">
        <v>120</v>
      </c>
    </row>
    <row r="47" spans="14:18">
      <c r="N47" t="s">
        <v>193</v>
      </c>
      <c r="P47">
        <v>406</v>
      </c>
      <c r="Q47">
        <v>2.3</v>
      </c>
      <c r="R47" t="s">
        <v>199</v>
      </c>
    </row>
    <row r="48" spans="2:5">
      <c r="B48" t="s">
        <v>132</v>
      </c>
      <c r="D48" t="s">
        <v>177</v>
      </c>
      <c r="E48">
        <v>180</v>
      </c>
    </row>
    <row r="49" spans="4:5">
      <c r="D49" t="s">
        <v>178</v>
      </c>
      <c r="E49">
        <v>200</v>
      </c>
    </row>
    <row r="50" spans="4:5">
      <c r="D50" t="s">
        <v>179</v>
      </c>
      <c r="E50">
        <v>160</v>
      </c>
    </row>
    <row r="51" spans="4:5">
      <c r="D51" t="s">
        <v>182</v>
      </c>
      <c r="E51">
        <v>120</v>
      </c>
    </row>
    <row r="52" ht="15.6" spans="4:8">
      <c r="D52" t="s">
        <v>193</v>
      </c>
      <c r="F52">
        <v>462</v>
      </c>
      <c r="G52">
        <v>2.625</v>
      </c>
      <c r="H52" s="1" t="s">
        <v>200</v>
      </c>
    </row>
  </sheetData>
  <pageMargins left="0.75" right="0.75" top="1" bottom="1" header="0.5" footer="0.5"/>
  <headerFooter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DC39049476414EB6473EA9F60278F5" ma:contentTypeVersion="8" ma:contentTypeDescription="Create a new document." ma:contentTypeScope="" ma:versionID="732924d2a0d42c6bfcc3d4f502291149">
  <xsd:schema xmlns:xsd="http://www.w3.org/2001/XMLSchema" xmlns:xs="http://www.w3.org/2001/XMLSchema" xmlns:p="http://schemas.microsoft.com/office/2006/metadata/properties" xmlns:ns2="536006d4-65f2-470e-8120-9a6b38ef0813" targetNamespace="http://schemas.microsoft.com/office/2006/metadata/properties" ma:root="true" ma:fieldsID="a6d182b4ce44d0eb3f0b36ceda6068d0" ns2:_="">
    <xsd:import namespace="536006d4-65f2-470e-8120-9a6b38ef08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006d4-65f2-470e-8120-9a6b38ef0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87210F-1460-4C2F-A033-7597CDF6AC26}"/>
</file>

<file path=customXml/itemProps2.xml><?xml version="1.0" encoding="utf-8"?>
<ds:datastoreItem xmlns:ds="http://schemas.openxmlformats.org/officeDocument/2006/customXml" ds:itemID="{A2588A2E-437A-40F1-9546-E33932579F6B}"/>
</file>

<file path=customXml/itemProps3.xml><?xml version="1.0" encoding="utf-8"?>
<ds:datastoreItem xmlns:ds="http://schemas.openxmlformats.org/officeDocument/2006/customXml" ds:itemID="{1C13149B-430A-4F14-A73F-9ED1CDCEB239}"/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noyon babu</cp:lastModifiedBy>
  <dcterms:created xsi:type="dcterms:W3CDTF">2024-02-28T14:18:00Z</dcterms:created>
  <dcterms:modified xsi:type="dcterms:W3CDTF">2024-02-29T09:20:44Z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ECB2250FDB9D425397781D0FF887624E_13</vt:lpwstr>
  </property>
  <property fmtid="{D5CDD505-2E9C-101B-9397-08002B2CF9AE}" pid="3" name="KSOProductBuildVer">
    <vt:lpwstr>1033-12.2.0.13489</vt:lpwstr>
  </property>
  <property fmtid="{D5CDD505-2E9C-101B-9397-08002B2CF9AE}" pid="4" name="ContentTypeId">
    <vt:lpwstr>0x01010053DC39049476414EB6473EA9F60278F5</vt:lpwstr>
  </property>
</Properties>
</file>