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x-Min" sheetId="1" r:id="rId4"/>
    <sheet state="visible" name="IF-IFS" sheetId="2" r:id="rId5"/>
    <sheet state="visible" name="Len" sheetId="3" r:id="rId6"/>
    <sheet state="visible" name="LeftRight" sheetId="4" r:id="rId7"/>
    <sheet state="visible" name="DateToText" sheetId="5" r:id="rId8"/>
    <sheet state="visible" name="TRIM" sheetId="6" r:id="rId9"/>
    <sheet state="visible" name="Substitute" sheetId="7" r:id="rId10"/>
    <sheet state="visible" name="SUM-SumIF" sheetId="8" r:id="rId11"/>
    <sheet state="visible" name="Count-CountIF" sheetId="9" r:id="rId12"/>
    <sheet state="visible" name="Concatenate" sheetId="10" r:id="rId13"/>
    <sheet state="visible" name="Days-NetworkDays" sheetId="11" r:id="rId14"/>
  </sheets>
  <definedNames/>
  <calcPr/>
</workbook>
</file>

<file path=xl/sharedStrings.xml><?xml version="1.0" encoding="utf-8"?>
<sst xmlns="http://schemas.openxmlformats.org/spreadsheetml/2006/main" count="588" uniqueCount="94">
  <si>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</si>
  <si>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</si>
  <si>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</si>
  <si>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</si>
  <si>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</si>
  <si>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</si>
  <si>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</si>
  <si>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</si>
  <si>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</si>
  <si>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Maximum Salary?</t>
  </si>
  <si>
    <t>Minimum Age?</t>
  </si>
  <si>
    <t>Maximum Start Date?</t>
  </si>
  <si>
    <t>Jim</t>
  </si>
  <si>
    <t>Halpert</t>
  </si>
  <si>
    <t>Male</t>
  </si>
  <si>
    <t>Salesman</t>
  </si>
  <si>
    <t>Pam</t>
  </si>
  <si>
    <t>Beasley</t>
  </si>
  <si>
    <t>Female</t>
  </si>
  <si>
    <t>Receptionist</t>
  </si>
  <si>
    <t>Dwight</t>
  </si>
  <si>
    <t>Schrute</t>
  </si>
  <si>
    <t>Angela</t>
  </si>
  <si>
    <t>Martin</t>
  </si>
  <si>
    <t>Accountant</t>
  </si>
  <si>
    <t>Toby</t>
  </si>
  <si>
    <t>Flenderson</t>
  </si>
  <si>
    <t>HR</t>
  </si>
  <si>
    <t>Michael</t>
  </si>
  <si>
    <t>Scott</t>
  </si>
  <si>
    <t>Regional Manager</t>
  </si>
  <si>
    <t>Meredith</t>
  </si>
  <si>
    <t>Palmer</t>
  </si>
  <si>
    <t>Supplier Relations</t>
  </si>
  <si>
    <t>Stanley</t>
  </si>
  <si>
    <t>Hudson</t>
  </si>
  <si>
    <t>Kevin</t>
  </si>
  <si>
    <t>Malone</t>
  </si>
  <si>
    <t>Max</t>
  </si>
  <si>
    <t>Latest</t>
  </si>
  <si>
    <t>Min</t>
  </si>
  <si>
    <t>Earliest</t>
  </si>
  <si>
    <t>IF</t>
  </si>
  <si>
    <t>IFS</t>
  </si>
  <si>
    <t>LEN(B2)</t>
  </si>
  <si>
    <t>Can find bad Social Security numbers if they're 10 digits instead of 9</t>
  </si>
  <si>
    <t>Email</t>
  </si>
  <si>
    <t>Left</t>
  </si>
  <si>
    <t>Right</t>
  </si>
  <si>
    <t>11/2/2001</t>
  </si>
  <si>
    <t>9/6/2015</t>
  </si>
  <si>
    <t>Jim.Halpert@DunderMifflin.com</t>
  </si>
  <si>
    <t>10/3/1999</t>
  </si>
  <si>
    <t>10/10/2015</t>
  </si>
  <si>
    <t>Pam.Beasley@DunderMifflin.com</t>
  </si>
  <si>
    <t>7/4/2000</t>
  </si>
  <si>
    <t>9/8/2017</t>
  </si>
  <si>
    <t>Dwight.Schrute@AOL.com</t>
  </si>
  <si>
    <t>1/5/2000</t>
  </si>
  <si>
    <t>12/3/2015</t>
  </si>
  <si>
    <t>Angela.Martin@DunderMifflin.com</t>
  </si>
  <si>
    <t>5/6/2001</t>
  </si>
  <si>
    <t>8/30/2017</t>
  </si>
  <si>
    <t>Toby.Flenderson@DunderMifflinCorporate.com</t>
  </si>
  <si>
    <t>9/11/2013</t>
  </si>
  <si>
    <t>Michael.Scott@DunderMifflin.com</t>
  </si>
  <si>
    <t>11/8/2003</t>
  </si>
  <si>
    <t>Meredith.Palmer@Yahoo.com</t>
  </si>
  <si>
    <t>6/9/2002</t>
  </si>
  <si>
    <t>4/22/2015</t>
  </si>
  <si>
    <t>Stanley.Hudson@gmail.com</t>
  </si>
  <si>
    <t>8/10/2003</t>
  </si>
  <si>
    <t>Kevin.Malone@DunderMifflin.com</t>
  </si>
  <si>
    <t>TEXT(H2,"dd/mm/yyyy")</t>
  </si>
  <si>
    <t>TRIM(C2)</t>
  </si>
  <si>
    <t>It just removes unwanted spaces on both sides</t>
  </si>
  <si>
    <t xml:space="preserve"> Schrute</t>
  </si>
  <si>
    <t xml:space="preserve">Flenderson    </t>
  </si>
  <si>
    <t xml:space="preserve">   Scott</t>
  </si>
  <si>
    <t xml:space="preserve">  Hudson</t>
  </si>
  <si>
    <t xml:space="preserve">Malone 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</si>
  <si>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</si>
  <si>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</si>
  <si>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</si>
  <si>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</si>
  <si>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</si>
  <si>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</si>
  <si>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</si>
  <si>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</si>
  <si>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</si>
  <si>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CONCATENATE(B2," ",C2)</t>
  </si>
  <si>
    <t>DAYS</t>
  </si>
  <si>
    <t>Diff in Year</t>
  </si>
  <si>
    <t>NETWORKDAYS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</si>
</sst>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??_-;_-@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0" fillId="0" fontId="2" numFmtId="14" xfId="0" applyFont="1" applyNumberFormat="1"/>
    <xf borderId="0" fillId="0" fontId="2" numFmtId="2" xfId="0" applyFont="1" applyNumberFormat="1"/>
    <xf borderId="0" fillId="0" fontId="2" numFmtId="0" xfId="0" applyFont="1"/>
    <xf borderId="0" fillId="0" fontId="2" numFmtId="49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3" width="13.57"/>
    <col customWidth="1" min="4" max="4" width="7.57"/>
    <col customWidth="1" min="5" max="9" width="13.57"/>
    <col customWidth="1" min="10" max="10" width="15.71"/>
    <col customWidth="1" min="11" max="11" width="13.57"/>
    <col customWidth="1" min="12" max="12" width="19.14"/>
    <col customWidth="1" min="13" max="26" width="13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2" t="s">
        <v>11</v>
      </c>
    </row>
    <row r="2" ht="14.25" customHeight="1">
      <c r="A2" s="1">
        <v>1001.0</v>
      </c>
      <c r="B2" s="1" t="s">
        <v>12</v>
      </c>
      <c r="C2" s="1" t="s">
        <v>13</v>
      </c>
      <c r="D2" s="1">
        <v>30.0</v>
      </c>
      <c r="E2" s="1" t="s">
        <v>14</v>
      </c>
      <c r="F2" s="1" t="s">
        <v>15</v>
      </c>
      <c r="G2" s="1">
        <v>45000.0</v>
      </c>
      <c r="H2" s="4">
        <v>37197.0</v>
      </c>
      <c r="I2" s="4">
        <v>42253.0</v>
      </c>
      <c r="J2" s="5">
        <f>MAX(G2:G10)</f>
        <v>65000</v>
      </c>
      <c r="K2" s="6">
        <f>MIN(D2:D10)</f>
        <v>29</v>
      </c>
      <c r="L2" s="4">
        <f>MAX(H2:H10)</f>
        <v>37933</v>
      </c>
    </row>
    <row r="3" ht="14.25" customHeight="1">
      <c r="A3" s="1">
        <v>1002.0</v>
      </c>
      <c r="B3" s="1" t="s">
        <v>16</v>
      </c>
      <c r="C3" s="1" t="s">
        <v>17</v>
      </c>
      <c r="D3" s="1">
        <v>30.0</v>
      </c>
      <c r="E3" s="1" t="s">
        <v>18</v>
      </c>
      <c r="F3" s="1" t="s">
        <v>19</v>
      </c>
      <c r="G3" s="1">
        <v>36000.0</v>
      </c>
      <c r="H3" s="4">
        <v>36436.0</v>
      </c>
      <c r="I3" s="4">
        <v>42287.0</v>
      </c>
    </row>
    <row r="4" ht="14.25" customHeight="1">
      <c r="A4" s="1">
        <v>1003.0</v>
      </c>
      <c r="B4" s="1" t="s">
        <v>20</v>
      </c>
      <c r="C4" s="1" t="s">
        <v>21</v>
      </c>
      <c r="D4" s="1">
        <v>29.0</v>
      </c>
      <c r="E4" s="1" t="s">
        <v>14</v>
      </c>
      <c r="F4" s="1" t="s">
        <v>15</v>
      </c>
      <c r="G4" s="1">
        <v>63000.0</v>
      </c>
      <c r="H4" s="4">
        <v>36711.0</v>
      </c>
      <c r="I4" s="4">
        <v>42986.0</v>
      </c>
    </row>
    <row r="5" ht="14.25" customHeight="1">
      <c r="A5" s="1">
        <v>1004.0</v>
      </c>
      <c r="B5" s="1" t="s">
        <v>22</v>
      </c>
      <c r="C5" s="1" t="s">
        <v>23</v>
      </c>
      <c r="D5" s="1">
        <v>31.0</v>
      </c>
      <c r="E5" s="1" t="s">
        <v>18</v>
      </c>
      <c r="F5" s="1" t="s">
        <v>24</v>
      </c>
      <c r="G5" s="1">
        <v>47000.0</v>
      </c>
      <c r="H5" s="4">
        <v>36530.0</v>
      </c>
      <c r="I5" s="4">
        <v>42341.0</v>
      </c>
    </row>
    <row r="6" ht="14.25" customHeight="1">
      <c r="A6" s="1">
        <v>1005.0</v>
      </c>
      <c r="B6" s="1" t="s">
        <v>25</v>
      </c>
      <c r="C6" s="1" t="s">
        <v>26</v>
      </c>
      <c r="D6" s="1">
        <v>32.0</v>
      </c>
      <c r="E6" s="1" t="s">
        <v>14</v>
      </c>
      <c r="F6" s="1" t="s">
        <v>27</v>
      </c>
      <c r="G6" s="1">
        <v>50000.0</v>
      </c>
      <c r="H6" s="4">
        <v>37017.0</v>
      </c>
      <c r="I6" s="4">
        <v>42977.0</v>
      </c>
    </row>
    <row r="7" ht="14.25" customHeight="1">
      <c r="A7" s="1">
        <v>1006.0</v>
      </c>
      <c r="B7" s="1" t="s">
        <v>28</v>
      </c>
      <c r="C7" s="1" t="s">
        <v>29</v>
      </c>
      <c r="D7" s="1">
        <v>35.0</v>
      </c>
      <c r="E7" s="1" t="s">
        <v>14</v>
      </c>
      <c r="F7" s="1" t="s">
        <v>30</v>
      </c>
      <c r="G7" s="1">
        <v>65000.0</v>
      </c>
      <c r="H7" s="4">
        <v>35040.0</v>
      </c>
      <c r="I7" s="4">
        <v>41528.0</v>
      </c>
    </row>
    <row r="8" ht="14.25" customHeight="1">
      <c r="A8" s="1">
        <v>1007.0</v>
      </c>
      <c r="B8" s="1" t="s">
        <v>31</v>
      </c>
      <c r="C8" s="1" t="s">
        <v>32</v>
      </c>
      <c r="D8" s="1">
        <v>32.0</v>
      </c>
      <c r="E8" s="1" t="s">
        <v>18</v>
      </c>
      <c r="F8" s="1" t="s">
        <v>33</v>
      </c>
      <c r="G8" s="1">
        <v>41000.0</v>
      </c>
      <c r="H8" s="4">
        <v>37933.0</v>
      </c>
      <c r="I8" s="4">
        <v>41551.0</v>
      </c>
    </row>
    <row r="9" ht="14.25" customHeight="1">
      <c r="A9" s="1">
        <v>1008.0</v>
      </c>
      <c r="B9" s="1" t="s">
        <v>34</v>
      </c>
      <c r="C9" s="1" t="s">
        <v>35</v>
      </c>
      <c r="D9" s="1">
        <v>38.0</v>
      </c>
      <c r="E9" s="1" t="s">
        <v>14</v>
      </c>
      <c r="F9" s="1" t="s">
        <v>15</v>
      </c>
      <c r="G9" s="1">
        <v>48000.0</v>
      </c>
      <c r="H9" s="4">
        <v>37416.0</v>
      </c>
      <c r="I9" s="4">
        <v>42116.0</v>
      </c>
    </row>
    <row r="10" ht="14.25" customHeight="1">
      <c r="A10" s="1">
        <v>1009.0</v>
      </c>
      <c r="B10" s="1" t="s">
        <v>36</v>
      </c>
      <c r="C10" s="1" t="s">
        <v>37</v>
      </c>
      <c r="D10" s="1">
        <v>31.0</v>
      </c>
      <c r="E10" s="1" t="s">
        <v>14</v>
      </c>
      <c r="F10" s="1" t="s">
        <v>24</v>
      </c>
      <c r="G10" s="1">
        <v>42000.0</v>
      </c>
      <c r="H10" s="4">
        <v>37843.0</v>
      </c>
      <c r="I10" s="4">
        <v>40800.0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>
      <c r="H16" s="4" t="str">
        <f t="array" ref="H16">_xlws.SORT(H2:H10)</f>
        <v>#NAME?</v>
      </c>
    </row>
    <row r="17" ht="14.25" customHeight="1">
      <c r="H17" s="4"/>
    </row>
    <row r="18" ht="14.25" customHeight="1">
      <c r="H18" s="4"/>
    </row>
    <row r="19" ht="14.25" customHeight="1">
      <c r="H19" s="4"/>
      <c r="I19" s="1" t="s">
        <v>38</v>
      </c>
      <c r="J19" s="1" t="s">
        <v>39</v>
      </c>
    </row>
    <row r="20" ht="14.25" customHeight="1">
      <c r="H20" s="4"/>
      <c r="I20" s="1" t="s">
        <v>40</v>
      </c>
      <c r="J20" s="1" t="s">
        <v>41</v>
      </c>
    </row>
    <row r="21" ht="14.25" customHeight="1">
      <c r="H21" s="4"/>
    </row>
    <row r="22" ht="14.25" customHeight="1">
      <c r="H22" s="4"/>
    </row>
    <row r="23" ht="14.25" customHeight="1">
      <c r="H23" s="4"/>
    </row>
    <row r="24" ht="14.25" customHeight="1">
      <c r="H24" s="4"/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3" width="13.57"/>
    <col customWidth="1" min="4" max="4" width="7.57"/>
    <col customWidth="1" min="5" max="10" width="13.57"/>
    <col customWidth="1" min="11" max="11" width="18.86"/>
    <col customWidth="1" min="12" max="26" width="13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</v>
      </c>
      <c r="K1" s="1" t="s">
        <v>43</v>
      </c>
    </row>
    <row r="2" ht="14.25" customHeight="1">
      <c r="A2" s="1">
        <v>1001.0</v>
      </c>
      <c r="B2" s="1" t="s">
        <v>12</v>
      </c>
      <c r="C2" s="1" t="s">
        <v>13</v>
      </c>
      <c r="D2" s="1">
        <v>30.0</v>
      </c>
      <c r="E2" s="1" t="s">
        <v>14</v>
      </c>
      <c r="F2" s="1" t="s">
        <v>15</v>
      </c>
      <c r="G2" s="1">
        <v>45000.0</v>
      </c>
      <c r="H2" s="4">
        <v>37197.0</v>
      </c>
      <c r="I2" s="4">
        <v>42253.0</v>
      </c>
      <c r="K2" s="1" t="str">
        <f t="array" ref="K2">IFS(G2&gt;=60000,"High Income",G2&gt;=50000,"Mid Income",G2&gt;=36000,"Low Income")</f>
        <v>Low Income</v>
      </c>
    </row>
    <row r="3" ht="14.25" customHeight="1">
      <c r="A3" s="1">
        <v>1002.0</v>
      </c>
      <c r="B3" s="1" t="s">
        <v>16</v>
      </c>
      <c r="C3" s="1" t="s">
        <v>17</v>
      </c>
      <c r="D3" s="1">
        <v>30.0</v>
      </c>
      <c r="E3" s="1" t="s">
        <v>18</v>
      </c>
      <c r="F3" s="1" t="s">
        <v>19</v>
      </c>
      <c r="G3" s="1">
        <v>36000.0</v>
      </c>
      <c r="H3" s="4">
        <v>36436.0</v>
      </c>
      <c r="I3" s="4">
        <v>42287.0</v>
      </c>
      <c r="K3" s="1" t="str">
        <f t="array" ref="K3">IFS(G3&gt;=60000,"High Income",G3&gt;=50000,"Mid Income",G3&gt;=36000,"Low Income")</f>
        <v>Low Income</v>
      </c>
    </row>
    <row r="4" ht="14.25" customHeight="1">
      <c r="A4" s="1">
        <v>1003.0</v>
      </c>
      <c r="B4" s="1" t="s">
        <v>20</v>
      </c>
      <c r="C4" s="1" t="s">
        <v>21</v>
      </c>
      <c r="D4" s="1">
        <v>29.0</v>
      </c>
      <c r="E4" s="1" t="s">
        <v>14</v>
      </c>
      <c r="F4" s="1" t="s">
        <v>15</v>
      </c>
      <c r="G4" s="1">
        <v>63000.0</v>
      </c>
      <c r="H4" s="4">
        <v>36711.0</v>
      </c>
      <c r="I4" s="4">
        <v>42986.0</v>
      </c>
      <c r="K4" s="1" t="str">
        <f t="array" ref="K4">IFS(G4&gt;=60000,"High Income",G4&gt;=50000,"Mid Income",G4&gt;=36000,"Low Income")</f>
        <v>High Income</v>
      </c>
    </row>
    <row r="5" ht="14.25" customHeight="1">
      <c r="A5" s="1">
        <v>1004.0</v>
      </c>
      <c r="B5" s="1" t="s">
        <v>22</v>
      </c>
      <c r="C5" s="1" t="s">
        <v>23</v>
      </c>
      <c r="D5" s="1">
        <v>31.0</v>
      </c>
      <c r="E5" s="1" t="s">
        <v>18</v>
      </c>
      <c r="F5" s="1" t="s">
        <v>24</v>
      </c>
      <c r="G5" s="1">
        <v>47000.0</v>
      </c>
      <c r="H5" s="4">
        <v>36530.0</v>
      </c>
      <c r="I5" s="4">
        <v>42341.0</v>
      </c>
      <c r="K5" s="1" t="str">
        <f t="array" ref="K5">IFS(G5&gt;=60000,"High Income",G5&gt;=50000,"Mid Income",G5&gt;=36000,"Low Income")</f>
        <v>Low Income</v>
      </c>
    </row>
    <row r="6" ht="14.25" customHeight="1">
      <c r="A6" s="1">
        <v>1005.0</v>
      </c>
      <c r="B6" s="1" t="s">
        <v>25</v>
      </c>
      <c r="C6" s="1" t="s">
        <v>26</v>
      </c>
      <c r="D6" s="1">
        <v>32.0</v>
      </c>
      <c r="E6" s="1" t="s">
        <v>14</v>
      </c>
      <c r="F6" s="1" t="s">
        <v>27</v>
      </c>
      <c r="G6" s="1">
        <v>50000.0</v>
      </c>
      <c r="H6" s="4">
        <v>37017.0</v>
      </c>
      <c r="I6" s="4">
        <v>42977.0</v>
      </c>
      <c r="K6" s="1" t="str">
        <f t="array" ref="K6">IFS(G6&gt;=60000,"High Income",G6&gt;=50000,"Mid Income",G6&gt;=36000,"Low Income")</f>
        <v>Mid Income</v>
      </c>
    </row>
    <row r="7" ht="14.25" customHeight="1">
      <c r="A7" s="1">
        <v>1006.0</v>
      </c>
      <c r="B7" s="1" t="s">
        <v>28</v>
      </c>
      <c r="C7" s="1" t="s">
        <v>29</v>
      </c>
      <c r="D7" s="1">
        <v>35.0</v>
      </c>
      <c r="E7" s="1" t="s">
        <v>14</v>
      </c>
      <c r="F7" s="1" t="s">
        <v>30</v>
      </c>
      <c r="G7" s="1">
        <v>65000.0</v>
      </c>
      <c r="H7" s="4">
        <v>35040.0</v>
      </c>
      <c r="I7" s="4">
        <v>41528.0</v>
      </c>
      <c r="K7" s="1" t="str">
        <f t="array" ref="K7">IFS(G7&gt;=60000,"High Income",G7&gt;=50000,"Mid Income",G7&gt;=36000,"Low Income")</f>
        <v>High Income</v>
      </c>
    </row>
    <row r="8" ht="14.25" customHeight="1">
      <c r="A8" s="1">
        <v>1007.0</v>
      </c>
      <c r="B8" s="1" t="s">
        <v>31</v>
      </c>
      <c r="C8" s="1" t="s">
        <v>32</v>
      </c>
      <c r="D8" s="1">
        <v>32.0</v>
      </c>
      <c r="E8" s="1" t="s">
        <v>18</v>
      </c>
      <c r="F8" s="1" t="s">
        <v>33</v>
      </c>
      <c r="G8" s="1">
        <v>41000.0</v>
      </c>
      <c r="H8" s="4">
        <v>37933.0</v>
      </c>
      <c r="I8" s="4">
        <v>41551.0</v>
      </c>
      <c r="K8" s="1" t="str">
        <f t="array" ref="K8">IFS(G8&gt;=60000,"High Income",G8&gt;=50000,"Mid Income",G8&gt;=36000,"Low Income")</f>
        <v>Low Income</v>
      </c>
    </row>
    <row r="9" ht="14.25" customHeight="1">
      <c r="A9" s="1">
        <v>1008.0</v>
      </c>
      <c r="B9" s="1" t="s">
        <v>34</v>
      </c>
      <c r="C9" s="1" t="s">
        <v>35</v>
      </c>
      <c r="D9" s="1">
        <v>38.0</v>
      </c>
      <c r="E9" s="1" t="s">
        <v>14</v>
      </c>
      <c r="F9" s="1" t="s">
        <v>15</v>
      </c>
      <c r="G9" s="1">
        <v>48000.0</v>
      </c>
      <c r="H9" s="4">
        <v>37416.0</v>
      </c>
      <c r="I9" s="4">
        <v>42116.0</v>
      </c>
      <c r="K9" s="1" t="str">
        <f t="array" ref="K9">IFS(G9&gt;=60000,"High Income",G9&gt;=50000,"Mid Income",G9&gt;=36000,"Low Income")</f>
        <v>Low Income</v>
      </c>
    </row>
    <row r="10" ht="14.25" customHeight="1">
      <c r="A10" s="1">
        <v>1009.0</v>
      </c>
      <c r="B10" s="1" t="s">
        <v>36</v>
      </c>
      <c r="C10" s="1" t="s">
        <v>37</v>
      </c>
      <c r="D10" s="1">
        <v>31.0</v>
      </c>
      <c r="E10" s="1" t="s">
        <v>14</v>
      </c>
      <c r="F10" s="1" t="s">
        <v>24</v>
      </c>
      <c r="G10" s="1">
        <v>42000.0</v>
      </c>
      <c r="H10" s="4">
        <v>37843.0</v>
      </c>
      <c r="I10" s="4">
        <v>40800.0</v>
      </c>
      <c r="K10" s="1" t="str">
        <f t="array" ref="K10">IFS(G10&gt;=60000,"High Income",G10&gt;=50000,"Mid Income",G10&gt;=36000,"Low Income")</f>
        <v>Low Income</v>
      </c>
    </row>
    <row r="11" ht="14.25" customHeight="1"/>
    <row r="12" ht="14.25" customHeight="1"/>
    <row r="13" ht="14.25" customHeight="1"/>
    <row r="14" ht="14.25" customHeight="1"/>
    <row r="15" ht="14.25" customHeight="1">
      <c r="G15" s="1" t="str">
        <f t="array" ref="G15">_xlws.SORT(G2:G10)</f>
        <v>#NAME?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44</v>
      </c>
      <c r="L1" s="1" t="s">
        <v>45</v>
      </c>
    </row>
    <row r="2" ht="14.25" customHeight="1">
      <c r="A2" s="1">
        <v>1001.0</v>
      </c>
      <c r="B2" s="1" t="s">
        <v>12</v>
      </c>
      <c r="C2" s="1" t="s">
        <v>13</v>
      </c>
      <c r="D2" s="1">
        <v>30.0</v>
      </c>
      <c r="E2" s="1" t="s">
        <v>14</v>
      </c>
      <c r="F2" s="1" t="s">
        <v>15</v>
      </c>
      <c r="G2" s="1">
        <v>45000.0</v>
      </c>
      <c r="H2" s="4">
        <v>37197.0</v>
      </c>
      <c r="I2" s="4">
        <v>42253.0</v>
      </c>
      <c r="J2" s="1">
        <f t="shared" ref="J2:J10" si="1">LEN(B2)</f>
        <v>3</v>
      </c>
    </row>
    <row r="3" ht="14.25" customHeight="1">
      <c r="A3" s="1">
        <v>1002.0</v>
      </c>
      <c r="B3" s="1" t="s">
        <v>16</v>
      </c>
      <c r="C3" s="1" t="s">
        <v>17</v>
      </c>
      <c r="D3" s="1">
        <v>30.0</v>
      </c>
      <c r="E3" s="1" t="s">
        <v>18</v>
      </c>
      <c r="F3" s="1" t="s">
        <v>19</v>
      </c>
      <c r="G3" s="1">
        <v>36000.0</v>
      </c>
      <c r="H3" s="4">
        <v>36436.0</v>
      </c>
      <c r="I3" s="4">
        <v>42287.0</v>
      </c>
      <c r="J3" s="1">
        <f t="shared" si="1"/>
        <v>3</v>
      </c>
    </row>
    <row r="4" ht="14.25" customHeight="1">
      <c r="A4" s="1">
        <v>1003.0</v>
      </c>
      <c r="B4" s="1" t="s">
        <v>20</v>
      </c>
      <c r="C4" s="1" t="s">
        <v>21</v>
      </c>
      <c r="D4" s="1">
        <v>29.0</v>
      </c>
      <c r="E4" s="1" t="s">
        <v>14</v>
      </c>
      <c r="F4" s="1" t="s">
        <v>15</v>
      </c>
      <c r="G4" s="1">
        <v>63000.0</v>
      </c>
      <c r="H4" s="4">
        <v>36711.0</v>
      </c>
      <c r="I4" s="4">
        <v>42986.0</v>
      </c>
      <c r="J4" s="1">
        <f t="shared" si="1"/>
        <v>6</v>
      </c>
    </row>
    <row r="5" ht="14.25" customHeight="1">
      <c r="A5" s="1">
        <v>1004.0</v>
      </c>
      <c r="B5" s="1" t="s">
        <v>22</v>
      </c>
      <c r="C5" s="1" t="s">
        <v>23</v>
      </c>
      <c r="D5" s="1">
        <v>31.0</v>
      </c>
      <c r="E5" s="1" t="s">
        <v>18</v>
      </c>
      <c r="F5" s="1" t="s">
        <v>24</v>
      </c>
      <c r="G5" s="1">
        <v>47000.0</v>
      </c>
      <c r="H5" s="4">
        <v>36530.0</v>
      </c>
      <c r="I5" s="4">
        <v>42341.0</v>
      </c>
      <c r="J5" s="1">
        <f t="shared" si="1"/>
        <v>6</v>
      </c>
    </row>
    <row r="6" ht="14.25" customHeight="1">
      <c r="A6" s="1">
        <v>1005.0</v>
      </c>
      <c r="B6" s="1" t="s">
        <v>25</v>
      </c>
      <c r="C6" s="1" t="s">
        <v>26</v>
      </c>
      <c r="D6" s="1">
        <v>32.0</v>
      </c>
      <c r="E6" s="1" t="s">
        <v>14</v>
      </c>
      <c r="F6" s="1" t="s">
        <v>27</v>
      </c>
      <c r="G6" s="1">
        <v>50000.0</v>
      </c>
      <c r="H6" s="4">
        <v>37017.0</v>
      </c>
      <c r="I6" s="4">
        <v>42977.0</v>
      </c>
      <c r="J6" s="1">
        <f t="shared" si="1"/>
        <v>4</v>
      </c>
    </row>
    <row r="7" ht="14.25" customHeight="1">
      <c r="A7" s="1">
        <v>1006.0</v>
      </c>
      <c r="B7" s="1" t="s">
        <v>28</v>
      </c>
      <c r="C7" s="1" t="s">
        <v>29</v>
      </c>
      <c r="D7" s="1">
        <v>35.0</v>
      </c>
      <c r="E7" s="1" t="s">
        <v>14</v>
      </c>
      <c r="F7" s="1" t="s">
        <v>30</v>
      </c>
      <c r="G7" s="1">
        <v>65000.0</v>
      </c>
      <c r="H7" s="4">
        <v>35040.0</v>
      </c>
      <c r="I7" s="4">
        <v>41528.0</v>
      </c>
      <c r="J7" s="1">
        <f t="shared" si="1"/>
        <v>7</v>
      </c>
    </row>
    <row r="8" ht="14.25" customHeight="1">
      <c r="A8" s="1">
        <v>1007.0</v>
      </c>
      <c r="B8" s="1" t="s">
        <v>31</v>
      </c>
      <c r="C8" s="1" t="s">
        <v>32</v>
      </c>
      <c r="D8" s="1">
        <v>32.0</v>
      </c>
      <c r="E8" s="1" t="s">
        <v>18</v>
      </c>
      <c r="F8" s="1" t="s">
        <v>33</v>
      </c>
      <c r="G8" s="1">
        <v>41000.0</v>
      </c>
      <c r="H8" s="4">
        <v>37933.0</v>
      </c>
      <c r="I8" s="4">
        <v>41551.0</v>
      </c>
      <c r="J8" s="1">
        <f t="shared" si="1"/>
        <v>8</v>
      </c>
    </row>
    <row r="9" ht="14.25" customHeight="1">
      <c r="A9" s="1">
        <v>1008.0</v>
      </c>
      <c r="B9" s="1" t="s">
        <v>34</v>
      </c>
      <c r="C9" s="1" t="s">
        <v>35</v>
      </c>
      <c r="D9" s="1">
        <v>38.0</v>
      </c>
      <c r="E9" s="1" t="s">
        <v>14</v>
      </c>
      <c r="F9" s="1" t="s">
        <v>15</v>
      </c>
      <c r="G9" s="1">
        <v>48000.0</v>
      </c>
      <c r="H9" s="4">
        <v>37416.0</v>
      </c>
      <c r="I9" s="4">
        <v>42116.0</v>
      </c>
      <c r="J9" s="1">
        <f t="shared" si="1"/>
        <v>7</v>
      </c>
    </row>
    <row r="10" ht="14.25" customHeight="1">
      <c r="A10" s="1">
        <v>1009.0</v>
      </c>
      <c r="B10" s="1" t="s">
        <v>36</v>
      </c>
      <c r="C10" s="1" t="s">
        <v>37</v>
      </c>
      <c r="D10" s="1">
        <v>31.0</v>
      </c>
      <c r="E10" s="1" t="s">
        <v>14</v>
      </c>
      <c r="F10" s="1" t="s">
        <v>24</v>
      </c>
      <c r="G10" s="1">
        <v>42000.0</v>
      </c>
      <c r="H10" s="4">
        <v>37843.0</v>
      </c>
      <c r="I10" s="4">
        <v>40800.0</v>
      </c>
      <c r="J10" s="1">
        <f t="shared" si="1"/>
        <v>5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3" width="14.57"/>
    <col customWidth="1" min="4" max="4" width="8.0"/>
    <col customWidth="1" min="5" max="9" width="14.57"/>
    <col customWidth="1" min="10" max="10" width="41.57"/>
    <col customWidth="1" min="11" max="26" width="14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46</v>
      </c>
      <c r="K1" s="1" t="s">
        <v>47</v>
      </c>
      <c r="L1" s="1" t="s">
        <v>48</v>
      </c>
    </row>
    <row r="2" ht="14.25" customHeight="1">
      <c r="A2" s="1">
        <v>1001.0</v>
      </c>
      <c r="B2" s="1" t="s">
        <v>12</v>
      </c>
      <c r="C2" s="1" t="s">
        <v>13</v>
      </c>
      <c r="D2" s="1">
        <v>30.0</v>
      </c>
      <c r="E2" s="1" t="s">
        <v>14</v>
      </c>
      <c r="F2" s="1" t="s">
        <v>15</v>
      </c>
      <c r="G2" s="1">
        <v>45000.0</v>
      </c>
      <c r="H2" s="7" t="s">
        <v>49</v>
      </c>
      <c r="I2" s="7" t="s">
        <v>50</v>
      </c>
      <c r="J2" s="4" t="s">
        <v>51</v>
      </c>
      <c r="K2" s="1" t="str">
        <f>LEFT(H2,2)</f>
        <v>11</v>
      </c>
    </row>
    <row r="3" ht="14.25" customHeight="1">
      <c r="A3" s="1">
        <v>1002.0</v>
      </c>
      <c r="B3" s="1" t="s">
        <v>16</v>
      </c>
      <c r="C3" s="1" t="s">
        <v>17</v>
      </c>
      <c r="D3" s="1">
        <v>30.0</v>
      </c>
      <c r="E3" s="1" t="s">
        <v>18</v>
      </c>
      <c r="F3" s="1" t="s">
        <v>19</v>
      </c>
      <c r="G3" s="1">
        <v>36000.0</v>
      </c>
      <c r="H3" s="7" t="s">
        <v>52</v>
      </c>
      <c r="I3" s="7" t="s">
        <v>53</v>
      </c>
      <c r="J3" s="4" t="s">
        <v>54</v>
      </c>
    </row>
    <row r="4" ht="14.25" customHeight="1">
      <c r="A4" s="1">
        <v>1003.0</v>
      </c>
      <c r="B4" s="1" t="s">
        <v>20</v>
      </c>
      <c r="C4" s="1" t="s">
        <v>21</v>
      </c>
      <c r="D4" s="1">
        <v>29.0</v>
      </c>
      <c r="E4" s="1" t="s">
        <v>14</v>
      </c>
      <c r="F4" s="1" t="s">
        <v>15</v>
      </c>
      <c r="G4" s="1">
        <v>63000.0</v>
      </c>
      <c r="H4" s="7" t="s">
        <v>55</v>
      </c>
      <c r="I4" s="7" t="s">
        <v>56</v>
      </c>
      <c r="J4" s="4" t="s">
        <v>57</v>
      </c>
    </row>
    <row r="5" ht="14.25" customHeight="1">
      <c r="A5" s="1">
        <v>1004.0</v>
      </c>
      <c r="B5" s="1" t="s">
        <v>22</v>
      </c>
      <c r="C5" s="1" t="s">
        <v>23</v>
      </c>
      <c r="D5" s="1">
        <v>31.0</v>
      </c>
      <c r="E5" s="1" t="s">
        <v>18</v>
      </c>
      <c r="F5" s="1" t="s">
        <v>24</v>
      </c>
      <c r="G5" s="1">
        <v>47000.0</v>
      </c>
      <c r="H5" s="7" t="s">
        <v>58</v>
      </c>
      <c r="I5" s="7" t="s">
        <v>59</v>
      </c>
      <c r="J5" s="4" t="s">
        <v>60</v>
      </c>
    </row>
    <row r="6" ht="14.25" customHeight="1">
      <c r="A6" s="1">
        <v>1005.0</v>
      </c>
      <c r="B6" s="1" t="s">
        <v>25</v>
      </c>
      <c r="C6" s="1" t="s">
        <v>26</v>
      </c>
      <c r="D6" s="1">
        <v>32.0</v>
      </c>
      <c r="E6" s="1" t="s">
        <v>14</v>
      </c>
      <c r="F6" s="1" t="s">
        <v>27</v>
      </c>
      <c r="G6" s="1">
        <v>50000.0</v>
      </c>
      <c r="H6" s="7" t="s">
        <v>61</v>
      </c>
      <c r="I6" s="7" t="s">
        <v>62</v>
      </c>
      <c r="J6" s="4" t="s">
        <v>63</v>
      </c>
    </row>
    <row r="7" ht="14.25" customHeight="1">
      <c r="A7" s="1">
        <v>1006.0</v>
      </c>
      <c r="B7" s="1" t="s">
        <v>28</v>
      </c>
      <c r="C7" s="1" t="s">
        <v>29</v>
      </c>
      <c r="D7" s="1">
        <v>35.0</v>
      </c>
      <c r="E7" s="1" t="s">
        <v>14</v>
      </c>
      <c r="F7" s="1" t="s">
        <v>30</v>
      </c>
      <c r="G7" s="1">
        <v>65000.0</v>
      </c>
      <c r="H7" s="7" t="s">
        <v>61</v>
      </c>
      <c r="I7" s="7" t="s">
        <v>64</v>
      </c>
      <c r="J7" s="4" t="s">
        <v>65</v>
      </c>
    </row>
    <row r="8" ht="14.25" customHeight="1">
      <c r="A8" s="1">
        <v>1007.0</v>
      </c>
      <c r="B8" s="1" t="s">
        <v>31</v>
      </c>
      <c r="C8" s="1" t="s">
        <v>32</v>
      </c>
      <c r="D8" s="1">
        <v>32.0</v>
      </c>
      <c r="E8" s="1" t="s">
        <v>18</v>
      </c>
      <c r="F8" s="1" t="s">
        <v>33</v>
      </c>
      <c r="G8" s="1">
        <v>41000.0</v>
      </c>
      <c r="H8" s="7" t="s">
        <v>66</v>
      </c>
      <c r="I8" s="7" t="s">
        <v>64</v>
      </c>
      <c r="J8" s="4" t="s">
        <v>67</v>
      </c>
    </row>
    <row r="9" ht="14.25" customHeight="1">
      <c r="A9" s="1">
        <v>1008.0</v>
      </c>
      <c r="B9" s="1" t="s">
        <v>34</v>
      </c>
      <c r="C9" s="1" t="s">
        <v>35</v>
      </c>
      <c r="D9" s="1">
        <v>38.0</v>
      </c>
      <c r="E9" s="1" t="s">
        <v>14</v>
      </c>
      <c r="F9" s="1" t="s">
        <v>15</v>
      </c>
      <c r="G9" s="1">
        <v>48000.0</v>
      </c>
      <c r="H9" s="7" t="s">
        <v>68</v>
      </c>
      <c r="I9" s="7" t="s">
        <v>69</v>
      </c>
      <c r="J9" s="4" t="s">
        <v>70</v>
      </c>
    </row>
    <row r="10" ht="14.25" customHeight="1">
      <c r="A10" s="1">
        <v>1009.0</v>
      </c>
      <c r="B10" s="1" t="s">
        <v>36</v>
      </c>
      <c r="C10" s="1" t="s">
        <v>37</v>
      </c>
      <c r="D10" s="1">
        <v>31.0</v>
      </c>
      <c r="E10" s="1" t="s">
        <v>14</v>
      </c>
      <c r="F10" s="1" t="s">
        <v>24</v>
      </c>
      <c r="G10" s="1">
        <v>42000.0</v>
      </c>
      <c r="H10" s="7" t="s">
        <v>71</v>
      </c>
      <c r="I10" s="7" t="s">
        <v>69</v>
      </c>
      <c r="J10" s="4" t="s">
        <v>72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3" width="13.57"/>
    <col customWidth="1" min="4" max="4" width="7.57"/>
    <col customWidth="1" min="5" max="9" width="13.57"/>
    <col customWidth="1" min="10" max="10" width="21.43"/>
    <col customWidth="1" min="11" max="26" width="13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</v>
      </c>
    </row>
    <row r="2" ht="14.25" customHeight="1">
      <c r="A2" s="1">
        <v>1001.0</v>
      </c>
      <c r="B2" s="1" t="s">
        <v>12</v>
      </c>
      <c r="C2" s="1" t="s">
        <v>13</v>
      </c>
      <c r="D2" s="1">
        <v>30.0</v>
      </c>
      <c r="E2" s="1" t="s">
        <v>14</v>
      </c>
      <c r="F2" s="1" t="s">
        <v>15</v>
      </c>
      <c r="G2" s="1">
        <v>45000.0</v>
      </c>
      <c r="H2" s="4">
        <v>37197.0</v>
      </c>
      <c r="I2" s="4">
        <v>42253.0</v>
      </c>
      <c r="J2" s="1" t="str">
        <f t="shared" ref="J2:J10" si="1">TEXT(H2,"dd-mmmm-yyyy")</f>
        <v>02-November-2001</v>
      </c>
      <c r="K2" s="7"/>
    </row>
    <row r="3" ht="14.25" customHeight="1">
      <c r="A3" s="1">
        <v>1002.0</v>
      </c>
      <c r="B3" s="1" t="s">
        <v>16</v>
      </c>
      <c r="C3" s="1" t="s">
        <v>17</v>
      </c>
      <c r="D3" s="1">
        <v>30.0</v>
      </c>
      <c r="E3" s="1" t="s">
        <v>18</v>
      </c>
      <c r="F3" s="1" t="s">
        <v>19</v>
      </c>
      <c r="G3" s="1">
        <v>36000.0</v>
      </c>
      <c r="H3" s="4">
        <v>36436.0</v>
      </c>
      <c r="I3" s="4">
        <v>42287.0</v>
      </c>
      <c r="J3" s="1" t="str">
        <f t="shared" si="1"/>
        <v>03-October-1999</v>
      </c>
      <c r="K3" s="7"/>
    </row>
    <row r="4" ht="14.25" customHeight="1">
      <c r="A4" s="1">
        <v>1003.0</v>
      </c>
      <c r="B4" s="1" t="s">
        <v>20</v>
      </c>
      <c r="C4" s="1" t="s">
        <v>21</v>
      </c>
      <c r="D4" s="1">
        <v>29.0</v>
      </c>
      <c r="E4" s="1" t="s">
        <v>14</v>
      </c>
      <c r="F4" s="1" t="s">
        <v>15</v>
      </c>
      <c r="G4" s="1">
        <v>63000.0</v>
      </c>
      <c r="H4" s="4">
        <v>36711.0</v>
      </c>
      <c r="I4" s="4">
        <v>42986.0</v>
      </c>
      <c r="J4" s="1" t="str">
        <f t="shared" si="1"/>
        <v>04-July-2000</v>
      </c>
      <c r="K4" s="7"/>
    </row>
    <row r="5" ht="14.25" customHeight="1">
      <c r="A5" s="1">
        <v>1004.0</v>
      </c>
      <c r="B5" s="1" t="s">
        <v>22</v>
      </c>
      <c r="C5" s="1" t="s">
        <v>23</v>
      </c>
      <c r="D5" s="1">
        <v>31.0</v>
      </c>
      <c r="E5" s="1" t="s">
        <v>18</v>
      </c>
      <c r="F5" s="1" t="s">
        <v>24</v>
      </c>
      <c r="G5" s="1">
        <v>47000.0</v>
      </c>
      <c r="H5" s="4">
        <v>36530.0</v>
      </c>
      <c r="I5" s="4">
        <v>42341.0</v>
      </c>
      <c r="J5" s="1" t="str">
        <f t="shared" si="1"/>
        <v>05-January-2000</v>
      </c>
      <c r="K5" s="7"/>
    </row>
    <row r="6" ht="14.25" customHeight="1">
      <c r="A6" s="1">
        <v>1005.0</v>
      </c>
      <c r="B6" s="1" t="s">
        <v>25</v>
      </c>
      <c r="C6" s="1" t="s">
        <v>26</v>
      </c>
      <c r="D6" s="1">
        <v>32.0</v>
      </c>
      <c r="E6" s="1" t="s">
        <v>14</v>
      </c>
      <c r="F6" s="1" t="s">
        <v>27</v>
      </c>
      <c r="G6" s="1">
        <v>50000.0</v>
      </c>
      <c r="H6" s="4">
        <v>37017.0</v>
      </c>
      <c r="I6" s="4">
        <v>42977.0</v>
      </c>
      <c r="J6" s="1" t="str">
        <f t="shared" si="1"/>
        <v>06-May-2001</v>
      </c>
      <c r="K6" s="7"/>
    </row>
    <row r="7" ht="14.25" customHeight="1">
      <c r="A7" s="1">
        <v>1006.0</v>
      </c>
      <c r="B7" s="1" t="s">
        <v>28</v>
      </c>
      <c r="C7" s="1" t="s">
        <v>29</v>
      </c>
      <c r="D7" s="1">
        <v>35.0</v>
      </c>
      <c r="E7" s="1" t="s">
        <v>14</v>
      </c>
      <c r="F7" s="1" t="s">
        <v>30</v>
      </c>
      <c r="G7" s="1">
        <v>65000.0</v>
      </c>
      <c r="H7" s="4">
        <v>35040.0</v>
      </c>
      <c r="I7" s="4">
        <v>41528.0</v>
      </c>
      <c r="J7" s="1" t="str">
        <f t="shared" si="1"/>
        <v>07-December-1995</v>
      </c>
      <c r="K7" s="7"/>
    </row>
    <row r="8" ht="14.25" customHeight="1">
      <c r="A8" s="1">
        <v>1007.0</v>
      </c>
      <c r="B8" s="1" t="s">
        <v>31</v>
      </c>
      <c r="C8" s="1" t="s">
        <v>32</v>
      </c>
      <c r="D8" s="1">
        <v>32.0</v>
      </c>
      <c r="E8" s="1" t="s">
        <v>18</v>
      </c>
      <c r="F8" s="1" t="s">
        <v>33</v>
      </c>
      <c r="G8" s="1">
        <v>41000.0</v>
      </c>
      <c r="H8" s="4">
        <v>37933.0</v>
      </c>
      <c r="I8" s="4">
        <v>41551.0</v>
      </c>
      <c r="J8" s="1" t="str">
        <f t="shared" si="1"/>
        <v>08-November-2003</v>
      </c>
      <c r="K8" s="7"/>
    </row>
    <row r="9" ht="14.25" customHeight="1">
      <c r="A9" s="1">
        <v>1008.0</v>
      </c>
      <c r="B9" s="1" t="s">
        <v>34</v>
      </c>
      <c r="C9" s="1" t="s">
        <v>35</v>
      </c>
      <c r="D9" s="1">
        <v>38.0</v>
      </c>
      <c r="E9" s="1" t="s">
        <v>14</v>
      </c>
      <c r="F9" s="1" t="s">
        <v>15</v>
      </c>
      <c r="G9" s="1">
        <v>48000.0</v>
      </c>
      <c r="H9" s="4">
        <v>37416.0</v>
      </c>
      <c r="I9" s="4">
        <v>42116.0</v>
      </c>
      <c r="J9" s="1" t="str">
        <f t="shared" si="1"/>
        <v>09-June-2002</v>
      </c>
      <c r="K9" s="7"/>
    </row>
    <row r="10" ht="14.25" customHeight="1">
      <c r="A10" s="1">
        <v>1009.0</v>
      </c>
      <c r="B10" s="1" t="s">
        <v>36</v>
      </c>
      <c r="C10" s="1" t="s">
        <v>37</v>
      </c>
      <c r="D10" s="1">
        <v>31.0</v>
      </c>
      <c r="E10" s="1" t="s">
        <v>14</v>
      </c>
      <c r="F10" s="1" t="s">
        <v>24</v>
      </c>
      <c r="G10" s="1">
        <v>42000.0</v>
      </c>
      <c r="H10" s="4">
        <v>37843.0</v>
      </c>
      <c r="I10" s="4">
        <v>40800.0</v>
      </c>
      <c r="J10" s="1" t="str">
        <f t="shared" si="1"/>
        <v>10-August-2003</v>
      </c>
      <c r="K10" s="7"/>
    </row>
    <row r="11" ht="14.25" customHeight="1"/>
    <row r="12" ht="14.25" customHeight="1">
      <c r="H12" s="4"/>
    </row>
    <row r="13" ht="14.25" customHeight="1">
      <c r="H13" s="7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3" width="13.57"/>
    <col customWidth="1" min="4" max="4" width="7.57"/>
    <col customWidth="1" min="5" max="26" width="13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74</v>
      </c>
      <c r="K1" s="1" t="s">
        <v>75</v>
      </c>
    </row>
    <row r="2" ht="14.25" customHeight="1">
      <c r="A2" s="1">
        <v>1001.0</v>
      </c>
      <c r="B2" s="7" t="s">
        <v>12</v>
      </c>
      <c r="C2" s="7" t="s">
        <v>13</v>
      </c>
      <c r="D2" s="1">
        <v>30.0</v>
      </c>
      <c r="E2" s="1" t="s">
        <v>14</v>
      </c>
      <c r="F2" s="1" t="s">
        <v>15</v>
      </c>
      <c r="G2" s="1">
        <v>45000.0</v>
      </c>
      <c r="H2" s="4">
        <v>37197.0</v>
      </c>
      <c r="I2" s="4">
        <v>42253.0</v>
      </c>
      <c r="J2" s="1" t="str">
        <f t="shared" ref="J2:J10" si="1">TRIM(C2)</f>
        <v>Halpert</v>
      </c>
    </row>
    <row r="3" ht="14.25" customHeight="1">
      <c r="A3" s="1">
        <v>1002.0</v>
      </c>
      <c r="B3" s="7" t="s">
        <v>16</v>
      </c>
      <c r="C3" s="7" t="s">
        <v>17</v>
      </c>
      <c r="D3" s="1">
        <v>30.0</v>
      </c>
      <c r="E3" s="1" t="s">
        <v>18</v>
      </c>
      <c r="F3" s="1" t="s">
        <v>19</v>
      </c>
      <c r="G3" s="1">
        <v>36000.0</v>
      </c>
      <c r="H3" s="4">
        <v>36436.0</v>
      </c>
      <c r="I3" s="4">
        <v>42287.0</v>
      </c>
      <c r="J3" s="1" t="str">
        <f t="shared" si="1"/>
        <v>Beasley</v>
      </c>
    </row>
    <row r="4" ht="14.25" customHeight="1">
      <c r="A4" s="1">
        <v>1003.0</v>
      </c>
      <c r="B4" s="7" t="s">
        <v>20</v>
      </c>
      <c r="C4" s="7" t="s">
        <v>76</v>
      </c>
      <c r="D4" s="1">
        <v>29.0</v>
      </c>
      <c r="E4" s="1" t="s">
        <v>14</v>
      </c>
      <c r="F4" s="1" t="s">
        <v>15</v>
      </c>
      <c r="G4" s="1">
        <v>63000.0</v>
      </c>
      <c r="H4" s="4">
        <v>36711.0</v>
      </c>
      <c r="I4" s="4">
        <v>42986.0</v>
      </c>
      <c r="J4" s="1" t="str">
        <f t="shared" si="1"/>
        <v>Schrute</v>
      </c>
    </row>
    <row r="5" ht="14.25" customHeight="1">
      <c r="A5" s="1">
        <v>1004.0</v>
      </c>
      <c r="B5" s="7" t="s">
        <v>22</v>
      </c>
      <c r="C5" s="7" t="s">
        <v>23</v>
      </c>
      <c r="D5" s="1">
        <v>31.0</v>
      </c>
      <c r="E5" s="1" t="s">
        <v>18</v>
      </c>
      <c r="F5" s="1" t="s">
        <v>24</v>
      </c>
      <c r="G5" s="1">
        <v>47000.0</v>
      </c>
      <c r="H5" s="4">
        <v>36530.0</v>
      </c>
      <c r="I5" s="4">
        <v>42341.0</v>
      </c>
      <c r="J5" s="1" t="str">
        <f t="shared" si="1"/>
        <v>Martin</v>
      </c>
    </row>
    <row r="6" ht="14.25" customHeight="1">
      <c r="A6" s="1">
        <v>1005.0</v>
      </c>
      <c r="B6" s="7" t="s">
        <v>25</v>
      </c>
      <c r="C6" s="7" t="s">
        <v>77</v>
      </c>
      <c r="D6" s="1">
        <v>32.0</v>
      </c>
      <c r="E6" s="1" t="s">
        <v>14</v>
      </c>
      <c r="F6" s="1" t="s">
        <v>27</v>
      </c>
      <c r="G6" s="1">
        <v>50000.0</v>
      </c>
      <c r="H6" s="4">
        <v>37017.0</v>
      </c>
      <c r="I6" s="4">
        <v>42977.0</v>
      </c>
      <c r="J6" s="1" t="str">
        <f t="shared" si="1"/>
        <v>Flenderson</v>
      </c>
    </row>
    <row r="7" ht="14.25" customHeight="1">
      <c r="A7" s="1">
        <v>1006.0</v>
      </c>
      <c r="B7" s="7" t="s">
        <v>28</v>
      </c>
      <c r="C7" s="7" t="s">
        <v>78</v>
      </c>
      <c r="D7" s="1">
        <v>35.0</v>
      </c>
      <c r="E7" s="1" t="s">
        <v>14</v>
      </c>
      <c r="F7" s="1" t="s">
        <v>30</v>
      </c>
      <c r="G7" s="1">
        <v>65000.0</v>
      </c>
      <c r="H7" s="4">
        <v>35040.0</v>
      </c>
      <c r="I7" s="4">
        <v>41528.0</v>
      </c>
      <c r="J7" s="1" t="str">
        <f t="shared" si="1"/>
        <v>Scott</v>
      </c>
    </row>
    <row r="8" ht="14.25" customHeight="1">
      <c r="A8" s="1">
        <v>1007.0</v>
      </c>
      <c r="B8" s="7" t="s">
        <v>31</v>
      </c>
      <c r="C8" s="7" t="s">
        <v>32</v>
      </c>
      <c r="D8" s="1">
        <v>32.0</v>
      </c>
      <c r="E8" s="1" t="s">
        <v>18</v>
      </c>
      <c r="F8" s="1" t="s">
        <v>33</v>
      </c>
      <c r="G8" s="1">
        <v>41000.0</v>
      </c>
      <c r="H8" s="4">
        <v>37933.0</v>
      </c>
      <c r="I8" s="4">
        <v>41551.0</v>
      </c>
      <c r="J8" s="1" t="str">
        <f t="shared" si="1"/>
        <v>Palmer</v>
      </c>
    </row>
    <row r="9" ht="14.25" customHeight="1">
      <c r="A9" s="1">
        <v>1008.0</v>
      </c>
      <c r="B9" s="7" t="s">
        <v>34</v>
      </c>
      <c r="C9" s="7" t="s">
        <v>79</v>
      </c>
      <c r="D9" s="1">
        <v>38.0</v>
      </c>
      <c r="E9" s="1" t="s">
        <v>14</v>
      </c>
      <c r="F9" s="1" t="s">
        <v>15</v>
      </c>
      <c r="G9" s="1">
        <v>48000.0</v>
      </c>
      <c r="H9" s="4">
        <v>37416.0</v>
      </c>
      <c r="I9" s="4">
        <v>42116.0</v>
      </c>
      <c r="J9" s="1" t="str">
        <f t="shared" si="1"/>
        <v>Hudson</v>
      </c>
    </row>
    <row r="10" ht="14.25" customHeight="1">
      <c r="A10" s="1">
        <v>1009.0</v>
      </c>
      <c r="B10" s="7" t="s">
        <v>36</v>
      </c>
      <c r="C10" s="7" t="s">
        <v>80</v>
      </c>
      <c r="D10" s="1">
        <v>31.0</v>
      </c>
      <c r="E10" s="1" t="s">
        <v>14</v>
      </c>
      <c r="F10" s="1" t="s">
        <v>24</v>
      </c>
      <c r="G10" s="1">
        <v>42000.0</v>
      </c>
      <c r="H10" s="4">
        <v>37843.0</v>
      </c>
      <c r="I10" s="4">
        <v>40800.0</v>
      </c>
      <c r="J10" s="1" t="str">
        <f t="shared" si="1"/>
        <v>Malone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3" width="13.57"/>
    <col customWidth="1" min="4" max="4" width="7.57"/>
    <col customWidth="1" min="5" max="26" width="13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81</v>
      </c>
      <c r="K1" s="1" t="s">
        <v>82</v>
      </c>
      <c r="L1" s="1" t="s">
        <v>83</v>
      </c>
    </row>
    <row r="2" ht="14.25" customHeight="1">
      <c r="A2" s="1">
        <v>1001.0</v>
      </c>
      <c r="B2" s="1" t="s">
        <v>12</v>
      </c>
      <c r="C2" s="1" t="s">
        <v>13</v>
      </c>
      <c r="D2" s="1">
        <v>30.0</v>
      </c>
      <c r="E2" s="1" t="s">
        <v>14</v>
      </c>
      <c r="F2" s="1" t="s">
        <v>15</v>
      </c>
      <c r="G2" s="1">
        <v>45000.0</v>
      </c>
      <c r="H2" s="7" t="s">
        <v>49</v>
      </c>
      <c r="I2" s="7" t="s">
        <v>50</v>
      </c>
      <c r="J2" s="1" t="str">
        <f t="shared" ref="J2:J10" si="1">SUBSTITUTE(E2,"Male", "M")</f>
        <v>M</v>
      </c>
    </row>
    <row r="3" ht="14.25" customHeight="1">
      <c r="A3" s="1">
        <v>1002.0</v>
      </c>
      <c r="B3" s="1" t="s">
        <v>16</v>
      </c>
      <c r="C3" s="1" t="s">
        <v>17</v>
      </c>
      <c r="D3" s="1">
        <v>30.0</v>
      </c>
      <c r="E3" s="1" t="s">
        <v>18</v>
      </c>
      <c r="F3" s="1" t="s">
        <v>19</v>
      </c>
      <c r="G3" s="1">
        <v>36000.0</v>
      </c>
      <c r="H3" s="7" t="s">
        <v>52</v>
      </c>
      <c r="I3" s="7" t="s">
        <v>53</v>
      </c>
      <c r="J3" s="1" t="str">
        <f t="shared" si="1"/>
        <v>Female</v>
      </c>
    </row>
    <row r="4" ht="14.25" customHeight="1">
      <c r="A4" s="1">
        <v>1003.0</v>
      </c>
      <c r="B4" s="1" t="s">
        <v>20</v>
      </c>
      <c r="C4" s="1" t="s">
        <v>21</v>
      </c>
      <c r="D4" s="1">
        <v>29.0</v>
      </c>
      <c r="E4" s="1" t="s">
        <v>14</v>
      </c>
      <c r="F4" s="1" t="s">
        <v>15</v>
      </c>
      <c r="G4" s="1">
        <v>63000.0</v>
      </c>
      <c r="H4" s="7" t="s">
        <v>55</v>
      </c>
      <c r="I4" s="7" t="s">
        <v>56</v>
      </c>
      <c r="J4" s="1" t="str">
        <f t="shared" si="1"/>
        <v>M</v>
      </c>
    </row>
    <row r="5" ht="14.25" customHeight="1">
      <c r="A5" s="1">
        <v>1004.0</v>
      </c>
      <c r="B5" s="1" t="s">
        <v>22</v>
      </c>
      <c r="C5" s="1" t="s">
        <v>23</v>
      </c>
      <c r="D5" s="1">
        <v>31.0</v>
      </c>
      <c r="E5" s="1" t="s">
        <v>18</v>
      </c>
      <c r="F5" s="1" t="s">
        <v>24</v>
      </c>
      <c r="G5" s="1">
        <v>47000.0</v>
      </c>
      <c r="H5" s="7" t="s">
        <v>58</v>
      </c>
      <c r="I5" s="7" t="s">
        <v>59</v>
      </c>
      <c r="J5" s="1" t="str">
        <f t="shared" si="1"/>
        <v>Female</v>
      </c>
    </row>
    <row r="6" ht="14.25" customHeight="1">
      <c r="A6" s="1">
        <v>1005.0</v>
      </c>
      <c r="B6" s="1" t="s">
        <v>25</v>
      </c>
      <c r="C6" s="1" t="s">
        <v>26</v>
      </c>
      <c r="D6" s="1">
        <v>32.0</v>
      </c>
      <c r="E6" s="1" t="s">
        <v>14</v>
      </c>
      <c r="F6" s="1" t="s">
        <v>27</v>
      </c>
      <c r="G6" s="1">
        <v>50000.0</v>
      </c>
      <c r="H6" s="7" t="s">
        <v>61</v>
      </c>
      <c r="I6" s="7" t="s">
        <v>62</v>
      </c>
      <c r="J6" s="1" t="str">
        <f t="shared" si="1"/>
        <v>M</v>
      </c>
    </row>
    <row r="7" ht="14.25" customHeight="1">
      <c r="A7" s="1">
        <v>1006.0</v>
      </c>
      <c r="B7" s="1" t="s">
        <v>28</v>
      </c>
      <c r="C7" s="1" t="s">
        <v>29</v>
      </c>
      <c r="D7" s="1">
        <v>35.0</v>
      </c>
      <c r="E7" s="1" t="s">
        <v>14</v>
      </c>
      <c r="F7" s="1" t="s">
        <v>30</v>
      </c>
      <c r="G7" s="1">
        <v>65000.0</v>
      </c>
      <c r="H7" s="7" t="s">
        <v>61</v>
      </c>
      <c r="I7" s="7" t="s">
        <v>64</v>
      </c>
      <c r="J7" s="1" t="str">
        <f t="shared" si="1"/>
        <v>M</v>
      </c>
    </row>
    <row r="8" ht="14.25" customHeight="1">
      <c r="A8" s="1">
        <v>1007.0</v>
      </c>
      <c r="B8" s="1" t="s">
        <v>31</v>
      </c>
      <c r="C8" s="1" t="s">
        <v>32</v>
      </c>
      <c r="D8" s="1">
        <v>32.0</v>
      </c>
      <c r="E8" s="1" t="s">
        <v>18</v>
      </c>
      <c r="F8" s="1" t="s">
        <v>33</v>
      </c>
      <c r="G8" s="1">
        <v>41000.0</v>
      </c>
      <c r="H8" s="7" t="s">
        <v>66</v>
      </c>
      <c r="I8" s="7" t="s">
        <v>64</v>
      </c>
      <c r="J8" s="1" t="str">
        <f t="shared" si="1"/>
        <v>Female</v>
      </c>
    </row>
    <row r="9" ht="14.25" customHeight="1">
      <c r="A9" s="1">
        <v>1008.0</v>
      </c>
      <c r="B9" s="1" t="s">
        <v>34</v>
      </c>
      <c r="C9" s="1" t="s">
        <v>35</v>
      </c>
      <c r="D9" s="1">
        <v>38.0</v>
      </c>
      <c r="E9" s="1" t="s">
        <v>14</v>
      </c>
      <c r="F9" s="1" t="s">
        <v>15</v>
      </c>
      <c r="G9" s="1">
        <v>48000.0</v>
      </c>
      <c r="H9" s="7" t="s">
        <v>68</v>
      </c>
      <c r="I9" s="7" t="s">
        <v>69</v>
      </c>
      <c r="J9" s="1" t="str">
        <f t="shared" si="1"/>
        <v>M</v>
      </c>
    </row>
    <row r="10" ht="14.25" customHeight="1">
      <c r="A10" s="1">
        <v>1009.0</v>
      </c>
      <c r="B10" s="1" t="s">
        <v>36</v>
      </c>
      <c r="C10" s="1" t="s">
        <v>37</v>
      </c>
      <c r="D10" s="1">
        <v>31.0</v>
      </c>
      <c r="E10" s="1" t="s">
        <v>14</v>
      </c>
      <c r="F10" s="1" t="s">
        <v>24</v>
      </c>
      <c r="G10" s="1">
        <v>42000.0</v>
      </c>
      <c r="H10" s="7" t="s">
        <v>71</v>
      </c>
      <c r="I10" s="7" t="s">
        <v>69</v>
      </c>
      <c r="J10" s="1" t="str">
        <f t="shared" si="1"/>
        <v>M</v>
      </c>
    </row>
    <row r="11" ht="14.25" customHeight="1"/>
    <row r="12" ht="14.25" customHeight="1">
      <c r="H12" s="7"/>
      <c r="I12" s="7"/>
    </row>
    <row r="13" ht="14.25" customHeight="1">
      <c r="H13" s="7"/>
      <c r="I13" s="7"/>
    </row>
    <row r="14" ht="14.25" customHeight="1">
      <c r="H14" s="7"/>
      <c r="I14" s="7"/>
    </row>
    <row r="15" ht="14.25" customHeight="1">
      <c r="H15" s="7"/>
      <c r="I15" s="7"/>
    </row>
    <row r="16" ht="14.25" customHeight="1">
      <c r="H16" s="7"/>
      <c r="I16" s="7"/>
    </row>
    <row r="17" ht="14.25" customHeight="1">
      <c r="H17" s="7"/>
      <c r="I17" s="7"/>
    </row>
    <row r="18" ht="14.25" customHeight="1">
      <c r="H18" s="7"/>
      <c r="I18" s="7"/>
    </row>
    <row r="19" ht="14.25" customHeight="1">
      <c r="H19" s="7"/>
      <c r="I19" s="7"/>
    </row>
    <row r="20" ht="14.25" customHeight="1">
      <c r="H20" s="7"/>
      <c r="I20" s="7"/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26" width="13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84</v>
      </c>
      <c r="K1" s="1" t="s">
        <v>85</v>
      </c>
      <c r="L1" s="1" t="s">
        <v>86</v>
      </c>
    </row>
    <row r="2" ht="14.25" customHeight="1">
      <c r="A2" s="1">
        <v>1001.0</v>
      </c>
      <c r="B2" s="1" t="s">
        <v>12</v>
      </c>
      <c r="C2" s="1" t="s">
        <v>13</v>
      </c>
      <c r="D2" s="1">
        <v>30.0</v>
      </c>
      <c r="E2" s="1" t="s">
        <v>14</v>
      </c>
      <c r="F2" s="1" t="s">
        <v>15</v>
      </c>
      <c r="G2" s="1">
        <v>45000.0</v>
      </c>
      <c r="H2" s="4">
        <v>37197.0</v>
      </c>
      <c r="I2" s="4">
        <v>42253.0</v>
      </c>
    </row>
    <row r="3" ht="14.25" customHeight="1">
      <c r="A3" s="1">
        <v>1002.0</v>
      </c>
      <c r="B3" s="1" t="s">
        <v>16</v>
      </c>
      <c r="C3" s="1" t="s">
        <v>17</v>
      </c>
      <c r="D3" s="1">
        <v>30.0</v>
      </c>
      <c r="E3" s="1" t="s">
        <v>18</v>
      </c>
      <c r="F3" s="1" t="s">
        <v>19</v>
      </c>
      <c r="G3" s="1">
        <v>36000.0</v>
      </c>
      <c r="H3" s="4">
        <v>36436.0</v>
      </c>
      <c r="I3" s="4">
        <v>42287.0</v>
      </c>
      <c r="K3" s="1">
        <f>SUMIF(E2:E10,"Male",G2:G10)</f>
        <v>313000</v>
      </c>
    </row>
    <row r="4" ht="14.25" customHeight="1">
      <c r="A4" s="1">
        <v>1003.0</v>
      </c>
      <c r="B4" s="1" t="s">
        <v>20</v>
      </c>
      <c r="C4" s="1" t="s">
        <v>21</v>
      </c>
      <c r="D4" s="1">
        <v>29.0</v>
      </c>
      <c r="E4" s="1" t="s">
        <v>14</v>
      </c>
      <c r="F4" s="1" t="s">
        <v>15</v>
      </c>
      <c r="G4" s="1">
        <v>63000.0</v>
      </c>
      <c r="H4" s="4">
        <v>36711.0</v>
      </c>
      <c r="I4" s="4">
        <v>42986.0</v>
      </c>
    </row>
    <row r="5" ht="14.25" customHeight="1">
      <c r="A5" s="1">
        <v>1004.0</v>
      </c>
      <c r="B5" s="1" t="s">
        <v>22</v>
      </c>
      <c r="C5" s="1" t="s">
        <v>23</v>
      </c>
      <c r="D5" s="1">
        <v>31.0</v>
      </c>
      <c r="E5" s="1" t="s">
        <v>18</v>
      </c>
      <c r="F5" s="1" t="s">
        <v>24</v>
      </c>
      <c r="G5" s="1">
        <v>47000.0</v>
      </c>
      <c r="H5" s="4">
        <v>36530.0</v>
      </c>
      <c r="I5" s="4">
        <v>42341.0</v>
      </c>
    </row>
    <row r="6" ht="14.25" customHeight="1">
      <c r="A6" s="1">
        <v>1005.0</v>
      </c>
      <c r="B6" s="1" t="s">
        <v>25</v>
      </c>
      <c r="C6" s="1" t="s">
        <v>26</v>
      </c>
      <c r="D6" s="1">
        <v>32.0</v>
      </c>
      <c r="E6" s="1" t="s">
        <v>14</v>
      </c>
      <c r="F6" s="1" t="s">
        <v>27</v>
      </c>
      <c r="G6" s="1">
        <v>50000.0</v>
      </c>
      <c r="H6" s="4">
        <v>37017.0</v>
      </c>
      <c r="I6" s="4">
        <v>42977.0</v>
      </c>
    </row>
    <row r="7" ht="14.25" customHeight="1">
      <c r="A7" s="1">
        <v>1006.0</v>
      </c>
      <c r="B7" s="1" t="s">
        <v>28</v>
      </c>
      <c r="C7" s="1" t="s">
        <v>29</v>
      </c>
      <c r="D7" s="1">
        <v>35.0</v>
      </c>
      <c r="E7" s="1" t="s">
        <v>14</v>
      </c>
      <c r="F7" s="1" t="s">
        <v>30</v>
      </c>
      <c r="G7" s="1">
        <v>65000.0</v>
      </c>
      <c r="H7" s="4">
        <v>35040.0</v>
      </c>
      <c r="I7" s="4">
        <v>41528.0</v>
      </c>
    </row>
    <row r="8" ht="14.25" customHeight="1">
      <c r="A8" s="1">
        <v>1007.0</v>
      </c>
      <c r="B8" s="1" t="s">
        <v>31</v>
      </c>
      <c r="C8" s="1" t="s">
        <v>32</v>
      </c>
      <c r="D8" s="1">
        <v>32.0</v>
      </c>
      <c r="E8" s="1" t="s">
        <v>18</v>
      </c>
      <c r="F8" s="1" t="s">
        <v>33</v>
      </c>
      <c r="G8" s="1">
        <v>41000.0</v>
      </c>
      <c r="H8" s="4">
        <v>37933.0</v>
      </c>
      <c r="I8" s="4">
        <v>41551.0</v>
      </c>
    </row>
    <row r="9" ht="14.25" customHeight="1">
      <c r="A9" s="1">
        <v>1008.0</v>
      </c>
      <c r="B9" s="1" t="s">
        <v>34</v>
      </c>
      <c r="C9" s="1" t="s">
        <v>35</v>
      </c>
      <c r="D9" s="1">
        <v>38.0</v>
      </c>
      <c r="E9" s="1" t="s">
        <v>14</v>
      </c>
      <c r="F9" s="1" t="s">
        <v>15</v>
      </c>
      <c r="G9" s="1">
        <v>48000.0</v>
      </c>
      <c r="H9" s="4">
        <v>37416.0</v>
      </c>
      <c r="I9" s="4">
        <v>42116.0</v>
      </c>
    </row>
    <row r="10" ht="14.25" customHeight="1">
      <c r="A10" s="1">
        <v>1009.0</v>
      </c>
      <c r="B10" s="1" t="s">
        <v>36</v>
      </c>
      <c r="C10" s="1" t="s">
        <v>37</v>
      </c>
      <c r="D10" s="1">
        <v>31.0</v>
      </c>
      <c r="E10" s="1" t="s">
        <v>14</v>
      </c>
      <c r="F10" s="1" t="s">
        <v>24</v>
      </c>
      <c r="G10" s="1">
        <v>42000.0</v>
      </c>
      <c r="H10" s="4">
        <v>37843.0</v>
      </c>
      <c r="I10" s="4">
        <v>40800.0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3" width="13.57"/>
    <col customWidth="1" min="4" max="4" width="7.57"/>
    <col customWidth="1" min="5" max="26" width="13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87</v>
      </c>
      <c r="K1" s="1" t="s">
        <v>88</v>
      </c>
      <c r="L1" s="1" t="s">
        <v>89</v>
      </c>
    </row>
    <row r="2" ht="14.25" customHeight="1">
      <c r="A2" s="1">
        <v>1001.0</v>
      </c>
      <c r="B2" s="1" t="s">
        <v>12</v>
      </c>
      <c r="C2" s="1" t="s">
        <v>13</v>
      </c>
      <c r="D2" s="1">
        <v>30.0</v>
      </c>
      <c r="E2" s="1" t="s">
        <v>14</v>
      </c>
      <c r="F2" s="1" t="s">
        <v>15</v>
      </c>
      <c r="G2" s="1">
        <v>45000.0</v>
      </c>
      <c r="H2" s="4">
        <v>37197.0</v>
      </c>
      <c r="I2" s="4">
        <v>42253.0</v>
      </c>
    </row>
    <row r="3" ht="14.25" customHeight="1">
      <c r="A3" s="1">
        <v>1002.0</v>
      </c>
      <c r="B3" s="1" t="s">
        <v>16</v>
      </c>
      <c r="C3" s="1" t="s">
        <v>17</v>
      </c>
      <c r="D3" s="1">
        <v>30.0</v>
      </c>
      <c r="E3" s="1" t="s">
        <v>18</v>
      </c>
      <c r="F3" s="1" t="s">
        <v>19</v>
      </c>
      <c r="G3" s="1">
        <v>36000.0</v>
      </c>
      <c r="H3" s="4">
        <v>36436.0</v>
      </c>
      <c r="I3" s="4">
        <v>42287.0</v>
      </c>
    </row>
    <row r="4" ht="14.25" customHeight="1">
      <c r="A4" s="1">
        <v>1003.0</v>
      </c>
      <c r="B4" s="1" t="s">
        <v>20</v>
      </c>
      <c r="C4" s="1" t="s">
        <v>21</v>
      </c>
      <c r="D4" s="1">
        <v>29.0</v>
      </c>
      <c r="E4" s="1" t="s">
        <v>14</v>
      </c>
      <c r="F4" s="1" t="s">
        <v>15</v>
      </c>
      <c r="G4" s="1">
        <v>63000.0</v>
      </c>
      <c r="H4" s="4">
        <v>36711.0</v>
      </c>
      <c r="I4" s="4">
        <v>42986.0</v>
      </c>
    </row>
    <row r="5" ht="14.25" customHeight="1">
      <c r="A5" s="1">
        <v>1004.0</v>
      </c>
      <c r="B5" s="1" t="s">
        <v>22</v>
      </c>
      <c r="C5" s="1" t="s">
        <v>23</v>
      </c>
      <c r="D5" s="1">
        <v>31.0</v>
      </c>
      <c r="E5" s="1" t="s">
        <v>18</v>
      </c>
      <c r="F5" s="1" t="s">
        <v>24</v>
      </c>
      <c r="G5" s="1">
        <v>47000.0</v>
      </c>
      <c r="H5" s="4">
        <v>36530.0</v>
      </c>
      <c r="I5" s="4">
        <v>42341.0</v>
      </c>
    </row>
    <row r="6" ht="14.25" customHeight="1">
      <c r="A6" s="1">
        <v>1005.0</v>
      </c>
      <c r="B6" s="1" t="s">
        <v>25</v>
      </c>
      <c r="C6" s="1" t="s">
        <v>26</v>
      </c>
      <c r="D6" s="1">
        <v>32.0</v>
      </c>
      <c r="E6" s="1" t="s">
        <v>14</v>
      </c>
      <c r="F6" s="1" t="s">
        <v>27</v>
      </c>
      <c r="G6" s="1">
        <v>50000.0</v>
      </c>
      <c r="H6" s="4">
        <v>37017.0</v>
      </c>
      <c r="I6" s="4">
        <v>42977.0</v>
      </c>
    </row>
    <row r="7" ht="14.25" customHeight="1">
      <c r="A7" s="1">
        <v>1006.0</v>
      </c>
      <c r="B7" s="1" t="s">
        <v>28</v>
      </c>
      <c r="C7" s="1" t="s">
        <v>29</v>
      </c>
      <c r="D7" s="1">
        <v>35.0</v>
      </c>
      <c r="E7" s="1" t="s">
        <v>14</v>
      </c>
      <c r="F7" s="1" t="s">
        <v>30</v>
      </c>
      <c r="G7" s="1">
        <v>65000.0</v>
      </c>
      <c r="H7" s="4">
        <v>35040.0</v>
      </c>
      <c r="I7" s="4">
        <v>41528.0</v>
      </c>
    </row>
    <row r="8" ht="14.25" customHeight="1">
      <c r="A8" s="1">
        <v>1007.0</v>
      </c>
      <c r="B8" s="1" t="s">
        <v>31</v>
      </c>
      <c r="C8" s="1" t="s">
        <v>32</v>
      </c>
      <c r="D8" s="1">
        <v>32.0</v>
      </c>
      <c r="E8" s="1" t="s">
        <v>18</v>
      </c>
      <c r="F8" s="1" t="s">
        <v>33</v>
      </c>
      <c r="G8" s="1">
        <v>41000.0</v>
      </c>
      <c r="H8" s="4">
        <v>37933.0</v>
      </c>
      <c r="I8" s="4">
        <v>41551.0</v>
      </c>
    </row>
    <row r="9" ht="14.25" customHeight="1">
      <c r="A9" s="1">
        <v>1008.0</v>
      </c>
      <c r="B9" s="1" t="s">
        <v>34</v>
      </c>
      <c r="C9" s="1" t="s">
        <v>35</v>
      </c>
      <c r="D9" s="1">
        <v>38.0</v>
      </c>
      <c r="E9" s="1" t="s">
        <v>14</v>
      </c>
      <c r="F9" s="1" t="s">
        <v>15</v>
      </c>
      <c r="G9" s="1">
        <v>48000.0</v>
      </c>
      <c r="H9" s="4">
        <v>37416.0</v>
      </c>
      <c r="I9" s="4">
        <v>42116.0</v>
      </c>
    </row>
    <row r="10" ht="14.25" customHeight="1">
      <c r="A10" s="1">
        <v>1009.0</v>
      </c>
      <c r="B10" s="1" t="s">
        <v>36</v>
      </c>
      <c r="C10" s="1" t="s">
        <v>37</v>
      </c>
      <c r="D10" s="1">
        <v>31.0</v>
      </c>
      <c r="E10" s="1" t="s">
        <v>14</v>
      </c>
      <c r="F10" s="1" t="s">
        <v>24</v>
      </c>
      <c r="G10" s="1">
        <v>42000.0</v>
      </c>
      <c r="H10" s="4">
        <v>37843.0</v>
      </c>
      <c r="I10" s="4">
        <v>40800.0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43"/>
    <col customWidth="1" min="3" max="5" width="10.57"/>
    <col customWidth="1" min="6" max="6" width="16.57"/>
    <col customWidth="1" min="7" max="7" width="8.71"/>
    <col customWidth="1" min="8" max="8" width="14.14"/>
    <col customWidth="1" min="9" max="9" width="14.86"/>
    <col customWidth="1" min="10" max="10" width="22.0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90</v>
      </c>
    </row>
    <row r="2" ht="14.25" customHeight="1">
      <c r="A2" s="1">
        <v>1001.0</v>
      </c>
      <c r="B2" s="1" t="s">
        <v>12</v>
      </c>
      <c r="C2" s="1" t="s">
        <v>13</v>
      </c>
      <c r="D2" s="1">
        <v>30.0</v>
      </c>
      <c r="E2" s="1" t="s">
        <v>14</v>
      </c>
      <c r="F2" s="1" t="s">
        <v>15</v>
      </c>
      <c r="G2" s="1">
        <v>45000.0</v>
      </c>
      <c r="H2" s="4">
        <v>37197.0</v>
      </c>
      <c r="I2" s="4">
        <v>42253.0</v>
      </c>
    </row>
    <row r="3" ht="14.25" customHeight="1">
      <c r="A3" s="1">
        <v>1002.0</v>
      </c>
      <c r="B3" s="1" t="s">
        <v>16</v>
      </c>
      <c r="C3" s="1" t="s">
        <v>17</v>
      </c>
      <c r="D3" s="1">
        <v>30.0</v>
      </c>
      <c r="E3" s="1" t="s">
        <v>18</v>
      </c>
      <c r="F3" s="1" t="s">
        <v>19</v>
      </c>
      <c r="G3" s="1">
        <v>36000.0</v>
      </c>
      <c r="H3" s="4">
        <v>36436.0</v>
      </c>
      <c r="I3" s="4">
        <v>42287.0</v>
      </c>
    </row>
    <row r="4" ht="14.25" customHeight="1">
      <c r="A4" s="1">
        <v>1003.0</v>
      </c>
      <c r="B4" s="1" t="s">
        <v>20</v>
      </c>
      <c r="C4" s="1" t="s">
        <v>21</v>
      </c>
      <c r="D4" s="1">
        <v>29.0</v>
      </c>
      <c r="E4" s="1" t="s">
        <v>14</v>
      </c>
      <c r="F4" s="1" t="s">
        <v>15</v>
      </c>
      <c r="G4" s="1">
        <v>63000.0</v>
      </c>
      <c r="H4" s="4">
        <v>36711.0</v>
      </c>
      <c r="I4" s="4">
        <v>42986.0</v>
      </c>
    </row>
    <row r="5" ht="14.25" customHeight="1">
      <c r="A5" s="1">
        <v>1004.0</v>
      </c>
      <c r="B5" s="1" t="s">
        <v>22</v>
      </c>
      <c r="C5" s="1" t="s">
        <v>23</v>
      </c>
      <c r="D5" s="1">
        <v>31.0</v>
      </c>
      <c r="E5" s="1" t="s">
        <v>18</v>
      </c>
      <c r="F5" s="1" t="s">
        <v>24</v>
      </c>
      <c r="G5" s="1">
        <v>47000.0</v>
      </c>
      <c r="H5" s="4">
        <v>36530.0</v>
      </c>
      <c r="I5" s="4">
        <v>42341.0</v>
      </c>
    </row>
    <row r="6" ht="14.25" customHeight="1">
      <c r="A6" s="1">
        <v>1005.0</v>
      </c>
      <c r="B6" s="1" t="s">
        <v>25</v>
      </c>
      <c r="C6" s="1" t="s">
        <v>26</v>
      </c>
      <c r="D6" s="1">
        <v>32.0</v>
      </c>
      <c r="E6" s="1" t="s">
        <v>14</v>
      </c>
      <c r="F6" s="1" t="s">
        <v>27</v>
      </c>
      <c r="G6" s="1">
        <v>50000.0</v>
      </c>
      <c r="H6" s="4">
        <v>37017.0</v>
      </c>
      <c r="I6" s="4">
        <v>42977.0</v>
      </c>
    </row>
    <row r="7" ht="14.25" customHeight="1">
      <c r="A7" s="1">
        <v>1006.0</v>
      </c>
      <c r="B7" s="1" t="s">
        <v>28</v>
      </c>
      <c r="C7" s="1" t="s">
        <v>29</v>
      </c>
      <c r="D7" s="1">
        <v>35.0</v>
      </c>
      <c r="E7" s="1" t="s">
        <v>14</v>
      </c>
      <c r="F7" s="1" t="s">
        <v>30</v>
      </c>
      <c r="G7" s="1">
        <v>65000.0</v>
      </c>
      <c r="H7" s="4">
        <v>35040.0</v>
      </c>
      <c r="I7" s="4">
        <v>41528.0</v>
      </c>
    </row>
    <row r="8" ht="14.25" customHeight="1">
      <c r="A8" s="1">
        <v>1007.0</v>
      </c>
      <c r="B8" s="1" t="s">
        <v>31</v>
      </c>
      <c r="C8" s="1" t="s">
        <v>32</v>
      </c>
      <c r="D8" s="1">
        <v>32.0</v>
      </c>
      <c r="E8" s="1" t="s">
        <v>18</v>
      </c>
      <c r="F8" s="1" t="s">
        <v>33</v>
      </c>
      <c r="G8" s="1">
        <v>41000.0</v>
      </c>
      <c r="H8" s="4">
        <v>37933.0</v>
      </c>
      <c r="I8" s="4">
        <v>41551.0</v>
      </c>
    </row>
    <row r="9" ht="14.25" customHeight="1">
      <c r="A9" s="1">
        <v>1008.0</v>
      </c>
      <c r="B9" s="1" t="s">
        <v>34</v>
      </c>
      <c r="C9" s="1" t="s">
        <v>35</v>
      </c>
      <c r="D9" s="1">
        <v>38.0</v>
      </c>
      <c r="E9" s="1" t="s">
        <v>14</v>
      </c>
      <c r="F9" s="1" t="s">
        <v>15</v>
      </c>
      <c r="G9" s="1">
        <v>48000.0</v>
      </c>
      <c r="H9" s="4">
        <v>37416.0</v>
      </c>
      <c r="I9" s="4">
        <v>42116.0</v>
      </c>
    </row>
    <row r="10" ht="14.25" customHeight="1">
      <c r="A10" s="1">
        <v>1009.0</v>
      </c>
      <c r="B10" s="1" t="s">
        <v>36</v>
      </c>
      <c r="C10" s="1" t="s">
        <v>37</v>
      </c>
      <c r="D10" s="1">
        <v>31.0</v>
      </c>
      <c r="E10" s="1" t="s">
        <v>14</v>
      </c>
      <c r="F10" s="1" t="s">
        <v>24</v>
      </c>
      <c r="G10" s="1">
        <v>42000.0</v>
      </c>
      <c r="H10" s="4">
        <v>37843.0</v>
      </c>
      <c r="I10" s="4">
        <v>40800.0</v>
      </c>
    </row>
    <row r="11" ht="14.25" customHeight="1">
      <c r="H11" s="1" t="str">
        <f t="shared" ref="H11:H12" si="1">CONCATENATE(B11," ",C11)</f>
        <v> </v>
      </c>
    </row>
    <row r="12" ht="14.25" customHeight="1">
      <c r="H12" s="1" t="str">
        <f t="shared" si="1"/>
        <v> 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4.43"/>
    <col customWidth="1" min="9" max="9" width="13.43"/>
    <col customWidth="1" min="10" max="10" width="9.14"/>
    <col customWidth="1" min="11" max="11" width="8.71"/>
    <col customWidth="1" min="12" max="12" width="13.86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91</v>
      </c>
      <c r="K1" s="1" t="s">
        <v>92</v>
      </c>
      <c r="L1" s="1" t="s">
        <v>93</v>
      </c>
    </row>
    <row r="2" ht="14.25" customHeight="1">
      <c r="A2" s="1">
        <v>1001.0</v>
      </c>
      <c r="B2" s="1" t="s">
        <v>12</v>
      </c>
      <c r="C2" s="1" t="s">
        <v>13</v>
      </c>
      <c r="D2" s="1">
        <v>30.0</v>
      </c>
      <c r="E2" s="1" t="s">
        <v>14</v>
      </c>
      <c r="F2" s="1" t="s">
        <v>15</v>
      </c>
      <c r="G2" s="1">
        <v>45000.0</v>
      </c>
      <c r="H2" s="7" t="s">
        <v>49</v>
      </c>
      <c r="I2" s="7" t="s">
        <v>50</v>
      </c>
      <c r="J2" s="8">
        <f>DAYS(I2,H2)</f>
        <v>5056</v>
      </c>
      <c r="K2" s="1">
        <f>J2/365.25</f>
        <v>13.84257358</v>
      </c>
      <c r="L2" s="8">
        <f>NETWORKDAYS(H2,I2)</f>
        <v>3611</v>
      </c>
    </row>
    <row r="3" ht="14.25" customHeight="1">
      <c r="A3" s="1">
        <v>1002.0</v>
      </c>
      <c r="B3" s="1" t="s">
        <v>16</v>
      </c>
      <c r="C3" s="1" t="s">
        <v>17</v>
      </c>
      <c r="D3" s="1">
        <v>30.0</v>
      </c>
      <c r="E3" s="1" t="s">
        <v>18</v>
      </c>
      <c r="F3" s="1" t="s">
        <v>19</v>
      </c>
      <c r="G3" s="1">
        <v>36000.0</v>
      </c>
      <c r="H3" s="7" t="s">
        <v>52</v>
      </c>
      <c r="I3" s="7" t="s">
        <v>53</v>
      </c>
    </row>
    <row r="4" ht="14.25" customHeight="1">
      <c r="A4" s="1">
        <v>1003.0</v>
      </c>
      <c r="B4" s="1" t="s">
        <v>20</v>
      </c>
      <c r="C4" s="1" t="s">
        <v>21</v>
      </c>
      <c r="D4" s="1">
        <v>29.0</v>
      </c>
      <c r="E4" s="1" t="s">
        <v>14</v>
      </c>
      <c r="F4" s="1" t="s">
        <v>15</v>
      </c>
      <c r="G4" s="1">
        <v>63000.0</v>
      </c>
      <c r="H4" s="7" t="s">
        <v>55</v>
      </c>
      <c r="I4" s="7" t="s">
        <v>56</v>
      </c>
    </row>
    <row r="5" ht="14.25" customHeight="1">
      <c r="A5" s="1">
        <v>1004.0</v>
      </c>
      <c r="B5" s="1" t="s">
        <v>22</v>
      </c>
      <c r="C5" s="1" t="s">
        <v>23</v>
      </c>
      <c r="D5" s="1">
        <v>31.0</v>
      </c>
      <c r="E5" s="1" t="s">
        <v>18</v>
      </c>
      <c r="F5" s="1" t="s">
        <v>24</v>
      </c>
      <c r="G5" s="1">
        <v>47000.0</v>
      </c>
      <c r="H5" s="7" t="s">
        <v>58</v>
      </c>
      <c r="I5" s="7" t="s">
        <v>59</v>
      </c>
    </row>
    <row r="6" ht="14.25" customHeight="1">
      <c r="A6" s="1">
        <v>1005.0</v>
      </c>
      <c r="B6" s="1" t="s">
        <v>25</v>
      </c>
      <c r="C6" s="1" t="s">
        <v>26</v>
      </c>
      <c r="D6" s="1">
        <v>32.0</v>
      </c>
      <c r="E6" s="1" t="s">
        <v>14</v>
      </c>
      <c r="F6" s="1" t="s">
        <v>27</v>
      </c>
      <c r="G6" s="1">
        <v>50000.0</v>
      </c>
      <c r="H6" s="7" t="s">
        <v>61</v>
      </c>
      <c r="I6" s="7" t="s">
        <v>62</v>
      </c>
    </row>
    <row r="7" ht="14.25" customHeight="1">
      <c r="A7" s="1">
        <v>1006.0</v>
      </c>
      <c r="B7" s="1" t="s">
        <v>28</v>
      </c>
      <c r="C7" s="1" t="s">
        <v>29</v>
      </c>
      <c r="D7" s="1">
        <v>35.0</v>
      </c>
      <c r="E7" s="1" t="s">
        <v>14</v>
      </c>
      <c r="F7" s="1" t="s">
        <v>30</v>
      </c>
      <c r="G7" s="1">
        <v>65000.0</v>
      </c>
      <c r="H7" s="7" t="s">
        <v>61</v>
      </c>
      <c r="I7" s="7" t="s">
        <v>64</v>
      </c>
    </row>
    <row r="8" ht="14.25" customHeight="1">
      <c r="A8" s="1">
        <v>1007.0</v>
      </c>
      <c r="B8" s="1" t="s">
        <v>31</v>
      </c>
      <c r="C8" s="1" t="s">
        <v>32</v>
      </c>
      <c r="D8" s="1">
        <v>32.0</v>
      </c>
      <c r="E8" s="1" t="s">
        <v>18</v>
      </c>
      <c r="F8" s="1" t="s">
        <v>33</v>
      </c>
      <c r="G8" s="1">
        <v>41000.0</v>
      </c>
      <c r="H8" s="7" t="s">
        <v>66</v>
      </c>
      <c r="I8" s="7" t="s">
        <v>64</v>
      </c>
    </row>
    <row r="9" ht="14.25" customHeight="1">
      <c r="A9" s="1">
        <v>1008.0</v>
      </c>
      <c r="B9" s="1" t="s">
        <v>34</v>
      </c>
      <c r="C9" s="1" t="s">
        <v>35</v>
      </c>
      <c r="D9" s="1">
        <v>38.0</v>
      </c>
      <c r="E9" s="1" t="s">
        <v>14</v>
      </c>
      <c r="F9" s="1" t="s">
        <v>15</v>
      </c>
      <c r="G9" s="1">
        <v>48000.0</v>
      </c>
      <c r="H9" s="7" t="s">
        <v>68</v>
      </c>
      <c r="I9" s="7" t="s">
        <v>69</v>
      </c>
    </row>
    <row r="10" ht="14.25" customHeight="1">
      <c r="A10" s="1">
        <v>1009.0</v>
      </c>
      <c r="B10" s="1" t="s">
        <v>36</v>
      </c>
      <c r="C10" s="1" t="s">
        <v>37</v>
      </c>
      <c r="D10" s="1">
        <v>31.0</v>
      </c>
      <c r="E10" s="1" t="s">
        <v>14</v>
      </c>
      <c r="F10" s="1" t="s">
        <v>24</v>
      </c>
      <c r="G10" s="1">
        <v>42000.0</v>
      </c>
      <c r="H10" s="7" t="s">
        <v>71</v>
      </c>
      <c r="I10" s="7" t="s">
        <v>69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