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ONI\Study\DATA\EXCEL\Guided_Project\"/>
    </mc:Choice>
  </mc:AlternateContent>
  <xr:revisionPtr revIDLastSave="0" documentId="13_ncr:1_{86100ACB-7690-42A7-8AC2-4C1D7C0C57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sic Calculations" sheetId="1" r:id="rId1"/>
    <sheet name="Sales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2" l="1"/>
  <c r="L27" i="2"/>
  <c r="L26" i="2"/>
  <c r="L25" i="2"/>
  <c r="J29" i="2"/>
  <c r="J28" i="2"/>
  <c r="K24" i="2"/>
  <c r="K25" i="2"/>
  <c r="K26" i="2"/>
  <c r="K27" i="2"/>
  <c r="J15" i="2"/>
  <c r="J20" i="2" s="1"/>
  <c r="J24" i="2"/>
  <c r="J27" i="2"/>
  <c r="J26" i="2"/>
  <c r="J25" i="2"/>
  <c r="J6" i="2"/>
  <c r="J11" i="2" s="1"/>
  <c r="J16" i="2"/>
  <c r="J17" i="2"/>
  <c r="J18" i="2"/>
  <c r="J19" i="2"/>
  <c r="J7" i="2"/>
  <c r="J8" i="2"/>
  <c r="J9" i="2"/>
  <c r="J10" i="2"/>
  <c r="E52" i="2"/>
  <c r="G52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L4" i="1"/>
  <c r="I5" i="1"/>
  <c r="I6" i="1"/>
  <c r="I4" i="1"/>
  <c r="E6" i="1"/>
  <c r="B7" i="1"/>
</calcChain>
</file>

<file path=xl/sharedStrings.xml><?xml version="1.0" encoding="utf-8"?>
<sst xmlns="http://schemas.openxmlformats.org/spreadsheetml/2006/main" count="197" uniqueCount="46">
  <si>
    <t>DIVISION</t>
  </si>
  <si>
    <t>Total</t>
  </si>
  <si>
    <t>Stock</t>
  </si>
  <si>
    <t>TOTAL</t>
  </si>
  <si>
    <t>Color</t>
  </si>
  <si>
    <t>Urban</t>
  </si>
  <si>
    <t>Aspen</t>
  </si>
  <si>
    <t>Energy</t>
  </si>
  <si>
    <t>Coffee</t>
  </si>
  <si>
    <t>MULTIPLICATION</t>
  </si>
  <si>
    <t>Expenses</t>
  </si>
  <si>
    <t>Inventory</t>
  </si>
  <si>
    <t>Bought</t>
  </si>
  <si>
    <t>Sold</t>
  </si>
  <si>
    <t>Units Sold</t>
  </si>
  <si>
    <t>Price/Unit</t>
  </si>
  <si>
    <t>Annual Salary</t>
  </si>
  <si>
    <t>Monthly Salary</t>
  </si>
  <si>
    <t>Supermarket</t>
  </si>
  <si>
    <t>Gasoline</t>
  </si>
  <si>
    <t>ADDITION</t>
  </si>
  <si>
    <t>SUBTRACTION</t>
  </si>
  <si>
    <t>Air</t>
  </si>
  <si>
    <t>Cloud</t>
  </si>
  <si>
    <t>Jan</t>
  </si>
  <si>
    <t>Feb</t>
  </si>
  <si>
    <t>Mar</t>
  </si>
  <si>
    <t>Apr</t>
  </si>
  <si>
    <t>black</t>
  </si>
  <si>
    <t>grey</t>
  </si>
  <si>
    <t>blue</t>
  </si>
  <si>
    <t>red</t>
  </si>
  <si>
    <t>white</t>
  </si>
  <si>
    <t>Number of Units</t>
  </si>
  <si>
    <t>Month</t>
  </si>
  <si>
    <t>Order Date</t>
  </si>
  <si>
    <t>Model</t>
  </si>
  <si>
    <t>Black</t>
  </si>
  <si>
    <t>Grey</t>
  </si>
  <si>
    <t>Blue</t>
  </si>
  <si>
    <t>Red</t>
  </si>
  <si>
    <t>White</t>
  </si>
  <si>
    <t>Sum</t>
  </si>
  <si>
    <t>SumIF</t>
  </si>
  <si>
    <t>Average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</si>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</sst>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$]#,##0.00"/>
    <numFmt numFmtId="166" formatCode="m/d;@"/>
    <numFmt numFmtId="167" formatCode="[$$-380A]\ #,##0.00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Calibri"/>
    </font>
    <font>
      <b/>
      <sz val="10"/>
      <name val="Arial"/>
    </font>
    <font>
      <sz val="12"/>
      <name val="Calibri"/>
    </font>
    <font>
      <sz val="12"/>
      <color theme="1"/>
      <name val="Calibri"/>
    </font>
    <font>
      <sz val="10"/>
      <color rgb="FF000000"/>
      <name val="Arial"/>
    </font>
    <font>
      <b/>
      <sz val="12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/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/>
    <xf numFmtId="0" fontId="2" fillId="0" borderId="0" xfId="0" applyFont="1" applyAlignment="1">
      <alignment horizontal="left"/>
    </xf>
    <xf numFmtId="0" fontId="4" fillId="3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6" fillId="0" borderId="0" xfId="0" applyFont="1"/>
    <xf numFmtId="10" fontId="2" fillId="0" borderId="0" xfId="0" applyNumberFormat="1" applyFon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64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/>
    <xf numFmtId="167" fontId="2" fillId="0" borderId="2" xfId="0" applyNumberFormat="1" applyFont="1" applyBorder="1"/>
    <xf numFmtId="167" fontId="3" fillId="0" borderId="3" xfId="0" applyNumberFormat="1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167" fontId="0" fillId="0" borderId="0" xfId="0" applyNumberFormat="1"/>
    <xf numFmtId="167" fontId="10" fillId="0" borderId="0" xfId="0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4"/>
  <sheetViews>
    <sheetView workbookViewId="0">
      <selection activeCell="L5" sqref="L5"/>
    </sheetView>
  </sheetViews>
  <sheetFormatPr defaultColWidth="14.42578125" defaultRowHeight="15.75" customHeight="1" x14ac:dyDescent="0.2"/>
  <cols>
    <col min="1" max="1" width="21.42578125" customWidth="1"/>
    <col min="7" max="7" width="18.42578125" customWidth="1"/>
    <col min="8" max="8" width="15.7109375" customWidth="1"/>
  </cols>
  <sheetData>
    <row r="1" spans="1:12" ht="15.75" customHeight="1" x14ac:dyDescent="0.2">
      <c r="A1" s="24" t="s">
        <v>20</v>
      </c>
      <c r="B1" s="25"/>
      <c r="D1" s="24" t="s">
        <v>21</v>
      </c>
      <c r="E1" s="25"/>
      <c r="G1" s="24" t="s">
        <v>9</v>
      </c>
      <c r="H1" s="25"/>
      <c r="I1" s="25"/>
      <c r="K1" s="24" t="s">
        <v>0</v>
      </c>
      <c r="L1" s="25"/>
    </row>
    <row r="2" spans="1:12" ht="15.75" customHeight="1" x14ac:dyDescent="0.2">
      <c r="A2" s="1"/>
    </row>
    <row r="3" spans="1:12" ht="15.75" customHeight="1" x14ac:dyDescent="0.2">
      <c r="A3" s="2" t="s">
        <v>10</v>
      </c>
      <c r="D3" s="2" t="s">
        <v>11</v>
      </c>
      <c r="G3" s="3" t="s">
        <v>14</v>
      </c>
      <c r="H3" s="3" t="s">
        <v>15</v>
      </c>
      <c r="I3" s="3" t="s">
        <v>1</v>
      </c>
      <c r="K3" s="4" t="s">
        <v>16</v>
      </c>
      <c r="L3" s="5">
        <v>52000</v>
      </c>
    </row>
    <row r="4" spans="1:12" ht="15.75" customHeight="1" x14ac:dyDescent="0.2">
      <c r="A4" s="4" t="s">
        <v>8</v>
      </c>
      <c r="B4" s="6">
        <v>2.5</v>
      </c>
      <c r="D4" s="4" t="s">
        <v>12</v>
      </c>
      <c r="E4" s="4">
        <v>1500</v>
      </c>
      <c r="G4" s="7">
        <v>5</v>
      </c>
      <c r="H4" s="6">
        <v>2.5</v>
      </c>
      <c r="I4" s="26">
        <f>G4*H4</f>
        <v>12.5</v>
      </c>
      <c r="K4" s="4" t="s">
        <v>17</v>
      </c>
      <c r="L4" s="27">
        <f>L3/12</f>
        <v>4333.333333333333</v>
      </c>
    </row>
    <row r="5" spans="1:12" ht="15.75" customHeight="1" x14ac:dyDescent="0.2">
      <c r="A5" s="4" t="s">
        <v>18</v>
      </c>
      <c r="B5" s="6">
        <v>32.75</v>
      </c>
      <c r="D5" s="4" t="s">
        <v>13</v>
      </c>
      <c r="E5" s="4">
        <v>754</v>
      </c>
      <c r="G5" s="7">
        <v>12</v>
      </c>
      <c r="H5" s="6">
        <v>7.25</v>
      </c>
      <c r="I5" s="26">
        <f t="shared" ref="I5:I6" si="0">G5*H5</f>
        <v>87</v>
      </c>
    </row>
    <row r="6" spans="1:12" ht="15.75" customHeight="1" x14ac:dyDescent="0.2">
      <c r="A6" s="4" t="s">
        <v>19</v>
      </c>
      <c r="B6" s="6">
        <v>28.5</v>
      </c>
      <c r="D6" s="4" t="s">
        <v>2</v>
      </c>
      <c r="E6" s="8">
        <f>E4-E5</f>
        <v>746</v>
      </c>
      <c r="G6" s="7">
        <v>6</v>
      </c>
      <c r="H6" s="6">
        <v>3.5</v>
      </c>
      <c r="I6" s="26">
        <f t="shared" si="0"/>
        <v>21</v>
      </c>
    </row>
    <row r="7" spans="1:12" ht="15.75" customHeight="1" x14ac:dyDescent="0.2">
      <c r="A7" s="2" t="s">
        <v>3</v>
      </c>
      <c r="B7" s="26">
        <f>SUM(B4:B6)</f>
        <v>63.75</v>
      </c>
    </row>
    <row r="11" spans="1:12" ht="15.75" customHeight="1" x14ac:dyDescent="0.2">
      <c r="B11" s="9"/>
      <c r="C11" s="9"/>
      <c r="D11" s="9"/>
    </row>
    <row r="24" spans="4:4" ht="15.75" customHeight="1" x14ac:dyDescent="0.2">
      <c r="D24" s="1"/>
    </row>
  </sheetData>
  <mergeCells count="4">
    <mergeCell ref="A1:B1"/>
    <mergeCell ref="D1:E1"/>
    <mergeCell ref="G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2"/>
  <sheetViews>
    <sheetView tabSelected="1" topLeftCell="B1" workbookViewId="0">
      <pane ySplit="1" topLeftCell="A20" activePane="bottomLeft" state="frozen"/>
      <selection pane="bottomLeft" activeCell="I32" sqref="I32"/>
    </sheetView>
  </sheetViews>
  <sheetFormatPr defaultColWidth="14.42578125" defaultRowHeight="15.75" customHeight="1" x14ac:dyDescent="0.2"/>
  <cols>
    <col min="1" max="1" width="19.7109375" customWidth="1"/>
    <col min="2" max="2" width="16.42578125" customWidth="1"/>
    <col min="3" max="3" width="18.85546875" customWidth="1"/>
    <col min="4" max="5" width="21.28515625" customWidth="1"/>
    <col min="6" max="6" width="14.28515625" customWidth="1"/>
    <col min="9" max="9" width="24.28515625" customWidth="1"/>
    <col min="10" max="10" width="16.85546875" customWidth="1"/>
  </cols>
  <sheetData>
    <row r="1" spans="1:11" x14ac:dyDescent="0.25">
      <c r="A1" s="10" t="s">
        <v>36</v>
      </c>
      <c r="B1" s="11" t="s">
        <v>35</v>
      </c>
      <c r="C1" s="11" t="s">
        <v>34</v>
      </c>
      <c r="D1" s="11" t="s">
        <v>4</v>
      </c>
      <c r="E1" s="12" t="s">
        <v>33</v>
      </c>
      <c r="F1" s="11" t="s">
        <v>15</v>
      </c>
      <c r="G1" s="13" t="s">
        <v>3</v>
      </c>
    </row>
    <row r="2" spans="1:11" x14ac:dyDescent="0.25">
      <c r="A2" s="14" t="s">
        <v>22</v>
      </c>
      <c r="B2" s="22">
        <v>44203</v>
      </c>
      <c r="C2" s="15" t="s">
        <v>24</v>
      </c>
      <c r="D2" s="15" t="s">
        <v>28</v>
      </c>
      <c r="E2" s="15">
        <v>1</v>
      </c>
      <c r="F2" s="16">
        <v>85</v>
      </c>
      <c r="G2" s="28">
        <f>E2*F2</f>
        <v>85</v>
      </c>
    </row>
    <row r="3" spans="1:11" x14ac:dyDescent="0.25">
      <c r="A3" s="14" t="s">
        <v>5</v>
      </c>
      <c r="B3" s="22">
        <v>44204</v>
      </c>
      <c r="C3" s="15" t="s">
        <v>24</v>
      </c>
      <c r="D3" s="15" t="s">
        <v>29</v>
      </c>
      <c r="E3" s="15">
        <v>5</v>
      </c>
      <c r="F3" s="16">
        <v>95</v>
      </c>
      <c r="G3" s="28">
        <f t="shared" ref="G3:G51" si="0">E3*F3</f>
        <v>475</v>
      </c>
    </row>
    <row r="4" spans="1:11" x14ac:dyDescent="0.25">
      <c r="A4" s="14" t="s">
        <v>23</v>
      </c>
      <c r="B4" s="22">
        <v>44208</v>
      </c>
      <c r="C4" s="15" t="s">
        <v>24</v>
      </c>
      <c r="D4" s="15" t="s">
        <v>29</v>
      </c>
      <c r="E4" s="15">
        <v>3</v>
      </c>
      <c r="F4" s="16">
        <v>70</v>
      </c>
      <c r="G4" s="28">
        <f t="shared" si="0"/>
        <v>210</v>
      </c>
    </row>
    <row r="5" spans="1:11" x14ac:dyDescent="0.25">
      <c r="A5" s="14" t="s">
        <v>5</v>
      </c>
      <c r="B5" s="22">
        <v>44210</v>
      </c>
      <c r="C5" s="15" t="s">
        <v>24</v>
      </c>
      <c r="D5" s="15" t="s">
        <v>30</v>
      </c>
      <c r="E5" s="15">
        <v>7</v>
      </c>
      <c r="F5" s="16">
        <v>95</v>
      </c>
      <c r="G5" s="28">
        <f t="shared" si="0"/>
        <v>665</v>
      </c>
      <c r="I5" s="30" t="s">
        <v>36</v>
      </c>
      <c r="K5" s="18"/>
    </row>
    <row r="6" spans="1:11" x14ac:dyDescent="0.25">
      <c r="A6" s="14" t="s">
        <v>6</v>
      </c>
      <c r="B6" s="22">
        <v>44211</v>
      </c>
      <c r="C6" s="15" t="s">
        <v>24</v>
      </c>
      <c r="D6" s="15" t="s">
        <v>31</v>
      </c>
      <c r="E6" s="15">
        <v>2</v>
      </c>
      <c r="F6" s="16">
        <v>120</v>
      </c>
      <c r="G6" s="28">
        <f t="shared" si="0"/>
        <v>240</v>
      </c>
      <c r="I6" s="17" t="s">
        <v>22</v>
      </c>
      <c r="J6">
        <f>SUMIF($A$2:$A$51,I6,$E$2:$E$51)</f>
        <v>26</v>
      </c>
      <c r="K6" s="18"/>
    </row>
    <row r="7" spans="1:11" x14ac:dyDescent="0.25">
      <c r="A7" s="14" t="s">
        <v>22</v>
      </c>
      <c r="B7" s="22">
        <v>44213</v>
      </c>
      <c r="C7" s="15" t="s">
        <v>24</v>
      </c>
      <c r="D7" s="15" t="s">
        <v>28</v>
      </c>
      <c r="E7" s="15">
        <v>2</v>
      </c>
      <c r="F7" s="16">
        <v>85</v>
      </c>
      <c r="G7" s="28">
        <f t="shared" si="0"/>
        <v>170</v>
      </c>
      <c r="I7" s="17" t="s">
        <v>5</v>
      </c>
      <c r="J7">
        <f t="shared" ref="J7:J10" si="1">SUMIF($A$2:$A$51,I7,$E$2:$E$51)</f>
        <v>37</v>
      </c>
      <c r="K7" s="18"/>
    </row>
    <row r="8" spans="1:11" x14ac:dyDescent="0.25">
      <c r="A8" s="14" t="s">
        <v>7</v>
      </c>
      <c r="B8" s="22">
        <v>44213</v>
      </c>
      <c r="C8" s="15" t="s">
        <v>24</v>
      </c>
      <c r="D8" s="15" t="s">
        <v>31</v>
      </c>
      <c r="E8" s="15">
        <v>5</v>
      </c>
      <c r="F8" s="16">
        <v>100</v>
      </c>
      <c r="G8" s="28">
        <f t="shared" si="0"/>
        <v>500</v>
      </c>
      <c r="I8" s="17" t="s">
        <v>23</v>
      </c>
      <c r="J8">
        <f t="shared" si="1"/>
        <v>15</v>
      </c>
      <c r="K8" s="18"/>
    </row>
    <row r="9" spans="1:11" x14ac:dyDescent="0.25">
      <c r="A9" s="14" t="s">
        <v>5</v>
      </c>
      <c r="B9" s="22">
        <v>44218</v>
      </c>
      <c r="C9" s="15" t="s">
        <v>24</v>
      </c>
      <c r="D9" s="15" t="s">
        <v>32</v>
      </c>
      <c r="E9" s="15">
        <v>3</v>
      </c>
      <c r="F9" s="16">
        <v>95</v>
      </c>
      <c r="G9" s="28">
        <f t="shared" si="0"/>
        <v>285</v>
      </c>
      <c r="I9" s="17" t="s">
        <v>6</v>
      </c>
      <c r="J9">
        <f t="shared" si="1"/>
        <v>25</v>
      </c>
      <c r="K9" s="18"/>
    </row>
    <row r="10" spans="1:11" x14ac:dyDescent="0.25">
      <c r="A10" s="14" t="s">
        <v>23</v>
      </c>
      <c r="B10" s="22">
        <v>44220</v>
      </c>
      <c r="C10" s="15" t="s">
        <v>24</v>
      </c>
      <c r="D10" s="15" t="s">
        <v>29</v>
      </c>
      <c r="E10" s="15">
        <v>4</v>
      </c>
      <c r="F10" s="16">
        <v>70</v>
      </c>
      <c r="G10" s="28">
        <f t="shared" si="0"/>
        <v>280</v>
      </c>
      <c r="I10" s="17" t="s">
        <v>7</v>
      </c>
      <c r="J10">
        <f t="shared" si="1"/>
        <v>38</v>
      </c>
    </row>
    <row r="11" spans="1:11" x14ac:dyDescent="0.25">
      <c r="A11" s="14" t="s">
        <v>6</v>
      </c>
      <c r="B11" s="22">
        <v>44222</v>
      </c>
      <c r="C11" s="15" t="s">
        <v>24</v>
      </c>
      <c r="D11" s="15" t="s">
        <v>30</v>
      </c>
      <c r="E11" s="15">
        <v>1</v>
      </c>
      <c r="F11" s="16">
        <v>120</v>
      </c>
      <c r="G11" s="28">
        <f t="shared" si="0"/>
        <v>120</v>
      </c>
      <c r="J11">
        <f>SUM(J6:J10)</f>
        <v>141</v>
      </c>
    </row>
    <row r="12" spans="1:11" x14ac:dyDescent="0.25">
      <c r="A12" s="14" t="s">
        <v>6</v>
      </c>
      <c r="B12" s="22">
        <v>44222</v>
      </c>
      <c r="C12" s="15" t="s">
        <v>24</v>
      </c>
      <c r="D12" s="15" t="s">
        <v>30</v>
      </c>
      <c r="E12" s="15">
        <v>1</v>
      </c>
      <c r="F12" s="16">
        <v>120</v>
      </c>
      <c r="G12" s="28">
        <f t="shared" si="0"/>
        <v>120</v>
      </c>
    </row>
    <row r="13" spans="1:11" x14ac:dyDescent="0.25">
      <c r="A13" s="14" t="s">
        <v>23</v>
      </c>
      <c r="B13" s="22">
        <v>44225</v>
      </c>
      <c r="C13" s="15" t="s">
        <v>24</v>
      </c>
      <c r="D13" s="15" t="s">
        <v>31</v>
      </c>
      <c r="E13" s="15">
        <v>4</v>
      </c>
      <c r="F13" s="16">
        <v>70</v>
      </c>
      <c r="G13" s="28">
        <f t="shared" si="0"/>
        <v>280</v>
      </c>
    </row>
    <row r="14" spans="1:11" x14ac:dyDescent="0.25">
      <c r="A14" s="19" t="s">
        <v>22</v>
      </c>
      <c r="B14" s="23">
        <v>44230</v>
      </c>
      <c r="C14" s="20" t="s">
        <v>25</v>
      </c>
      <c r="D14" s="20" t="s">
        <v>32</v>
      </c>
      <c r="E14" s="20">
        <v>2</v>
      </c>
      <c r="F14" s="21">
        <v>85</v>
      </c>
      <c r="G14" s="28">
        <f t="shared" si="0"/>
        <v>170</v>
      </c>
      <c r="I14" s="31" t="s">
        <v>4</v>
      </c>
    </row>
    <row r="15" spans="1:11" x14ac:dyDescent="0.25">
      <c r="A15" s="19" t="s">
        <v>7</v>
      </c>
      <c r="B15" s="23">
        <v>44233</v>
      </c>
      <c r="C15" s="20" t="s">
        <v>25</v>
      </c>
      <c r="D15" s="20" t="s">
        <v>28</v>
      </c>
      <c r="E15" s="20">
        <v>6</v>
      </c>
      <c r="F15" s="16">
        <v>100</v>
      </c>
      <c r="G15" s="28">
        <f>E15*F15</f>
        <v>600</v>
      </c>
      <c r="I15" s="32" t="s">
        <v>37</v>
      </c>
      <c r="J15">
        <f>SUMIF($D$2:$D$51,I15,$E$2:$E$51)</f>
        <v>36</v>
      </c>
    </row>
    <row r="16" spans="1:11" x14ac:dyDescent="0.25">
      <c r="A16" s="19" t="s">
        <v>23</v>
      </c>
      <c r="B16" s="23">
        <v>44234</v>
      </c>
      <c r="C16" s="20" t="s">
        <v>25</v>
      </c>
      <c r="D16" s="20" t="s">
        <v>28</v>
      </c>
      <c r="E16" s="20">
        <v>3</v>
      </c>
      <c r="F16" s="21">
        <v>70</v>
      </c>
      <c r="G16" s="28">
        <f t="shared" si="0"/>
        <v>210</v>
      </c>
      <c r="I16" s="32" t="s">
        <v>38</v>
      </c>
      <c r="J16">
        <f t="shared" ref="J16:J19" si="2">SUMIF($D$2:$D$51,I16,$E$2:$E$51)</f>
        <v>37</v>
      </c>
    </row>
    <row r="17" spans="1:12" x14ac:dyDescent="0.25">
      <c r="A17" s="19" t="s">
        <v>6</v>
      </c>
      <c r="B17" s="23">
        <v>44238</v>
      </c>
      <c r="C17" s="20" t="s">
        <v>25</v>
      </c>
      <c r="D17" s="20" t="s">
        <v>32</v>
      </c>
      <c r="E17" s="20">
        <v>1</v>
      </c>
      <c r="F17" s="21">
        <v>120</v>
      </c>
      <c r="G17" s="28">
        <f t="shared" si="0"/>
        <v>120</v>
      </c>
      <c r="I17" s="32" t="s">
        <v>39</v>
      </c>
      <c r="J17">
        <f t="shared" si="2"/>
        <v>27</v>
      </c>
    </row>
    <row r="18" spans="1:12" x14ac:dyDescent="0.25">
      <c r="A18" s="19" t="s">
        <v>6</v>
      </c>
      <c r="B18" s="23">
        <v>44239</v>
      </c>
      <c r="C18" s="20" t="s">
        <v>25</v>
      </c>
      <c r="D18" s="20" t="s">
        <v>29</v>
      </c>
      <c r="E18" s="20">
        <v>4</v>
      </c>
      <c r="F18" s="21">
        <v>120</v>
      </c>
      <c r="G18" s="28">
        <f t="shared" si="0"/>
        <v>480</v>
      </c>
      <c r="I18" s="32" t="s">
        <v>40</v>
      </c>
      <c r="J18">
        <f t="shared" si="2"/>
        <v>23</v>
      </c>
    </row>
    <row r="19" spans="1:12" x14ac:dyDescent="0.25">
      <c r="A19" s="19" t="s">
        <v>7</v>
      </c>
      <c r="B19" s="23">
        <v>44241</v>
      </c>
      <c r="C19" s="20" t="s">
        <v>25</v>
      </c>
      <c r="D19" s="20" t="s">
        <v>30</v>
      </c>
      <c r="E19" s="20">
        <v>5</v>
      </c>
      <c r="F19" s="16">
        <v>100</v>
      </c>
      <c r="G19" s="28">
        <f t="shared" si="0"/>
        <v>500</v>
      </c>
      <c r="I19" s="32" t="s">
        <v>41</v>
      </c>
      <c r="J19">
        <f t="shared" si="2"/>
        <v>18</v>
      </c>
    </row>
    <row r="20" spans="1:12" x14ac:dyDescent="0.25">
      <c r="A20" s="19" t="s">
        <v>22</v>
      </c>
      <c r="B20" s="23">
        <v>44244</v>
      </c>
      <c r="C20" s="20" t="s">
        <v>25</v>
      </c>
      <c r="D20" s="20" t="s">
        <v>31</v>
      </c>
      <c r="E20" s="20">
        <v>3</v>
      </c>
      <c r="F20" s="21">
        <v>85</v>
      </c>
      <c r="G20" s="28">
        <f t="shared" si="0"/>
        <v>255</v>
      </c>
      <c r="J20">
        <f>SUM(J15:J19)</f>
        <v>141</v>
      </c>
    </row>
    <row r="21" spans="1:12" x14ac:dyDescent="0.25">
      <c r="A21" s="19" t="s">
        <v>22</v>
      </c>
      <c r="B21" s="23">
        <v>44247</v>
      </c>
      <c r="C21" s="20" t="s">
        <v>25</v>
      </c>
      <c r="D21" s="20" t="s">
        <v>31</v>
      </c>
      <c r="E21" s="20">
        <v>2</v>
      </c>
      <c r="F21" s="21">
        <v>85</v>
      </c>
      <c r="G21" s="28">
        <f t="shared" si="0"/>
        <v>170</v>
      </c>
    </row>
    <row r="22" spans="1:12" x14ac:dyDescent="0.25">
      <c r="A22" s="19" t="s">
        <v>5</v>
      </c>
      <c r="B22" s="23">
        <v>44249</v>
      </c>
      <c r="C22" s="20" t="s">
        <v>25</v>
      </c>
      <c r="D22" s="20" t="s">
        <v>32</v>
      </c>
      <c r="E22" s="20">
        <v>2</v>
      </c>
      <c r="F22" s="21">
        <v>95</v>
      </c>
      <c r="G22" s="28">
        <f t="shared" si="0"/>
        <v>190</v>
      </c>
    </row>
    <row r="23" spans="1:12" x14ac:dyDescent="0.25">
      <c r="A23" s="19" t="s">
        <v>22</v>
      </c>
      <c r="B23" s="23">
        <v>44252</v>
      </c>
      <c r="C23" s="20" t="s">
        <v>25</v>
      </c>
      <c r="D23" s="20" t="s">
        <v>29</v>
      </c>
      <c r="E23" s="20">
        <v>5</v>
      </c>
      <c r="F23" s="21">
        <v>85</v>
      </c>
      <c r="G23" s="28">
        <f t="shared" si="0"/>
        <v>425</v>
      </c>
      <c r="I23" s="31" t="s">
        <v>34</v>
      </c>
      <c r="J23" s="31" t="s">
        <v>42</v>
      </c>
      <c r="K23" s="31" t="s">
        <v>43</v>
      </c>
      <c r="L23" s="31" t="s">
        <v>45</v>
      </c>
    </row>
    <row r="24" spans="1:12" x14ac:dyDescent="0.25">
      <c r="A24" s="19" t="s">
        <v>7</v>
      </c>
      <c r="B24" s="23">
        <v>44253</v>
      </c>
      <c r="C24" s="20" t="s">
        <v>25</v>
      </c>
      <c r="D24" s="20" t="s">
        <v>28</v>
      </c>
      <c r="E24" s="20">
        <v>2</v>
      </c>
      <c r="F24" s="16">
        <v>100</v>
      </c>
      <c r="G24" s="28">
        <f t="shared" si="0"/>
        <v>200</v>
      </c>
      <c r="I24" s="32" t="s">
        <v>24</v>
      </c>
      <c r="J24" s="33">
        <f>SUM(G2:G13)</f>
        <v>3430</v>
      </c>
      <c r="K24">
        <f>SUMIF($C$2:$C$51,I24,$G$2:$G$51)</f>
        <v>3430</v>
      </c>
      <c r="L24" s="35">
        <f>(J24/$J$28)*100</f>
        <v>25.267034990791899</v>
      </c>
    </row>
    <row r="25" spans="1:12" x14ac:dyDescent="0.25">
      <c r="A25" s="19" t="s">
        <v>6</v>
      </c>
      <c r="B25" s="23">
        <v>44256</v>
      </c>
      <c r="C25" s="20" t="s">
        <v>26</v>
      </c>
      <c r="D25" s="20" t="s">
        <v>28</v>
      </c>
      <c r="E25" s="20">
        <v>1</v>
      </c>
      <c r="F25" s="21">
        <v>120</v>
      </c>
      <c r="G25" s="28">
        <f t="shared" si="0"/>
        <v>120</v>
      </c>
      <c r="I25" s="32" t="s">
        <v>25</v>
      </c>
      <c r="J25" s="33">
        <f>SUM(G14:G24)</f>
        <v>3320</v>
      </c>
      <c r="K25">
        <f t="shared" ref="K25:K29" si="3">SUMIF($C$2:$C$51,I25,$G$2:$G$51)</f>
        <v>3320</v>
      </c>
      <c r="L25" s="35">
        <f>(J25/$J$28)*100</f>
        <v>24.456721915285449</v>
      </c>
    </row>
    <row r="26" spans="1:12" x14ac:dyDescent="0.25">
      <c r="A26" s="19" t="s">
        <v>5</v>
      </c>
      <c r="B26" s="23">
        <v>44257</v>
      </c>
      <c r="C26" s="20" t="s">
        <v>26</v>
      </c>
      <c r="D26" s="20" t="s">
        <v>29</v>
      </c>
      <c r="E26" s="20">
        <v>4</v>
      </c>
      <c r="F26" s="21">
        <v>95</v>
      </c>
      <c r="G26" s="28">
        <f t="shared" si="0"/>
        <v>380</v>
      </c>
      <c r="I26" s="32" t="s">
        <v>26</v>
      </c>
      <c r="J26" s="33">
        <f>SUM(G25:G38)</f>
        <v>3685</v>
      </c>
      <c r="K26">
        <f t="shared" si="3"/>
        <v>3685</v>
      </c>
      <c r="L26" s="35">
        <f>(J26/$J$28)*100</f>
        <v>27.14548802946593</v>
      </c>
    </row>
    <row r="27" spans="1:12" x14ac:dyDescent="0.25">
      <c r="A27" s="19" t="s">
        <v>5</v>
      </c>
      <c r="B27" s="23">
        <v>44260</v>
      </c>
      <c r="C27" s="20" t="s">
        <v>26</v>
      </c>
      <c r="D27" s="20" t="s">
        <v>30</v>
      </c>
      <c r="E27" s="20">
        <v>1</v>
      </c>
      <c r="F27" s="21">
        <v>95</v>
      </c>
      <c r="G27" s="28">
        <f t="shared" si="0"/>
        <v>95</v>
      </c>
      <c r="I27" s="32" t="s">
        <v>27</v>
      </c>
      <c r="J27" s="33">
        <f>SUM(G39:G51)</f>
        <v>3140</v>
      </c>
      <c r="K27">
        <f t="shared" si="3"/>
        <v>3140</v>
      </c>
      <c r="L27" s="35">
        <f>(J27/$J$28)*100</f>
        <v>23.130755064456721</v>
      </c>
    </row>
    <row r="28" spans="1:12" x14ac:dyDescent="0.25">
      <c r="A28" s="19" t="s">
        <v>7</v>
      </c>
      <c r="B28" s="23">
        <v>44261</v>
      </c>
      <c r="C28" s="20" t="s">
        <v>26</v>
      </c>
      <c r="D28" s="20" t="s">
        <v>32</v>
      </c>
      <c r="E28" s="20">
        <v>3</v>
      </c>
      <c r="F28" s="16">
        <v>100</v>
      </c>
      <c r="G28" s="28">
        <f>E28*F28</f>
        <v>300</v>
      </c>
      <c r="I28" s="31" t="s">
        <v>1</v>
      </c>
      <c r="J28" s="34">
        <f>SUM(J24:J27)</f>
        <v>13575</v>
      </c>
    </row>
    <row r="29" spans="1:12" x14ac:dyDescent="0.25">
      <c r="A29" s="19" t="s">
        <v>5</v>
      </c>
      <c r="B29" s="23">
        <v>44261</v>
      </c>
      <c r="C29" s="20" t="s">
        <v>26</v>
      </c>
      <c r="D29" s="20" t="s">
        <v>32</v>
      </c>
      <c r="E29" s="20">
        <v>3</v>
      </c>
      <c r="F29" s="21">
        <v>95</v>
      </c>
      <c r="G29" s="28">
        <f t="shared" si="0"/>
        <v>285</v>
      </c>
      <c r="I29" s="31" t="s">
        <v>44</v>
      </c>
      <c r="J29" s="34">
        <f>AVERAGE(J24:J27)</f>
        <v>3393.75</v>
      </c>
    </row>
    <row r="30" spans="1:12" x14ac:dyDescent="0.25">
      <c r="A30" s="19" t="s">
        <v>6</v>
      </c>
      <c r="B30" s="23">
        <v>44264</v>
      </c>
      <c r="C30" s="20" t="s">
        <v>26</v>
      </c>
      <c r="D30" s="20" t="s">
        <v>29</v>
      </c>
      <c r="E30" s="20">
        <v>5</v>
      </c>
      <c r="F30" s="21">
        <v>120</v>
      </c>
      <c r="G30" s="28">
        <f t="shared" si="0"/>
        <v>600</v>
      </c>
    </row>
    <row r="31" spans="1:12" x14ac:dyDescent="0.25">
      <c r="A31" s="19" t="s">
        <v>7</v>
      </c>
      <c r="B31" s="23">
        <v>44266</v>
      </c>
      <c r="C31" s="20" t="s">
        <v>26</v>
      </c>
      <c r="D31" s="20" t="s">
        <v>28</v>
      </c>
      <c r="E31" s="20">
        <v>1</v>
      </c>
      <c r="F31" s="16">
        <v>100</v>
      </c>
      <c r="G31" s="28">
        <f t="shared" si="0"/>
        <v>100</v>
      </c>
    </row>
    <row r="32" spans="1:12" x14ac:dyDescent="0.25">
      <c r="A32" s="19" t="s">
        <v>22</v>
      </c>
      <c r="B32" s="23">
        <v>44270</v>
      </c>
      <c r="C32" s="20" t="s">
        <v>26</v>
      </c>
      <c r="D32" s="20" t="s">
        <v>30</v>
      </c>
      <c r="E32" s="20">
        <v>2</v>
      </c>
      <c r="F32" s="21">
        <v>85</v>
      </c>
      <c r="G32" s="28">
        <f t="shared" si="0"/>
        <v>170</v>
      </c>
    </row>
    <row r="33" spans="1:7" x14ac:dyDescent="0.25">
      <c r="A33" s="19" t="s">
        <v>6</v>
      </c>
      <c r="B33" s="23">
        <v>44271</v>
      </c>
      <c r="C33" s="20" t="s">
        <v>26</v>
      </c>
      <c r="D33" s="20" t="s">
        <v>30</v>
      </c>
      <c r="E33" s="20">
        <v>1</v>
      </c>
      <c r="F33" s="21">
        <v>120</v>
      </c>
      <c r="G33" s="28">
        <f t="shared" si="0"/>
        <v>120</v>
      </c>
    </row>
    <row r="34" spans="1:7" x14ac:dyDescent="0.25">
      <c r="A34" s="19" t="s">
        <v>6</v>
      </c>
      <c r="B34" s="23">
        <v>44275</v>
      </c>
      <c r="C34" s="20" t="s">
        <v>26</v>
      </c>
      <c r="D34" s="20" t="s">
        <v>29</v>
      </c>
      <c r="E34" s="20">
        <v>4</v>
      </c>
      <c r="F34" s="21">
        <v>120</v>
      </c>
      <c r="G34" s="28">
        <f t="shared" si="0"/>
        <v>480</v>
      </c>
    </row>
    <row r="35" spans="1:7" x14ac:dyDescent="0.25">
      <c r="A35" s="19" t="s">
        <v>7</v>
      </c>
      <c r="B35" s="23">
        <v>44277</v>
      </c>
      <c r="C35" s="20" t="s">
        <v>26</v>
      </c>
      <c r="D35" s="20" t="s">
        <v>28</v>
      </c>
      <c r="E35" s="20">
        <v>3</v>
      </c>
      <c r="F35" s="16">
        <v>100</v>
      </c>
      <c r="G35" s="28">
        <f t="shared" si="0"/>
        <v>300</v>
      </c>
    </row>
    <row r="36" spans="1:7" x14ac:dyDescent="0.25">
      <c r="A36" s="19" t="s">
        <v>5</v>
      </c>
      <c r="B36" s="23">
        <v>44252</v>
      </c>
      <c r="C36" s="20" t="s">
        <v>26</v>
      </c>
      <c r="D36" s="20" t="s">
        <v>28</v>
      </c>
      <c r="E36" s="20">
        <v>5</v>
      </c>
      <c r="F36" s="21">
        <v>95</v>
      </c>
      <c r="G36" s="28">
        <f t="shared" si="0"/>
        <v>475</v>
      </c>
    </row>
    <row r="37" spans="1:7" x14ac:dyDescent="0.25">
      <c r="A37" s="19" t="s">
        <v>5</v>
      </c>
      <c r="B37" s="23">
        <v>44284</v>
      </c>
      <c r="C37" s="20" t="s">
        <v>26</v>
      </c>
      <c r="D37" s="20" t="s">
        <v>32</v>
      </c>
      <c r="E37" s="20">
        <v>2</v>
      </c>
      <c r="F37" s="21">
        <v>95</v>
      </c>
      <c r="G37" s="28">
        <f t="shared" si="0"/>
        <v>190</v>
      </c>
    </row>
    <row r="38" spans="1:7" x14ac:dyDescent="0.25">
      <c r="A38" s="19" t="s">
        <v>23</v>
      </c>
      <c r="B38" s="23">
        <v>44284</v>
      </c>
      <c r="C38" s="20" t="s">
        <v>26</v>
      </c>
      <c r="D38" s="20" t="s">
        <v>30</v>
      </c>
      <c r="E38" s="20">
        <v>1</v>
      </c>
      <c r="F38" s="21">
        <v>70</v>
      </c>
      <c r="G38" s="28">
        <f t="shared" si="0"/>
        <v>70</v>
      </c>
    </row>
    <row r="39" spans="1:7" x14ac:dyDescent="0.25">
      <c r="A39" s="19" t="s">
        <v>6</v>
      </c>
      <c r="B39" s="23">
        <v>44288</v>
      </c>
      <c r="C39" s="20" t="s">
        <v>27</v>
      </c>
      <c r="D39" s="20" t="s">
        <v>30</v>
      </c>
      <c r="E39" s="20">
        <v>1</v>
      </c>
      <c r="F39" s="21">
        <v>120</v>
      </c>
      <c r="G39" s="28">
        <f t="shared" si="0"/>
        <v>120</v>
      </c>
    </row>
    <row r="40" spans="1:7" x14ac:dyDescent="0.25">
      <c r="A40" s="19" t="s">
        <v>7</v>
      </c>
      <c r="B40" s="23">
        <v>44288</v>
      </c>
      <c r="C40" s="20" t="s">
        <v>27</v>
      </c>
      <c r="D40" s="20" t="s">
        <v>31</v>
      </c>
      <c r="E40" s="20">
        <v>3</v>
      </c>
      <c r="F40" s="16">
        <v>100</v>
      </c>
      <c r="G40" s="28">
        <f t="shared" si="0"/>
        <v>300</v>
      </c>
    </row>
    <row r="41" spans="1:7" x14ac:dyDescent="0.25">
      <c r="A41" s="19" t="s">
        <v>5</v>
      </c>
      <c r="B41" s="23">
        <v>44289</v>
      </c>
      <c r="C41" s="20" t="s">
        <v>27</v>
      </c>
      <c r="D41" s="20" t="s">
        <v>31</v>
      </c>
      <c r="E41" s="20">
        <v>2</v>
      </c>
      <c r="F41" s="21">
        <v>95</v>
      </c>
      <c r="G41" s="28">
        <f>E41*F41</f>
        <v>190</v>
      </c>
    </row>
    <row r="42" spans="1:7" x14ac:dyDescent="0.25">
      <c r="A42" s="19" t="s">
        <v>22</v>
      </c>
      <c r="B42" s="23">
        <v>44293</v>
      </c>
      <c r="C42" s="20" t="s">
        <v>27</v>
      </c>
      <c r="D42" s="20" t="s">
        <v>30</v>
      </c>
      <c r="E42" s="20">
        <v>5</v>
      </c>
      <c r="F42" s="21">
        <v>85</v>
      </c>
      <c r="G42" s="28">
        <f t="shared" si="0"/>
        <v>425</v>
      </c>
    </row>
    <row r="43" spans="1:7" x14ac:dyDescent="0.25">
      <c r="A43" s="19" t="s">
        <v>22</v>
      </c>
      <c r="B43" s="23">
        <v>44294</v>
      </c>
      <c r="C43" s="20" t="s">
        <v>27</v>
      </c>
      <c r="D43" s="20" t="s">
        <v>28</v>
      </c>
      <c r="E43" s="20">
        <v>2</v>
      </c>
      <c r="F43" s="21">
        <v>85</v>
      </c>
      <c r="G43" s="28">
        <f t="shared" si="0"/>
        <v>170</v>
      </c>
    </row>
    <row r="44" spans="1:7" x14ac:dyDescent="0.25">
      <c r="A44" s="19" t="s">
        <v>7</v>
      </c>
      <c r="B44" s="23">
        <v>44295</v>
      </c>
      <c r="C44" s="20" t="s">
        <v>27</v>
      </c>
      <c r="D44" s="20" t="s">
        <v>28</v>
      </c>
      <c r="E44" s="20">
        <v>4</v>
      </c>
      <c r="F44" s="16">
        <v>100</v>
      </c>
      <c r="G44" s="28">
        <f t="shared" si="0"/>
        <v>400</v>
      </c>
    </row>
    <row r="45" spans="1:7" x14ac:dyDescent="0.25">
      <c r="A45" s="19" t="s">
        <v>5</v>
      </c>
      <c r="B45" s="23">
        <v>44297</v>
      </c>
      <c r="C45" s="20" t="s">
        <v>27</v>
      </c>
      <c r="D45" s="20" t="s">
        <v>29</v>
      </c>
      <c r="E45" s="20">
        <v>3</v>
      </c>
      <c r="F45" s="21">
        <v>95</v>
      </c>
      <c r="G45" s="28">
        <f t="shared" si="0"/>
        <v>285</v>
      </c>
    </row>
    <row r="46" spans="1:7" x14ac:dyDescent="0.25">
      <c r="A46" s="19" t="s">
        <v>6</v>
      </c>
      <c r="B46" s="23">
        <v>44301</v>
      </c>
      <c r="C46" s="20" t="s">
        <v>27</v>
      </c>
      <c r="D46" s="20" t="s">
        <v>28</v>
      </c>
      <c r="E46" s="20">
        <v>1</v>
      </c>
      <c r="F46" s="21">
        <v>120</v>
      </c>
      <c r="G46" s="28">
        <f t="shared" si="0"/>
        <v>120</v>
      </c>
    </row>
    <row r="47" spans="1:7" x14ac:dyDescent="0.25">
      <c r="A47" s="19" t="s">
        <v>6</v>
      </c>
      <c r="B47" s="23">
        <v>44302</v>
      </c>
      <c r="C47" s="20" t="s">
        <v>27</v>
      </c>
      <c r="D47" s="20" t="s">
        <v>31</v>
      </c>
      <c r="E47" s="20">
        <v>2</v>
      </c>
      <c r="F47" s="16">
        <v>120</v>
      </c>
      <c r="G47" s="28">
        <f t="shared" si="0"/>
        <v>240</v>
      </c>
    </row>
    <row r="48" spans="1:7" x14ac:dyDescent="0.25">
      <c r="A48" s="19" t="s">
        <v>7</v>
      </c>
      <c r="B48" s="23">
        <v>44305</v>
      </c>
      <c r="C48" s="20" t="s">
        <v>27</v>
      </c>
      <c r="D48" s="20" t="s">
        <v>30</v>
      </c>
      <c r="E48" s="20">
        <v>2</v>
      </c>
      <c r="F48" s="16">
        <v>100</v>
      </c>
      <c r="G48" s="28">
        <f t="shared" si="0"/>
        <v>200</v>
      </c>
    </row>
    <row r="49" spans="1:7" x14ac:dyDescent="0.25">
      <c r="A49" s="19" t="s">
        <v>6</v>
      </c>
      <c r="B49" s="23">
        <v>44307</v>
      </c>
      <c r="C49" s="20" t="s">
        <v>27</v>
      </c>
      <c r="D49" s="20" t="s">
        <v>28</v>
      </c>
      <c r="E49" s="20">
        <v>1</v>
      </c>
      <c r="F49" s="16">
        <v>120</v>
      </c>
      <c r="G49" s="28">
        <f t="shared" si="0"/>
        <v>120</v>
      </c>
    </row>
    <row r="50" spans="1:7" x14ac:dyDescent="0.25">
      <c r="A50" s="19" t="s">
        <v>22</v>
      </c>
      <c r="B50" s="23">
        <v>44309</v>
      </c>
      <c r="C50" s="20" t="s">
        <v>27</v>
      </c>
      <c r="D50" s="20" t="s">
        <v>32</v>
      </c>
      <c r="E50" s="20">
        <v>2</v>
      </c>
      <c r="F50" s="21">
        <v>85</v>
      </c>
      <c r="G50" s="28">
        <f t="shared" si="0"/>
        <v>170</v>
      </c>
    </row>
    <row r="51" spans="1:7" x14ac:dyDescent="0.25">
      <c r="A51" s="19" t="s">
        <v>7</v>
      </c>
      <c r="B51" s="23">
        <v>44313</v>
      </c>
      <c r="C51" s="20" t="s">
        <v>27</v>
      </c>
      <c r="D51" s="20" t="s">
        <v>28</v>
      </c>
      <c r="E51" s="20">
        <v>4</v>
      </c>
      <c r="F51" s="16">
        <v>100</v>
      </c>
      <c r="G51" s="28">
        <f t="shared" si="0"/>
        <v>400</v>
      </c>
    </row>
    <row r="52" spans="1:7" ht="15.75" customHeight="1" x14ac:dyDescent="0.2">
      <c r="E52">
        <f>SUM(E2:E51)</f>
        <v>141</v>
      </c>
      <c r="G52" s="29">
        <f>SUM(G2:G51)</f>
        <v>13575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Calculations</vt:lpstr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Mahmood Oni</cp:lastModifiedBy>
  <dcterms:created xsi:type="dcterms:W3CDTF">2021-05-24T18:24:17Z</dcterms:created>
  <dcterms:modified xsi:type="dcterms:W3CDTF">2024-02-26T11:53:47Z</dcterms:modified>
</cp:coreProperties>
</file>