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G:\ONI\Study\DATA\1.Excel\Works_BA_Excel\Works\"/>
    </mc:Choice>
  </mc:AlternateContent>
  <xr:revisionPtr revIDLastSave="0" documentId="13_ncr:1_{59FD7603-094A-42AA-8E82-794FBD632050}" xr6:coauthVersionLast="47" xr6:coauthVersionMax="47" xr10:uidLastSave="{00000000-0000-0000-0000-000000000000}"/>
  <bookViews>
    <workbookView xWindow="-120" yWindow="-120" windowWidth="20730" windowHeight="11160" xr2:uid="{E2668A76-B113-47B5-8F9D-608019EFD4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s="1"/>
  <c r="F4" i="1"/>
  <c r="C13" i="1"/>
  <c r="C11" i="1"/>
  <c r="G4" i="1"/>
  <c r="G19" i="1"/>
  <c r="G20" i="1"/>
  <c r="G23" i="1"/>
  <c r="G21" i="1"/>
  <c r="G22" i="1"/>
  <c r="G5" i="1"/>
  <c r="G13" i="1"/>
  <c r="G6" i="1"/>
  <c r="G14" i="1"/>
  <c r="G17" i="1"/>
  <c r="G11" i="1"/>
  <c r="G7" i="1"/>
  <c r="G15" i="1"/>
  <c r="G16" i="1"/>
  <c r="G18" i="1"/>
  <c r="G12" i="1"/>
  <c r="G8" i="1"/>
  <c r="G9" i="1"/>
  <c r="G10" i="1"/>
  <c r="F7" i="1" l="1"/>
  <c r="F8" i="1" s="1"/>
  <c r="F9" i="1" s="1"/>
  <c r="F10" i="1" s="1"/>
  <c r="F11" i="1" s="1"/>
  <c r="F12" i="1" s="1"/>
  <c r="F13" i="1" s="1"/>
  <c r="F14" i="1" s="1"/>
  <c r="F15" i="1" s="1"/>
  <c r="F16" i="1" s="1"/>
  <c r="F17" i="1" s="1"/>
  <c r="F18" i="1" s="1"/>
  <c r="F19" i="1" s="1"/>
  <c r="F20" i="1" s="1"/>
  <c r="F21" i="1" s="1"/>
  <c r="F22" i="1" s="1"/>
  <c r="F23" i="1" s="1"/>
  <c r="B11" i="1" l="1"/>
  <c r="B13" i="1" s="1"/>
</calcChain>
</file>

<file path=xl/sharedStrings.xml><?xml version="1.0" encoding="utf-8"?>
<sst xmlns="http://schemas.openxmlformats.org/spreadsheetml/2006/main" count="18" uniqueCount="16">
  <si>
    <t>Gropher Drugs</t>
  </si>
  <si>
    <t>Development Cost:</t>
  </si>
  <si>
    <t>Lifetime:</t>
  </si>
  <si>
    <t>Year 1 Margin:</t>
  </si>
  <si>
    <t>Inc. through year:</t>
  </si>
  <si>
    <t>Rate of Increase:</t>
  </si>
  <si>
    <t>Rate of Decrease:</t>
  </si>
  <si>
    <t>Discount Rate:</t>
  </si>
  <si>
    <t>millions</t>
  </si>
  <si>
    <t>years</t>
  </si>
  <si>
    <t>Cash Flows</t>
  </si>
  <si>
    <t>End of Year</t>
  </si>
  <si>
    <t>Gross Margin($M)</t>
  </si>
  <si>
    <t>Net Present Value:</t>
  </si>
  <si>
    <t>(Net) Present Value:</t>
  </si>
  <si>
    <t>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</si>
</sst>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4" x14ac:knownFonts="1">
    <font>
      <sz val="11"/>
      <color theme="1"/>
      <name val="Aptos Narrow"/>
      <family val="2"/>
      <scheme val="minor"/>
    </font>
    <font>
      <sz val="11"/>
      <color theme="1"/>
      <name val="Aptos Narrow"/>
      <family val="2"/>
      <scheme val="minor"/>
    </font>
    <font>
      <b/>
      <sz val="15"/>
      <color theme="3"/>
      <name val="Aptos Narrow"/>
      <family val="2"/>
      <scheme val="minor"/>
    </font>
    <font>
      <b/>
      <sz val="11"/>
      <color theme="1"/>
      <name val="Aptos Narrow"/>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11">
    <xf numFmtId="0" fontId="0" fillId="0" borderId="0" xfId="0"/>
    <xf numFmtId="0" fontId="2" fillId="0" borderId="1" xfId="3"/>
    <xf numFmtId="0" fontId="0" fillId="0" borderId="2" xfId="0" applyBorder="1"/>
    <xf numFmtId="9" fontId="0" fillId="0" borderId="2" xfId="2" applyNumberFormat="1" applyFont="1" applyBorder="1"/>
    <xf numFmtId="0" fontId="3" fillId="0" borderId="0" xfId="0" applyFont="1"/>
    <xf numFmtId="0" fontId="3" fillId="0" borderId="2" xfId="0" applyFont="1" applyBorder="1" applyAlignment="1">
      <alignment horizontal="center"/>
    </xf>
    <xf numFmtId="0" fontId="3" fillId="0" borderId="2" xfId="0" applyFont="1" applyBorder="1" applyAlignment="1">
      <alignment horizontal="center"/>
    </xf>
    <xf numFmtId="44" fontId="0" fillId="0" borderId="2" xfId="1" applyFont="1" applyBorder="1" applyAlignment="1">
      <alignment horizontal="right"/>
    </xf>
    <xf numFmtId="8" fontId="0" fillId="0" borderId="0" xfId="0" applyNumberFormat="1"/>
    <xf numFmtId="44" fontId="0" fillId="0" borderId="0" xfId="1" applyFont="1" applyFill="1" applyBorder="1"/>
    <xf numFmtId="8" fontId="3" fillId="0" borderId="0" xfId="0" applyNumberFormat="1" applyFont="1"/>
  </cellXfs>
  <cellStyles count="4">
    <cellStyle name="Currency" xfId="1" builtinId="4"/>
    <cellStyle name="Heading 1" xfId="3" builtinId="1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142874</xdr:colOff>
      <xdr:row>1</xdr:row>
      <xdr:rowOff>76200</xdr:rowOff>
    </xdr:from>
    <xdr:to>
      <xdr:col>17</xdr:col>
      <xdr:colOff>66675</xdr:colOff>
      <xdr:row>14</xdr:row>
      <xdr:rowOff>95250</xdr:rowOff>
    </xdr:to>
    <xdr:sp macro="" textlink="">
      <xdr:nvSpPr>
        <xdr:cNvPr id="2" name="TextBox 1">
          <a:extLst>
            <a:ext uri="{FF2B5EF4-FFF2-40B4-BE49-F238E27FC236}">
              <a16:creationId xmlns:a16="http://schemas.microsoft.com/office/drawing/2014/main" id="{027DFE39-8F80-B774-252B-1901993775A9}"/>
            </a:ext>
          </a:extLst>
        </xdr:cNvPr>
        <xdr:cNvSpPr txBox="1"/>
      </xdr:nvSpPr>
      <xdr:spPr>
        <a:xfrm>
          <a:off x="8210549" y="333375"/>
          <a:ext cx="6019801" cy="2505075"/>
        </a:xfrm>
        <a:prstGeom prst="rect">
          <a:avLst/>
        </a:prstGeom>
        <a:solidFill>
          <a:schemeClr val="tx2">
            <a:lumMod val="25000"/>
            <a:lumOff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t>A large drug company, Gopher Drugs, is deciding whether one of its new drugs, Iguazu, is worth pursuing.  Iguazu is in the final stages of development and will be ready to enter the market one year from now.  The final cost of development, to be incurred at the beginning of year 1, is $9.3M.  The company estimates that the demand for Iguazu will gradually grow and then decline over its useful lifetime of 20 years.  Specifically the company expects its gross margins (revenue minus cost) to be $1.2M in year 1, then to increase at an annual rate of 10% through year 8, and finally to decrease at an annual rate of 5% through year 20.  Gopher Drugs wants to develop a spreadsheet model of its 20-year cash flows, assuming its cash flows, other than the initial development cost, are incurred at the </a:t>
          </a:r>
          <a:r>
            <a:rPr lang="en-US" i="1"/>
            <a:t>end </a:t>
          </a:r>
          <a:r>
            <a:rPr lang="en-US"/>
            <a:t>of the respective years.  Using an annual discount rate of 12% for purposes of calculating net present value (NPV), the drug company wants to answer the following questions: </a:t>
          </a:r>
        </a:p>
        <a:p>
          <a:pPr algn="l"/>
          <a:endParaRPr lang="en-US"/>
        </a:p>
        <a:p>
          <a:pPr lvl="1"/>
          <a:r>
            <a:rPr lang="en-US"/>
            <a:t>Is the drug worth pursuing, or should Gopher Drugs abandon it now and not incur the $9.3M development cost?</a:t>
          </a:r>
        </a:p>
        <a:p>
          <a:pPr lvl="1"/>
          <a:r>
            <a:rPr lang="en-US"/>
            <a:t>How do changes in the model change the answer to the prior question?</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B97C-FD79-4B7C-8442-CF80EC8322C4}">
  <dimension ref="A1:G23"/>
  <sheetViews>
    <sheetView tabSelected="1" workbookViewId="0">
      <selection activeCell="K19" sqref="K19"/>
    </sheetView>
  </sheetViews>
  <sheetFormatPr defaultRowHeight="15" x14ac:dyDescent="0.25"/>
  <cols>
    <col min="1" max="1" width="18.42578125" customWidth="1"/>
    <col min="3" max="3" width="15" customWidth="1"/>
    <col min="5" max="5" width="12.85546875" customWidth="1"/>
    <col min="6" max="6" width="23.140625" customWidth="1"/>
    <col min="7" max="7" width="39.140625" customWidth="1"/>
  </cols>
  <sheetData>
    <row r="1" spans="1:7" ht="20.25" thickBot="1" x14ac:dyDescent="0.35">
      <c r="A1" s="1" t="s">
        <v>0</v>
      </c>
    </row>
    <row r="2" spans="1:7" ht="15.75" thickTop="1" x14ac:dyDescent="0.25">
      <c r="E2" s="5" t="s">
        <v>10</v>
      </c>
      <c r="F2" s="5"/>
    </row>
    <row r="3" spans="1:7" x14ac:dyDescent="0.25">
      <c r="A3" s="2" t="s">
        <v>1</v>
      </c>
      <c r="B3" s="2">
        <v>9.3000000000000007</v>
      </c>
      <c r="C3" t="s">
        <v>8</v>
      </c>
      <c r="E3" s="6" t="s">
        <v>11</v>
      </c>
      <c r="F3" s="6" t="s">
        <v>12</v>
      </c>
    </row>
    <row r="4" spans="1:7" x14ac:dyDescent="0.25">
      <c r="A4" s="2" t="s">
        <v>2</v>
      </c>
      <c r="B4" s="2">
        <v>20</v>
      </c>
      <c r="C4" t="s">
        <v>9</v>
      </c>
      <c r="E4" s="2">
        <v>1</v>
      </c>
      <c r="F4" s="7">
        <f>B5</f>
        <v>1.2</v>
      </c>
      <c r="G4" t="str">
        <f ca="1">_xlfn.FORMULATEXT(F4)</f>
        <v>=B5</v>
      </c>
    </row>
    <row r="5" spans="1:7" x14ac:dyDescent="0.25">
      <c r="A5" s="2" t="s">
        <v>3</v>
      </c>
      <c r="B5" s="2">
        <v>1.2</v>
      </c>
      <c r="C5" t="s">
        <v>8</v>
      </c>
      <c r="E5" s="2">
        <v>2</v>
      </c>
      <c r="F5" s="7">
        <f>IF(E5&lt;=$B$6,F4+F4*$B$7,F4-F4*$B$8)</f>
        <v>1.3199999999999998</v>
      </c>
      <c r="G5" t="str">
        <f t="shared" ref="G5:G23" ca="1" si="0">_xlfn.FORMULATEXT(F5)</f>
        <v>=IF(E5&lt;=$B$6,F4+F4*$B$7,F4-F4*$B$8)</v>
      </c>
    </row>
    <row r="6" spans="1:7" x14ac:dyDescent="0.25">
      <c r="A6" s="2" t="s">
        <v>4</v>
      </c>
      <c r="B6" s="2">
        <v>8</v>
      </c>
      <c r="E6" s="2">
        <v>3</v>
      </c>
      <c r="F6" s="7">
        <f t="shared" ref="F6:F23" si="1">IF(E6&lt;=$B$6,F5+F5*$B$7,F5-F5*$B$8)</f>
        <v>1.4519999999999997</v>
      </c>
      <c r="G6" t="str">
        <f t="shared" ca="1" si="0"/>
        <v>=IF(E6&lt;=$B$6,F5+F5*$B$7,F5-F5*$B$8)</v>
      </c>
    </row>
    <row r="7" spans="1:7" x14ac:dyDescent="0.25">
      <c r="A7" s="2" t="s">
        <v>5</v>
      </c>
      <c r="B7" s="3">
        <v>0.1</v>
      </c>
      <c r="E7" s="2">
        <v>4</v>
      </c>
      <c r="F7" s="7">
        <f t="shared" si="1"/>
        <v>1.5971999999999997</v>
      </c>
      <c r="G7" t="str">
        <f t="shared" ca="1" si="0"/>
        <v>=IF(E7&lt;=$B$6,F6+F6*$B$7,F6-F6*$B$8)</v>
      </c>
    </row>
    <row r="8" spans="1:7" x14ac:dyDescent="0.25">
      <c r="A8" s="2" t="s">
        <v>6</v>
      </c>
      <c r="B8" s="3">
        <v>0.05</v>
      </c>
      <c r="E8" s="2">
        <v>5</v>
      </c>
      <c r="F8" s="7">
        <f t="shared" si="1"/>
        <v>1.7569199999999996</v>
      </c>
      <c r="G8" t="str">
        <f t="shared" ca="1" si="0"/>
        <v>=IF(E8&lt;=$B$6,F7+F7*$B$7,F7-F7*$B$8)</v>
      </c>
    </row>
    <row r="9" spans="1:7" x14ac:dyDescent="0.25">
      <c r="A9" s="2" t="s">
        <v>7</v>
      </c>
      <c r="B9" s="3">
        <v>0.12</v>
      </c>
      <c r="E9" s="2">
        <v>6</v>
      </c>
      <c r="F9" s="7">
        <f t="shared" si="1"/>
        <v>1.9326119999999996</v>
      </c>
      <c r="G9" t="str">
        <f t="shared" ca="1" si="0"/>
        <v>=IF(E9&lt;=$B$6,F8+F8*$B$7,F8-F8*$B$8)</v>
      </c>
    </row>
    <row r="10" spans="1:7" x14ac:dyDescent="0.25">
      <c r="E10" s="2">
        <v>7</v>
      </c>
      <c r="F10" s="7">
        <f t="shared" si="1"/>
        <v>2.1258731999999996</v>
      </c>
      <c r="G10" t="str">
        <f t="shared" ca="1" si="0"/>
        <v>=IF(E10&lt;=$B$6,F9+F9*$B$7,F9-F9*$B$8)</v>
      </c>
    </row>
    <row r="11" spans="1:7" x14ac:dyDescent="0.25">
      <c r="A11" t="s">
        <v>14</v>
      </c>
      <c r="B11" s="8">
        <f>NPV(B9,F4:F23)</f>
        <v>12.600290735832383</v>
      </c>
      <c r="C11" t="str">
        <f ca="1">_xlfn.FORMULATEXT(B11)</f>
        <v>=NPV(B9,F4:F23)</v>
      </c>
      <c r="E11" s="2">
        <v>8</v>
      </c>
      <c r="F11" s="7">
        <f t="shared" si="1"/>
        <v>2.3384605199999995</v>
      </c>
      <c r="G11" t="str">
        <f t="shared" ca="1" si="0"/>
        <v>=IF(E11&lt;=$B$6,F10+F10*$B$7,F10-F10*$B$8)</v>
      </c>
    </row>
    <row r="12" spans="1:7" x14ac:dyDescent="0.25">
      <c r="A12" t="s">
        <v>1</v>
      </c>
      <c r="B12" s="9">
        <v>9.3000000000000007</v>
      </c>
      <c r="E12" s="2">
        <v>9</v>
      </c>
      <c r="F12" s="7">
        <f t="shared" si="1"/>
        <v>2.2215374939999997</v>
      </c>
      <c r="G12" t="str">
        <f t="shared" ca="1" si="0"/>
        <v>=IF(E12&lt;=$B$6,F11+F11*$B$7,F11-F11*$B$8)</v>
      </c>
    </row>
    <row r="13" spans="1:7" x14ac:dyDescent="0.25">
      <c r="A13" s="4" t="s">
        <v>13</v>
      </c>
      <c r="B13" s="10">
        <f>B11-B12</f>
        <v>3.3002907358323821</v>
      </c>
      <c r="C13" t="str">
        <f ca="1">_xlfn.FORMULATEXT(B13)</f>
        <v>=B11-B12</v>
      </c>
      <c r="E13" s="2">
        <v>10</v>
      </c>
      <c r="F13" s="7">
        <f t="shared" si="1"/>
        <v>2.1104606192999995</v>
      </c>
      <c r="G13" t="str">
        <f t="shared" ca="1" si="0"/>
        <v>=IF(E13&lt;=$B$6,F12+F12*$B$7,F12-F12*$B$8)</v>
      </c>
    </row>
    <row r="14" spans="1:7" x14ac:dyDescent="0.25">
      <c r="C14" t="s">
        <v>15</v>
      </c>
      <c r="E14" s="2">
        <v>11</v>
      </c>
      <c r="F14" s="7">
        <f t="shared" si="1"/>
        <v>2.0049375883349994</v>
      </c>
      <c r="G14" t="str">
        <f t="shared" ca="1" si="0"/>
        <v>=IF(E14&lt;=$B$6,F13+F13*$B$7,F13-F13*$B$8)</v>
      </c>
    </row>
    <row r="15" spans="1:7" x14ac:dyDescent="0.25">
      <c r="E15" s="2">
        <v>12</v>
      </c>
      <c r="F15" s="7">
        <f t="shared" si="1"/>
        <v>1.9046907089182494</v>
      </c>
      <c r="G15" t="str">
        <f t="shared" ca="1" si="0"/>
        <v>=IF(E15&lt;=$B$6,F14+F14*$B$7,F14-F14*$B$8)</v>
      </c>
    </row>
    <row r="16" spans="1:7" x14ac:dyDescent="0.25">
      <c r="E16" s="2">
        <v>13</v>
      </c>
      <c r="F16" s="7">
        <f t="shared" si="1"/>
        <v>1.8094561734723369</v>
      </c>
      <c r="G16" t="str">
        <f t="shared" ca="1" si="0"/>
        <v>=IF(E16&lt;=$B$6,F15+F15*$B$7,F15-F15*$B$8)</v>
      </c>
    </row>
    <row r="17" spans="5:7" x14ac:dyDescent="0.25">
      <c r="E17" s="2">
        <v>14</v>
      </c>
      <c r="F17" s="7">
        <f t="shared" si="1"/>
        <v>1.71898336479872</v>
      </c>
      <c r="G17" t="str">
        <f t="shared" ca="1" si="0"/>
        <v>=IF(E17&lt;=$B$6,F16+F16*$B$7,F16-F16*$B$8)</v>
      </c>
    </row>
    <row r="18" spans="5:7" x14ac:dyDescent="0.25">
      <c r="E18" s="2">
        <v>15</v>
      </c>
      <c r="F18" s="7">
        <f t="shared" si="1"/>
        <v>1.633034196558784</v>
      </c>
      <c r="G18" t="str">
        <f t="shared" ca="1" si="0"/>
        <v>=IF(E18&lt;=$B$6,F17+F17*$B$7,F17-F17*$B$8)</v>
      </c>
    </row>
    <row r="19" spans="5:7" x14ac:dyDescent="0.25">
      <c r="E19" s="2">
        <v>16</v>
      </c>
      <c r="F19" s="7">
        <f t="shared" si="1"/>
        <v>1.5513824867308448</v>
      </c>
      <c r="G19" t="str">
        <f ca="1">_xlfn.FORMULATEXT(F19)</f>
        <v>=IF(E19&lt;=$B$6,F18+F18*$B$7,F18-F18*$B$8)</v>
      </c>
    </row>
    <row r="20" spans="5:7" x14ac:dyDescent="0.25">
      <c r="E20" s="2">
        <v>17</v>
      </c>
      <c r="F20" s="7">
        <f>IF(E20&lt;=$B$6,F19+F19*$B$7,F19-F19*$B$8)</f>
        <v>1.4738133623943026</v>
      </c>
      <c r="G20" t="str">
        <f t="shared" ca="1" si="0"/>
        <v>=IF(E20&lt;=$B$6,F19+F19*$B$7,F19-F19*$B$8)</v>
      </c>
    </row>
    <row r="21" spans="5:7" x14ac:dyDescent="0.25">
      <c r="E21" s="2">
        <v>18</v>
      </c>
      <c r="F21" s="7">
        <f t="shared" si="1"/>
        <v>1.4001226942745875</v>
      </c>
      <c r="G21" t="str">
        <f t="shared" ca="1" si="0"/>
        <v>=IF(E21&lt;=$B$6,F20+F20*$B$7,F20-F20*$B$8)</v>
      </c>
    </row>
    <row r="22" spans="5:7" x14ac:dyDescent="0.25">
      <c r="E22" s="2">
        <v>19</v>
      </c>
      <c r="F22" s="7">
        <f t="shared" si="1"/>
        <v>1.3301165595608582</v>
      </c>
      <c r="G22" t="str">
        <f t="shared" ca="1" si="0"/>
        <v>=IF(E22&lt;=$B$6,F21+F21*$B$7,F21-F21*$B$8)</v>
      </c>
    </row>
    <row r="23" spans="5:7" x14ac:dyDescent="0.25">
      <c r="E23" s="2">
        <v>20</v>
      </c>
      <c r="F23" s="7">
        <f t="shared" si="1"/>
        <v>1.2636107315828153</v>
      </c>
      <c r="G23" t="str">
        <f t="shared" ca="1" si="0"/>
        <v>=IF(E23&lt;=$B$6,F22+F22*$B$7,F22-F22*$B$8)</v>
      </c>
    </row>
  </sheetData>
  <mergeCells count="1">
    <mergeCell ref="E2:F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Mahmood Oni</dc:creator>
  <cp:lastModifiedBy>Mahmood Oni</cp:lastModifiedBy>
  <dcterms:created xsi:type="dcterms:W3CDTF">2024-04-10T10:01:34Z</dcterms:created>
  <dcterms:modified xsi:type="dcterms:W3CDTF">2024-04-10T11:52:32Z</dcterms:modified>
</cp:coreProperties>
</file>