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01 المحاضرة الأولى\Quiz\"/>
    </mc:Choice>
  </mc:AlternateContent>
  <xr:revisionPtr revIDLastSave="0" documentId="13_ncr:1_{E6FFF64D-6B5F-4F39-A19E-823D7EC62D3A}" xr6:coauthVersionLast="47" xr6:coauthVersionMax="47" xr10:uidLastSave="{00000000-0000-0000-0000-000000000000}"/>
  <bookViews>
    <workbookView xWindow="-108" yWindow="-108" windowWidth="23256" windowHeight="12576" xr2:uid="{18BB0B72-EF6E-453C-9D41-4797CFEBD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F21" i="1"/>
  <c r="G21" i="1" s="1"/>
  <c r="H21" i="1" s="1"/>
  <c r="F20" i="1"/>
  <c r="G20" i="1" s="1"/>
  <c r="F19" i="1"/>
  <c r="G19" i="1" s="1"/>
  <c r="F18" i="1"/>
  <c r="F17" i="1"/>
  <c r="G17" i="1" s="1"/>
  <c r="F16" i="1"/>
  <c r="F15" i="1"/>
  <c r="F14" i="1"/>
  <c r="G14" i="1" s="1"/>
  <c r="H14" i="1" s="1"/>
  <c r="F13" i="1"/>
  <c r="G13" i="1" s="1"/>
  <c r="H13" i="1" s="1"/>
  <c r="F12" i="1"/>
  <c r="G12" i="1" s="1"/>
  <c r="F11" i="1"/>
  <c r="G11" i="1" s="1"/>
  <c r="F10" i="1"/>
  <c r="F9" i="1"/>
  <c r="G9" i="1" s="1"/>
  <c r="F8" i="1"/>
  <c r="F7" i="1"/>
  <c r="J10" i="1" s="1"/>
  <c r="F6" i="1"/>
  <c r="G6" i="1" s="1"/>
  <c r="H6" i="1" s="1"/>
  <c r="F5" i="1"/>
  <c r="G5" i="1" s="1"/>
  <c r="H5" i="1" s="1"/>
  <c r="F4" i="1"/>
  <c r="G4" i="1" s="1"/>
  <c r="F3" i="1"/>
  <c r="G3" i="1" s="1"/>
  <c r="F2" i="1"/>
  <c r="H9" i="1" l="1"/>
  <c r="H17" i="1"/>
  <c r="G16" i="1"/>
  <c r="H16" i="1" s="1"/>
  <c r="G8" i="1"/>
  <c r="H8" i="1" s="1"/>
  <c r="H20" i="1"/>
  <c r="H12" i="1"/>
  <c r="H4" i="1"/>
  <c r="G18" i="1"/>
  <c r="H18" i="1" s="1"/>
  <c r="G10" i="1"/>
  <c r="H10" i="1" s="1"/>
  <c r="G15" i="1"/>
  <c r="H15" i="1" s="1"/>
  <c r="G7" i="1"/>
  <c r="H7" i="1" s="1"/>
  <c r="H19" i="1"/>
  <c r="H11" i="1"/>
  <c r="H3" i="1"/>
  <c r="G2" i="1"/>
  <c r="H2" i="1" s="1"/>
  <c r="J9" i="1"/>
  <c r="J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Mahmoud Eltabakh</author>
  </authors>
  <commentList>
    <comment ref="F1" authorId="0" shapeId="0" xr:uid="{A827A05A-8F77-44C9-8C7C-869A053FE5B4}">
      <text>
        <r>
          <rPr>
            <b/>
            <sz val="9"/>
            <color indexed="81"/>
            <rFont val="Tahoma"/>
          </rPr>
          <t>Mahmoud Eltabakh:</t>
        </r>
        <r>
          <rPr>
            <sz val="9"/>
            <color indexed="81"/>
            <rFont val="Tahoma"/>
          </rPr>
          <t xml:space="preserve">
المبلغ المستحق هو المبلغ كاملا بعد ضربه بالكمية</t>
        </r>
      </text>
    </comment>
  </commentList>
</comments>
</file>

<file path=xl/sharedStrings.xml><?xml version="1.0" encoding="utf-8"?>
<sst xmlns="http://schemas.openxmlformats.org/spreadsheetml/2006/main" count="33" uniqueCount="32">
  <si>
    <t>الرقم التسلسلي</t>
  </si>
  <si>
    <t>المادة</t>
  </si>
  <si>
    <t>تاريخ التسليم</t>
  </si>
  <si>
    <t>وقت التسليم</t>
  </si>
  <si>
    <t>الكمية</t>
  </si>
  <si>
    <t>المبلغ المستحق</t>
  </si>
  <si>
    <t>المبلغ المدفوع</t>
  </si>
  <si>
    <t>المبلغ المتبقي</t>
  </si>
  <si>
    <t>اقلام</t>
  </si>
  <si>
    <t>دفاتر</t>
  </si>
  <si>
    <t>ممسامح</t>
  </si>
  <si>
    <t>كتب</t>
  </si>
  <si>
    <t>مجلدات</t>
  </si>
  <si>
    <t>اغلفة</t>
  </si>
  <si>
    <t>حقائب</t>
  </si>
  <si>
    <t>ساعات حائط</t>
  </si>
  <si>
    <t>منبة</t>
  </si>
  <si>
    <t>اوراق كتابة</t>
  </si>
  <si>
    <t>طباشير</t>
  </si>
  <si>
    <t>مساطر</t>
  </si>
  <si>
    <t>قرطاسية مكتب</t>
  </si>
  <si>
    <t>اقلام تلوين</t>
  </si>
  <si>
    <t>اقلام حائط</t>
  </si>
  <si>
    <t>ملصقات</t>
  </si>
  <si>
    <t>تقويم</t>
  </si>
  <si>
    <t>مصنفات</t>
  </si>
  <si>
    <t>دفاتر رسم</t>
  </si>
  <si>
    <t>عدد الانواع</t>
  </si>
  <si>
    <t>مجموع الكميات</t>
  </si>
  <si>
    <t>مجموع المبالغ المستحقة</t>
  </si>
  <si>
    <t>معدل المبالغ المستحقة</t>
  </si>
  <si>
    <t>مجموع المبالغ المتبقية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</si>
</sst>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94D0-BA92-4833-9D72-3E20032EFA83}">
  <dimension ref="A1:K21"/>
  <sheetViews>
    <sheetView tabSelected="1" workbookViewId="0">
      <selection activeCell="K13" sqref="K13"/>
    </sheetView>
  </sheetViews>
  <sheetFormatPr defaultRowHeight="14.4" x14ac:dyDescent="0.3"/>
  <cols>
    <col min="1" max="1" width="10.5546875" bestFit="1" customWidth="1"/>
    <col min="2" max="2" width="10.88671875" bestFit="1" customWidth="1"/>
    <col min="3" max="3" width="11.33203125" customWidth="1"/>
    <col min="4" max="4" width="9.33203125" bestFit="1" customWidth="1"/>
    <col min="5" max="5" width="4.88671875" bestFit="1" customWidth="1"/>
    <col min="6" max="6" width="11.33203125" bestFit="1" customWidth="1"/>
    <col min="7" max="7" width="10.21875" bestFit="1" customWidth="1"/>
    <col min="8" max="8" width="9.6640625" bestFit="1" customWidth="1"/>
    <col min="11" max="11" width="17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>
        <v>1</v>
      </c>
      <c r="B2" t="s">
        <v>8</v>
      </c>
      <c r="C2" s="1">
        <v>42736</v>
      </c>
      <c r="D2" s="2">
        <v>0.375</v>
      </c>
      <c r="E2">
        <v>1</v>
      </c>
      <c r="F2">
        <f>E2*10</f>
        <v>10</v>
      </c>
      <c r="G2">
        <f>F2*35%</f>
        <v>3.5</v>
      </c>
      <c r="H2">
        <f>F2-G2</f>
        <v>6.5</v>
      </c>
    </row>
    <row r="3" spans="1:11" x14ac:dyDescent="0.3">
      <c r="A3">
        <v>2</v>
      </c>
      <c r="B3" t="s">
        <v>9</v>
      </c>
      <c r="C3" s="1">
        <v>42755</v>
      </c>
      <c r="D3" s="2">
        <v>0.37847222222222227</v>
      </c>
      <c r="E3">
        <v>3</v>
      </c>
      <c r="F3">
        <f>E3*20</f>
        <v>60</v>
      </c>
      <c r="G3">
        <f t="shared" ref="G3:G21" si="0">F3*35%</f>
        <v>21</v>
      </c>
      <c r="H3">
        <f t="shared" ref="H3:H21" si="1">F3-G3</f>
        <v>39</v>
      </c>
    </row>
    <row r="4" spans="1:11" x14ac:dyDescent="0.3">
      <c r="A4">
        <v>3</v>
      </c>
      <c r="B4" t="s">
        <v>10</v>
      </c>
      <c r="C4" s="1">
        <v>42774</v>
      </c>
      <c r="D4" s="2">
        <v>0.38194444444444497</v>
      </c>
      <c r="E4">
        <v>5</v>
      </c>
      <c r="F4">
        <f>E4*5</f>
        <v>25</v>
      </c>
      <c r="G4">
        <f t="shared" si="0"/>
        <v>8.75</v>
      </c>
      <c r="H4">
        <f t="shared" si="1"/>
        <v>16.25</v>
      </c>
    </row>
    <row r="5" spans="1:11" x14ac:dyDescent="0.3">
      <c r="A5">
        <v>4</v>
      </c>
      <c r="B5" t="s">
        <v>11</v>
      </c>
      <c r="C5" s="1">
        <v>42793</v>
      </c>
      <c r="D5" s="2">
        <v>0.38541666666666702</v>
      </c>
      <c r="E5">
        <v>7</v>
      </c>
      <c r="F5">
        <f>E5*20</f>
        <v>140</v>
      </c>
      <c r="G5">
        <f t="shared" si="0"/>
        <v>49</v>
      </c>
      <c r="H5">
        <f t="shared" si="1"/>
        <v>91</v>
      </c>
    </row>
    <row r="6" spans="1:11" x14ac:dyDescent="0.3">
      <c r="A6">
        <v>5</v>
      </c>
      <c r="B6" t="s">
        <v>9</v>
      </c>
      <c r="C6" s="1">
        <v>42812</v>
      </c>
      <c r="D6" s="2">
        <v>0.38888888888888901</v>
      </c>
      <c r="E6">
        <v>9</v>
      </c>
      <c r="F6">
        <f>E6*15</f>
        <v>135</v>
      </c>
      <c r="G6">
        <f t="shared" si="0"/>
        <v>47.25</v>
      </c>
      <c r="H6">
        <f t="shared" si="1"/>
        <v>87.75</v>
      </c>
    </row>
    <row r="7" spans="1:11" x14ac:dyDescent="0.3">
      <c r="A7">
        <v>6</v>
      </c>
      <c r="B7" t="s">
        <v>12</v>
      </c>
      <c r="C7" s="1">
        <v>42831</v>
      </c>
      <c r="D7" s="2">
        <v>0.39236111111111099</v>
      </c>
      <c r="E7">
        <v>11</v>
      </c>
      <c r="F7">
        <f>E7*25</f>
        <v>275</v>
      </c>
      <c r="G7">
        <f t="shared" si="0"/>
        <v>96.25</v>
      </c>
      <c r="H7">
        <f t="shared" si="1"/>
        <v>178.75</v>
      </c>
      <c r="J7">
        <f>COUNTA(B2:B21)</f>
        <v>20</v>
      </c>
      <c r="K7" t="s">
        <v>27</v>
      </c>
    </row>
    <row r="8" spans="1:11" x14ac:dyDescent="0.3">
      <c r="A8">
        <v>7</v>
      </c>
      <c r="B8" t="s">
        <v>13</v>
      </c>
      <c r="C8" s="1">
        <v>42850</v>
      </c>
      <c r="D8" s="2">
        <v>0.39583333333333398</v>
      </c>
      <c r="E8">
        <v>13</v>
      </c>
      <c r="F8">
        <f>E8*13</f>
        <v>169</v>
      </c>
      <c r="G8">
        <f t="shared" si="0"/>
        <v>59.15</v>
      </c>
      <c r="H8">
        <f t="shared" si="1"/>
        <v>109.85</v>
      </c>
      <c r="J8">
        <f>SUM(E2:E21)</f>
        <v>290</v>
      </c>
      <c r="K8" t="s">
        <v>28</v>
      </c>
    </row>
    <row r="9" spans="1:11" x14ac:dyDescent="0.3">
      <c r="A9">
        <v>8</v>
      </c>
      <c r="B9" t="s">
        <v>14</v>
      </c>
      <c r="C9" s="1">
        <v>42869</v>
      </c>
      <c r="D9" s="2">
        <v>0.39930555555555602</v>
      </c>
      <c r="E9">
        <v>15</v>
      </c>
      <c r="F9">
        <f>E9*24</f>
        <v>360</v>
      </c>
      <c r="G9">
        <f t="shared" si="0"/>
        <v>125.99999999999999</v>
      </c>
      <c r="H9">
        <f t="shared" si="1"/>
        <v>234</v>
      </c>
      <c r="J9">
        <f>SUM(F2:F21)</f>
        <v>4070.2000000000003</v>
      </c>
      <c r="K9" t="s">
        <v>29</v>
      </c>
    </row>
    <row r="10" spans="1:11" x14ac:dyDescent="0.3">
      <c r="A10">
        <v>9</v>
      </c>
      <c r="B10" t="s">
        <v>15</v>
      </c>
      <c r="C10" s="1">
        <v>42888</v>
      </c>
      <c r="D10" s="2">
        <v>0.40277777777777801</v>
      </c>
      <c r="E10">
        <v>17</v>
      </c>
      <c r="F10">
        <f>E10*16</f>
        <v>272</v>
      </c>
      <c r="G10">
        <f t="shared" si="0"/>
        <v>95.199999999999989</v>
      </c>
      <c r="H10">
        <f t="shared" si="1"/>
        <v>176.8</v>
      </c>
      <c r="J10">
        <f>AVERAGE(F2:F21)</f>
        <v>203.51000000000002</v>
      </c>
      <c r="K10" t="s">
        <v>30</v>
      </c>
    </row>
    <row r="11" spans="1:11" x14ac:dyDescent="0.3">
      <c r="A11">
        <v>10</v>
      </c>
      <c r="B11" t="s">
        <v>16</v>
      </c>
      <c r="C11" s="1">
        <v>42907</v>
      </c>
      <c r="D11" s="2">
        <v>0.52083333333333404</v>
      </c>
      <c r="E11">
        <v>19</v>
      </c>
      <c r="F11">
        <f>E11*12</f>
        <v>228</v>
      </c>
      <c r="G11">
        <f t="shared" si="0"/>
        <v>79.8</v>
      </c>
      <c r="H11">
        <f t="shared" si="1"/>
        <v>148.19999999999999</v>
      </c>
      <c r="J11">
        <f>SUM(H2:H21)</f>
        <v>2645.6300000000006</v>
      </c>
      <c r="K11" t="s">
        <v>31</v>
      </c>
    </row>
    <row r="12" spans="1:11" x14ac:dyDescent="0.3">
      <c r="A12">
        <v>11</v>
      </c>
      <c r="B12" t="s">
        <v>17</v>
      </c>
      <c r="C12" s="1">
        <v>42926</v>
      </c>
      <c r="D12" s="2">
        <v>0.53125</v>
      </c>
      <c r="E12">
        <v>21</v>
      </c>
      <c r="F12">
        <f>E12*8.2</f>
        <v>172.2</v>
      </c>
      <c r="G12">
        <f t="shared" si="0"/>
        <v>60.269999999999989</v>
      </c>
      <c r="H12">
        <f t="shared" si="1"/>
        <v>111.93</v>
      </c>
    </row>
    <row r="13" spans="1:11" x14ac:dyDescent="0.3">
      <c r="A13">
        <v>12</v>
      </c>
      <c r="B13" t="s">
        <v>18</v>
      </c>
      <c r="C13" s="1">
        <v>42945</v>
      </c>
      <c r="D13" s="2">
        <v>0.54166666666666696</v>
      </c>
      <c r="E13">
        <v>23</v>
      </c>
      <c r="F13">
        <f>E13*1.3</f>
        <v>29.900000000000002</v>
      </c>
      <c r="G13">
        <f t="shared" si="0"/>
        <v>10.465</v>
      </c>
      <c r="H13">
        <f t="shared" si="1"/>
        <v>19.435000000000002</v>
      </c>
    </row>
    <row r="14" spans="1:11" x14ac:dyDescent="0.3">
      <c r="A14">
        <v>13</v>
      </c>
      <c r="B14" t="s">
        <v>19</v>
      </c>
      <c r="C14" s="1">
        <v>42964</v>
      </c>
      <c r="D14" s="2">
        <v>0.55208333333333404</v>
      </c>
      <c r="E14">
        <v>25</v>
      </c>
      <c r="F14">
        <f>E14*3.2</f>
        <v>80</v>
      </c>
      <c r="G14">
        <f t="shared" si="0"/>
        <v>28</v>
      </c>
      <c r="H14">
        <f t="shared" si="1"/>
        <v>52</v>
      </c>
    </row>
    <row r="15" spans="1:11" x14ac:dyDescent="0.3">
      <c r="A15">
        <v>14</v>
      </c>
      <c r="B15" t="s">
        <v>20</v>
      </c>
      <c r="C15" s="1">
        <v>42983</v>
      </c>
      <c r="D15" s="2">
        <v>0.5625</v>
      </c>
      <c r="E15">
        <v>27</v>
      </c>
      <c r="F15">
        <f>E15*4.3</f>
        <v>116.1</v>
      </c>
      <c r="G15">
        <f t="shared" si="0"/>
        <v>40.634999999999998</v>
      </c>
      <c r="H15">
        <f t="shared" si="1"/>
        <v>75.465000000000003</v>
      </c>
    </row>
    <row r="16" spans="1:11" x14ac:dyDescent="0.3">
      <c r="A16">
        <v>15</v>
      </c>
      <c r="B16" t="s">
        <v>21</v>
      </c>
      <c r="C16" s="1">
        <v>43002</v>
      </c>
      <c r="D16" s="2">
        <v>0.57291666666666696</v>
      </c>
      <c r="E16">
        <v>29</v>
      </c>
      <c r="F16">
        <f>E16*16</f>
        <v>464</v>
      </c>
      <c r="G16">
        <f t="shared" si="0"/>
        <v>162.39999999999998</v>
      </c>
      <c r="H16">
        <f t="shared" si="1"/>
        <v>301.60000000000002</v>
      </c>
    </row>
    <row r="17" spans="1:8" x14ac:dyDescent="0.3">
      <c r="A17">
        <v>16</v>
      </c>
      <c r="B17" t="s">
        <v>22</v>
      </c>
      <c r="C17" s="1">
        <v>43021</v>
      </c>
      <c r="D17" s="2">
        <v>0.58333333333333304</v>
      </c>
      <c r="E17">
        <v>13</v>
      </c>
      <c r="F17">
        <f>E17*20</f>
        <v>260</v>
      </c>
      <c r="G17">
        <f t="shared" si="0"/>
        <v>91</v>
      </c>
      <c r="H17">
        <f t="shared" si="1"/>
        <v>169</v>
      </c>
    </row>
    <row r="18" spans="1:8" x14ac:dyDescent="0.3">
      <c r="A18">
        <v>17</v>
      </c>
      <c r="B18" t="s">
        <v>23</v>
      </c>
      <c r="C18" s="1">
        <v>43040</v>
      </c>
      <c r="D18" s="2">
        <v>0.59375</v>
      </c>
      <c r="E18">
        <v>13</v>
      </c>
      <c r="F18">
        <f>E18*12</f>
        <v>156</v>
      </c>
      <c r="G18">
        <f t="shared" si="0"/>
        <v>54.599999999999994</v>
      </c>
      <c r="H18">
        <f t="shared" si="1"/>
        <v>101.4</v>
      </c>
    </row>
    <row r="19" spans="1:8" x14ac:dyDescent="0.3">
      <c r="A19">
        <v>18</v>
      </c>
      <c r="B19" t="s">
        <v>24</v>
      </c>
      <c r="C19" s="1">
        <v>43059</v>
      </c>
      <c r="D19" s="2">
        <v>0.60416666666666696</v>
      </c>
      <c r="E19">
        <v>13</v>
      </c>
      <c r="F19">
        <f>E19*32</f>
        <v>416</v>
      </c>
      <c r="G19">
        <f t="shared" si="0"/>
        <v>145.6</v>
      </c>
      <c r="H19">
        <f t="shared" si="1"/>
        <v>270.39999999999998</v>
      </c>
    </row>
    <row r="20" spans="1:8" x14ac:dyDescent="0.3">
      <c r="A20">
        <v>19</v>
      </c>
      <c r="B20" t="s">
        <v>25</v>
      </c>
      <c r="C20" s="1">
        <v>43078</v>
      </c>
      <c r="D20" s="2">
        <v>0.61458333333333337</v>
      </c>
      <c r="E20">
        <v>13</v>
      </c>
      <c r="F20">
        <f>E20*41</f>
        <v>533</v>
      </c>
      <c r="G20">
        <f t="shared" si="0"/>
        <v>186.54999999999998</v>
      </c>
      <c r="H20">
        <f t="shared" si="1"/>
        <v>346.45000000000005</v>
      </c>
    </row>
    <row r="21" spans="1:8" x14ac:dyDescent="0.3">
      <c r="A21">
        <v>20</v>
      </c>
      <c r="B21" t="s">
        <v>26</v>
      </c>
      <c r="C21" s="1">
        <v>43097</v>
      </c>
      <c r="D21" s="2">
        <v>0.625</v>
      </c>
      <c r="E21">
        <v>13</v>
      </c>
      <c r="F21">
        <f>E21*13</f>
        <v>169</v>
      </c>
      <c r="G21">
        <f t="shared" si="0"/>
        <v>59.15</v>
      </c>
      <c r="H21">
        <f t="shared" si="1"/>
        <v>109.85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B05080766D348B2C94E10E4ABB86F" ma:contentTypeVersion="4" ma:contentTypeDescription="Create a new document." ma:contentTypeScope="" ma:versionID="c42dcdb97414bc0434e0d51c834f45f2">
  <xsd:schema xmlns:xsd="http://www.w3.org/2001/XMLSchema" xmlns:xs="http://www.w3.org/2001/XMLSchema" xmlns:p="http://schemas.microsoft.com/office/2006/metadata/properties" xmlns:ns3="fd121a70-ac9b-4f5a-97d2-fa98004c338e" targetNamespace="http://schemas.microsoft.com/office/2006/metadata/properties" ma:root="true" ma:fieldsID="ce0dd1cf92cd36c76e036e4f417e0e22" ns3:_="">
    <xsd:import namespace="fd121a70-ac9b-4f5a-97d2-fa98004c33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21a70-ac9b-4f5a-97d2-fa98004c33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90567F-D701-4493-9BA5-9D58D86B5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21a70-ac9b-4f5a-97d2-fa98004c33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108E0-E19B-4367-AB0D-9E7EDCD582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2025FA-D832-4874-90B7-39EB6A773578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fd121a70-ac9b-4f5a-97d2-fa98004c338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Eltabakh</dc:creator>
  <cp:lastModifiedBy>Mahmoud Eltabakh</cp:lastModifiedBy>
  <cp:lastPrinted>2022-03-13T21:46:28Z</cp:lastPrinted>
  <dcterms:created xsi:type="dcterms:W3CDTF">2022-03-13T21:08:20Z</dcterms:created>
  <dcterms:modified xsi:type="dcterms:W3CDTF">2022-03-13T21:49:18Z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0x010100F9FB05080766D348B2C94E10E4ABB86F</vt:lpwstr>
  </property>
</Properties>
</file>