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Courses\manufacturing and supply chain\Data Excel SQL specialization\Excel data analysis\Week 6\"/>
    </mc:Choice>
  </mc:AlternateContent>
  <bookViews>
    <workbookView xWindow="0" yWindow="0" windowWidth="25590" windowHeight="14280" tabRatio="500"/>
  </bookViews>
  <sheets>
    <sheet name="Linear Regression Forecasting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49" i="1" l="1"/>
  <c r="BS4" i="1" l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3" i="1"/>
  <c r="BS1" i="1" l="1"/>
  <c r="AX88" i="1"/>
  <c r="AY88" i="1" s="1"/>
  <c r="AZ88" i="1" s="1"/>
  <c r="AX90" i="1"/>
  <c r="AY90" i="1" s="1"/>
  <c r="AZ90" i="1" s="1"/>
  <c r="AX172" i="1"/>
  <c r="AY172" i="1" s="1"/>
  <c r="AZ172" i="1" s="1"/>
  <c r="AX137" i="1"/>
  <c r="AY137" i="1" s="1"/>
  <c r="AZ137" i="1" s="1"/>
  <c r="AX193" i="1"/>
  <c r="AY193" i="1" s="1"/>
  <c r="AZ193" i="1" s="1"/>
  <c r="AX162" i="1"/>
  <c r="AY162" i="1" s="1"/>
  <c r="AZ162" i="1" s="1"/>
  <c r="AX96" i="1"/>
  <c r="AY96" i="1" s="1"/>
  <c r="AZ96" i="1" s="1"/>
  <c r="AX125" i="1"/>
  <c r="AY125" i="1" s="1"/>
  <c r="AZ125" i="1" s="1"/>
  <c r="AX55" i="1"/>
  <c r="AY55" i="1" s="1"/>
  <c r="AZ55" i="1" s="1"/>
  <c r="AX89" i="1"/>
  <c r="AY89" i="1" s="1"/>
  <c r="AZ89" i="1" s="1"/>
  <c r="AX181" i="1"/>
  <c r="AY181" i="1" s="1"/>
  <c r="AZ181" i="1" s="1"/>
  <c r="AX67" i="1"/>
  <c r="AY67" i="1" s="1"/>
  <c r="AZ67" i="1" s="1"/>
  <c r="AX52" i="1"/>
  <c r="AY52" i="1" s="1"/>
  <c r="AZ52" i="1" s="1"/>
  <c r="AX97" i="1"/>
  <c r="AY97" i="1" s="1"/>
  <c r="AZ97" i="1" s="1"/>
  <c r="AX68" i="1"/>
  <c r="AY68" i="1" s="1"/>
  <c r="AZ68" i="1" s="1"/>
  <c r="AX47" i="1"/>
  <c r="AY47" i="1" s="1"/>
  <c r="AZ47" i="1" s="1"/>
  <c r="AX130" i="1"/>
  <c r="AY130" i="1" s="1"/>
  <c r="AZ130" i="1" s="1"/>
  <c r="AX158" i="1"/>
  <c r="AY158" i="1" s="1"/>
  <c r="AZ158" i="1" s="1"/>
  <c r="AX76" i="1"/>
  <c r="AY76" i="1" s="1"/>
  <c r="AZ76" i="1" s="1"/>
  <c r="AX29" i="1"/>
  <c r="AY29" i="1" s="1"/>
  <c r="AZ29" i="1" s="1"/>
  <c r="AX51" i="1"/>
  <c r="AY51" i="1" s="1"/>
  <c r="AZ51" i="1" s="1"/>
  <c r="AX180" i="1"/>
  <c r="AY180" i="1" s="1"/>
  <c r="AZ180" i="1" s="1"/>
  <c r="AX83" i="1"/>
  <c r="AY83" i="1" s="1"/>
  <c r="AZ83" i="1" s="1"/>
  <c r="AX187" i="1"/>
  <c r="AY187" i="1" s="1"/>
  <c r="AZ187" i="1" s="1"/>
  <c r="AX168" i="1"/>
  <c r="AY168" i="1" s="1"/>
  <c r="AZ168" i="1" s="1"/>
  <c r="AX11" i="1"/>
  <c r="AY11" i="1" s="1"/>
  <c r="AZ11" i="1" s="1"/>
  <c r="AX31" i="1"/>
  <c r="AY31" i="1" s="1"/>
  <c r="AZ31" i="1" s="1"/>
  <c r="AX5" i="1"/>
  <c r="AY5" i="1" s="1"/>
  <c r="AZ5" i="1" s="1"/>
  <c r="AX152" i="1"/>
  <c r="AY152" i="1" s="1"/>
  <c r="AZ152" i="1" s="1"/>
  <c r="AX10" i="1"/>
  <c r="AY10" i="1" s="1"/>
  <c r="AZ10" i="1" s="1"/>
  <c r="AX166" i="1"/>
  <c r="AY166" i="1" s="1"/>
  <c r="AZ166" i="1" s="1"/>
  <c r="AX22" i="1"/>
  <c r="AY22" i="1" s="1"/>
  <c r="AZ22" i="1" s="1"/>
  <c r="AX46" i="1"/>
  <c r="AY46" i="1" s="1"/>
  <c r="AZ46" i="1" s="1"/>
  <c r="AX15" i="1"/>
  <c r="AY15" i="1" s="1"/>
  <c r="AZ15" i="1" s="1"/>
  <c r="AX154" i="1"/>
  <c r="AY154" i="1" s="1"/>
  <c r="AZ154" i="1" s="1"/>
  <c r="AX191" i="1"/>
  <c r="AY191" i="1" s="1"/>
  <c r="AZ191" i="1" s="1"/>
  <c r="AX77" i="1"/>
  <c r="AY77" i="1" s="1"/>
  <c r="AZ77" i="1" s="1"/>
  <c r="AX190" i="1"/>
  <c r="AY190" i="1" s="1"/>
  <c r="AZ190" i="1" s="1"/>
  <c r="AX66" i="1"/>
  <c r="AY66" i="1" s="1"/>
  <c r="AZ66" i="1" s="1"/>
  <c r="AX9" i="1"/>
  <c r="AY9" i="1" s="1"/>
  <c r="AZ9" i="1" s="1"/>
  <c r="AX148" i="1"/>
  <c r="AY148" i="1" s="1"/>
  <c r="AZ148" i="1" s="1"/>
  <c r="AX128" i="1"/>
  <c r="AY128" i="1" s="1"/>
  <c r="AZ128" i="1" s="1"/>
  <c r="AX3" i="1"/>
  <c r="AY3" i="1" s="1"/>
  <c r="AZ3" i="1" s="1"/>
  <c r="AX117" i="1"/>
  <c r="AY117" i="1" s="1"/>
  <c r="AZ117" i="1" s="1"/>
  <c r="AX98" i="1"/>
  <c r="AY98" i="1" s="1"/>
  <c r="AZ98" i="1" s="1"/>
  <c r="AX155" i="1"/>
  <c r="AY155" i="1" s="1"/>
  <c r="AZ155" i="1" s="1"/>
  <c r="AX151" i="1"/>
  <c r="AY151" i="1" s="1"/>
  <c r="AZ151" i="1" s="1"/>
  <c r="AX118" i="1"/>
  <c r="AY118" i="1" s="1"/>
  <c r="AZ118" i="1" s="1"/>
  <c r="AX144" i="1"/>
  <c r="AY144" i="1" s="1"/>
  <c r="AZ144" i="1" s="1"/>
  <c r="AX194" i="1"/>
  <c r="AY194" i="1" s="1"/>
  <c r="AZ194" i="1" s="1"/>
  <c r="AX198" i="1"/>
  <c r="AY198" i="1" s="1"/>
  <c r="AZ198" i="1" s="1"/>
  <c r="AX32" i="1"/>
  <c r="AY32" i="1" s="1"/>
  <c r="AZ32" i="1" s="1"/>
  <c r="AX196" i="1"/>
  <c r="AY196" i="1" s="1"/>
  <c r="AZ196" i="1" s="1"/>
  <c r="AX142" i="1"/>
  <c r="AY142" i="1" s="1"/>
  <c r="AZ142" i="1" s="1"/>
  <c r="AX167" i="1"/>
  <c r="AY167" i="1" s="1"/>
  <c r="AZ167" i="1" s="1"/>
  <c r="AX74" i="1"/>
  <c r="AY74" i="1" s="1"/>
  <c r="AZ74" i="1" s="1"/>
  <c r="AX178" i="1"/>
  <c r="AY178" i="1" s="1"/>
  <c r="AZ178" i="1" s="1"/>
  <c r="AX153" i="1"/>
  <c r="AY153" i="1" s="1"/>
  <c r="AZ153" i="1" s="1"/>
  <c r="AX80" i="1"/>
  <c r="AY80" i="1" s="1"/>
  <c r="AZ80" i="1" s="1"/>
  <c r="AX45" i="1"/>
  <c r="AY45" i="1" s="1"/>
  <c r="AZ45" i="1" s="1"/>
  <c r="AX161" i="1"/>
  <c r="AY161" i="1" s="1"/>
  <c r="AZ161" i="1" s="1"/>
  <c r="AX94" i="1"/>
  <c r="AY94" i="1" s="1"/>
  <c r="AZ94" i="1" s="1"/>
  <c r="AX33" i="1"/>
  <c r="AY33" i="1" s="1"/>
  <c r="AZ33" i="1" s="1"/>
  <c r="AX13" i="1"/>
  <c r="AY13" i="1" s="1"/>
  <c r="AZ13" i="1" s="1"/>
  <c r="AX54" i="1"/>
  <c r="AY54" i="1" s="1"/>
  <c r="AZ54" i="1" s="1"/>
  <c r="AX48" i="1"/>
  <c r="AY48" i="1" s="1"/>
  <c r="AZ48" i="1" s="1"/>
  <c r="AX135" i="1"/>
  <c r="AY135" i="1" s="1"/>
  <c r="AZ135" i="1" s="1"/>
  <c r="AX110" i="1"/>
  <c r="AY110" i="1" s="1"/>
  <c r="AZ110" i="1" s="1"/>
  <c r="AX25" i="1"/>
  <c r="AY25" i="1" s="1"/>
  <c r="AZ25" i="1" s="1"/>
  <c r="AX177" i="1"/>
  <c r="AY177" i="1" s="1"/>
  <c r="AZ177" i="1" s="1"/>
  <c r="AX132" i="1"/>
  <c r="AY132" i="1" s="1"/>
  <c r="AZ132" i="1" s="1"/>
  <c r="AX173" i="1"/>
  <c r="AY173" i="1" s="1"/>
  <c r="AZ173" i="1" s="1"/>
  <c r="AX189" i="1"/>
  <c r="AY189" i="1" s="1"/>
  <c r="AZ189" i="1" s="1"/>
  <c r="AX122" i="1"/>
  <c r="AY122" i="1" s="1"/>
  <c r="AZ122" i="1" s="1"/>
  <c r="AX147" i="1"/>
  <c r="AY147" i="1" s="1"/>
  <c r="AZ147" i="1" s="1"/>
  <c r="AX79" i="1"/>
  <c r="AY79" i="1" s="1"/>
  <c r="AZ79" i="1" s="1"/>
  <c r="AX38" i="1"/>
  <c r="AY38" i="1" s="1"/>
  <c r="AZ38" i="1" s="1"/>
  <c r="AX86" i="1"/>
  <c r="AY86" i="1" s="1"/>
  <c r="AZ86" i="1" s="1"/>
  <c r="AX169" i="1"/>
  <c r="AY169" i="1" s="1"/>
  <c r="AZ169" i="1" s="1"/>
  <c r="AX39" i="1"/>
  <c r="AY39" i="1" s="1"/>
  <c r="AZ39" i="1" s="1"/>
  <c r="AX42" i="1"/>
  <c r="AY42" i="1" s="1"/>
  <c r="AZ42" i="1" s="1"/>
  <c r="AX82" i="1"/>
  <c r="AY82" i="1" s="1"/>
  <c r="AZ82" i="1" s="1"/>
  <c r="AX101" i="1"/>
  <c r="AY101" i="1" s="1"/>
  <c r="AZ101" i="1" s="1"/>
  <c r="AX126" i="1"/>
  <c r="AY126" i="1" s="1"/>
  <c r="AZ126" i="1" s="1"/>
  <c r="AX108" i="1"/>
  <c r="AY108" i="1" s="1"/>
  <c r="AZ108" i="1" s="1"/>
  <c r="AX99" i="1"/>
  <c r="AY99" i="1" s="1"/>
  <c r="AZ99" i="1" s="1"/>
  <c r="AX127" i="1"/>
  <c r="AY127" i="1" s="1"/>
  <c r="AZ127" i="1" s="1"/>
  <c r="AX179" i="1"/>
  <c r="AY179" i="1" s="1"/>
  <c r="AZ179" i="1" s="1"/>
  <c r="AX58" i="1"/>
  <c r="AY58" i="1" s="1"/>
  <c r="AZ58" i="1" s="1"/>
  <c r="AX188" i="1"/>
  <c r="AY188" i="1" s="1"/>
  <c r="AZ188" i="1" s="1"/>
  <c r="AX23" i="1"/>
  <c r="AY23" i="1" s="1"/>
  <c r="AZ23" i="1" s="1"/>
  <c r="AX85" i="1"/>
  <c r="AY85" i="1" s="1"/>
  <c r="AZ85" i="1" s="1"/>
  <c r="AX175" i="1"/>
  <c r="AY175" i="1" s="1"/>
  <c r="AZ175" i="1" s="1"/>
  <c r="AX140" i="1"/>
  <c r="AY140" i="1" s="1"/>
  <c r="AZ140" i="1" s="1"/>
  <c r="AX63" i="1"/>
  <c r="AY63" i="1" s="1"/>
  <c r="AZ63" i="1" s="1"/>
  <c r="AX73" i="1"/>
  <c r="AY73" i="1" s="1"/>
  <c r="AZ73" i="1" s="1"/>
  <c r="AX70" i="1"/>
  <c r="AY70" i="1" s="1"/>
  <c r="AZ70" i="1" s="1"/>
  <c r="AX14" i="1"/>
  <c r="AY14" i="1" s="1"/>
  <c r="AZ14" i="1" s="1"/>
  <c r="AX81" i="1"/>
  <c r="AY81" i="1" s="1"/>
  <c r="AZ81" i="1" s="1"/>
  <c r="AX131" i="1"/>
  <c r="AY131" i="1" s="1"/>
  <c r="AZ131" i="1" s="1"/>
  <c r="AX192" i="1"/>
  <c r="AY192" i="1" s="1"/>
  <c r="AZ192" i="1" s="1"/>
  <c r="AX95" i="1"/>
  <c r="AY95" i="1" s="1"/>
  <c r="AZ95" i="1" s="1"/>
  <c r="AX113" i="1"/>
  <c r="AY113" i="1" s="1"/>
  <c r="AZ113" i="1" s="1"/>
  <c r="AX69" i="1"/>
  <c r="AY69" i="1" s="1"/>
  <c r="AZ69" i="1" s="1"/>
  <c r="AX165" i="1"/>
  <c r="AY165" i="1" s="1"/>
  <c r="AZ165" i="1" s="1"/>
  <c r="AX28" i="1"/>
  <c r="AY28" i="1" s="1"/>
  <c r="AZ28" i="1" s="1"/>
  <c r="AX19" i="1"/>
  <c r="AY19" i="1" s="1"/>
  <c r="AZ19" i="1" s="1"/>
  <c r="AX102" i="1"/>
  <c r="AY102" i="1" s="1"/>
  <c r="AZ102" i="1" s="1"/>
  <c r="AX121" i="1"/>
  <c r="AY121" i="1" s="1"/>
  <c r="AZ121" i="1" s="1"/>
  <c r="AX183" i="1"/>
  <c r="AY183" i="1" s="1"/>
  <c r="AZ183" i="1" s="1"/>
  <c r="AX199" i="1"/>
  <c r="AY199" i="1" s="1"/>
  <c r="AZ199" i="1" s="1"/>
  <c r="AX49" i="1"/>
  <c r="AY49" i="1" s="1"/>
  <c r="AZ49" i="1" s="1"/>
  <c r="AX103" i="1"/>
  <c r="AY103" i="1" s="1"/>
  <c r="AZ103" i="1" s="1"/>
  <c r="AX156" i="1"/>
  <c r="AY156" i="1" s="1"/>
  <c r="AZ156" i="1" s="1"/>
  <c r="AX150" i="1"/>
  <c r="AY150" i="1" s="1"/>
  <c r="AZ150" i="1" s="1"/>
  <c r="AX146" i="1"/>
  <c r="AY146" i="1" s="1"/>
  <c r="AZ146" i="1" s="1"/>
  <c r="AX12" i="1"/>
  <c r="AY12" i="1" s="1"/>
  <c r="AZ12" i="1" s="1"/>
  <c r="AX50" i="1"/>
  <c r="AY50" i="1" s="1"/>
  <c r="AZ50" i="1" s="1"/>
  <c r="AX184" i="1"/>
  <c r="AY184" i="1" s="1"/>
  <c r="AZ184" i="1" s="1"/>
  <c r="AX57" i="1"/>
  <c r="AY57" i="1" s="1"/>
  <c r="AZ57" i="1" s="1"/>
  <c r="AX6" i="1"/>
  <c r="AY6" i="1" s="1"/>
  <c r="AZ6" i="1" s="1"/>
  <c r="AX84" i="1"/>
  <c r="AY84" i="1" s="1"/>
  <c r="AZ84" i="1" s="1"/>
  <c r="AX8" i="1"/>
  <c r="AY8" i="1" s="1"/>
  <c r="AZ8" i="1" s="1"/>
  <c r="AX21" i="1"/>
  <c r="AY21" i="1" s="1"/>
  <c r="AZ21" i="1" s="1"/>
  <c r="AX64" i="1"/>
  <c r="AY64" i="1" s="1"/>
  <c r="AZ64" i="1" s="1"/>
  <c r="AX129" i="1"/>
  <c r="AY129" i="1" s="1"/>
  <c r="AZ129" i="1" s="1"/>
  <c r="AX78" i="1"/>
  <c r="AY78" i="1" s="1"/>
  <c r="AZ78" i="1" s="1"/>
  <c r="AX104" i="1"/>
  <c r="AY104" i="1" s="1"/>
  <c r="AZ104" i="1" s="1"/>
  <c r="AX138" i="1"/>
  <c r="AY138" i="1" s="1"/>
  <c r="AZ138" i="1" s="1"/>
  <c r="AX65" i="1"/>
  <c r="AY65" i="1" s="1"/>
  <c r="AZ65" i="1" s="1"/>
  <c r="AX16" i="1"/>
  <c r="AY16" i="1" s="1"/>
  <c r="AZ16" i="1" s="1"/>
  <c r="AX75" i="1"/>
  <c r="AY75" i="1" s="1"/>
  <c r="AZ75" i="1" s="1"/>
  <c r="AX124" i="1"/>
  <c r="AY124" i="1" s="1"/>
  <c r="AZ124" i="1" s="1"/>
  <c r="AX53" i="1"/>
  <c r="AY53" i="1" s="1"/>
  <c r="AZ53" i="1" s="1"/>
  <c r="AX136" i="1"/>
  <c r="AY136" i="1" s="1"/>
  <c r="AZ136" i="1" s="1"/>
  <c r="AX112" i="1"/>
  <c r="AY112" i="1" s="1"/>
  <c r="AZ112" i="1" s="1"/>
  <c r="AX115" i="1"/>
  <c r="AY115" i="1" s="1"/>
  <c r="AZ115" i="1" s="1"/>
  <c r="AX44" i="1"/>
  <c r="AY44" i="1" s="1"/>
  <c r="AZ44" i="1" s="1"/>
  <c r="AX24" i="1"/>
  <c r="AY24" i="1" s="1"/>
  <c r="AZ24" i="1" s="1"/>
  <c r="AX149" i="1"/>
  <c r="AY149" i="1" s="1"/>
  <c r="AZ149" i="1" s="1"/>
  <c r="AX197" i="1"/>
  <c r="AY197" i="1" s="1"/>
  <c r="AZ197" i="1" s="1"/>
  <c r="AX123" i="1"/>
  <c r="AY123" i="1" s="1"/>
  <c r="AZ123" i="1" s="1"/>
  <c r="AX105" i="1"/>
  <c r="AY105" i="1" s="1"/>
  <c r="AZ105" i="1" s="1"/>
  <c r="AX114" i="1"/>
  <c r="AY114" i="1" s="1"/>
  <c r="AZ114" i="1" s="1"/>
  <c r="AX109" i="1"/>
  <c r="AY109" i="1" s="1"/>
  <c r="AZ109" i="1" s="1"/>
  <c r="AX60" i="1"/>
  <c r="AY60" i="1" s="1"/>
  <c r="AZ60" i="1" s="1"/>
  <c r="AX18" i="1"/>
  <c r="AY18" i="1" s="1"/>
  <c r="AZ18" i="1" s="1"/>
  <c r="AX111" i="1"/>
  <c r="AY111" i="1" s="1"/>
  <c r="AZ111" i="1" s="1"/>
  <c r="AX163" i="1"/>
  <c r="AY163" i="1" s="1"/>
  <c r="AZ163" i="1" s="1"/>
  <c r="AX92" i="1"/>
  <c r="AY92" i="1" s="1"/>
  <c r="AZ92" i="1" s="1"/>
  <c r="AX100" i="1"/>
  <c r="AY100" i="1" s="1"/>
  <c r="AZ100" i="1" s="1"/>
  <c r="AX164" i="1"/>
  <c r="AY164" i="1" s="1"/>
  <c r="AZ164" i="1" s="1"/>
  <c r="AX119" i="1"/>
  <c r="AY119" i="1" s="1"/>
  <c r="AZ119" i="1" s="1"/>
  <c r="AX171" i="1"/>
  <c r="AY171" i="1" s="1"/>
  <c r="AZ171" i="1" s="1"/>
  <c r="AX145" i="1"/>
  <c r="AY145" i="1" s="1"/>
  <c r="AZ145" i="1" s="1"/>
  <c r="AX35" i="1"/>
  <c r="AY35" i="1" s="1"/>
  <c r="AZ35" i="1" s="1"/>
  <c r="AX157" i="1"/>
  <c r="AY157" i="1" s="1"/>
  <c r="AZ157" i="1" s="1"/>
  <c r="AX160" i="1"/>
  <c r="AY160" i="1" s="1"/>
  <c r="AZ160" i="1" s="1"/>
  <c r="AX59" i="1"/>
  <c r="AY59" i="1" s="1"/>
  <c r="AZ59" i="1" s="1"/>
  <c r="AX26" i="1"/>
  <c r="AY26" i="1" s="1"/>
  <c r="AZ26" i="1" s="1"/>
  <c r="AX106" i="1"/>
  <c r="AY106" i="1" s="1"/>
  <c r="AZ106" i="1" s="1"/>
  <c r="AX2" i="1"/>
  <c r="AY2" i="1" s="1"/>
  <c r="AZ2" i="1" s="1"/>
  <c r="AX93" i="1"/>
  <c r="AY93" i="1" s="1"/>
  <c r="AZ93" i="1" s="1"/>
  <c r="AX27" i="1"/>
  <c r="AY27" i="1" s="1"/>
  <c r="AZ27" i="1" s="1"/>
  <c r="AX72" i="1"/>
  <c r="AY72" i="1" s="1"/>
  <c r="AZ72" i="1" s="1"/>
  <c r="AX170" i="1"/>
  <c r="AY170" i="1" s="1"/>
  <c r="AZ170" i="1" s="1"/>
  <c r="AX37" i="1"/>
  <c r="AY37" i="1" s="1"/>
  <c r="AZ37" i="1" s="1"/>
  <c r="AX143" i="1"/>
  <c r="AY143" i="1" s="1"/>
  <c r="AZ143" i="1" s="1"/>
  <c r="AX186" i="1"/>
  <c r="AY186" i="1" s="1"/>
  <c r="AZ186" i="1" s="1"/>
  <c r="AX61" i="1"/>
  <c r="AY61" i="1" s="1"/>
  <c r="AZ61" i="1" s="1"/>
  <c r="AX133" i="1"/>
  <c r="AY133" i="1" s="1"/>
  <c r="AZ133" i="1" s="1"/>
  <c r="AX200" i="1"/>
  <c r="AY200" i="1" s="1"/>
  <c r="AZ200" i="1" s="1"/>
  <c r="AX134" i="1"/>
  <c r="AY134" i="1" s="1"/>
  <c r="AZ134" i="1" s="1"/>
  <c r="AX139" i="1"/>
  <c r="AY139" i="1" s="1"/>
  <c r="AZ139" i="1" s="1"/>
  <c r="AX176" i="1"/>
  <c r="AY176" i="1" s="1"/>
  <c r="AZ176" i="1" s="1"/>
  <c r="AX56" i="1"/>
  <c r="AY56" i="1" s="1"/>
  <c r="AZ56" i="1" s="1"/>
  <c r="AX185" i="1"/>
  <c r="AY185" i="1" s="1"/>
  <c r="AZ185" i="1" s="1"/>
  <c r="AX17" i="1"/>
  <c r="AY17" i="1" s="1"/>
  <c r="AZ17" i="1" s="1"/>
  <c r="AX20" i="1"/>
  <c r="AY20" i="1" s="1"/>
  <c r="AZ20" i="1" s="1"/>
  <c r="AX201" i="1"/>
  <c r="AY201" i="1" s="1"/>
  <c r="AZ201" i="1" s="1"/>
  <c r="AX91" i="1"/>
  <c r="AY91" i="1" s="1"/>
  <c r="AZ91" i="1" s="1"/>
  <c r="AX116" i="1"/>
  <c r="AY116" i="1" s="1"/>
  <c r="AZ116" i="1" s="1"/>
  <c r="AX40" i="1"/>
  <c r="AY40" i="1" s="1"/>
  <c r="AZ40" i="1" s="1"/>
  <c r="AX36" i="1"/>
  <c r="AY36" i="1" s="1"/>
  <c r="AZ36" i="1" s="1"/>
  <c r="AX174" i="1"/>
  <c r="AY174" i="1" s="1"/>
  <c r="AZ174" i="1" s="1"/>
  <c r="AX107" i="1"/>
  <c r="AY107" i="1" s="1"/>
  <c r="AZ107" i="1" s="1"/>
  <c r="AX7" i="1"/>
  <c r="AY7" i="1" s="1"/>
  <c r="AZ7" i="1" s="1"/>
  <c r="AX4" i="1"/>
  <c r="AY4" i="1" s="1"/>
  <c r="AZ4" i="1" s="1"/>
  <c r="AX41" i="1"/>
  <c r="AY41" i="1" s="1"/>
  <c r="AZ41" i="1" s="1"/>
  <c r="AX87" i="1"/>
  <c r="AY87" i="1" s="1"/>
  <c r="AZ87" i="1" s="1"/>
  <c r="AX120" i="1"/>
  <c r="AY120" i="1" s="1"/>
  <c r="AZ120" i="1" s="1"/>
  <c r="AX159" i="1"/>
  <c r="AY159" i="1" s="1"/>
  <c r="AZ159" i="1" s="1"/>
  <c r="AX43" i="1"/>
  <c r="AY43" i="1" s="1"/>
  <c r="AZ43" i="1" s="1"/>
  <c r="AX34" i="1"/>
  <c r="AY34" i="1" s="1"/>
  <c r="AZ34" i="1" s="1"/>
  <c r="AX30" i="1"/>
  <c r="AY30" i="1" s="1"/>
  <c r="AZ30" i="1" s="1"/>
  <c r="AX182" i="1"/>
  <c r="AY182" i="1" s="1"/>
  <c r="AZ182" i="1" s="1"/>
  <c r="AX141" i="1"/>
  <c r="AY141" i="1" s="1"/>
  <c r="AZ141" i="1" s="1"/>
  <c r="AX62" i="1"/>
  <c r="AY62" i="1" s="1"/>
  <c r="AZ62" i="1" s="1"/>
  <c r="AX71" i="1"/>
  <c r="AY71" i="1" s="1"/>
  <c r="AZ71" i="1" s="1"/>
  <c r="AX195" i="1"/>
  <c r="AY195" i="1" s="1"/>
  <c r="AZ195" i="1" s="1"/>
  <c r="C214" i="1" a="1"/>
  <c r="C214" i="1" s="1"/>
  <c r="F218" i="1" l="1"/>
  <c r="C216" i="1"/>
  <c r="E218" i="1"/>
  <c r="I214" i="1"/>
  <c r="D218" i="1"/>
  <c r="C217" i="1"/>
  <c r="I215" i="1"/>
  <c r="H214" i="1"/>
  <c r="D219" i="1"/>
  <c r="C218" i="1"/>
  <c r="I216" i="1"/>
  <c r="H215" i="1"/>
  <c r="G214" i="1"/>
  <c r="C219" i="1"/>
  <c r="I217" i="1"/>
  <c r="H216" i="1"/>
  <c r="G215" i="1"/>
  <c r="F214" i="1"/>
  <c r="I218" i="1"/>
  <c r="H217" i="1"/>
  <c r="G216" i="1"/>
  <c r="F215" i="1"/>
  <c r="E214" i="1"/>
  <c r="G219" i="1"/>
  <c r="E217" i="1"/>
  <c r="D216" i="1"/>
  <c r="C215" i="1"/>
  <c r="F219" i="1"/>
  <c r="D217" i="1"/>
  <c r="E219" i="1"/>
  <c r="I219" i="1"/>
  <c r="H218" i="1"/>
  <c r="G217" i="1"/>
  <c r="F216" i="1"/>
  <c r="E215" i="1"/>
  <c r="D214" i="1"/>
  <c r="H219" i="1"/>
  <c r="G218" i="1"/>
  <c r="F217" i="1"/>
  <c r="E216" i="1"/>
  <c r="D215" i="1"/>
  <c r="AA4" i="1"/>
  <c r="AA6" i="1" s="1"/>
  <c r="AA12" i="1" s="1"/>
  <c r="AA14" i="1" s="1"/>
  <c r="AE6" i="1"/>
  <c r="N7" i="1"/>
  <c r="O7" i="1"/>
  <c r="P7" i="1"/>
  <c r="Q7" i="1"/>
  <c r="R7" i="1"/>
  <c r="S7" i="1"/>
  <c r="U179" i="1" l="1"/>
  <c r="V179" i="1" s="1"/>
  <c r="W179" i="1" s="1"/>
  <c r="U96" i="1"/>
  <c r="V96" i="1" s="1"/>
  <c r="W96" i="1" s="1"/>
  <c r="U32" i="1"/>
  <c r="V32" i="1" s="1"/>
  <c r="W32" i="1" s="1"/>
  <c r="U195" i="1"/>
  <c r="V195" i="1" s="1"/>
  <c r="W195" i="1" s="1"/>
  <c r="U163" i="1"/>
  <c r="V163" i="1" s="1"/>
  <c r="W163" i="1" s="1"/>
  <c r="U35" i="1"/>
  <c r="V35" i="1" s="1"/>
  <c r="W35" i="1" s="1"/>
  <c r="U144" i="1"/>
  <c r="V144" i="1" s="1"/>
  <c r="W144" i="1" s="1"/>
  <c r="U125" i="1"/>
  <c r="V125" i="1" s="1"/>
  <c r="W125" i="1" s="1"/>
  <c r="U59" i="1"/>
  <c r="V59" i="1" s="1"/>
  <c r="W59" i="1" s="1"/>
  <c r="U196" i="1"/>
  <c r="V196" i="1" s="1"/>
  <c r="W196" i="1" s="1"/>
  <c r="U180" i="1"/>
  <c r="V180" i="1" s="1"/>
  <c r="W180" i="1" s="1"/>
  <c r="U164" i="1"/>
  <c r="V164" i="1" s="1"/>
  <c r="W164" i="1" s="1"/>
  <c r="U148" i="1"/>
  <c r="V148" i="1" s="1"/>
  <c r="W148" i="1" s="1"/>
  <c r="U128" i="1"/>
  <c r="V128" i="1" s="1"/>
  <c r="W128" i="1" s="1"/>
  <c r="U99" i="1"/>
  <c r="V99" i="1" s="1"/>
  <c r="W99" i="1" s="1"/>
  <c r="U64" i="1"/>
  <c r="V64" i="1" s="1"/>
  <c r="W64" i="1" s="1"/>
  <c r="U192" i="1"/>
  <c r="V192" i="1" s="1"/>
  <c r="W192" i="1" s="1"/>
  <c r="U176" i="1"/>
  <c r="V176" i="1" s="1"/>
  <c r="W176" i="1" s="1"/>
  <c r="U160" i="1"/>
  <c r="V160" i="1" s="1"/>
  <c r="W160" i="1" s="1"/>
  <c r="U141" i="1"/>
  <c r="V141" i="1" s="1"/>
  <c r="W141" i="1" s="1"/>
  <c r="U123" i="1"/>
  <c r="V123" i="1" s="1"/>
  <c r="W123" i="1" s="1"/>
  <c r="U91" i="1"/>
  <c r="V91" i="1" s="1"/>
  <c r="W91" i="1" s="1"/>
  <c r="U56" i="1"/>
  <c r="V56" i="1" s="1"/>
  <c r="W56" i="1" s="1"/>
  <c r="U24" i="1"/>
  <c r="V24" i="1" s="1"/>
  <c r="W24" i="1" s="1"/>
  <c r="U208" i="1"/>
  <c r="V208" i="1" s="1"/>
  <c r="W208" i="1" s="1"/>
  <c r="U189" i="1"/>
  <c r="V189" i="1" s="1"/>
  <c r="W189" i="1" s="1"/>
  <c r="U157" i="1"/>
  <c r="V157" i="1" s="1"/>
  <c r="W157" i="1" s="1"/>
  <c r="U140" i="1"/>
  <c r="V140" i="1" s="1"/>
  <c r="W140" i="1" s="1"/>
  <c r="U117" i="1"/>
  <c r="V117" i="1" s="1"/>
  <c r="W117" i="1" s="1"/>
  <c r="U88" i="1"/>
  <c r="V88" i="1" s="1"/>
  <c r="W88" i="1" s="1"/>
  <c r="U19" i="1"/>
  <c r="V19" i="1" s="1"/>
  <c r="W19" i="1" s="1"/>
  <c r="U13" i="1"/>
  <c r="V13" i="1" s="1"/>
  <c r="W13" i="1" s="1"/>
  <c r="U205" i="1"/>
  <c r="V205" i="1" s="1"/>
  <c r="W205" i="1" s="1"/>
  <c r="U188" i="1"/>
  <c r="V188" i="1" s="1"/>
  <c r="W188" i="1" s="1"/>
  <c r="U173" i="1"/>
  <c r="V173" i="1" s="1"/>
  <c r="W173" i="1" s="1"/>
  <c r="U156" i="1"/>
  <c r="V156" i="1" s="1"/>
  <c r="W156" i="1" s="1"/>
  <c r="U139" i="1"/>
  <c r="V139" i="1" s="1"/>
  <c r="W139" i="1" s="1"/>
  <c r="U115" i="1"/>
  <c r="V115" i="1" s="1"/>
  <c r="W115" i="1" s="1"/>
  <c r="U83" i="1"/>
  <c r="V83" i="1" s="1"/>
  <c r="W83" i="1" s="1"/>
  <c r="U48" i="1"/>
  <c r="V48" i="1" s="1"/>
  <c r="W48" i="1" s="1"/>
  <c r="U16" i="1"/>
  <c r="V16" i="1" s="1"/>
  <c r="W16" i="1" s="1"/>
  <c r="U15" i="1"/>
  <c r="V15" i="1" s="1"/>
  <c r="W15" i="1" s="1"/>
  <c r="U204" i="1"/>
  <c r="V204" i="1" s="1"/>
  <c r="W204" i="1" s="1"/>
  <c r="U187" i="1"/>
  <c r="V187" i="1" s="1"/>
  <c r="W187" i="1" s="1"/>
  <c r="U171" i="1"/>
  <c r="V171" i="1" s="1"/>
  <c r="W171" i="1" s="1"/>
  <c r="U155" i="1"/>
  <c r="V155" i="1" s="1"/>
  <c r="W155" i="1" s="1"/>
  <c r="U136" i="1"/>
  <c r="V136" i="1" s="1"/>
  <c r="W136" i="1" s="1"/>
  <c r="U112" i="1"/>
  <c r="V112" i="1" s="1"/>
  <c r="W112" i="1" s="1"/>
  <c r="U75" i="1"/>
  <c r="V75" i="1" s="1"/>
  <c r="W75" i="1" s="1"/>
  <c r="U43" i="1"/>
  <c r="V43" i="1" s="1"/>
  <c r="W43" i="1" s="1"/>
  <c r="U203" i="1"/>
  <c r="V203" i="1" s="1"/>
  <c r="W203" i="1" s="1"/>
  <c r="U168" i="1"/>
  <c r="V168" i="1" s="1"/>
  <c r="W168" i="1" s="1"/>
  <c r="U152" i="1"/>
  <c r="V152" i="1" s="1"/>
  <c r="W152" i="1" s="1"/>
  <c r="U132" i="1"/>
  <c r="V132" i="1" s="1"/>
  <c r="W132" i="1" s="1"/>
  <c r="U109" i="1"/>
  <c r="V109" i="1" s="1"/>
  <c r="W109" i="1" s="1"/>
  <c r="U72" i="1"/>
  <c r="V72" i="1" s="1"/>
  <c r="W72" i="1" s="1"/>
  <c r="U40" i="1"/>
  <c r="V40" i="1" s="1"/>
  <c r="W40" i="1" s="1"/>
  <c r="U11" i="1"/>
  <c r="V11" i="1" s="1"/>
  <c r="W11" i="1" s="1"/>
  <c r="U200" i="1"/>
  <c r="V200" i="1" s="1"/>
  <c r="W200" i="1" s="1"/>
  <c r="U181" i="1"/>
  <c r="V181" i="1" s="1"/>
  <c r="W181" i="1" s="1"/>
  <c r="U165" i="1"/>
  <c r="V165" i="1" s="1"/>
  <c r="W165" i="1" s="1"/>
  <c r="U149" i="1"/>
  <c r="V149" i="1" s="1"/>
  <c r="W149" i="1" s="1"/>
  <c r="U131" i="1"/>
  <c r="V131" i="1" s="1"/>
  <c r="W131" i="1" s="1"/>
  <c r="U107" i="1"/>
  <c r="V107" i="1" s="1"/>
  <c r="W107" i="1" s="1"/>
  <c r="U67" i="1"/>
  <c r="V67" i="1" s="1"/>
  <c r="W67" i="1" s="1"/>
  <c r="U27" i="1"/>
  <c r="V27" i="1" s="1"/>
  <c r="W27" i="1" s="1"/>
  <c r="U197" i="1"/>
  <c r="V197" i="1" s="1"/>
  <c r="W197" i="1" s="1"/>
  <c r="U184" i="1"/>
  <c r="V184" i="1" s="1"/>
  <c r="W184" i="1" s="1"/>
  <c r="U172" i="1"/>
  <c r="V172" i="1" s="1"/>
  <c r="W172" i="1" s="1"/>
  <c r="U147" i="1"/>
  <c r="V147" i="1" s="1"/>
  <c r="W147" i="1" s="1"/>
  <c r="U133" i="1"/>
  <c r="V133" i="1" s="1"/>
  <c r="W133" i="1" s="1"/>
  <c r="U120" i="1"/>
  <c r="V120" i="1" s="1"/>
  <c r="W120" i="1" s="1"/>
  <c r="U104" i="1"/>
  <c r="V104" i="1" s="1"/>
  <c r="W104" i="1" s="1"/>
  <c r="U80" i="1"/>
  <c r="V80" i="1" s="1"/>
  <c r="W80" i="1" s="1"/>
  <c r="U51" i="1"/>
  <c r="V51" i="1" s="1"/>
  <c r="W51" i="1" s="1"/>
  <c r="AA7" i="1"/>
  <c r="AA10" i="1" s="1"/>
  <c r="U85" i="1"/>
  <c r="V85" i="1" s="1"/>
  <c r="W85" i="1" s="1"/>
  <c r="U93" i="1"/>
  <c r="V93" i="1" s="1"/>
  <c r="W93" i="1" s="1"/>
  <c r="U116" i="1"/>
  <c r="V116" i="1" s="1"/>
  <c r="W116" i="1" s="1"/>
  <c r="U100" i="1"/>
  <c r="V100" i="1" s="1"/>
  <c r="W100" i="1" s="1"/>
  <c r="U108" i="1"/>
  <c r="V108" i="1" s="1"/>
  <c r="W108" i="1" s="1"/>
  <c r="U124" i="1"/>
  <c r="V124" i="1" s="1"/>
  <c r="W124" i="1" s="1"/>
  <c r="U101" i="1"/>
  <c r="V101" i="1" s="1"/>
  <c r="W101" i="1" s="1"/>
  <c r="U210" i="1"/>
  <c r="V210" i="1" s="1"/>
  <c r="W210" i="1" s="1"/>
  <c r="U202" i="1"/>
  <c r="V202" i="1" s="1"/>
  <c r="W202" i="1" s="1"/>
  <c r="U194" i="1"/>
  <c r="V194" i="1" s="1"/>
  <c r="W194" i="1" s="1"/>
  <c r="U186" i="1"/>
  <c r="V186" i="1" s="1"/>
  <c r="W186" i="1" s="1"/>
  <c r="U178" i="1"/>
  <c r="V178" i="1" s="1"/>
  <c r="W178" i="1" s="1"/>
  <c r="U170" i="1"/>
  <c r="V170" i="1" s="1"/>
  <c r="W170" i="1" s="1"/>
  <c r="U162" i="1"/>
  <c r="V162" i="1" s="1"/>
  <c r="W162" i="1" s="1"/>
  <c r="U154" i="1"/>
  <c r="V154" i="1" s="1"/>
  <c r="W154" i="1" s="1"/>
  <c r="U146" i="1"/>
  <c r="V146" i="1" s="1"/>
  <c r="W146" i="1" s="1"/>
  <c r="U138" i="1"/>
  <c r="V138" i="1" s="1"/>
  <c r="W138" i="1" s="1"/>
  <c r="U130" i="1"/>
  <c r="V130" i="1" s="1"/>
  <c r="W130" i="1" s="1"/>
  <c r="U122" i="1"/>
  <c r="V122" i="1" s="1"/>
  <c r="W122" i="1" s="1"/>
  <c r="U114" i="1"/>
  <c r="V114" i="1" s="1"/>
  <c r="W114" i="1" s="1"/>
  <c r="U106" i="1"/>
  <c r="V106" i="1" s="1"/>
  <c r="W106" i="1" s="1"/>
  <c r="U98" i="1"/>
  <c r="V98" i="1" s="1"/>
  <c r="W98" i="1" s="1"/>
  <c r="U90" i="1"/>
  <c r="V90" i="1" s="1"/>
  <c r="W90" i="1" s="1"/>
  <c r="U82" i="1"/>
  <c r="V82" i="1" s="1"/>
  <c r="W82" i="1" s="1"/>
  <c r="U74" i="1"/>
  <c r="V74" i="1" s="1"/>
  <c r="W74" i="1" s="1"/>
  <c r="U66" i="1"/>
  <c r="V66" i="1" s="1"/>
  <c r="W66" i="1" s="1"/>
  <c r="U58" i="1"/>
  <c r="V58" i="1" s="1"/>
  <c r="W58" i="1" s="1"/>
  <c r="U50" i="1"/>
  <c r="V50" i="1" s="1"/>
  <c r="W50" i="1" s="1"/>
  <c r="U42" i="1"/>
  <c r="V42" i="1" s="1"/>
  <c r="W42" i="1" s="1"/>
  <c r="U34" i="1"/>
  <c r="V34" i="1" s="1"/>
  <c r="W34" i="1" s="1"/>
  <c r="U26" i="1"/>
  <c r="V26" i="1" s="1"/>
  <c r="W26" i="1" s="1"/>
  <c r="U18" i="1"/>
  <c r="V18" i="1" s="1"/>
  <c r="W18" i="1" s="1"/>
  <c r="U207" i="1"/>
  <c r="V207" i="1" s="1"/>
  <c r="W207" i="1" s="1"/>
  <c r="U199" i="1"/>
  <c r="V199" i="1" s="1"/>
  <c r="W199" i="1" s="1"/>
  <c r="U191" i="1"/>
  <c r="V191" i="1" s="1"/>
  <c r="W191" i="1" s="1"/>
  <c r="U183" i="1"/>
  <c r="V183" i="1" s="1"/>
  <c r="W183" i="1" s="1"/>
  <c r="U175" i="1"/>
  <c r="V175" i="1" s="1"/>
  <c r="W175" i="1" s="1"/>
  <c r="U167" i="1"/>
  <c r="V167" i="1" s="1"/>
  <c r="W167" i="1" s="1"/>
  <c r="U159" i="1"/>
  <c r="V159" i="1" s="1"/>
  <c r="W159" i="1" s="1"/>
  <c r="U151" i="1"/>
  <c r="V151" i="1" s="1"/>
  <c r="W151" i="1" s="1"/>
  <c r="U143" i="1"/>
  <c r="V143" i="1" s="1"/>
  <c r="W143" i="1" s="1"/>
  <c r="U135" i="1"/>
  <c r="V135" i="1" s="1"/>
  <c r="W135" i="1" s="1"/>
  <c r="U127" i="1"/>
  <c r="V127" i="1" s="1"/>
  <c r="W127" i="1" s="1"/>
  <c r="U119" i="1"/>
  <c r="V119" i="1" s="1"/>
  <c r="W119" i="1" s="1"/>
  <c r="U111" i="1"/>
  <c r="V111" i="1" s="1"/>
  <c r="W111" i="1" s="1"/>
  <c r="U103" i="1"/>
  <c r="V103" i="1" s="1"/>
  <c r="W103" i="1" s="1"/>
  <c r="U95" i="1"/>
  <c r="V95" i="1" s="1"/>
  <c r="W95" i="1" s="1"/>
  <c r="U87" i="1"/>
  <c r="V87" i="1" s="1"/>
  <c r="W87" i="1" s="1"/>
  <c r="U79" i="1"/>
  <c r="V79" i="1" s="1"/>
  <c r="W79" i="1" s="1"/>
  <c r="U71" i="1"/>
  <c r="V71" i="1" s="1"/>
  <c r="W71" i="1" s="1"/>
  <c r="U63" i="1"/>
  <c r="V63" i="1" s="1"/>
  <c r="W63" i="1" s="1"/>
  <c r="U55" i="1"/>
  <c r="V55" i="1" s="1"/>
  <c r="W55" i="1" s="1"/>
  <c r="U47" i="1"/>
  <c r="V47" i="1" s="1"/>
  <c r="W47" i="1" s="1"/>
  <c r="U39" i="1"/>
  <c r="V39" i="1" s="1"/>
  <c r="W39" i="1" s="1"/>
  <c r="U31" i="1"/>
  <c r="V31" i="1" s="1"/>
  <c r="W31" i="1" s="1"/>
  <c r="U23" i="1"/>
  <c r="V23" i="1" s="1"/>
  <c r="W23" i="1" s="1"/>
  <c r="U92" i="1"/>
  <c r="V92" i="1" s="1"/>
  <c r="W92" i="1" s="1"/>
  <c r="U76" i="1"/>
  <c r="V76" i="1" s="1"/>
  <c r="W76" i="1" s="1"/>
  <c r="U68" i="1"/>
  <c r="V68" i="1" s="1"/>
  <c r="W68" i="1" s="1"/>
  <c r="U60" i="1"/>
  <c r="V60" i="1" s="1"/>
  <c r="W60" i="1" s="1"/>
  <c r="U52" i="1"/>
  <c r="V52" i="1" s="1"/>
  <c r="W52" i="1" s="1"/>
  <c r="U44" i="1"/>
  <c r="V44" i="1" s="1"/>
  <c r="W44" i="1" s="1"/>
  <c r="U36" i="1"/>
  <c r="V36" i="1" s="1"/>
  <c r="W36" i="1" s="1"/>
  <c r="U28" i="1"/>
  <c r="V28" i="1" s="1"/>
  <c r="W28" i="1" s="1"/>
  <c r="U20" i="1"/>
  <c r="V20" i="1" s="1"/>
  <c r="W20" i="1" s="1"/>
  <c r="U209" i="1"/>
  <c r="V209" i="1" s="1"/>
  <c r="W209" i="1" s="1"/>
  <c r="U201" i="1"/>
  <c r="V201" i="1" s="1"/>
  <c r="W201" i="1" s="1"/>
  <c r="U193" i="1"/>
  <c r="V193" i="1" s="1"/>
  <c r="W193" i="1" s="1"/>
  <c r="U185" i="1"/>
  <c r="V185" i="1" s="1"/>
  <c r="W185" i="1" s="1"/>
  <c r="U177" i="1"/>
  <c r="V177" i="1" s="1"/>
  <c r="W177" i="1" s="1"/>
  <c r="U169" i="1"/>
  <c r="V169" i="1" s="1"/>
  <c r="W169" i="1" s="1"/>
  <c r="U161" i="1"/>
  <c r="V161" i="1" s="1"/>
  <c r="W161" i="1" s="1"/>
  <c r="U153" i="1"/>
  <c r="V153" i="1" s="1"/>
  <c r="W153" i="1" s="1"/>
  <c r="U145" i="1"/>
  <c r="V145" i="1" s="1"/>
  <c r="W145" i="1" s="1"/>
  <c r="U137" i="1"/>
  <c r="V137" i="1" s="1"/>
  <c r="W137" i="1" s="1"/>
  <c r="U129" i="1"/>
  <c r="V129" i="1" s="1"/>
  <c r="W129" i="1" s="1"/>
  <c r="U121" i="1"/>
  <c r="V121" i="1" s="1"/>
  <c r="W121" i="1" s="1"/>
  <c r="U113" i="1"/>
  <c r="V113" i="1" s="1"/>
  <c r="W113" i="1" s="1"/>
  <c r="U105" i="1"/>
  <c r="V105" i="1" s="1"/>
  <c r="W105" i="1" s="1"/>
  <c r="U97" i="1"/>
  <c r="V97" i="1" s="1"/>
  <c r="W97" i="1" s="1"/>
  <c r="U89" i="1"/>
  <c r="V89" i="1" s="1"/>
  <c r="W89" i="1" s="1"/>
  <c r="U81" i="1"/>
  <c r="V81" i="1" s="1"/>
  <c r="W81" i="1" s="1"/>
  <c r="U73" i="1"/>
  <c r="V73" i="1" s="1"/>
  <c r="W73" i="1" s="1"/>
  <c r="U65" i="1"/>
  <c r="V65" i="1" s="1"/>
  <c r="W65" i="1" s="1"/>
  <c r="U57" i="1"/>
  <c r="V57" i="1" s="1"/>
  <c r="W57" i="1" s="1"/>
  <c r="U49" i="1"/>
  <c r="V49" i="1" s="1"/>
  <c r="W49" i="1" s="1"/>
  <c r="U41" i="1"/>
  <c r="V41" i="1" s="1"/>
  <c r="W41" i="1" s="1"/>
  <c r="U33" i="1"/>
  <c r="V33" i="1" s="1"/>
  <c r="W33" i="1" s="1"/>
  <c r="U25" i="1"/>
  <c r="V25" i="1" s="1"/>
  <c r="W25" i="1" s="1"/>
  <c r="U17" i="1"/>
  <c r="V17" i="1" s="1"/>
  <c r="W17" i="1" s="1"/>
  <c r="U84" i="1"/>
  <c r="V84" i="1" s="1"/>
  <c r="W84" i="1" s="1"/>
  <c r="U12" i="1"/>
  <c r="V12" i="1" s="1"/>
  <c r="W12" i="1" s="1"/>
  <c r="U206" i="1"/>
  <c r="V206" i="1" s="1"/>
  <c r="W206" i="1" s="1"/>
  <c r="U198" i="1"/>
  <c r="V198" i="1" s="1"/>
  <c r="W198" i="1" s="1"/>
  <c r="U190" i="1"/>
  <c r="V190" i="1" s="1"/>
  <c r="W190" i="1" s="1"/>
  <c r="U182" i="1"/>
  <c r="V182" i="1" s="1"/>
  <c r="W182" i="1" s="1"/>
  <c r="U174" i="1"/>
  <c r="V174" i="1" s="1"/>
  <c r="W174" i="1" s="1"/>
  <c r="U166" i="1"/>
  <c r="V166" i="1" s="1"/>
  <c r="W166" i="1" s="1"/>
  <c r="U158" i="1"/>
  <c r="V158" i="1" s="1"/>
  <c r="W158" i="1" s="1"/>
  <c r="U150" i="1"/>
  <c r="V150" i="1" s="1"/>
  <c r="W150" i="1" s="1"/>
  <c r="U142" i="1"/>
  <c r="V142" i="1" s="1"/>
  <c r="W142" i="1" s="1"/>
  <c r="U134" i="1"/>
  <c r="V134" i="1" s="1"/>
  <c r="W134" i="1" s="1"/>
  <c r="U126" i="1"/>
  <c r="V126" i="1" s="1"/>
  <c r="W126" i="1" s="1"/>
  <c r="U118" i="1"/>
  <c r="V118" i="1" s="1"/>
  <c r="W118" i="1" s="1"/>
  <c r="U110" i="1"/>
  <c r="V110" i="1" s="1"/>
  <c r="W110" i="1" s="1"/>
  <c r="U102" i="1"/>
  <c r="V102" i="1" s="1"/>
  <c r="W102" i="1" s="1"/>
  <c r="U94" i="1"/>
  <c r="V94" i="1" s="1"/>
  <c r="W94" i="1" s="1"/>
  <c r="U86" i="1"/>
  <c r="V86" i="1" s="1"/>
  <c r="W86" i="1" s="1"/>
  <c r="U78" i="1"/>
  <c r="V78" i="1" s="1"/>
  <c r="W78" i="1" s="1"/>
  <c r="U70" i="1"/>
  <c r="V70" i="1" s="1"/>
  <c r="W70" i="1" s="1"/>
  <c r="U62" i="1"/>
  <c r="V62" i="1" s="1"/>
  <c r="W62" i="1" s="1"/>
  <c r="U54" i="1"/>
  <c r="V54" i="1" s="1"/>
  <c r="W54" i="1" s="1"/>
  <c r="U46" i="1"/>
  <c r="V46" i="1" s="1"/>
  <c r="W46" i="1" s="1"/>
  <c r="U38" i="1"/>
  <c r="V38" i="1" s="1"/>
  <c r="W38" i="1" s="1"/>
  <c r="U30" i="1"/>
  <c r="V30" i="1" s="1"/>
  <c r="W30" i="1" s="1"/>
  <c r="U22" i="1"/>
  <c r="V22" i="1" s="1"/>
  <c r="W22" i="1" s="1"/>
  <c r="U14" i="1"/>
  <c r="V14" i="1" s="1"/>
  <c r="W14" i="1" s="1"/>
  <c r="U77" i="1"/>
  <c r="V77" i="1" s="1"/>
  <c r="W77" i="1" s="1"/>
  <c r="U69" i="1"/>
  <c r="V69" i="1" s="1"/>
  <c r="W69" i="1" s="1"/>
  <c r="U61" i="1"/>
  <c r="V61" i="1" s="1"/>
  <c r="W61" i="1" s="1"/>
  <c r="U53" i="1"/>
  <c r="V53" i="1" s="1"/>
  <c r="W53" i="1" s="1"/>
  <c r="U45" i="1"/>
  <c r="V45" i="1" s="1"/>
  <c r="W45" i="1" s="1"/>
  <c r="U37" i="1"/>
  <c r="V37" i="1" s="1"/>
  <c r="W37" i="1" s="1"/>
  <c r="U29" i="1"/>
  <c r="V29" i="1" s="1"/>
  <c r="W29" i="1" s="1"/>
  <c r="U21" i="1"/>
  <c r="V21" i="1" s="1"/>
  <c r="W21" i="1" s="1"/>
  <c r="W4" i="1" l="1"/>
  <c r="W6" i="1" s="1"/>
  <c r="W8" i="1" s="1"/>
  <c r="Y4" i="1" l="1"/>
  <c r="Y7" i="1"/>
  <c r="Y10" i="1" s="1"/>
  <c r="Y12" i="1"/>
  <c r="Y14" i="1" s="1"/>
</calcChain>
</file>

<file path=xl/sharedStrings.xml><?xml version="1.0" encoding="utf-8"?>
<sst xmlns="http://schemas.openxmlformats.org/spreadsheetml/2006/main" count="90" uniqueCount="55">
  <si>
    <t>Test Set</t>
  </si>
  <si>
    <t xml:space="preserve">Root Mean Square Residual </t>
  </si>
  <si>
    <t xml:space="preserve">Unique Applicant ID </t>
  </si>
  <si>
    <t xml:space="preserve"> Age</t>
  </si>
  <si>
    <t xml:space="preserve"> Years at Employer</t>
  </si>
  <si>
    <t>Years at Address</t>
  </si>
  <si>
    <t>Income</t>
  </si>
  <si>
    <t xml:space="preserve">Credit Card Debt </t>
  </si>
  <si>
    <t>Automobile Debt</t>
  </si>
  <si>
    <t xml:space="preserve">Standardized Profits </t>
  </si>
  <si>
    <t>Regression Model Estimate</t>
  </si>
  <si>
    <t>Estimate of Residual in $</t>
  </si>
  <si>
    <t xml:space="preserve">Estimate of 90% Confidence Interval </t>
  </si>
  <si>
    <t xml:space="preserve">Above and Below the Point Estimate </t>
  </si>
  <si>
    <t xml:space="preserve">(using Training Set Standard Deviation) </t>
  </si>
  <si>
    <t>Sum of Squared Errors</t>
  </si>
  <si>
    <t>Mean of Squared Errors</t>
  </si>
  <si>
    <t xml:space="preserve">Mutual Information on Test Set </t>
  </si>
  <si>
    <t xml:space="preserve">P.I.G. on Test Set </t>
  </si>
  <si>
    <t xml:space="preserve">Estimate of 90% confidence Interval </t>
  </si>
  <si>
    <t>Above and Below Point Estimate</t>
  </si>
  <si>
    <t>Training Set -  Comparison to Evaluate Model for Over-fitting</t>
  </si>
  <si>
    <t>Mutual Information on Training Set</t>
  </si>
  <si>
    <t>P.I.G. on Training Set</t>
  </si>
  <si>
    <t>Residual</t>
  </si>
  <si>
    <t>(standardized)</t>
  </si>
  <si>
    <t>(in dollars)</t>
  </si>
  <si>
    <t xml:space="preserve">Actual minus Estimate (Residual) </t>
  </si>
  <si>
    <t>Enter Betas from "Linest" Calculation on Training Set here:</t>
  </si>
  <si>
    <t xml:space="preserve">Profits  (Actual) </t>
  </si>
  <si>
    <t>Squared Errors (residuals)</t>
  </si>
  <si>
    <t>Observed Correlation R on Test Set</t>
  </si>
  <si>
    <t>Enter R^2 on Training Set from Linest Calculation in Cell AC4</t>
  </si>
  <si>
    <t xml:space="preserve">R </t>
  </si>
  <si>
    <t>Linear Regression Forecasting</t>
  </si>
  <si>
    <r>
      <t>Training Set</t>
    </r>
    <r>
      <rPr>
        <sz val="18"/>
        <color rgb="FF000000"/>
        <rFont val="Calibri"/>
        <family val="2"/>
        <scheme val="minor"/>
      </rPr>
      <t xml:space="preserve"> - Standardized Inputs and Outputs</t>
    </r>
  </si>
  <si>
    <r>
      <t xml:space="preserve">Test Set </t>
    </r>
    <r>
      <rPr>
        <sz val="18"/>
        <color rgb="FF000000"/>
        <rFont val="Calibri"/>
        <family val="2"/>
        <scheme val="minor"/>
      </rPr>
      <t>-</t>
    </r>
    <r>
      <rPr>
        <b/>
        <sz val="18"/>
        <color rgb="FF000000"/>
        <rFont val="Calibri"/>
        <family val="2"/>
        <scheme val="minor"/>
      </rPr>
      <t xml:space="preserve"> </t>
    </r>
    <r>
      <rPr>
        <sz val="18"/>
        <color rgb="FF000000"/>
        <rFont val="Calibri"/>
        <family val="2"/>
        <scheme val="minor"/>
      </rPr>
      <t xml:space="preserve"> Standardized Inputs (and outputs standardized based on Training Set Mean and Standard Deviation)</t>
    </r>
  </si>
  <si>
    <t xml:space="preserve">Standard Deviation of Y </t>
  </si>
  <si>
    <t>beta(6)*x(6)</t>
  </si>
  <si>
    <t>beta(5)*x(5)</t>
    <phoneticPr fontId="0" type="noConversion"/>
  </si>
  <si>
    <t>beta4*x4</t>
  </si>
  <si>
    <t>beta(3)*x(3)</t>
  </si>
  <si>
    <t>beta(2)*x(2)</t>
  </si>
  <si>
    <t>beta(1)*x(1)</t>
  </si>
  <si>
    <t>alpha</t>
  </si>
  <si>
    <t xml:space="preserve">SDev of error </t>
  </si>
  <si>
    <t>R^2</t>
  </si>
  <si>
    <t>SDev(y)</t>
  </si>
  <si>
    <r>
      <t xml:space="preserve">F-statistic - </t>
    </r>
    <r>
      <rPr>
        <i/>
        <sz val="12"/>
        <color theme="1"/>
        <rFont val="Calibri"/>
        <family val="2"/>
      </rPr>
      <t xml:space="preserve">not applicable </t>
    </r>
  </si>
  <si>
    <r>
      <t>Degrees of Freedom  -</t>
    </r>
    <r>
      <rPr>
        <i/>
        <sz val="12"/>
        <color theme="1"/>
        <rFont val="Calibri"/>
        <family val="2"/>
      </rPr>
      <t xml:space="preserve"> not applicable</t>
    </r>
  </si>
  <si>
    <t>"Regression Sum of Squares"</t>
  </si>
  <si>
    <t>"Residual Sum of Squares"</t>
  </si>
  <si>
    <t xml:space="preserve">Std Profits (Actual) </t>
  </si>
  <si>
    <t>Profit and Loss</t>
  </si>
  <si>
    <t>Standardized (using Training Set mean and Stdev)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</si>
</sst>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164" formatCode="0.0000"/>
    <numFmt numFmtId="165" formatCode="&quot;$&quot;#,##0.00"/>
    <numFmt numFmtId="166" formatCode="0.0%"/>
    <numFmt numFmtId="167" formatCode="#,##0.0000_);\(#,##0.0000\)"/>
    <numFmt numFmtId="168" formatCode="0.000"/>
    <numFmt numFmtId="169" formatCode="0.0"/>
  </numFmts>
  <fonts count="17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8"/>
      <color rgb="FF008000"/>
      <name val="Calibri"/>
      <family val="2"/>
      <scheme val="minor"/>
    </font>
    <font>
      <i/>
      <sz val="12"/>
      <color theme="1"/>
      <name val="Calibri"/>
      <family val="2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3" borderId="0" applyNumberFormat="0" applyBorder="0" applyAlignment="0" applyProtection="0"/>
  </cellStyleXfs>
  <cellXfs count="85">
    <xf numFmtId="0" fontId="0" fillId="0" borderId="0" xfId="0"/>
    <xf numFmtId="2" fontId="0" fillId="0" borderId="0" xfId="0" applyNumberFormat="1"/>
    <xf numFmtId="2" fontId="4" fillId="0" borderId="4" xfId="0" applyNumberFormat="1" applyFont="1" applyBorder="1"/>
    <xf numFmtId="2" fontId="4" fillId="0" borderId="5" xfId="0" applyNumberFormat="1" applyFont="1" applyBorder="1"/>
    <xf numFmtId="2" fontId="0" fillId="0" borderId="0" xfId="0" applyNumberFormat="1" applyBorder="1"/>
    <xf numFmtId="0" fontId="0" fillId="0" borderId="4" xfId="0" applyBorder="1"/>
    <xf numFmtId="0" fontId="0" fillId="0" borderId="9" xfId="0" applyBorder="1"/>
    <xf numFmtId="2" fontId="7" fillId="0" borderId="2" xfId="0" applyNumberFormat="1" applyFont="1" applyBorder="1"/>
    <xf numFmtId="0" fontId="7" fillId="0" borderId="7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2" xfId="0" applyFont="1" applyFill="1" applyBorder="1"/>
    <xf numFmtId="0" fontId="0" fillId="0" borderId="10" xfId="0" applyBorder="1"/>
    <xf numFmtId="0" fontId="7" fillId="0" borderId="11" xfId="0" applyFont="1" applyBorder="1"/>
    <xf numFmtId="0" fontId="0" fillId="0" borderId="0" xfId="0" applyBorder="1"/>
    <xf numFmtId="0" fontId="0" fillId="0" borderId="5" xfId="0" applyBorder="1"/>
    <xf numFmtId="0" fontId="0" fillId="0" borderId="12" xfId="0" applyBorder="1"/>
    <xf numFmtId="0" fontId="7" fillId="0" borderId="12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" xfId="0" applyFont="1" applyBorder="1"/>
    <xf numFmtId="2" fontId="7" fillId="0" borderId="1" xfId="0" applyNumberFormat="1" applyFont="1" applyBorder="1"/>
    <xf numFmtId="0" fontId="7" fillId="0" borderId="1" xfId="0" applyFont="1" applyFill="1" applyBorder="1"/>
    <xf numFmtId="2" fontId="7" fillId="0" borderId="1" xfId="0" applyNumberFormat="1" applyFont="1" applyFill="1" applyBorder="1"/>
    <xf numFmtId="0" fontId="1" fillId="2" borderId="0" xfId="1"/>
    <xf numFmtId="0" fontId="1" fillId="2" borderId="0" xfId="1" applyAlignment="1">
      <alignment vertical="center"/>
    </xf>
    <xf numFmtId="2" fontId="1" fillId="2" borderId="0" xfId="1" applyNumberFormat="1"/>
    <xf numFmtId="0" fontId="0" fillId="0" borderId="14" xfId="0" applyBorder="1"/>
    <xf numFmtId="0" fontId="0" fillId="0" borderId="15" xfId="0" applyBorder="1"/>
    <xf numFmtId="0" fontId="7" fillId="0" borderId="10" xfId="0" applyFont="1" applyBorder="1"/>
    <xf numFmtId="0" fontId="0" fillId="0" borderId="11" xfId="0" applyBorder="1"/>
    <xf numFmtId="2" fontId="0" fillId="0" borderId="5" xfId="0" applyNumberFormat="1" applyBorder="1"/>
    <xf numFmtId="0" fontId="0" fillId="0" borderId="8" xfId="0" applyBorder="1"/>
    <xf numFmtId="2" fontId="0" fillId="0" borderId="12" xfId="0" applyNumberFormat="1" applyBorder="1"/>
    <xf numFmtId="2" fontId="4" fillId="0" borderId="9" xfId="0" applyNumberFormat="1" applyFont="1" applyBorder="1"/>
    <xf numFmtId="2" fontId="0" fillId="0" borderId="9" xfId="0" applyNumberFormat="1" applyBorder="1"/>
    <xf numFmtId="0" fontId="9" fillId="0" borderId="13" xfId="0" applyFont="1" applyBorder="1"/>
    <xf numFmtId="0" fontId="10" fillId="0" borderId="13" xfId="0" applyFont="1" applyBorder="1"/>
    <xf numFmtId="0" fontId="1" fillId="2" borderId="0" xfId="1" applyBorder="1"/>
    <xf numFmtId="2" fontId="1" fillId="2" borderId="0" xfId="1" applyNumberFormat="1" applyBorder="1"/>
    <xf numFmtId="0" fontId="10" fillId="0" borderId="1" xfId="0" applyFont="1" applyBorder="1"/>
    <xf numFmtId="2" fontId="10" fillId="0" borderId="1" xfId="0" applyNumberFormat="1" applyFont="1" applyBorder="1"/>
    <xf numFmtId="0" fontId="10" fillId="0" borderId="7" xfId="0" applyFont="1" applyBorder="1"/>
    <xf numFmtId="0" fontId="3" fillId="0" borderId="10" xfId="0" applyFont="1" applyBorder="1"/>
    <xf numFmtId="0" fontId="3" fillId="0" borderId="4" xfId="0" applyFont="1" applyBorder="1"/>
    <xf numFmtId="0" fontId="11" fillId="0" borderId="1" xfId="0" applyFont="1" applyBorder="1"/>
    <xf numFmtId="0" fontId="2" fillId="0" borderId="10" xfId="0" applyFont="1" applyBorder="1"/>
    <xf numFmtId="0" fontId="2" fillId="0" borderId="4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164" fontId="12" fillId="0" borderId="1" xfId="0" applyNumberFormat="1" applyFont="1" applyBorder="1"/>
    <xf numFmtId="165" fontId="12" fillId="0" borderId="8" xfId="0" applyNumberFormat="1" applyFont="1" applyBorder="1"/>
    <xf numFmtId="168" fontId="12" fillId="0" borderId="8" xfId="0" applyNumberFormat="1" applyFont="1" applyBorder="1"/>
    <xf numFmtId="166" fontId="12" fillId="0" borderId="8" xfId="0" applyNumberFormat="1" applyFont="1" applyBorder="1"/>
    <xf numFmtId="166" fontId="12" fillId="0" borderId="6" xfId="0" applyNumberFormat="1" applyFont="1" applyBorder="1"/>
    <xf numFmtId="168" fontId="12" fillId="0" borderId="6" xfId="0" applyNumberFormat="1" applyFont="1" applyBorder="1"/>
    <xf numFmtId="165" fontId="12" fillId="0" borderId="6" xfId="0" applyNumberFormat="1" applyFont="1" applyBorder="1"/>
    <xf numFmtId="0" fontId="10" fillId="0" borderId="15" xfId="0" applyFont="1" applyBorder="1"/>
    <xf numFmtId="167" fontId="12" fillId="0" borderId="7" xfId="0" applyNumberFormat="1" applyFont="1" applyBorder="1"/>
    <xf numFmtId="164" fontId="12" fillId="0" borderId="6" xfId="0" applyNumberFormat="1" applyFont="1" applyBorder="1"/>
    <xf numFmtId="164" fontId="7" fillId="0" borderId="2" xfId="0" applyNumberFormat="1" applyFont="1" applyBorder="1"/>
    <xf numFmtId="0" fontId="7" fillId="0" borderId="13" xfId="0" applyFont="1" applyBorder="1"/>
    <xf numFmtId="165" fontId="11" fillId="0" borderId="1" xfId="0" applyNumberFormat="1" applyFont="1" applyBorder="1"/>
    <xf numFmtId="169" fontId="7" fillId="0" borderId="1" xfId="0" applyNumberFormat="1" applyFont="1" applyBorder="1"/>
    <xf numFmtId="0" fontId="4" fillId="0" borderId="0" xfId="0" applyFont="1" applyBorder="1"/>
    <xf numFmtId="2" fontId="11" fillId="0" borderId="1" xfId="0" applyNumberFormat="1" applyFont="1" applyBorder="1"/>
    <xf numFmtId="2" fontId="15" fillId="0" borderId="0" xfId="0" applyNumberFormat="1" applyFont="1"/>
    <xf numFmtId="1" fontId="0" fillId="0" borderId="0" xfId="0" applyNumberFormat="1"/>
    <xf numFmtId="2" fontId="7" fillId="0" borderId="0" xfId="0" applyNumberFormat="1" applyFont="1" applyFill="1" applyBorder="1"/>
    <xf numFmtId="6" fontId="0" fillId="0" borderId="0" xfId="0" applyNumberFormat="1" applyBorder="1"/>
    <xf numFmtId="6" fontId="0" fillId="0" borderId="12" xfId="0" applyNumberFormat="1" applyBorder="1"/>
    <xf numFmtId="8" fontId="0" fillId="0" borderId="0" xfId="0" applyNumberFormat="1" applyBorder="1"/>
    <xf numFmtId="8" fontId="7" fillId="0" borderId="1" xfId="0" applyNumberFormat="1" applyFont="1" applyBorder="1"/>
    <xf numFmtId="8" fontId="14" fillId="3" borderId="0" xfId="8" applyNumberFormat="1" applyBorder="1"/>
    <xf numFmtId="2" fontId="14" fillId="3" borderId="0" xfId="8" applyNumberFormat="1" applyBorder="1"/>
    <xf numFmtId="2" fontId="14" fillId="3" borderId="5" xfId="8" applyNumberFormat="1" applyBorder="1"/>
    <xf numFmtId="0" fontId="3" fillId="0" borderId="13" xfId="0" applyFont="1" applyBorder="1"/>
    <xf numFmtId="0" fontId="15" fillId="0" borderId="1" xfId="0" applyFont="1" applyBorder="1"/>
    <xf numFmtId="0" fontId="16" fillId="0" borderId="7" xfId="0" applyFont="1" applyBorder="1"/>
    <xf numFmtId="6" fontId="16" fillId="0" borderId="0" xfId="0" applyNumberFormat="1" applyFont="1"/>
    <xf numFmtId="0" fontId="16" fillId="0" borderId="11" xfId="0" applyFont="1" applyBorder="1"/>
    <xf numFmtId="0" fontId="16" fillId="0" borderId="8" xfId="0" applyFont="1" applyBorder="1"/>
    <xf numFmtId="6" fontId="14" fillId="3" borderId="0" xfId="8" applyNumberFormat="1"/>
    <xf numFmtId="8" fontId="14" fillId="3" borderId="0" xfId="8" applyNumberFormat="1"/>
  </cellXfs>
  <cellStyles count="9">
    <cellStyle name="Followed Hyperlink" xfId="3" builtinId="9" hidden="1"/>
    <cellStyle name="Followed Hyperlink" xfId="5" builtinId="9" hidden="1"/>
    <cellStyle name="Followed Hyperlink" xfId="7" builtinId="9" hidden="1"/>
    <cellStyle name="Good" xfId="8" builtinId="26"/>
    <cellStyle name="Hyperlink" xfId="2" builtinId="8" hidden="1"/>
    <cellStyle name="Hyperlink" xfId="4" builtinId="8" hidden="1"/>
    <cellStyle name="Hyperlink" xfId="6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27"/>
  <sheetViews>
    <sheetView tabSelected="1" zoomScale="70" zoomScaleNormal="70" workbookViewId="0">
      <pane ySplit="1" topLeftCell="A2" activePane="bottomLeft" state="frozen"/>
      <selection activeCell="BM1" sqref="BM1"/>
      <selection pane="bottomLeft" activeCell="AA27" sqref="AA27"/>
    </sheetView>
  </sheetViews>
  <sheetFormatPr defaultColWidth="11.25" defaultRowHeight="15.75" x14ac:dyDescent="0.25"/>
  <cols>
    <col min="2" max="2" width="27.25" customWidth="1"/>
    <col min="3" max="3" width="14.75" customWidth="1"/>
    <col min="4" max="4" width="28.75" customWidth="1"/>
    <col min="5" max="5" width="24" customWidth="1"/>
    <col min="6" max="6" width="14.5" customWidth="1"/>
    <col min="7" max="7" width="23.75" customWidth="1"/>
    <col min="8" max="8" width="22.75" customWidth="1"/>
    <col min="9" max="9" width="28.75" customWidth="1"/>
    <col min="13" max="13" width="27.25" customWidth="1"/>
    <col min="15" max="15" width="27" customWidth="1"/>
    <col min="16" max="16" width="25.25" customWidth="1"/>
    <col min="18" max="18" width="21.75" customWidth="1"/>
    <col min="19" max="19" width="27.25" customWidth="1"/>
    <col min="20" max="20" width="35.75" customWidth="1"/>
    <col min="21" max="21" width="41.5" style="1" customWidth="1"/>
    <col min="22" max="22" width="42.5" customWidth="1"/>
    <col min="23" max="23" width="40.75" style="1" customWidth="1"/>
    <col min="25" max="25" width="52.25" customWidth="1"/>
    <col min="27" max="27" width="18" customWidth="1"/>
    <col min="29" max="29" width="13.25" customWidth="1"/>
    <col min="31" max="31" width="15.875" customWidth="1"/>
    <col min="33" max="33" width="7.25" customWidth="1"/>
    <col min="40" max="40" width="27.875" style="1" bestFit="1" customWidth="1"/>
    <col min="41" max="42" width="27.875" style="1" customWidth="1"/>
    <col min="43" max="43" width="9.25" style="1" customWidth="1"/>
    <col min="44" max="44" width="25.625" style="1" bestFit="1" customWidth="1"/>
    <col min="45" max="45" width="22.75" style="1" bestFit="1" customWidth="1"/>
    <col min="46" max="46" width="11.25" style="1"/>
    <col min="47" max="48" width="23.625" style="1" bestFit="1" customWidth="1"/>
    <col min="49" max="49" width="31" style="1" customWidth="1"/>
    <col min="50" max="50" width="36.75" style="1" bestFit="1" customWidth="1"/>
    <col min="51" max="51" width="45" style="1" bestFit="1" customWidth="1"/>
    <col min="52" max="52" width="35" style="1" bestFit="1" customWidth="1"/>
    <col min="53" max="54" width="35" style="1" customWidth="1"/>
    <col min="55" max="64" width="11.25" style="1"/>
    <col min="69" max="69" width="24.75" style="68" bestFit="1" customWidth="1"/>
    <col min="70" max="71" width="21.375" customWidth="1"/>
    <col min="72" max="72" width="22.375" bestFit="1" customWidth="1"/>
    <col min="73" max="73" width="20.125" bestFit="1" customWidth="1"/>
    <col min="74" max="74" width="22.25" customWidth="1"/>
    <col min="75" max="75" width="20.625" bestFit="1" customWidth="1"/>
    <col min="76" max="76" width="21" bestFit="1" customWidth="1"/>
    <col min="77" max="77" width="20.125" customWidth="1"/>
    <col min="78" max="78" width="32.75" customWidth="1"/>
    <col min="79" max="79" width="41.5" customWidth="1"/>
    <col min="80" max="80" width="32.75" bestFit="1" customWidth="1"/>
    <col min="81" max="81" width="39.75" bestFit="1" customWidth="1"/>
    <col min="82" max="82" width="30.75" bestFit="1" customWidth="1"/>
  </cols>
  <sheetData>
    <row r="1" spans="1:82" ht="23.25" x14ac:dyDescent="0.3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6"/>
      <c r="V1" s="24"/>
      <c r="W1" s="26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N1" s="77" t="s">
        <v>2</v>
      </c>
      <c r="AO1" s="78" t="s">
        <v>53</v>
      </c>
      <c r="AP1" s="78"/>
      <c r="AQ1" s="20" t="s">
        <v>3</v>
      </c>
      <c r="AR1" s="20" t="s">
        <v>4</v>
      </c>
      <c r="AS1" s="20" t="s">
        <v>5</v>
      </c>
      <c r="AT1" s="20" t="s">
        <v>6</v>
      </c>
      <c r="AU1" s="20" t="s">
        <v>7</v>
      </c>
      <c r="AV1" s="20" t="s">
        <v>8</v>
      </c>
      <c r="AW1" s="20" t="s">
        <v>54</v>
      </c>
      <c r="AX1" s="21" t="s">
        <v>10</v>
      </c>
      <c r="AY1" s="23" t="s">
        <v>27</v>
      </c>
      <c r="AZ1" s="23" t="s">
        <v>30</v>
      </c>
      <c r="BA1" s="69"/>
      <c r="BB1" s="69"/>
      <c r="BQ1" s="20" t="s">
        <v>2</v>
      </c>
      <c r="BR1" s="20" t="s">
        <v>53</v>
      </c>
      <c r="BS1" s="73">
        <f>MAX(BS3:BS201)</f>
        <v>3158.8894017539315</v>
      </c>
      <c r="BT1" s="21" t="s">
        <v>3</v>
      </c>
      <c r="BU1" s="21" t="s">
        <v>4</v>
      </c>
      <c r="BV1" s="21" t="s">
        <v>5</v>
      </c>
      <c r="BW1" s="21" t="s">
        <v>6</v>
      </c>
      <c r="BX1" s="21" t="s">
        <v>7</v>
      </c>
      <c r="BY1" s="21" t="s">
        <v>8</v>
      </c>
      <c r="BZ1" s="21" t="s">
        <v>52</v>
      </c>
      <c r="CA1" s="21" t="s">
        <v>10</v>
      </c>
      <c r="CB1" s="23" t="s">
        <v>27</v>
      </c>
      <c r="CC1" s="23" t="s">
        <v>30</v>
      </c>
      <c r="CD1" s="67"/>
    </row>
    <row r="2" spans="1:82" ht="23.25" x14ac:dyDescent="0.3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6"/>
      <c r="V2" s="24"/>
      <c r="W2" s="41" t="s">
        <v>0</v>
      </c>
      <c r="X2" s="24"/>
      <c r="Y2" s="40" t="s">
        <v>0</v>
      </c>
      <c r="Z2" s="24"/>
      <c r="AA2" s="37" t="s">
        <v>21</v>
      </c>
      <c r="AB2" s="27"/>
      <c r="AC2" s="27"/>
      <c r="AD2" s="27"/>
      <c r="AE2" s="27"/>
      <c r="AF2" s="27"/>
      <c r="AG2" s="28"/>
      <c r="AH2" s="24"/>
      <c r="AI2" s="24"/>
      <c r="AN2" s="79">
        <v>363</v>
      </c>
      <c r="AO2" s="80">
        <v>14034.096471125087</v>
      </c>
      <c r="AP2" s="80"/>
      <c r="AQ2" s="4">
        <v>0.72777576865805138</v>
      </c>
      <c r="AR2" s="4">
        <v>2.3861624844987226</v>
      </c>
      <c r="AS2" s="4">
        <v>-0.45626928021737134</v>
      </c>
      <c r="AT2" s="4">
        <v>5.4522543327135686</v>
      </c>
      <c r="AU2" s="4">
        <v>-8.3797536867320999E-2</v>
      </c>
      <c r="AV2" s="4">
        <v>-0.5784377409260526</v>
      </c>
      <c r="AW2" s="2">
        <v>2.1071537058410801</v>
      </c>
      <c r="AX2" s="4">
        <f t="shared" ref="AX2:AX33" si="0">BD$2*AQ2+BE$2*AR2+BF$2*AS2+BG$2*AT2+BH$2*AU2+BI$2*AV2</f>
        <v>3.9761746085592602</v>
      </c>
      <c r="AY2" s="4">
        <f t="shared" ref="AY2:AY33" si="1">AW2-AX2</f>
        <v>-1.8690209027181801</v>
      </c>
      <c r="AZ2" s="31">
        <f t="shared" ref="AZ2:AZ33" si="2">AY2^2</f>
        <v>3.4932391347974807</v>
      </c>
      <c r="BA2" s="4"/>
      <c r="BB2" s="4"/>
      <c r="BD2" s="66">
        <v>8.4761279709936709E-3</v>
      </c>
      <c r="BE2" s="66">
        <v>0.18683983215290142</v>
      </c>
      <c r="BF2" s="66">
        <v>-6.5964610003607566E-2</v>
      </c>
      <c r="BG2" s="66">
        <v>0.63949953475163035</v>
      </c>
      <c r="BH2" s="66">
        <v>-5.5118374675069658E-2</v>
      </c>
      <c r="BI2" s="66">
        <v>-4.7458377011934429E-3</v>
      </c>
      <c r="BQ2" s="30">
        <v>51</v>
      </c>
      <c r="BR2" s="70">
        <v>35096.429302014221</v>
      </c>
      <c r="BS2" s="70"/>
      <c r="BT2" s="4">
        <v>1.0934082591217602</v>
      </c>
      <c r="BU2" s="4">
        <v>1.5292103098882588</v>
      </c>
      <c r="BV2" s="4">
        <v>0.19736224803720753</v>
      </c>
      <c r="BW2" s="4">
        <v>8.4174654750479228</v>
      </c>
      <c r="BX2" s="4">
        <v>-7.4121467466211675</v>
      </c>
      <c r="BY2" s="4">
        <v>-2.4288844265293132</v>
      </c>
      <c r="BZ2" s="2">
        <v>5.7664080177802433</v>
      </c>
      <c r="CA2" s="4">
        <v>6.0850041701248427</v>
      </c>
      <c r="CB2" s="4">
        <v>-0.31859615234459948</v>
      </c>
      <c r="CC2" s="31">
        <v>0.10150350828878324</v>
      </c>
      <c r="CD2" s="1"/>
    </row>
    <row r="3" spans="1:82" ht="23.25" x14ac:dyDescent="0.35">
      <c r="A3" s="24"/>
      <c r="B3" s="24"/>
      <c r="C3" s="24"/>
      <c r="D3" s="24"/>
      <c r="E3" s="24"/>
      <c r="F3" s="37" t="s">
        <v>34</v>
      </c>
      <c r="G3" s="58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6"/>
      <c r="V3" s="24"/>
      <c r="W3" s="7" t="s">
        <v>15</v>
      </c>
      <c r="X3" s="24"/>
      <c r="Y3" s="9" t="s">
        <v>31</v>
      </c>
      <c r="Z3" s="38"/>
      <c r="AA3" s="42" t="s">
        <v>32</v>
      </c>
      <c r="AB3" s="46"/>
      <c r="AC3" s="47"/>
      <c r="AD3" s="48"/>
      <c r="AE3" s="49"/>
      <c r="AF3" s="49"/>
      <c r="AG3" s="50"/>
      <c r="AH3" s="24"/>
      <c r="AI3" s="24"/>
      <c r="AN3" s="81">
        <v>244</v>
      </c>
      <c r="AO3" s="80">
        <v>21928.193250019445</v>
      </c>
      <c r="AP3" s="80"/>
      <c r="AQ3" s="4">
        <v>1.7075215791958305</v>
      </c>
      <c r="AR3" s="4">
        <v>0.93489799885391378</v>
      </c>
      <c r="AS3" s="4">
        <v>-0.63001262357256038</v>
      </c>
      <c r="AT3" s="4">
        <v>4.8575784832552236</v>
      </c>
      <c r="AU3" s="4">
        <v>-6.7812172575558431</v>
      </c>
      <c r="AV3" s="4">
        <v>-5.5802273486530485</v>
      </c>
      <c r="AW3" s="3">
        <v>3.4786308308569045</v>
      </c>
      <c r="AX3" s="4">
        <f t="shared" si="0"/>
        <v>3.7373796005644846</v>
      </c>
      <c r="AY3" s="4">
        <f t="shared" si="1"/>
        <v>-0.2587487697075801</v>
      </c>
      <c r="AZ3" s="31">
        <f t="shared" si="2"/>
        <v>6.6950925825186317E-2</v>
      </c>
      <c r="BA3" s="4"/>
      <c r="BB3" s="4"/>
      <c r="BQ3" s="30">
        <v>81</v>
      </c>
      <c r="BR3" s="70">
        <v>23909.67351274531</v>
      </c>
      <c r="BS3" s="72">
        <f>SUM(BR$2:BR3)/200</f>
        <v>295.03051407379769</v>
      </c>
      <c r="BT3" s="4">
        <v>1.3144635587895881</v>
      </c>
      <c r="BU3" s="4">
        <v>3.4004326725281975</v>
      </c>
      <c r="BV3" s="4">
        <v>-0.25459158968353895</v>
      </c>
      <c r="BW3" s="4">
        <v>4.2078168168153018</v>
      </c>
      <c r="BX3" s="4">
        <v>-3.9389085068397063</v>
      </c>
      <c r="BY3" s="4">
        <v>-1.4520124729062658</v>
      </c>
      <c r="BZ3" s="3">
        <v>3.8228823557767044</v>
      </c>
      <c r="CA3" s="4">
        <v>3.5781660131443958</v>
      </c>
      <c r="CB3" s="4">
        <v>0.24471634263230868</v>
      </c>
      <c r="CC3" s="31">
        <v>5.9886088351333501E-2</v>
      </c>
      <c r="CD3" s="1"/>
    </row>
    <row r="4" spans="1:82" ht="23.25" x14ac:dyDescent="0.35">
      <c r="A4" s="24"/>
      <c r="B4" s="36" t="s">
        <v>35</v>
      </c>
      <c r="C4" s="18"/>
      <c r="D4" s="19"/>
      <c r="E4" s="24"/>
      <c r="F4" s="24"/>
      <c r="G4" s="24"/>
      <c r="H4" s="24"/>
      <c r="I4" s="24"/>
      <c r="J4" s="24"/>
      <c r="K4" s="24"/>
      <c r="L4" s="24"/>
      <c r="M4" s="36" t="s">
        <v>36</v>
      </c>
      <c r="N4" s="27"/>
      <c r="O4" s="27"/>
      <c r="P4" s="27"/>
      <c r="Q4" s="27"/>
      <c r="R4" s="27"/>
      <c r="S4" s="28"/>
      <c r="T4" s="24"/>
      <c r="U4" s="24"/>
      <c r="V4" s="24"/>
      <c r="W4" s="60">
        <f>SUM(W11:W210)</f>
        <v>91.124149761923761</v>
      </c>
      <c r="X4" s="24"/>
      <c r="Y4" s="56">
        <f>SQRT(1-W8^2)</f>
        <v>0.73782060908487868</v>
      </c>
      <c r="Z4" s="38"/>
      <c r="AA4" s="51">
        <f>SQRT(AC4)</f>
        <v>0.31622776601683794</v>
      </c>
      <c r="AB4" s="17" t="s">
        <v>33</v>
      </c>
      <c r="AC4" s="45">
        <v>0.1</v>
      </c>
      <c r="AD4" s="24"/>
      <c r="AE4" s="24"/>
      <c r="AF4" s="24"/>
      <c r="AG4" s="24"/>
      <c r="AH4" s="24"/>
      <c r="AI4" s="24"/>
      <c r="AN4" s="81">
        <v>389</v>
      </c>
      <c r="AO4" s="80">
        <v>22590.324329174582</v>
      </c>
      <c r="AP4" s="80"/>
      <c r="AQ4" s="4">
        <v>2.5758028343097288</v>
      </c>
      <c r="AR4" s="4">
        <v>0.51863452558999912</v>
      </c>
      <c r="AS4" s="4">
        <v>-0.61782121074422713</v>
      </c>
      <c r="AT4" s="4">
        <v>5.0877463118747466</v>
      </c>
      <c r="AU4" s="4">
        <v>-2.7737247636667215</v>
      </c>
      <c r="AV4" s="4">
        <v>-1.9168480277332465</v>
      </c>
      <c r="AW4" s="3">
        <v>3.5936658569350239</v>
      </c>
      <c r="AX4" s="4">
        <f t="shared" si="0"/>
        <v>3.575080407165292</v>
      </c>
      <c r="AY4" s="4">
        <f t="shared" si="1"/>
        <v>1.8585449769731976E-2</v>
      </c>
      <c r="AZ4" s="31">
        <f t="shared" si="2"/>
        <v>3.454189431432304E-4</v>
      </c>
      <c r="BA4" s="4"/>
      <c r="BB4" s="4"/>
      <c r="BQ4" s="30">
        <v>100</v>
      </c>
      <c r="BR4" s="70">
        <v>18807.24475956013</v>
      </c>
      <c r="BS4" s="72">
        <f>SUM(BR$2:BR4)/200</f>
        <v>389.06673787159832</v>
      </c>
      <c r="BT4" s="4">
        <v>2.3537646824223546</v>
      </c>
      <c r="BU4" s="4">
        <v>3.3599631979507505</v>
      </c>
      <c r="BV4" s="4">
        <v>-0.53293180792259987</v>
      </c>
      <c r="BW4" s="4">
        <v>4.2179875096218655</v>
      </c>
      <c r="BX4" s="4">
        <v>-1.3624337997305804</v>
      </c>
      <c r="BY4" s="4">
        <v>-3.2038971620285639</v>
      </c>
      <c r="BZ4" s="3">
        <v>2.9364143388496808</v>
      </c>
      <c r="CA4" s="4">
        <v>3.4705817720521948</v>
      </c>
      <c r="CB4" s="4">
        <v>-0.53416743320251392</v>
      </c>
      <c r="CC4" s="31">
        <v>0.28533484669416215</v>
      </c>
      <c r="CD4" s="1"/>
    </row>
    <row r="5" spans="1:82" ht="23.25" x14ac:dyDescent="0.3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6"/>
      <c r="V5" s="24"/>
      <c r="W5" s="61" t="s">
        <v>16</v>
      </c>
      <c r="X5" s="24"/>
      <c r="Y5" s="9" t="s">
        <v>11</v>
      </c>
      <c r="Z5" s="24"/>
      <c r="AA5" s="9" t="s">
        <v>24</v>
      </c>
      <c r="AB5" s="24"/>
      <c r="AC5" s="24"/>
      <c r="AD5" s="24"/>
      <c r="AE5" s="62" t="s">
        <v>37</v>
      </c>
      <c r="AF5" s="27"/>
      <c r="AG5" s="28"/>
      <c r="AH5" s="24"/>
      <c r="AI5" s="24"/>
      <c r="AN5" s="81">
        <v>229</v>
      </c>
      <c r="AO5" s="80">
        <v>13410.648766448783</v>
      </c>
      <c r="AP5" s="80"/>
      <c r="AQ5" s="4">
        <v>0.67432621660684333</v>
      </c>
      <c r="AR5" s="4">
        <v>1.2804570899143077</v>
      </c>
      <c r="AS5" s="4">
        <v>7.4181642897357278E-2</v>
      </c>
      <c r="AT5" s="4">
        <v>3.5593979536079634</v>
      </c>
      <c r="AU5" s="4">
        <v>-4.7049432594383118</v>
      </c>
      <c r="AV5" s="4">
        <v>-0.59345730314726064</v>
      </c>
      <c r="AW5" s="3">
        <v>1.998839317310499</v>
      </c>
      <c r="AX5" s="4">
        <f t="shared" si="0"/>
        <v>2.7784413126917729</v>
      </c>
      <c r="AY5" s="4">
        <f t="shared" si="1"/>
        <v>-0.77960199538127384</v>
      </c>
      <c r="AZ5" s="31">
        <f t="shared" si="2"/>
        <v>0.60777927120246367</v>
      </c>
      <c r="BA5" s="4"/>
      <c r="BB5" s="4"/>
      <c r="BQ5" s="30">
        <v>6</v>
      </c>
      <c r="BR5" s="70">
        <v>16969.286958431607</v>
      </c>
      <c r="BS5" s="72">
        <f>SUM(BR$2:BR5)/200</f>
        <v>473.91317266375631</v>
      </c>
      <c r="BT5" s="4">
        <v>0.56716956401059648</v>
      </c>
      <c r="BU5" s="4">
        <v>-0.59589762189145579</v>
      </c>
      <c r="BV5" s="4">
        <v>2.0228160651924187</v>
      </c>
      <c r="BW5" s="4">
        <v>3.6284552406589672</v>
      </c>
      <c r="BX5" s="4">
        <v>-3.3790309648044285</v>
      </c>
      <c r="BY5" s="4">
        <v>-6.5628454457919885</v>
      </c>
      <c r="BZ5" s="3">
        <v>2.6170976200919966</v>
      </c>
      <c r="CA5" s="4">
        <v>2.2978240496708664</v>
      </c>
      <c r="CB5" s="4">
        <v>0.31927357042113025</v>
      </c>
      <c r="CC5" s="31">
        <v>0.10193561276945641</v>
      </c>
      <c r="CD5" s="1"/>
    </row>
    <row r="6" spans="1:82" ht="23.25" x14ac:dyDescent="0.35">
      <c r="A6" s="25"/>
      <c r="B6" s="24"/>
      <c r="C6" s="42" t="s">
        <v>28</v>
      </c>
      <c r="D6" s="43"/>
      <c r="E6" s="43"/>
      <c r="F6" s="4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6"/>
      <c r="V6" s="24"/>
      <c r="W6" s="60">
        <f>W4/200</f>
        <v>0.45562074880961878</v>
      </c>
      <c r="X6" s="24"/>
      <c r="Y6" s="10" t="s">
        <v>14</v>
      </c>
      <c r="Z6" s="24"/>
      <c r="AA6" s="59">
        <f>SQRT(1-AA4^2)</f>
        <v>0.94868329805051377</v>
      </c>
      <c r="AB6" s="29" t="s">
        <v>25</v>
      </c>
      <c r="AC6" s="5"/>
      <c r="AD6" s="24"/>
      <c r="AE6" s="63">
        <f>5755.91</f>
        <v>5755.91</v>
      </c>
      <c r="AF6" s="24"/>
      <c r="AG6" s="24"/>
      <c r="AH6" s="24"/>
      <c r="AI6" s="24"/>
      <c r="AN6" s="81">
        <v>322</v>
      </c>
      <c r="AO6" s="80">
        <v>14267.31858360524</v>
      </c>
      <c r="AP6" s="80"/>
      <c r="AQ6" s="4">
        <v>0.85720473614570958</v>
      </c>
      <c r="AR6" s="4">
        <v>3.4218724794820843</v>
      </c>
      <c r="AS6" s="4">
        <v>-0.33986570676620992</v>
      </c>
      <c r="AT6" s="4">
        <v>2.4244468877616083</v>
      </c>
      <c r="AU6" s="4">
        <v>-6.0630254494458491</v>
      </c>
      <c r="AV6" s="4">
        <v>-3.7217947070925121</v>
      </c>
      <c r="AW6" s="3">
        <v>2.147672437910539</v>
      </c>
      <c r="AX6" s="4">
        <f t="shared" si="0"/>
        <v>2.571306764334059</v>
      </c>
      <c r="AY6" s="4">
        <f t="shared" si="1"/>
        <v>-0.42363432642352006</v>
      </c>
      <c r="AZ6" s="31">
        <f t="shared" si="2"/>
        <v>0.17946604252430953</v>
      </c>
      <c r="BA6" s="4"/>
      <c r="BB6" s="4"/>
      <c r="BQ6" s="30">
        <v>49</v>
      </c>
      <c r="BR6" s="70">
        <v>15917.006857174751</v>
      </c>
      <c r="BS6" s="72">
        <f>SUM(BR$2:BR6)/200</f>
        <v>553.49820694963012</v>
      </c>
      <c r="BT6" s="4">
        <v>2.0894329074751945</v>
      </c>
      <c r="BU6" s="4">
        <v>2.6592658099526427</v>
      </c>
      <c r="BV6" s="4">
        <v>-0.38421357405176254</v>
      </c>
      <c r="BW6" s="4">
        <v>2.4380804571864974</v>
      </c>
      <c r="BX6" s="4">
        <v>0.37199890146179659</v>
      </c>
      <c r="BY6" s="4">
        <v>-3.7009183921726159</v>
      </c>
      <c r="BZ6" s="3">
        <v>1.7109727534442778</v>
      </c>
      <c r="CA6" s="4">
        <v>2.096122878125418</v>
      </c>
      <c r="CB6" s="4">
        <v>-0.38515012468114018</v>
      </c>
      <c r="CC6" s="31">
        <v>0.14834061854189784</v>
      </c>
      <c r="CD6" s="1"/>
    </row>
    <row r="7" spans="1:82" ht="23.25" x14ac:dyDescent="0.35">
      <c r="A7" s="24"/>
      <c r="B7" s="24"/>
      <c r="C7" s="66">
        <v>8.4761279709936709E-3</v>
      </c>
      <c r="D7" s="66">
        <v>0.18683983215290142</v>
      </c>
      <c r="E7" s="66">
        <v>-6.5964610003607566E-2</v>
      </c>
      <c r="F7" s="66">
        <v>0.63949953475163035</v>
      </c>
      <c r="G7" s="66">
        <v>-5.5118374675069658E-2</v>
      </c>
      <c r="H7" s="66">
        <v>-4.7458377011934429E-3</v>
      </c>
      <c r="I7" s="24"/>
      <c r="J7" s="24"/>
      <c r="K7" s="24"/>
      <c r="L7" s="24"/>
      <c r="M7" s="24"/>
      <c r="N7" s="64">
        <f t="shared" ref="N7:S7" si="3">C7</f>
        <v>8.4761279709936709E-3</v>
      </c>
      <c r="O7" s="64">
        <f t="shared" si="3"/>
        <v>0.18683983215290142</v>
      </c>
      <c r="P7" s="64">
        <f t="shared" si="3"/>
        <v>-6.5964610003607566E-2</v>
      </c>
      <c r="Q7" s="64">
        <f t="shared" si="3"/>
        <v>0.63949953475163035</v>
      </c>
      <c r="R7" s="64">
        <f t="shared" si="3"/>
        <v>-5.5118374675069658E-2</v>
      </c>
      <c r="S7" s="64">
        <f t="shared" si="3"/>
        <v>-4.7458377011934429E-3</v>
      </c>
      <c r="T7" s="24"/>
      <c r="U7" s="26"/>
      <c r="V7" s="24"/>
      <c r="W7" s="61" t="s">
        <v>1</v>
      </c>
      <c r="X7" s="24"/>
      <c r="Y7" s="57">
        <f>W8*AE6</f>
        <v>3885.2211244249588</v>
      </c>
      <c r="Z7" s="24"/>
      <c r="AA7" s="52">
        <f>AE6*AA6</f>
        <v>5460.5356820819325</v>
      </c>
      <c r="AB7" s="17" t="s">
        <v>26</v>
      </c>
      <c r="AC7" s="6"/>
      <c r="AD7" s="24"/>
      <c r="AE7" s="24"/>
      <c r="AF7" s="24"/>
      <c r="AG7" s="24"/>
      <c r="AH7" s="24"/>
      <c r="AI7" s="24"/>
      <c r="AN7" s="81">
        <v>388</v>
      </c>
      <c r="AO7" s="80">
        <v>11581.944903040305</v>
      </c>
      <c r="AP7" s="80"/>
      <c r="AQ7" s="4">
        <v>1.0647889722832082</v>
      </c>
      <c r="AR7" s="4">
        <v>0.67960910561357424</v>
      </c>
      <c r="AS7" s="4">
        <v>1.7980404649927029</v>
      </c>
      <c r="AT7" s="4">
        <v>3.7803973350577196</v>
      </c>
      <c r="AU7" s="4">
        <v>-0.40619623017277967</v>
      </c>
      <c r="AV7" s="4">
        <v>-0.28658444916644399</v>
      </c>
      <c r="AW7" s="3">
        <v>1.681130326992792</v>
      </c>
      <c r="AX7" s="4">
        <f t="shared" si="0"/>
        <v>2.4587075970050596</v>
      </c>
      <c r="AY7" s="4">
        <f t="shared" si="1"/>
        <v>-0.77757727001226762</v>
      </c>
      <c r="AZ7" s="31">
        <f t="shared" si="2"/>
        <v>0.6046264108397309</v>
      </c>
      <c r="BA7" s="4"/>
      <c r="BB7" s="4"/>
      <c r="BQ7" s="30">
        <v>192</v>
      </c>
      <c r="BR7" s="70">
        <v>12770.435184489073</v>
      </c>
      <c r="BS7" s="72">
        <f>SUM(BR$2:BR7)/200</f>
        <v>617.35038287207544</v>
      </c>
      <c r="BT7" s="4">
        <v>1.5138532758509493</v>
      </c>
      <c r="BU7" s="4">
        <v>3.09362887199174</v>
      </c>
      <c r="BV7" s="4">
        <v>1.7202028511782592</v>
      </c>
      <c r="BW7" s="4">
        <v>2.1097615013173816</v>
      </c>
      <c r="BX7" s="4">
        <v>-1.2257975262908252</v>
      </c>
      <c r="BY7" s="4">
        <v>-0.96224457052818924</v>
      </c>
      <c r="BZ7" s="3">
        <v>1.6109595046553065</v>
      </c>
      <c r="CA7" s="4">
        <v>1.8986943254964788</v>
      </c>
      <c r="CB7" s="4">
        <v>-0.2877348208411723</v>
      </c>
      <c r="CC7" s="31">
        <v>8.2791327124501518E-2</v>
      </c>
      <c r="CD7" s="1"/>
    </row>
    <row r="8" spans="1:82" ht="23.25" x14ac:dyDescent="0.3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6"/>
      <c r="V8" s="24"/>
      <c r="W8" s="60">
        <f>SQRT(W6)</f>
        <v>0.67499685096274242</v>
      </c>
      <c r="X8" s="24"/>
      <c r="Y8" s="9" t="s">
        <v>12</v>
      </c>
      <c r="Z8" s="24"/>
      <c r="AA8" s="8" t="s">
        <v>19</v>
      </c>
      <c r="AB8" s="12"/>
      <c r="AC8" s="12"/>
      <c r="AD8" s="5"/>
      <c r="AE8" s="24"/>
      <c r="AF8" s="24"/>
      <c r="AG8" s="24"/>
      <c r="AH8" s="24"/>
      <c r="AI8" s="24"/>
      <c r="AN8" s="81">
        <v>324</v>
      </c>
      <c r="AO8" s="80">
        <v>9105.9888930712168</v>
      </c>
      <c r="AP8" s="80"/>
      <c r="AQ8" s="4">
        <v>1.6833243909947486</v>
      </c>
      <c r="AR8" s="4">
        <v>1.3683670876480103</v>
      </c>
      <c r="AS8" s="4">
        <v>-0.70932960888478658</v>
      </c>
      <c r="AT8" s="4">
        <v>3.0703831667281265</v>
      </c>
      <c r="AU8" s="4">
        <v>0.23048462049189419</v>
      </c>
      <c r="AV8" s="4">
        <v>-0.21034414816057082</v>
      </c>
      <c r="AW8" s="3">
        <v>1.2509712948288036</v>
      </c>
      <c r="AX8" s="4">
        <f t="shared" si="0"/>
        <v>2.2685271290998981</v>
      </c>
      <c r="AY8" s="4">
        <f t="shared" si="1"/>
        <v>-1.0175558342710944</v>
      </c>
      <c r="AZ8" s="31">
        <f t="shared" si="2"/>
        <v>1.0354198758591429</v>
      </c>
      <c r="BA8" s="4"/>
      <c r="BB8" s="4"/>
      <c r="BQ8" s="30">
        <v>15</v>
      </c>
      <c r="BR8" s="70">
        <v>11753.715177752212</v>
      </c>
      <c r="BS8" s="72">
        <f>SUM(BR$2:BR8)/200</f>
        <v>676.11895876083656</v>
      </c>
      <c r="BT8" s="4">
        <v>0.71784558588583847</v>
      </c>
      <c r="BU8" s="4">
        <v>-0.34797045398839599</v>
      </c>
      <c r="BV8" s="4">
        <v>1.0789472619985618</v>
      </c>
      <c r="BW8" s="4">
        <v>2.9881785255979034</v>
      </c>
      <c r="BX8" s="4">
        <v>-0.79836914320847496</v>
      </c>
      <c r="BY8" s="4">
        <v>-2.2765504282618148</v>
      </c>
      <c r="BZ8" s="3">
        <v>2.4342802404214572</v>
      </c>
      <c r="CA8" s="4">
        <v>1.8356451997699892</v>
      </c>
      <c r="CB8" s="4">
        <v>0.598635040651468</v>
      </c>
      <c r="CC8" s="31">
        <v>0.35836391189578476</v>
      </c>
      <c r="CD8" s="1"/>
    </row>
    <row r="9" spans="1:82" ht="23.25" x14ac:dyDescent="0.3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6"/>
      <c r="V9" s="24"/>
      <c r="W9" s="39"/>
      <c r="X9" s="24"/>
      <c r="Y9" s="10" t="s">
        <v>13</v>
      </c>
      <c r="Z9" s="24"/>
      <c r="AA9" s="13" t="s">
        <v>20</v>
      </c>
      <c r="AB9" s="14"/>
      <c r="AC9" s="14"/>
      <c r="AD9" s="15"/>
      <c r="AE9" s="24"/>
      <c r="AF9" s="24"/>
      <c r="AG9" s="24"/>
      <c r="AH9" s="24"/>
      <c r="AI9" s="24"/>
      <c r="AN9" s="81">
        <v>241</v>
      </c>
      <c r="AO9" s="80">
        <v>12166.645839470155</v>
      </c>
      <c r="AP9" s="80"/>
      <c r="AQ9" s="4">
        <v>1.5908119746692697</v>
      </c>
      <c r="AR9" s="4">
        <v>2.0179764758500855</v>
      </c>
      <c r="AS9" s="4">
        <v>0.94592458231390719</v>
      </c>
      <c r="AT9" s="4">
        <v>2.5414935695790444</v>
      </c>
      <c r="AU9" s="4">
        <v>-0.88141197025965656</v>
      </c>
      <c r="AV9" s="4">
        <v>-2.7889822277417338</v>
      </c>
      <c r="AW9" s="3">
        <v>1.7827130642899633</v>
      </c>
      <c r="AX9" s="4">
        <f t="shared" si="0"/>
        <v>2.0152267732905544</v>
      </c>
      <c r="AY9" s="4">
        <f t="shared" si="1"/>
        <v>-0.2325137090005911</v>
      </c>
      <c r="AZ9" s="31">
        <f t="shared" si="2"/>
        <v>5.4062624873211555E-2</v>
      </c>
      <c r="BA9" s="4"/>
      <c r="BB9" s="4"/>
      <c r="BQ9" s="30">
        <v>161</v>
      </c>
      <c r="BR9" s="70">
        <v>11178.048073495793</v>
      </c>
      <c r="BS9" s="72">
        <f>SUM(BR$2:BR9)/200</f>
        <v>732.00919912831557</v>
      </c>
      <c r="BT9" s="4">
        <v>0.65178707756802834</v>
      </c>
      <c r="BU9" s="4">
        <v>1.7077903633768838</v>
      </c>
      <c r="BV9" s="4">
        <v>1.3836517532751031</v>
      </c>
      <c r="BW9" s="4">
        <v>2.0111925522715732</v>
      </c>
      <c r="BX9" s="4">
        <v>-0.83384063543288323</v>
      </c>
      <c r="BY9" s="4">
        <v>-3.045451990809505</v>
      </c>
      <c r="BZ9" s="3">
        <v>1.8876121171158287</v>
      </c>
      <c r="CA9" s="4">
        <v>1.5799057101512473</v>
      </c>
      <c r="CB9" s="4">
        <v>0.3077064069645814</v>
      </c>
      <c r="CC9" s="31">
        <v>9.468323288705259E-2</v>
      </c>
      <c r="CD9" s="1"/>
    </row>
    <row r="10" spans="1:82" ht="23.25" x14ac:dyDescent="0.35">
      <c r="A10" s="24"/>
      <c r="B10" s="20" t="s">
        <v>2</v>
      </c>
      <c r="C10" s="20" t="s">
        <v>3</v>
      </c>
      <c r="D10" s="20" t="s">
        <v>4</v>
      </c>
      <c r="E10" s="20" t="s">
        <v>5</v>
      </c>
      <c r="F10" s="20" t="s">
        <v>6</v>
      </c>
      <c r="G10" s="20" t="s">
        <v>7</v>
      </c>
      <c r="H10" s="20" t="s">
        <v>8</v>
      </c>
      <c r="I10" s="20" t="s">
        <v>9</v>
      </c>
      <c r="J10" s="38"/>
      <c r="K10" s="38"/>
      <c r="L10" s="38"/>
      <c r="M10" s="20" t="s">
        <v>2</v>
      </c>
      <c r="N10" s="20" t="s">
        <v>3</v>
      </c>
      <c r="O10" s="20" t="s">
        <v>4</v>
      </c>
      <c r="P10" s="20" t="s">
        <v>5</v>
      </c>
      <c r="Q10" s="20" t="s">
        <v>6</v>
      </c>
      <c r="R10" s="20" t="s">
        <v>7</v>
      </c>
      <c r="S10" s="20" t="s">
        <v>8</v>
      </c>
      <c r="T10" s="20" t="s">
        <v>29</v>
      </c>
      <c r="U10" s="21" t="s">
        <v>10</v>
      </c>
      <c r="V10" s="22" t="s">
        <v>27</v>
      </c>
      <c r="W10" s="23" t="s">
        <v>30</v>
      </c>
      <c r="X10" s="24"/>
      <c r="Y10" s="57">
        <f>NORMSINV(0.95)*Y7</f>
        <v>6390.6200580188679</v>
      </c>
      <c r="Z10" s="24"/>
      <c r="AA10" s="52">
        <f>AA7*NORMSINV(0.95)</f>
        <v>8981.7819217703945</v>
      </c>
      <c r="AB10" s="16"/>
      <c r="AC10" s="16"/>
      <c r="AD10" s="6"/>
      <c r="AE10" s="24"/>
      <c r="AF10" s="24"/>
      <c r="AG10" s="24"/>
      <c r="AH10" s="24"/>
      <c r="AI10" s="24"/>
      <c r="AN10" s="81">
        <v>231</v>
      </c>
      <c r="AO10" s="80">
        <v>6599.3597433609057</v>
      </c>
      <c r="AP10" s="80"/>
      <c r="AQ10" s="4">
        <v>1.7369178672187062</v>
      </c>
      <c r="AR10" s="4">
        <v>3.1132987469221085</v>
      </c>
      <c r="AS10" s="4">
        <v>-0.46441262452286758</v>
      </c>
      <c r="AT10" s="4">
        <v>1.4755614713335301</v>
      </c>
      <c r="AU10" s="4">
        <v>-0.19004220462719612</v>
      </c>
      <c r="AV10" s="4">
        <v>-0.57696222798352403</v>
      </c>
      <c r="AW10" s="3">
        <v>0.81548327941495524</v>
      </c>
      <c r="AX10" s="4">
        <f t="shared" si="0"/>
        <v>1.5838792120394896</v>
      </c>
      <c r="AY10" s="4">
        <f t="shared" si="1"/>
        <v>-0.76839593262453432</v>
      </c>
      <c r="AZ10" s="31">
        <f t="shared" si="2"/>
        <v>0.59043230927392787</v>
      </c>
      <c r="BA10" s="4"/>
      <c r="BB10" s="4"/>
      <c r="BQ10" s="30">
        <v>87</v>
      </c>
      <c r="BR10" s="70">
        <v>11024.299549268942</v>
      </c>
      <c r="BS10" s="72">
        <f>SUM(BR$2:BR10)/200</f>
        <v>787.1306968746602</v>
      </c>
      <c r="BT10" s="4">
        <v>1.7251828650679273</v>
      </c>
      <c r="BU10" s="4">
        <v>2.0306467091728857</v>
      </c>
      <c r="BV10" s="4">
        <v>-1.1916762149840623</v>
      </c>
      <c r="BW10" s="4">
        <v>1.426140035221799</v>
      </c>
      <c r="BX10" s="4">
        <v>-1.2982133287283284</v>
      </c>
      <c r="BY10" s="4">
        <v>-0.35488646781938726</v>
      </c>
      <c r="BZ10" s="3">
        <v>1.3415060957137692</v>
      </c>
      <c r="CA10" s="4">
        <v>1.4578925490680359</v>
      </c>
      <c r="CB10" s="4">
        <v>-0.11638645335426667</v>
      </c>
      <c r="CC10" s="31">
        <v>1.3545806524384892E-2</v>
      </c>
      <c r="CD10" s="1"/>
    </row>
    <row r="11" spans="1:82" ht="23.25" x14ac:dyDescent="0.35">
      <c r="A11" s="24"/>
      <c r="B11" s="30">
        <v>1</v>
      </c>
      <c r="C11" s="4">
        <v>-0.26064967652601878</v>
      </c>
      <c r="D11" s="4">
        <v>0.11416712690780216</v>
      </c>
      <c r="E11" s="4">
        <v>-0.77881475003033607</v>
      </c>
      <c r="F11" s="4">
        <v>-0.22139061958740647</v>
      </c>
      <c r="G11" s="4">
        <v>-1.1445747089392213E-2</v>
      </c>
      <c r="H11" s="4">
        <v>0.21189420045920859</v>
      </c>
      <c r="I11" s="2">
        <v>0.22601491732075801</v>
      </c>
      <c r="J11" s="38"/>
      <c r="K11" s="38"/>
      <c r="L11" s="38"/>
      <c r="M11" s="30">
        <v>201</v>
      </c>
      <c r="N11" s="4">
        <v>-1.0879073592883095</v>
      </c>
      <c r="O11" s="4">
        <v>-1.2314763092645999</v>
      </c>
      <c r="P11" s="4">
        <v>-0.97630648716460489</v>
      </c>
      <c r="Q11" s="4">
        <v>-0.93860520849446838</v>
      </c>
      <c r="R11" s="4">
        <v>0.21696158613140601</v>
      </c>
      <c r="S11" s="4">
        <v>0.34797667723637288</v>
      </c>
      <c r="T11" s="4">
        <v>-1.9866904540245001</v>
      </c>
      <c r="U11" s="4">
        <f>(N11*N$7)+(M11*M$7)+(O11*O$7)+(P11*P$7)+(Q11*Q$7)+(R11*R$7)+(S11*S$7)</f>
        <v>-0.78875599722750278</v>
      </c>
      <c r="V11" s="4">
        <f>T11-U11</f>
        <v>-1.1979344567969972</v>
      </c>
      <c r="W11" s="31">
        <f>V11^2</f>
        <v>1.4350469627815168</v>
      </c>
      <c r="X11" s="24"/>
      <c r="Y11" s="11" t="s">
        <v>17</v>
      </c>
      <c r="Z11" s="24"/>
      <c r="AA11" s="8" t="s">
        <v>22</v>
      </c>
      <c r="AB11" s="12"/>
      <c r="AC11" s="12"/>
      <c r="AD11" s="5"/>
      <c r="AE11" s="24"/>
      <c r="AF11" s="24"/>
      <c r="AG11" s="24"/>
      <c r="AH11" s="24"/>
      <c r="AI11" s="24"/>
      <c r="AN11" s="81">
        <v>227</v>
      </c>
      <c r="AO11" s="80">
        <v>5220.1272996603666</v>
      </c>
      <c r="AP11" s="80"/>
      <c r="AQ11" s="4">
        <v>0.84251867328821817</v>
      </c>
      <c r="AR11" s="4">
        <v>1.924578683005103</v>
      </c>
      <c r="AS11" s="4">
        <v>2.2720792886984369</v>
      </c>
      <c r="AT11" s="4">
        <v>2.0543478455728001</v>
      </c>
      <c r="AU11" s="4">
        <v>6.6330154911664566E-2</v>
      </c>
      <c r="AV11" s="4">
        <v>0.37010893151382801</v>
      </c>
      <c r="AW11" s="3">
        <v>0.57586299104044414</v>
      </c>
      <c r="AX11" s="4">
        <f t="shared" si="0"/>
        <v>1.5251944342246182</v>
      </c>
      <c r="AY11" s="4">
        <f t="shared" si="1"/>
        <v>-0.94933144318417406</v>
      </c>
      <c r="AZ11" s="31">
        <f t="shared" si="2"/>
        <v>0.90123018901814667</v>
      </c>
      <c r="BA11" s="4"/>
      <c r="BB11" s="4"/>
      <c r="BQ11" s="30">
        <v>22</v>
      </c>
      <c r="BR11" s="70">
        <v>10675.152569221551</v>
      </c>
      <c r="BS11" s="72">
        <f>SUM(BR$2:BR11)/200</f>
        <v>840.50645972076802</v>
      </c>
      <c r="BT11" s="4">
        <v>1.5250564956947039</v>
      </c>
      <c r="BU11" s="4">
        <v>2.3501716573382549</v>
      </c>
      <c r="BV11" s="4">
        <v>0.33144192800717032</v>
      </c>
      <c r="BW11" s="4">
        <v>1.4513352781690032</v>
      </c>
      <c r="BX11" s="4">
        <v>0.47123530385794238</v>
      </c>
      <c r="BY11" s="4">
        <v>-0.50311932292626582</v>
      </c>
      <c r="BZ11" s="3">
        <v>0.95975654142348854</v>
      </c>
      <c r="CA11" s="4">
        <v>1.3347110482587379</v>
      </c>
      <c r="CB11" s="4">
        <v>-0.37495450683524933</v>
      </c>
      <c r="CC11" s="31">
        <v>0.14059088219606505</v>
      </c>
      <c r="CD11" s="1"/>
    </row>
    <row r="12" spans="1:82" ht="23.25" x14ac:dyDescent="0.35">
      <c r="A12" s="24"/>
      <c r="B12" s="30">
        <v>2</v>
      </c>
      <c r="C12" s="4">
        <v>-1.0717906902069946E-2</v>
      </c>
      <c r="D12" s="4">
        <v>0.49579218749070764</v>
      </c>
      <c r="E12" s="4">
        <v>1.1394942538787356</v>
      </c>
      <c r="F12" s="4">
        <v>0.36198124998814107</v>
      </c>
      <c r="G12" s="4">
        <v>-3.1848878283875637</v>
      </c>
      <c r="H12" s="4">
        <v>-1.5060795718293607</v>
      </c>
      <c r="I12" s="3">
        <v>0.17978145062908413</v>
      </c>
      <c r="J12" s="38"/>
      <c r="K12" s="38"/>
      <c r="L12" s="38"/>
      <c r="M12" s="30">
        <v>202</v>
      </c>
      <c r="N12" s="4">
        <v>-0.86150763100405536</v>
      </c>
      <c r="O12" s="4">
        <v>-0.6383557648382564</v>
      </c>
      <c r="P12" s="4">
        <v>-0.76549400532809153</v>
      </c>
      <c r="Q12" s="4">
        <v>-0.22124942233981201</v>
      </c>
      <c r="R12" s="4">
        <v>-0.95322583125951998</v>
      </c>
      <c r="S12" s="4">
        <v>0.4407839795225908</v>
      </c>
      <c r="T12" s="4">
        <v>-0.78103685413158452</v>
      </c>
      <c r="U12" s="4">
        <f t="shared" ref="U12:U75" si="4">(N12*N$7)+(M12*M$7)+(O12*O$7)+(P12*P$7)+(Q12*Q$7)+(R12*R$7)+(S12*S$7)</f>
        <v>-0.16711755272418793</v>
      </c>
      <c r="V12" s="4">
        <f t="shared" ref="V12:V75" si="5">T12-U12</f>
        <v>-0.61391930140739659</v>
      </c>
      <c r="W12" s="31">
        <f t="shared" ref="W12:W75" si="6">V12^2</f>
        <v>0.37689690864054587</v>
      </c>
      <c r="X12" s="24"/>
      <c r="Y12" s="56">
        <f>-LOG(W8,2)</f>
        <v>0.56704732325875673</v>
      </c>
      <c r="Z12" s="24"/>
      <c r="AA12" s="53">
        <f>-LOG(AA6,2)</f>
        <v>7.6001546722525043E-2</v>
      </c>
      <c r="AB12" s="16"/>
      <c r="AC12" s="16"/>
      <c r="AD12" s="6"/>
      <c r="AE12" s="24"/>
      <c r="AF12" s="24"/>
      <c r="AG12" s="24"/>
      <c r="AH12" s="24"/>
      <c r="AI12" s="24"/>
      <c r="AN12" s="81">
        <v>318</v>
      </c>
      <c r="AO12" s="80">
        <v>8727.8423002307063</v>
      </c>
      <c r="AP12" s="80"/>
      <c r="AQ12" s="4">
        <v>1.2706506504992576</v>
      </c>
      <c r="AR12" s="4">
        <v>2.0477298757172</v>
      </c>
      <c r="AS12" s="4">
        <v>-0.26804943020366973</v>
      </c>
      <c r="AT12" s="4">
        <v>1.6185772218056451</v>
      </c>
      <c r="AU12" s="4">
        <v>-1.0603606534437036</v>
      </c>
      <c r="AV12" s="4">
        <v>-0.53780219367883553</v>
      </c>
      <c r="AW12" s="3">
        <v>1.1852741775385758</v>
      </c>
      <c r="AX12" s="4">
        <f t="shared" si="0"/>
        <v>1.5071265379366694</v>
      </c>
      <c r="AY12" s="4">
        <f t="shared" si="1"/>
        <v>-0.32185236039809362</v>
      </c>
      <c r="AZ12" s="31">
        <f t="shared" si="2"/>
        <v>0.10358894189382434</v>
      </c>
      <c r="BA12" s="4"/>
      <c r="BB12" s="4"/>
      <c r="BQ12" s="30">
        <v>145</v>
      </c>
      <c r="BR12" s="70">
        <v>10593.285968726173</v>
      </c>
      <c r="BS12" s="72">
        <f>SUM(BR$2:BR12)/200</f>
        <v>893.47288956439888</v>
      </c>
      <c r="BT12" s="4">
        <v>1.1670193027664146</v>
      </c>
      <c r="BU12" s="4">
        <v>1.6888967513060222</v>
      </c>
      <c r="BV12" s="4">
        <v>-0.862779623465319</v>
      </c>
      <c r="BW12" s="4">
        <v>1.3353325412179622</v>
      </c>
      <c r="BX12" s="4">
        <v>-0.84541879008900345</v>
      </c>
      <c r="BY12" s="4">
        <v>-2.3586799975080965</v>
      </c>
      <c r="BZ12" s="3">
        <v>1.2875882320120871</v>
      </c>
      <c r="CA12" s="4">
        <v>1.2940944728077084</v>
      </c>
      <c r="CB12" s="4">
        <v>-6.5062407956213431E-3</v>
      </c>
      <c r="CC12" s="31">
        <v>4.233116929060745E-5</v>
      </c>
      <c r="CD12" s="1"/>
    </row>
    <row r="13" spans="1:82" ht="23.25" x14ac:dyDescent="0.35">
      <c r="A13" s="24"/>
      <c r="B13" s="30">
        <v>3</v>
      </c>
      <c r="C13" s="4">
        <v>0.36949639780452165</v>
      </c>
      <c r="D13" s="4">
        <v>0.56769068245274146</v>
      </c>
      <c r="E13" s="4">
        <v>-1.1215092915052258</v>
      </c>
      <c r="F13" s="4">
        <v>0.26246787384366771</v>
      </c>
      <c r="G13" s="4">
        <v>-2.1068225675074927</v>
      </c>
      <c r="H13" s="4">
        <v>-0.20504258822501339</v>
      </c>
      <c r="I13" s="3">
        <v>-0.50895323798777181</v>
      </c>
      <c r="J13" s="38"/>
      <c r="K13" s="38"/>
      <c r="L13" s="38"/>
      <c r="M13" s="30">
        <v>203</v>
      </c>
      <c r="N13" s="4">
        <v>0.2920758124898637</v>
      </c>
      <c r="O13" s="4">
        <v>5.8466911107478862E-2</v>
      </c>
      <c r="P13" s="4">
        <v>-1.3407628709012616</v>
      </c>
      <c r="Q13" s="4">
        <v>-0.43720741113483003</v>
      </c>
      <c r="R13" s="4">
        <v>1.8200853286129057E-2</v>
      </c>
      <c r="S13" s="4">
        <v>0.62474543085540191</v>
      </c>
      <c r="T13" s="4">
        <v>0.14165063379489007</v>
      </c>
      <c r="U13" s="4">
        <f t="shared" si="4"/>
        <v>-0.18171955817288632</v>
      </c>
      <c r="V13" s="4">
        <f t="shared" si="5"/>
        <v>0.32337019196777639</v>
      </c>
      <c r="W13" s="31">
        <f t="shared" si="6"/>
        <v>0.10456828105327655</v>
      </c>
      <c r="X13" s="24"/>
      <c r="Y13" s="11" t="s">
        <v>18</v>
      </c>
      <c r="Z13" s="24"/>
      <c r="AA13" s="8" t="s">
        <v>23</v>
      </c>
      <c r="AB13" s="12"/>
      <c r="AC13" s="12"/>
      <c r="AD13" s="5"/>
      <c r="AE13" s="24"/>
      <c r="AF13" s="24"/>
      <c r="AG13" s="24"/>
      <c r="AH13" s="24"/>
      <c r="AI13" s="24"/>
      <c r="AN13" s="81">
        <v>265</v>
      </c>
      <c r="AO13" s="80">
        <v>5229.3539838979723</v>
      </c>
      <c r="AP13" s="80"/>
      <c r="AQ13" s="4">
        <v>0.6054240651804732</v>
      </c>
      <c r="AR13" s="4">
        <v>0.61832912873894041</v>
      </c>
      <c r="AS13" s="4">
        <v>-0.96925143615866738</v>
      </c>
      <c r="AT13" s="4">
        <v>1.497020999738955</v>
      </c>
      <c r="AU13" s="4">
        <v>-2.2584680324113853</v>
      </c>
      <c r="AV13" s="4">
        <v>-2.6390662697876777</v>
      </c>
      <c r="AW13" s="3">
        <v>0.57746598460969611</v>
      </c>
      <c r="AX13" s="4">
        <f t="shared" si="0"/>
        <v>1.2789483557113721</v>
      </c>
      <c r="AY13" s="4">
        <f t="shared" si="1"/>
        <v>-0.70148237110167599</v>
      </c>
      <c r="AZ13" s="31">
        <f t="shared" si="2"/>
        <v>0.49207751696642948</v>
      </c>
      <c r="BA13" s="4"/>
      <c r="BB13" s="4"/>
      <c r="BQ13" s="30">
        <v>190</v>
      </c>
      <c r="BR13" s="70">
        <v>9687.915728222948</v>
      </c>
      <c r="BS13" s="72">
        <f>SUM(BR$2:BR13)/200</f>
        <v>941.91246820551373</v>
      </c>
      <c r="BT13" s="4">
        <v>1.3660641281033652</v>
      </c>
      <c r="BU13" s="4">
        <v>1.1514751791928366</v>
      </c>
      <c r="BV13" s="4">
        <v>-1.2398042320700904</v>
      </c>
      <c r="BW13" s="4">
        <v>1.5613832884471033</v>
      </c>
      <c r="BX13" s="4">
        <v>0.51569039423576113</v>
      </c>
      <c r="BY13" s="4">
        <v>-1.2279078025101992E-2</v>
      </c>
      <c r="BZ13" s="3">
        <v>1.0475692985159604</v>
      </c>
      <c r="CA13" s="4">
        <v>1.2786417109008348</v>
      </c>
      <c r="CB13" s="4">
        <v>-0.23107241238487441</v>
      </c>
      <c r="CC13" s="31">
        <v>5.3394459765365464E-2</v>
      </c>
      <c r="CD13" s="1"/>
    </row>
    <row r="14" spans="1:82" ht="23.25" x14ac:dyDescent="0.35">
      <c r="A14" s="24"/>
      <c r="B14" s="30">
        <v>4</v>
      </c>
      <c r="C14" s="4">
        <v>-0.72918585918120093</v>
      </c>
      <c r="D14" s="4">
        <v>-1.0671343039414378</v>
      </c>
      <c r="E14" s="4">
        <v>1.708912823393995</v>
      </c>
      <c r="F14" s="4">
        <v>-0.59519054004832317</v>
      </c>
      <c r="G14" s="4">
        <v>0.50583704012216024</v>
      </c>
      <c r="H14" s="4">
        <v>0.53128217785405829</v>
      </c>
      <c r="I14" s="3">
        <v>0.18053539915400099</v>
      </c>
      <c r="J14" s="38"/>
      <c r="K14" s="38"/>
      <c r="L14" s="38"/>
      <c r="M14" s="30">
        <v>204</v>
      </c>
      <c r="N14" s="4">
        <v>-0.83719385480346309</v>
      </c>
      <c r="O14" s="4">
        <v>-6.7750210244550621E-2</v>
      </c>
      <c r="P14" s="4">
        <v>0.39734092564763984</v>
      </c>
      <c r="Q14" s="4">
        <v>-0.84587483163787702</v>
      </c>
      <c r="R14" s="4">
        <v>0.69789201110584353</v>
      </c>
      <c r="S14" s="4">
        <v>0.61322081219133739</v>
      </c>
      <c r="T14" s="4">
        <v>-0.154742161745725</v>
      </c>
      <c r="U14" s="4">
        <f t="shared" si="4"/>
        <v>-0.6282785204501381</v>
      </c>
      <c r="V14" s="4">
        <f t="shared" si="5"/>
        <v>0.47353635870441313</v>
      </c>
      <c r="W14" s="31">
        <f t="shared" si="6"/>
        <v>0.22423668301503463</v>
      </c>
      <c r="X14" s="24"/>
      <c r="Y14" s="55">
        <f>Y12/2.05</f>
        <v>0.27660845037012527</v>
      </c>
      <c r="Z14" s="24"/>
      <c r="AA14" s="54">
        <f>AA12/2.05</f>
        <v>3.7073925230500022E-2</v>
      </c>
      <c r="AB14" s="16"/>
      <c r="AC14" s="16"/>
      <c r="AD14" s="6"/>
      <c r="AE14" s="24"/>
      <c r="AF14" s="24"/>
      <c r="AG14" s="24"/>
      <c r="AH14" s="24"/>
      <c r="AI14" s="24"/>
      <c r="AN14" s="81">
        <v>299</v>
      </c>
      <c r="AO14" s="80">
        <v>5746.6327724751627</v>
      </c>
      <c r="AP14" s="80"/>
      <c r="AQ14" s="4">
        <v>0.29183548630035644</v>
      </c>
      <c r="AR14" s="4">
        <v>2.0368602088283834</v>
      </c>
      <c r="AS14" s="4">
        <v>-0.20666453481860828</v>
      </c>
      <c r="AT14" s="4">
        <v>1.2914953089804477</v>
      </c>
      <c r="AU14" s="4">
        <v>0.42424720091440427</v>
      </c>
      <c r="AV14" s="4">
        <v>-2.5127860391695953</v>
      </c>
      <c r="AW14" s="3">
        <v>0.66733516732433684</v>
      </c>
      <c r="AX14" s="4">
        <f t="shared" si="0"/>
        <v>1.2111249076774477</v>
      </c>
      <c r="AY14" s="4">
        <f t="shared" si="1"/>
        <v>-0.5437897403531109</v>
      </c>
      <c r="AZ14" s="31">
        <f t="shared" si="2"/>
        <v>0.29570728171330374</v>
      </c>
      <c r="BA14" s="4"/>
      <c r="BB14" s="4"/>
      <c r="BQ14" s="30">
        <v>14</v>
      </c>
      <c r="BR14" s="70">
        <v>9627.0989189023821</v>
      </c>
      <c r="BS14" s="72">
        <f>SUM(BR$2:BR14)/200</f>
        <v>990.04796280002574</v>
      </c>
      <c r="BT14" s="4">
        <v>1.7659476170696335</v>
      </c>
      <c r="BU14" s="4">
        <v>1.2550274478900505</v>
      </c>
      <c r="BV14" s="4">
        <v>-0.58121740245982967</v>
      </c>
      <c r="BW14" s="4">
        <v>1.3481298983329508</v>
      </c>
      <c r="BX14" s="4">
        <v>-0.8803704076808998</v>
      </c>
      <c r="BY14" s="4">
        <v>-2.0450812378122261</v>
      </c>
      <c r="BZ14" s="3">
        <v>1.3327060490201692</v>
      </c>
      <c r="CA14" s="4">
        <v>1.2081559473764845</v>
      </c>
      <c r="CB14" s="4">
        <v>0.12455010164368474</v>
      </c>
      <c r="CC14" s="31">
        <v>1.5512727819452201E-2</v>
      </c>
      <c r="CD14" s="1"/>
    </row>
    <row r="15" spans="1:82" x14ac:dyDescent="0.25">
      <c r="A15" s="24"/>
      <c r="B15" s="30">
        <v>5</v>
      </c>
      <c r="C15" s="4">
        <v>-0.2500831762327288</v>
      </c>
      <c r="D15" s="4">
        <v>-0.16625343619949196</v>
      </c>
      <c r="E15" s="4">
        <v>-0.88133587961897741</v>
      </c>
      <c r="F15" s="4">
        <v>-0.49036090305059393</v>
      </c>
      <c r="G15" s="4">
        <v>0.53093910948869338</v>
      </c>
      <c r="H15" s="4">
        <v>0.80037408580289071</v>
      </c>
      <c r="I15" s="3">
        <v>-0.20276552477146323</v>
      </c>
      <c r="J15" s="38"/>
      <c r="K15" s="38"/>
      <c r="L15" s="38"/>
      <c r="M15" s="30">
        <v>205</v>
      </c>
      <c r="N15" s="4">
        <v>0.52323702659151594</v>
      </c>
      <c r="O15" s="4">
        <v>-0.50421479612745268</v>
      </c>
      <c r="P15" s="4">
        <v>-0.13825613227469488</v>
      </c>
      <c r="Q15" s="4">
        <v>-0.51894925054100749</v>
      </c>
      <c r="R15" s="4">
        <v>0.52223779322464847</v>
      </c>
      <c r="S15" s="4">
        <v>0.25523912522705827</v>
      </c>
      <c r="T15" s="4">
        <v>0.10780963797118796</v>
      </c>
      <c r="U15" s="4">
        <f t="shared" si="4"/>
        <v>-0.44251639813524479</v>
      </c>
      <c r="V15" s="4">
        <f t="shared" si="5"/>
        <v>0.55032603610643271</v>
      </c>
      <c r="W15" s="31">
        <f t="shared" si="6"/>
        <v>0.30285874601661866</v>
      </c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N15" s="81">
        <v>235</v>
      </c>
      <c r="AO15" s="80">
        <v>5782.7079636321405</v>
      </c>
      <c r="AP15" s="80"/>
      <c r="AQ15" s="4">
        <v>1.1601365105544956</v>
      </c>
      <c r="AR15" s="4">
        <v>1.4945417081058507</v>
      </c>
      <c r="AS15" s="4">
        <v>-0.72544889051127703</v>
      </c>
      <c r="AT15" s="4">
        <v>1.3058578557646909</v>
      </c>
      <c r="AU15" s="4">
        <v>-0.34497148392245192</v>
      </c>
      <c r="AV15" s="4">
        <v>-0.4831282556648539</v>
      </c>
      <c r="AW15" s="3">
        <v>0.67360267339097735</v>
      </c>
      <c r="AX15" s="4">
        <f t="shared" si="0"/>
        <v>1.1933299475619956</v>
      </c>
      <c r="AY15" s="4">
        <f t="shared" si="1"/>
        <v>-0.51972727417101827</v>
      </c>
      <c r="AZ15" s="31">
        <f t="shared" si="2"/>
        <v>0.27011643951723679</v>
      </c>
      <c r="BA15" s="4"/>
      <c r="BB15" s="4"/>
      <c r="BQ15" s="30">
        <v>76</v>
      </c>
      <c r="BR15" s="70">
        <v>9576.446655739579</v>
      </c>
      <c r="BS15" s="72">
        <f>SUM(BR$2:BR15)/200</f>
        <v>1037.9301960787236</v>
      </c>
      <c r="BT15" s="4">
        <v>0.5236051631860611</v>
      </c>
      <c r="BU15" s="4">
        <v>1.1925631934668257</v>
      </c>
      <c r="BV15" s="4">
        <v>-0.14471865746821902</v>
      </c>
      <c r="BW15" s="4">
        <v>1.3950601207303259</v>
      </c>
      <c r="BX15" s="4">
        <v>-9.9289787067448148E-4</v>
      </c>
      <c r="BY15" s="4">
        <v>-2.6027025604786234</v>
      </c>
      <c r="BZ15" s="3">
        <v>1.2874316927164917</v>
      </c>
      <c r="CA15" s="4">
        <v>1.1413497900796032</v>
      </c>
      <c r="CB15" s="4">
        <v>0.14608190263688847</v>
      </c>
      <c r="CC15" s="31">
        <v>2.1339922278013363E-2</v>
      </c>
      <c r="CD15" s="1"/>
    </row>
    <row r="16" spans="1:82" x14ac:dyDescent="0.25">
      <c r="A16" s="24"/>
      <c r="B16" s="30">
        <v>6</v>
      </c>
      <c r="C16" s="4">
        <v>0.56716956401059648</v>
      </c>
      <c r="D16" s="4">
        <v>-0.59589762189145579</v>
      </c>
      <c r="E16" s="4">
        <v>2.0228160651924187</v>
      </c>
      <c r="F16" s="4">
        <v>3.6284552406589672</v>
      </c>
      <c r="G16" s="4">
        <v>-3.3790309648044285</v>
      </c>
      <c r="H16" s="4">
        <v>-6.5628454457919885</v>
      </c>
      <c r="I16" s="3">
        <v>2.6170976200919966</v>
      </c>
      <c r="J16" s="38"/>
      <c r="K16" s="38"/>
      <c r="L16" s="38"/>
      <c r="M16" s="30">
        <v>206</v>
      </c>
      <c r="N16" s="4">
        <v>-0.51343344159401383</v>
      </c>
      <c r="O16" s="4">
        <v>-0.15631443344227572</v>
      </c>
      <c r="P16" s="4">
        <v>2.7551091383128039</v>
      </c>
      <c r="Q16" s="4">
        <v>-0.81900135965039966</v>
      </c>
      <c r="R16" s="4">
        <v>0.50860695911689358</v>
      </c>
      <c r="S16" s="4">
        <v>0.41586907288888569</v>
      </c>
      <c r="T16" s="4">
        <v>-0.26123934431494694</v>
      </c>
      <c r="U16" s="4">
        <f t="shared" si="4"/>
        <v>-0.76905561440636105</v>
      </c>
      <c r="V16" s="4">
        <f t="shared" si="5"/>
        <v>0.50781627009141417</v>
      </c>
      <c r="W16" s="31">
        <f t="shared" si="6"/>
        <v>0.25787736416955609</v>
      </c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N16" s="81">
        <v>332</v>
      </c>
      <c r="AO16" s="80">
        <v>6992.8890444536401</v>
      </c>
      <c r="AP16" s="80"/>
      <c r="AQ16" s="4">
        <v>1.1120006325567098</v>
      </c>
      <c r="AR16" s="4">
        <v>2.7199424380419077</v>
      </c>
      <c r="AS16" s="4">
        <v>-0.71573837714212851</v>
      </c>
      <c r="AT16" s="4">
        <v>0.7359906424502406</v>
      </c>
      <c r="AU16" s="4">
        <v>-1.3903521125427951</v>
      </c>
      <c r="AV16" s="4">
        <v>1.0832886265755756E-2</v>
      </c>
      <c r="AW16" s="3">
        <v>0.88385290415975626</v>
      </c>
      <c r="AX16" s="4">
        <f t="shared" si="0"/>
        <v>1.1120806621453136</v>
      </c>
      <c r="AY16" s="4">
        <f t="shared" si="1"/>
        <v>-0.22822775798555739</v>
      </c>
      <c r="AZ16" s="31">
        <f t="shared" si="2"/>
        <v>5.2087909515114154E-2</v>
      </c>
      <c r="BA16" s="4"/>
      <c r="BB16" s="4"/>
      <c r="BQ16" s="30">
        <v>57</v>
      </c>
      <c r="BR16" s="70">
        <v>9316.7526313787002</v>
      </c>
      <c r="BS16" s="72">
        <f>SUM(BR$2:BR16)/200</f>
        <v>1084.513959235617</v>
      </c>
      <c r="BT16" s="4">
        <v>1.5178384402291372</v>
      </c>
      <c r="BU16" s="4">
        <v>2.1164908768527688</v>
      </c>
      <c r="BV16" s="4">
        <v>0.36668082608467134</v>
      </c>
      <c r="BW16" s="4">
        <v>1.0345977627131269</v>
      </c>
      <c r="BX16" s="4">
        <v>0.3764567651243293</v>
      </c>
      <c r="BY16" s="4">
        <v>0.35134030385740772</v>
      </c>
      <c r="BZ16" s="3">
        <v>0.54142446322239424</v>
      </c>
      <c r="CA16" s="4">
        <v>1.0233299341755575</v>
      </c>
      <c r="CB16" s="4">
        <v>-0.48190547095316327</v>
      </c>
      <c r="CC16" s="31">
        <v>0.2322328829345901</v>
      </c>
      <c r="CD16" s="1"/>
    </row>
    <row r="17" spans="1:82" x14ac:dyDescent="0.25">
      <c r="A17" s="24"/>
      <c r="B17" s="30">
        <v>7</v>
      </c>
      <c r="C17" s="4">
        <v>1.4848652480019862</v>
      </c>
      <c r="D17" s="4">
        <v>1.2233750433142903</v>
      </c>
      <c r="E17" s="4">
        <v>0.35245040694994112</v>
      </c>
      <c r="F17" s="4">
        <v>0.539944540287571</v>
      </c>
      <c r="G17" s="4">
        <v>-0.32537346623727603</v>
      </c>
      <c r="H17" s="4">
        <v>-0.28628487921976759</v>
      </c>
      <c r="I17" s="3">
        <v>0.77023463062302677</v>
      </c>
      <c r="J17" s="38"/>
      <c r="K17" s="38"/>
      <c r="L17" s="38"/>
      <c r="M17" s="30">
        <v>207</v>
      </c>
      <c r="N17" s="4">
        <v>0.14642475228046314</v>
      </c>
      <c r="O17" s="4">
        <v>-1.253079659085464</v>
      </c>
      <c r="P17" s="4">
        <v>0.20952526803720073</v>
      </c>
      <c r="Q17" s="4">
        <v>-0.4504553428629629</v>
      </c>
      <c r="R17" s="4">
        <v>0.64859615402083159</v>
      </c>
      <c r="S17" s="4">
        <v>1.020012271213862</v>
      </c>
      <c r="T17" s="4">
        <v>-1.9051738281486197</v>
      </c>
      <c r="U17" s="4">
        <f t="shared" si="4"/>
        <v>-0.57536169154105499</v>
      </c>
      <c r="V17" s="4">
        <f t="shared" si="5"/>
        <v>-1.3298121366075648</v>
      </c>
      <c r="W17" s="31">
        <f t="shared" si="6"/>
        <v>1.7684003186687767</v>
      </c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N17" s="81">
        <v>379</v>
      </c>
      <c r="AO17" s="80">
        <v>3248.7621096834073</v>
      </c>
      <c r="AP17" s="80"/>
      <c r="AQ17" s="4">
        <v>1.1843118973811462</v>
      </c>
      <c r="AR17" s="4">
        <v>2.006504592682457</v>
      </c>
      <c r="AS17" s="4">
        <v>0.58815831944976016</v>
      </c>
      <c r="AT17" s="4">
        <v>1.1153265002638606</v>
      </c>
      <c r="AU17" s="4">
        <v>9.4355414416924618E-2</v>
      </c>
      <c r="AV17" s="4">
        <v>-1.5886616516405301</v>
      </c>
      <c r="AW17" s="3">
        <v>0.23336880344263897</v>
      </c>
      <c r="AX17" s="4">
        <f t="shared" si="0"/>
        <v>1.0617253176389538</v>
      </c>
      <c r="AY17" s="4">
        <f t="shared" si="1"/>
        <v>-0.82835651419631484</v>
      </c>
      <c r="AZ17" s="31">
        <f t="shared" si="2"/>
        <v>0.6861745146114695</v>
      </c>
      <c r="BA17" s="4"/>
      <c r="BB17" s="4"/>
      <c r="BQ17" s="30">
        <v>199</v>
      </c>
      <c r="BR17" s="70">
        <v>9315.8516055237378</v>
      </c>
      <c r="BS17" s="72">
        <f>SUM(BR$2:BR17)/200</f>
        <v>1131.0932172632356</v>
      </c>
      <c r="BT17" s="4">
        <v>0.89423812219544563</v>
      </c>
      <c r="BU17" s="4">
        <v>1.0801335455352405</v>
      </c>
      <c r="BV17" s="4">
        <v>3.2668992758922477</v>
      </c>
      <c r="BW17" s="4">
        <v>1.4530718297782772</v>
      </c>
      <c r="BX17" s="4">
        <v>-0.54241495334278078</v>
      </c>
      <c r="BY17" s="4">
        <v>0.61310895660546638</v>
      </c>
      <c r="BZ17" s="3">
        <v>1.0309377913873274</v>
      </c>
      <c r="CA17" s="4">
        <v>0.9501179845859109</v>
      </c>
      <c r="CB17" s="4">
        <v>8.0819806801416538E-2</v>
      </c>
      <c r="CC17" s="31">
        <v>6.5318411714182945E-3</v>
      </c>
      <c r="CD17" s="1"/>
    </row>
    <row r="18" spans="1:82" x14ac:dyDescent="0.25">
      <c r="A18" s="24"/>
      <c r="B18" s="30">
        <v>8</v>
      </c>
      <c r="C18" s="4">
        <v>0.89423812219544563</v>
      </c>
      <c r="D18" s="4">
        <v>1.0801335455352405</v>
      </c>
      <c r="E18" s="4">
        <v>3.2668992758922477</v>
      </c>
      <c r="F18" s="4">
        <v>1.4530718297782772</v>
      </c>
      <c r="G18" s="4">
        <v>-0.54241495334278078</v>
      </c>
      <c r="H18" s="4">
        <v>0.61310895660546638</v>
      </c>
      <c r="I18" s="3">
        <v>1.0309377913873274</v>
      </c>
      <c r="J18" s="38"/>
      <c r="K18" s="38"/>
      <c r="L18" s="38"/>
      <c r="M18" s="30">
        <v>208</v>
      </c>
      <c r="N18" s="4">
        <v>-0.73027875609618476</v>
      </c>
      <c r="O18" s="4">
        <v>-0.66176614718673044</v>
      </c>
      <c r="P18" s="4">
        <v>-1.0204378784921997</v>
      </c>
      <c r="Q18" s="4">
        <v>-0.18960041204627467</v>
      </c>
      <c r="R18" s="4">
        <v>0.58693930304854069</v>
      </c>
      <c r="S18" s="4">
        <v>0.53928726132548066</v>
      </c>
      <c r="T18" s="4">
        <v>-1.7017354734798247</v>
      </c>
      <c r="U18" s="4">
        <f t="shared" si="4"/>
        <v>-0.21868131089419929</v>
      </c>
      <c r="V18" s="4">
        <f t="shared" si="5"/>
        <v>-1.4830541625856255</v>
      </c>
      <c r="W18" s="31">
        <f t="shared" si="6"/>
        <v>2.1994496491625508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N18" s="81">
        <v>348</v>
      </c>
      <c r="AO18" s="80">
        <v>2442.3188013580948</v>
      </c>
      <c r="AP18" s="80"/>
      <c r="AQ18" s="4">
        <v>0.29026745046618307</v>
      </c>
      <c r="AR18" s="4">
        <v>0.85132710233452336</v>
      </c>
      <c r="AS18" s="4">
        <v>-1.0315817495801101</v>
      </c>
      <c r="AT18" s="4">
        <v>1.189450590424622</v>
      </c>
      <c r="AU18" s="4">
        <v>-0.4135413741845006</v>
      </c>
      <c r="AV18" s="4">
        <v>-4.9556361659307884</v>
      </c>
      <c r="AW18" s="3">
        <v>9.3261761311194818E-2</v>
      </c>
      <c r="AX18" s="4">
        <f t="shared" si="0"/>
        <v>1.0365355173034692</v>
      </c>
      <c r="AY18" s="4">
        <f t="shared" si="1"/>
        <v>-0.94327375599227437</v>
      </c>
      <c r="AZ18" s="31">
        <f t="shared" si="2"/>
        <v>0.88976537874377271</v>
      </c>
      <c r="BA18" s="4"/>
      <c r="BB18" s="4"/>
      <c r="BQ18" s="30">
        <v>185</v>
      </c>
      <c r="BR18" s="70">
        <v>8811.0517365795295</v>
      </c>
      <c r="BS18" s="72">
        <f>SUM(BR$2:BR18)/200</f>
        <v>1175.1484759461334</v>
      </c>
      <c r="BT18" s="4">
        <v>0.32719865975804419</v>
      </c>
      <c r="BU18" s="4">
        <v>1.8266824997201252</v>
      </c>
      <c r="BV18" s="4">
        <v>2.0027089287678828</v>
      </c>
      <c r="BW18" s="4">
        <v>0.92283898318279423</v>
      </c>
      <c r="BX18" s="4">
        <v>-1.9765948940312823</v>
      </c>
      <c r="BY18" s="4">
        <v>-1.6041758883649453</v>
      </c>
      <c r="BZ18" s="3">
        <v>1.5235891949538309</v>
      </c>
      <c r="CA18" s="4">
        <v>0.91867747267593958</v>
      </c>
      <c r="CB18" s="4">
        <v>0.60491172227789136</v>
      </c>
      <c r="CC18" s="31">
        <v>0.36591819174920476</v>
      </c>
      <c r="CD18" s="1"/>
    </row>
    <row r="19" spans="1:82" x14ac:dyDescent="0.25">
      <c r="A19" s="24"/>
      <c r="B19" s="30">
        <v>9</v>
      </c>
      <c r="C19" s="4">
        <v>1.4767364161153749</v>
      </c>
      <c r="D19" s="4">
        <v>0.49425195375453662</v>
      </c>
      <c r="E19" s="4">
        <v>-0.17823345738025886</v>
      </c>
      <c r="F19" s="4">
        <v>0.14224606711033544</v>
      </c>
      <c r="G19" s="4">
        <v>-1.0876291446350883</v>
      </c>
      <c r="H19" s="4">
        <v>-1.5864251841174999</v>
      </c>
      <c r="I19" s="3">
        <v>0.95399758275194102</v>
      </c>
      <c r="J19" s="38"/>
      <c r="K19" s="38"/>
      <c r="L19" s="38"/>
      <c r="M19" s="30">
        <v>209</v>
      </c>
      <c r="N19" s="4">
        <v>1.0618983429401655E-2</v>
      </c>
      <c r="O19" s="4">
        <v>0.13297396413950646</v>
      </c>
      <c r="P19" s="4">
        <v>1.4162714626166453</v>
      </c>
      <c r="Q19" s="4">
        <v>-0.43667741104699598</v>
      </c>
      <c r="R19" s="4">
        <v>0.5090919088141469</v>
      </c>
      <c r="S19" s="4">
        <v>0.48349545350108292</v>
      </c>
      <c r="T19" s="4">
        <v>0.22935172143272625</v>
      </c>
      <c r="U19" s="4">
        <f t="shared" si="4"/>
        <v>-0.37809886441449109</v>
      </c>
      <c r="V19" s="4">
        <f t="shared" si="5"/>
        <v>0.60745058584721734</v>
      </c>
      <c r="W19" s="31">
        <f t="shared" si="6"/>
        <v>0.36899621424612755</v>
      </c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N19" s="81">
        <v>308</v>
      </c>
      <c r="AO19" s="80">
        <v>3859.9231686368971</v>
      </c>
      <c r="AP19" s="80"/>
      <c r="AQ19" s="4">
        <v>0.40921383384217408</v>
      </c>
      <c r="AR19" s="4">
        <v>1.1138397333409518</v>
      </c>
      <c r="AS19" s="4">
        <v>-0.70575887615113075</v>
      </c>
      <c r="AT19" s="4">
        <v>1.2057152105571212</v>
      </c>
      <c r="AU19" s="4">
        <v>0.62920373045765776</v>
      </c>
      <c r="AV19" s="4">
        <v>0.92566278306736205</v>
      </c>
      <c r="AW19" s="3">
        <v>0.3395485774601239</v>
      </c>
      <c r="AX19" s="4">
        <f t="shared" si="0"/>
        <v>0.99011387056515032</v>
      </c>
      <c r="AY19" s="4">
        <f t="shared" si="1"/>
        <v>-0.65056529310502642</v>
      </c>
      <c r="AZ19" s="31">
        <f t="shared" si="2"/>
        <v>0.42323520059282893</v>
      </c>
      <c r="BA19" s="4"/>
      <c r="BB19" s="4"/>
      <c r="BQ19" s="30">
        <v>173</v>
      </c>
      <c r="BR19" s="70">
        <v>8786.881002376942</v>
      </c>
      <c r="BS19" s="72">
        <f>SUM(BR$2:BR19)/200</f>
        <v>1219.082880958018</v>
      </c>
      <c r="BT19" s="4">
        <v>0.67648266249238365</v>
      </c>
      <c r="BU19" s="4">
        <v>2.3018495441250293</v>
      </c>
      <c r="BV19" s="4">
        <v>0.83342088631139488</v>
      </c>
      <c r="BW19" s="4">
        <v>0.60361240339577726</v>
      </c>
      <c r="BX19" s="4">
        <v>-2.5384556960524196</v>
      </c>
      <c r="BY19" s="4">
        <v>-0.68617537596780931</v>
      </c>
      <c r="BZ19" s="3">
        <v>1.5093661403059064</v>
      </c>
      <c r="CA19" s="4">
        <v>0.91001673261049854</v>
      </c>
      <c r="CB19" s="4">
        <v>0.5993494076954079</v>
      </c>
      <c r="CC19" s="31">
        <v>0.35921971250483625</v>
      </c>
      <c r="CD19" s="1"/>
    </row>
    <row r="20" spans="1:82" x14ac:dyDescent="0.25">
      <c r="A20" s="24"/>
      <c r="B20" s="30">
        <v>10</v>
      </c>
      <c r="C20" s="4">
        <v>-0.90127517277141556</v>
      </c>
      <c r="D20" s="4">
        <v>0.12673339361037322</v>
      </c>
      <c r="E20" s="4">
        <v>-0.48595801335623068</v>
      </c>
      <c r="F20" s="4">
        <v>-0.32175766925630633</v>
      </c>
      <c r="G20" s="4">
        <v>0.3516876483476184</v>
      </c>
      <c r="H20" s="4">
        <v>0.3675091310718781</v>
      </c>
      <c r="I20" s="3">
        <v>0.18618270356169547</v>
      </c>
      <c r="J20" s="38"/>
      <c r="K20" s="38"/>
      <c r="L20" s="38"/>
      <c r="M20" s="30">
        <v>210</v>
      </c>
      <c r="N20" s="4">
        <v>1.0242475740766821</v>
      </c>
      <c r="O20" s="4">
        <v>0.19557858597187308</v>
      </c>
      <c r="P20" s="4">
        <v>-0.42640620140766972</v>
      </c>
      <c r="Q20" s="4">
        <v>0.21600449716248132</v>
      </c>
      <c r="R20" s="4">
        <v>0.26365201270121014</v>
      </c>
      <c r="S20" s="4">
        <v>0.24501666843656369</v>
      </c>
      <c r="T20" s="4">
        <v>0.43495284762050612</v>
      </c>
      <c r="U20" s="4">
        <f t="shared" si="4"/>
        <v>0.19579113814379509</v>
      </c>
      <c r="V20" s="4">
        <f t="shared" si="5"/>
        <v>0.23916170947671103</v>
      </c>
      <c r="W20" s="31">
        <f t="shared" si="6"/>
        <v>5.719832327982273E-2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N20" s="81">
        <v>380</v>
      </c>
      <c r="AO20" s="80">
        <v>831.76249784124775</v>
      </c>
      <c r="AP20" s="80"/>
      <c r="AQ20" s="4">
        <v>0.60935533976002554</v>
      </c>
      <c r="AR20" s="4">
        <v>0.43014528524881007</v>
      </c>
      <c r="AS20" s="4">
        <v>-1.2127778889351453</v>
      </c>
      <c r="AT20" s="4">
        <v>1.0742103260136318</v>
      </c>
      <c r="AU20" s="4">
        <v>-1.6793220423391759</v>
      </c>
      <c r="AV20" s="4">
        <v>-4.0698434958504865</v>
      </c>
      <c r="AW20" s="3">
        <v>-0.18654746711490602</v>
      </c>
      <c r="AX20" s="4">
        <f t="shared" si="0"/>
        <v>0.96436698914290186</v>
      </c>
      <c r="AY20" s="4">
        <f t="shared" si="1"/>
        <v>-1.150914456257808</v>
      </c>
      <c r="AZ20" s="31">
        <f t="shared" si="2"/>
        <v>1.3246040856232058</v>
      </c>
      <c r="BA20" s="4"/>
      <c r="BB20" s="4"/>
      <c r="BQ20" s="30">
        <v>200</v>
      </c>
      <c r="BR20" s="70">
        <v>7935.2256228523484</v>
      </c>
      <c r="BS20" s="72">
        <f>SUM(BR$2:BR20)/200</f>
        <v>1258.7590090722799</v>
      </c>
      <c r="BT20" s="4">
        <v>0.47381746175235651</v>
      </c>
      <c r="BU20" s="4">
        <v>1.2255180228542641</v>
      </c>
      <c r="BV20" s="4">
        <v>-0.2362044099441627</v>
      </c>
      <c r="BW20" s="4">
        <v>0.99260789069535549</v>
      </c>
      <c r="BX20" s="4">
        <v>8.4145492197637742E-2</v>
      </c>
      <c r="BY20" s="4">
        <v>0.77439591327653812</v>
      </c>
      <c r="BZ20" s="3">
        <v>0.68011070234108228</v>
      </c>
      <c r="CA20" s="4">
        <v>0.87503201511768103</v>
      </c>
      <c r="CB20" s="4">
        <v>-0.19492131277659874</v>
      </c>
      <c r="CC20" s="31">
        <v>3.7994318174552635E-2</v>
      </c>
      <c r="CD20" s="1"/>
    </row>
    <row r="21" spans="1:82" x14ac:dyDescent="0.25">
      <c r="A21" s="24"/>
      <c r="B21" s="30">
        <v>11</v>
      </c>
      <c r="C21" s="4">
        <v>7.3966666055816949E-2</v>
      </c>
      <c r="D21" s="4">
        <v>-1.1180145731314934</v>
      </c>
      <c r="E21" s="4">
        <v>-5.6912924210404288E-3</v>
      </c>
      <c r="F21" s="4">
        <v>-0.59295483061064891</v>
      </c>
      <c r="G21" s="4">
        <v>-0.17899634464449307</v>
      </c>
      <c r="H21" s="4">
        <v>0.50104954832147619</v>
      </c>
      <c r="I21" s="3">
        <v>-1.2084064010982525</v>
      </c>
      <c r="J21" s="38"/>
      <c r="K21" s="38"/>
      <c r="L21" s="38"/>
      <c r="M21" s="30">
        <v>211</v>
      </c>
      <c r="N21" s="4">
        <v>-6.1408160285518362E-2</v>
      </c>
      <c r="O21" s="4">
        <v>0.2260344690629818</v>
      </c>
      <c r="P21" s="4">
        <v>-0.57647006324851569</v>
      </c>
      <c r="Q21" s="4">
        <v>-0.37937383024377358</v>
      </c>
      <c r="R21" s="4">
        <v>0.14024141067854817</v>
      </c>
      <c r="S21" s="4">
        <v>-5.6939801703273188E-2</v>
      </c>
      <c r="T21" s="4">
        <v>6.1109609481685943E-2</v>
      </c>
      <c r="U21" s="4">
        <f t="shared" si="4"/>
        <v>-0.17033067776255817</v>
      </c>
      <c r="V21" s="4">
        <f t="shared" si="5"/>
        <v>0.23144028724424412</v>
      </c>
      <c r="W21" s="31">
        <f t="shared" si="6"/>
        <v>5.3564606559698226E-2</v>
      </c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N21" s="81">
        <v>325</v>
      </c>
      <c r="AO21" s="80">
        <v>5437.7405883269403</v>
      </c>
      <c r="AP21" s="80"/>
      <c r="AQ21" s="4">
        <v>1.4926172325451799</v>
      </c>
      <c r="AR21" s="4">
        <v>1.9997525784355996</v>
      </c>
      <c r="AS21" s="4">
        <v>-0.12955820378696153</v>
      </c>
      <c r="AT21" s="4">
        <v>0.87389656373709157</v>
      </c>
      <c r="AU21" s="4">
        <v>-3.4488827668397379E-2</v>
      </c>
      <c r="AV21" s="4">
        <v>-1.8526964769246743E-2</v>
      </c>
      <c r="AW21" s="3">
        <v>0.61366993157651806</v>
      </c>
      <c r="AX21" s="4">
        <f t="shared" si="0"/>
        <v>0.95567664718691714</v>
      </c>
      <c r="AY21" s="4">
        <f t="shared" si="1"/>
        <v>-0.34200671561039908</v>
      </c>
      <c r="AZ21" s="31">
        <f t="shared" si="2"/>
        <v>0.11696859352261239</v>
      </c>
      <c r="BA21" s="4"/>
      <c r="BB21" s="4"/>
      <c r="BQ21" s="30">
        <v>150</v>
      </c>
      <c r="BR21" s="70">
        <v>7901.4207721386256</v>
      </c>
      <c r="BS21" s="72">
        <f>SUM(BR$2:BR21)/200</f>
        <v>1298.2661129329731</v>
      </c>
      <c r="BT21" s="4">
        <v>-0.95430468530986556</v>
      </c>
      <c r="BU21" s="4">
        <v>0.6159129321084863</v>
      </c>
      <c r="BV21" s="4">
        <v>-0.7201872559194693</v>
      </c>
      <c r="BW21" s="4">
        <v>0.98777224101837902</v>
      </c>
      <c r="BX21" s="4">
        <v>-0.66945165268476869</v>
      </c>
      <c r="BY21" s="4">
        <v>-6.6010397735245377E-2</v>
      </c>
      <c r="BZ21" s="3">
        <v>1.195531238194415</v>
      </c>
      <c r="CA21" s="4">
        <v>0.8233873819118368</v>
      </c>
      <c r="CB21" s="4">
        <v>0.37214385628257818</v>
      </c>
      <c r="CC21" s="31">
        <v>0.1384910497688682</v>
      </c>
      <c r="CD21" s="1"/>
    </row>
    <row r="22" spans="1:82" x14ac:dyDescent="0.25">
      <c r="A22" s="24"/>
      <c r="B22" s="30">
        <v>12</v>
      </c>
      <c r="C22" s="4">
        <v>-1.0606827497897626</v>
      </c>
      <c r="D22" s="4">
        <v>-0.65063730308396228</v>
      </c>
      <c r="E22" s="4">
        <v>-0.28275947105630572</v>
      </c>
      <c r="F22" s="4">
        <v>-0.27271983104500674</v>
      </c>
      <c r="G22" s="4">
        <v>0.7736431905113561</v>
      </c>
      <c r="H22" s="4">
        <v>0.63125355577251507</v>
      </c>
      <c r="I22" s="3">
        <v>-0.15580902742834568</v>
      </c>
      <c r="J22" s="38"/>
      <c r="K22" s="38"/>
      <c r="L22" s="38"/>
      <c r="M22" s="30">
        <v>212</v>
      </c>
      <c r="N22" s="4">
        <v>-0.29802806840863694</v>
      </c>
      <c r="O22" s="4">
        <v>-1.1181857947930403</v>
      </c>
      <c r="P22" s="4">
        <v>1.0097270941525328E-2</v>
      </c>
      <c r="Q22" s="4">
        <v>-0.70995129414228009</v>
      </c>
      <c r="R22" s="4">
        <v>0.67846329438665465</v>
      </c>
      <c r="S22" s="4">
        <v>0.35536730487284462</v>
      </c>
      <c r="T22" s="4">
        <v>-0.33686447432034311</v>
      </c>
      <c r="U22" s="4">
        <f t="shared" si="4"/>
        <v>-0.7052096647182573</v>
      </c>
      <c r="V22" s="4">
        <f t="shared" si="5"/>
        <v>0.36834519039791419</v>
      </c>
      <c r="W22" s="31">
        <f t="shared" si="6"/>
        <v>0.13567817928927567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N22" s="81">
        <v>233</v>
      </c>
      <c r="AO22" s="80">
        <v>3672.8487390853143</v>
      </c>
      <c r="AP22" s="80"/>
      <c r="AQ22" s="4">
        <v>1.6544369597723612</v>
      </c>
      <c r="AR22" s="4">
        <v>2.0266076238782444</v>
      </c>
      <c r="AS22" s="4">
        <v>0.57281946337664447</v>
      </c>
      <c r="AT22" s="4">
        <v>0.94947168863359421</v>
      </c>
      <c r="AU22" s="4">
        <v>0.56747112897805185</v>
      </c>
      <c r="AV22" s="4">
        <v>-0.7082750149375735</v>
      </c>
      <c r="AW22" s="3">
        <v>0.30704729099359102</v>
      </c>
      <c r="AX22" s="4">
        <f t="shared" si="0"/>
        <v>0.93415841027749302</v>
      </c>
      <c r="AY22" s="4">
        <f t="shared" si="1"/>
        <v>-0.62711111928390206</v>
      </c>
      <c r="AZ22" s="31">
        <f t="shared" si="2"/>
        <v>0.39326835592950843</v>
      </c>
      <c r="BA22" s="4"/>
      <c r="BB22" s="4"/>
      <c r="BQ22" s="30">
        <v>8</v>
      </c>
      <c r="BR22" s="70">
        <v>7839.496190361242</v>
      </c>
      <c r="BS22" s="72">
        <f>SUM(BR$2:BR22)/200</f>
        <v>1337.4635938847794</v>
      </c>
      <c r="BT22" s="4">
        <v>0.59724789965705971</v>
      </c>
      <c r="BU22" s="4">
        <v>2.2561215392207936</v>
      </c>
      <c r="BV22" s="4">
        <v>-0.65801767384879406</v>
      </c>
      <c r="BW22" s="4">
        <v>0.45676859851855151</v>
      </c>
      <c r="BX22" s="4">
        <v>-0.77317645215905062</v>
      </c>
      <c r="BY22" s="4">
        <v>-2.0219114808317054</v>
      </c>
      <c r="BZ22" s="3">
        <v>0.83861943480183376</v>
      </c>
      <c r="CA22" s="4">
        <v>0.81431679791939438</v>
      </c>
      <c r="CB22" s="4">
        <v>2.4302636882439388E-2</v>
      </c>
      <c r="CC22" s="31">
        <v>5.906181594397033E-4</v>
      </c>
      <c r="CD22" s="1"/>
    </row>
    <row r="23" spans="1:82" x14ac:dyDescent="0.25">
      <c r="A23" s="24"/>
      <c r="B23" s="30">
        <v>13</v>
      </c>
      <c r="C23" s="4">
        <v>-0.28366541001224244</v>
      </c>
      <c r="D23" s="4">
        <v>-0.17925868688816604</v>
      </c>
      <c r="E23" s="4">
        <v>3.4254594340392353</v>
      </c>
      <c r="F23" s="4">
        <v>-0.27855004158808455</v>
      </c>
      <c r="G23" s="4">
        <v>0.48462085044660408</v>
      </c>
      <c r="H23" s="4">
        <v>0.59240068366002874</v>
      </c>
      <c r="I23" s="3">
        <v>-1.7149381879753418</v>
      </c>
      <c r="J23" s="38"/>
      <c r="K23" s="38"/>
      <c r="L23" s="38"/>
      <c r="M23" s="30">
        <v>213</v>
      </c>
      <c r="N23" s="4">
        <v>0.467368637850826</v>
      </c>
      <c r="O23" s="4">
        <v>0.68247827251644289</v>
      </c>
      <c r="P23" s="4">
        <v>0.21930903350030453</v>
      </c>
      <c r="Q23" s="4">
        <v>-8.2404917457056595E-2</v>
      </c>
      <c r="R23" s="4">
        <v>0.54869657144843442</v>
      </c>
      <c r="S23" s="4">
        <v>0.82410836270973709</v>
      </c>
      <c r="T23" s="4">
        <v>0.17991209188576321</v>
      </c>
      <c r="U23" s="4">
        <f t="shared" si="4"/>
        <v>3.0156713283239378E-2</v>
      </c>
      <c r="V23" s="4">
        <f t="shared" si="5"/>
        <v>0.14975537860252383</v>
      </c>
      <c r="W23" s="31">
        <f t="shared" si="6"/>
        <v>2.2426673420385252E-2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N23" s="81">
        <v>292</v>
      </c>
      <c r="AO23" s="80">
        <v>9901.1944019415532</v>
      </c>
      <c r="AP23" s="80"/>
      <c r="AQ23" s="4">
        <v>0.57639537396338636</v>
      </c>
      <c r="AR23" s="4">
        <v>1.727867206036162</v>
      </c>
      <c r="AS23" s="4">
        <v>0.80556382403859328</v>
      </c>
      <c r="AT23" s="4">
        <v>0.77673459649982135</v>
      </c>
      <c r="AU23" s="4">
        <v>-2.6213221713144055</v>
      </c>
      <c r="AV23" s="4">
        <v>-1.5458310136501032</v>
      </c>
      <c r="AW23" s="3">
        <v>1.3891259432514169</v>
      </c>
      <c r="AX23" s="4">
        <f t="shared" si="0"/>
        <v>0.92312200999814142</v>
      </c>
      <c r="AY23" s="4">
        <f t="shared" si="1"/>
        <v>0.46600393325327549</v>
      </c>
      <c r="AZ23" s="31">
        <f t="shared" si="2"/>
        <v>0.21715966580752324</v>
      </c>
      <c r="BA23" s="4"/>
      <c r="BB23" s="4"/>
      <c r="BQ23" s="30">
        <v>67</v>
      </c>
      <c r="BR23" s="70">
        <v>7707.2232045679812</v>
      </c>
      <c r="BS23" s="72">
        <f>SUM(BR$2:BR23)/200</f>
        <v>1375.999709907619</v>
      </c>
      <c r="BT23" s="4">
        <v>1.3930145268723495</v>
      </c>
      <c r="BU23" s="4">
        <v>2.5344222982164073</v>
      </c>
      <c r="BV23" s="4">
        <v>-0.77230515268199362</v>
      </c>
      <c r="BW23" s="4">
        <v>0.31062790267615281</v>
      </c>
      <c r="BX23" s="4">
        <v>0.32658794134123509</v>
      </c>
      <c r="BY23" s="4">
        <v>-2.007946780902865</v>
      </c>
      <c r="BZ23" s="3">
        <v>0.54764036567945984</v>
      </c>
      <c r="CA23" s="4">
        <v>0.72645800666085925</v>
      </c>
      <c r="CB23" s="4">
        <v>-0.17881764098139941</v>
      </c>
      <c r="CC23" s="31">
        <v>3.197574872615265E-2</v>
      </c>
      <c r="CD23" s="1"/>
    </row>
    <row r="24" spans="1:82" x14ac:dyDescent="0.25">
      <c r="A24" s="24"/>
      <c r="B24" s="30">
        <v>14</v>
      </c>
      <c r="C24" s="4">
        <v>1.7251828650679273</v>
      </c>
      <c r="D24" s="4">
        <v>2.0306467091728857</v>
      </c>
      <c r="E24" s="4">
        <v>-1.1916762149840623</v>
      </c>
      <c r="F24" s="4">
        <v>1.426140035221799</v>
      </c>
      <c r="G24" s="4">
        <v>-1.2982133287283284</v>
      </c>
      <c r="H24" s="4">
        <v>-0.35488646781938726</v>
      </c>
      <c r="I24" s="3">
        <v>1.3415060957137692</v>
      </c>
      <c r="J24" s="38"/>
      <c r="K24" s="38"/>
      <c r="L24" s="38"/>
      <c r="M24" s="30">
        <v>214</v>
      </c>
      <c r="N24" s="4">
        <v>-0.69904338927947907</v>
      </c>
      <c r="O24" s="4">
        <v>0.2431430013074421</v>
      </c>
      <c r="P24" s="4">
        <v>-0.20421069614203749</v>
      </c>
      <c r="Q24" s="4">
        <v>0.22459579822855369</v>
      </c>
      <c r="R24" s="4">
        <v>-1.5089857072686952</v>
      </c>
      <c r="S24" s="4">
        <v>-0.59374445373735207</v>
      </c>
      <c r="T24" s="4">
        <v>1.1852407473801401</v>
      </c>
      <c r="U24" s="4">
        <f t="shared" si="4"/>
        <v>0.28259385813851318</v>
      </c>
      <c r="V24" s="4">
        <f t="shared" si="5"/>
        <v>0.90264688924162684</v>
      </c>
      <c r="W24" s="31">
        <f t="shared" si="6"/>
        <v>0.81477140665758574</v>
      </c>
      <c r="X24" s="24"/>
      <c r="Y24" s="24"/>
      <c r="AN24" s="81">
        <v>340</v>
      </c>
      <c r="AO24" s="80">
        <v>8752.5435359198927</v>
      </c>
      <c r="AP24" s="80"/>
      <c r="AQ24" s="4">
        <v>2.9372665162086604</v>
      </c>
      <c r="AR24" s="4">
        <v>1.3694157145332375</v>
      </c>
      <c r="AS24" s="4">
        <v>-8.7660753589008225E-2</v>
      </c>
      <c r="AT24" s="4">
        <v>0.85084947924555598</v>
      </c>
      <c r="AU24" s="4">
        <v>-1.408851163448485</v>
      </c>
      <c r="AV24" s="4">
        <v>-1.3104993763728896</v>
      </c>
      <c r="AW24" s="3">
        <v>1.1895656348966763</v>
      </c>
      <c r="AX24" s="4">
        <f t="shared" si="0"/>
        <v>0.91453140630769869</v>
      </c>
      <c r="AY24" s="4">
        <f t="shared" si="1"/>
        <v>0.27503422858897764</v>
      </c>
      <c r="AZ24" s="31">
        <f t="shared" si="2"/>
        <v>7.5643826895534005E-2</v>
      </c>
      <c r="BA24" s="4"/>
      <c r="BB24" s="4"/>
      <c r="BQ24" s="30">
        <v>41</v>
      </c>
      <c r="BR24" s="70">
        <v>7429.7834318996438</v>
      </c>
      <c r="BS24" s="72">
        <f>SUM(BR$2:BR24)/200</f>
        <v>1413.1486270671171</v>
      </c>
      <c r="BT24" s="4">
        <v>1.3397173639750386</v>
      </c>
      <c r="BU24" s="4">
        <v>1.4180734696828712</v>
      </c>
      <c r="BV24" s="4">
        <v>0.61572341404054887</v>
      </c>
      <c r="BW24" s="4">
        <v>0.73832669929198147</v>
      </c>
      <c r="BX24" s="4">
        <v>0.40003173252330321</v>
      </c>
      <c r="BY24" s="4">
        <v>-0.56468485287668124</v>
      </c>
      <c r="BZ24" s="3">
        <v>0.62811638386118418</v>
      </c>
      <c r="CA24" s="4">
        <v>0.68848265444163781</v>
      </c>
      <c r="CB24" s="4">
        <v>-6.0366270580453629E-2</v>
      </c>
      <c r="CC24" s="31">
        <v>3.6440866237925414E-3</v>
      </c>
      <c r="CD24" s="1"/>
    </row>
    <row r="25" spans="1:82" x14ac:dyDescent="0.25">
      <c r="A25" s="24"/>
      <c r="B25" s="30">
        <v>15</v>
      </c>
      <c r="C25" s="4">
        <v>2.0894329074751945</v>
      </c>
      <c r="D25" s="4">
        <v>2.6592658099526427</v>
      </c>
      <c r="E25" s="4">
        <v>-0.38421357405176254</v>
      </c>
      <c r="F25" s="4">
        <v>2.4380804571864974</v>
      </c>
      <c r="G25" s="4">
        <v>0.37199890146179659</v>
      </c>
      <c r="H25" s="4">
        <v>-3.7009183921726159</v>
      </c>
      <c r="I25" s="3">
        <v>1.7109727534442778</v>
      </c>
      <c r="J25" s="38"/>
      <c r="K25" s="38"/>
      <c r="L25" s="38"/>
      <c r="M25" s="30">
        <v>215</v>
      </c>
      <c r="N25" s="4">
        <v>0.85721820633715051</v>
      </c>
      <c r="O25" s="4">
        <v>-0.61870408082995754</v>
      </c>
      <c r="P25" s="4">
        <v>-0.48989388738793316</v>
      </c>
      <c r="Q25" s="4">
        <v>-0.24394659830287349</v>
      </c>
      <c r="R25" s="4">
        <v>-5.4340595518462466E-2</v>
      </c>
      <c r="S25" s="4">
        <v>-0.32945011680906172</v>
      </c>
      <c r="T25" s="4">
        <v>-1.0900475558594003</v>
      </c>
      <c r="U25" s="4">
        <f t="shared" si="4"/>
        <v>-0.22746207020397122</v>
      </c>
      <c r="V25" s="4">
        <f t="shared" si="5"/>
        <v>-0.86258548565542903</v>
      </c>
      <c r="W25" s="31">
        <f t="shared" si="6"/>
        <v>0.7440537200634123</v>
      </c>
      <c r="X25" s="24"/>
      <c r="Y25" s="24"/>
      <c r="AN25" s="81">
        <v>270</v>
      </c>
      <c r="AO25" s="80">
        <v>8349.044972314854</v>
      </c>
      <c r="AP25" s="80"/>
      <c r="AQ25" s="4">
        <v>1.2964413215222281</v>
      </c>
      <c r="AR25" s="4">
        <v>1.1577452044346912</v>
      </c>
      <c r="AS25" s="4">
        <v>-0.88462450493965628</v>
      </c>
      <c r="AT25" s="4">
        <v>0.83990049124392241</v>
      </c>
      <c r="AU25" s="4">
        <v>-1.4327876972441997</v>
      </c>
      <c r="AV25" s="4">
        <v>-0.64253725734388667</v>
      </c>
      <c r="AW25" s="3">
        <v>1.119464005101537</v>
      </c>
      <c r="AX25" s="4">
        <f t="shared" si="0"/>
        <v>0.90479391274350407</v>
      </c>
      <c r="AY25" s="4">
        <f t="shared" si="1"/>
        <v>0.21467009235803292</v>
      </c>
      <c r="AZ25" s="31">
        <f t="shared" si="2"/>
        <v>4.6083248553006384E-2</v>
      </c>
      <c r="BA25" s="4"/>
      <c r="BB25" s="4"/>
      <c r="BQ25" s="30">
        <v>9</v>
      </c>
      <c r="BR25" s="70">
        <v>7396.6353929935449</v>
      </c>
      <c r="BS25" s="72">
        <f>SUM(BR$2:BR25)/200</f>
        <v>1450.131804032085</v>
      </c>
      <c r="BT25" s="4">
        <v>-0.23666677298383368</v>
      </c>
      <c r="BU25" s="4">
        <v>1.0248647272668419</v>
      </c>
      <c r="BV25" s="4">
        <v>-1.1657106210646402</v>
      </c>
      <c r="BW25" s="4">
        <v>0.53607013669177195</v>
      </c>
      <c r="BX25" s="4">
        <v>-1.2121178751342199</v>
      </c>
      <c r="BY25" s="4">
        <v>-0.24625064665759713</v>
      </c>
      <c r="BZ25" s="3">
        <v>1.0079574075189646</v>
      </c>
      <c r="CA25" s="4">
        <v>0.67717041806674416</v>
      </c>
      <c r="CB25" s="4">
        <v>0.3307869894522204</v>
      </c>
      <c r="CC25" s="31">
        <v>0.10942003239086337</v>
      </c>
      <c r="CD25" s="1"/>
    </row>
    <row r="26" spans="1:82" x14ac:dyDescent="0.25">
      <c r="A26" s="24"/>
      <c r="B26" s="30">
        <v>16</v>
      </c>
      <c r="C26" s="4">
        <v>-0.40775654528365873</v>
      </c>
      <c r="D26" s="4">
        <v>-0.11397262205368386</v>
      </c>
      <c r="E26" s="4">
        <v>-0.69445426499617269</v>
      </c>
      <c r="F26" s="4">
        <v>-0.14364912214531142</v>
      </c>
      <c r="G26" s="4">
        <v>0.73511301630204917</v>
      </c>
      <c r="H26" s="4">
        <v>-0.62251396889550037</v>
      </c>
      <c r="I26" s="3">
        <v>0.11146884485945918</v>
      </c>
      <c r="J26" s="38"/>
      <c r="K26" s="38"/>
      <c r="L26" s="38"/>
      <c r="M26" s="30">
        <v>216</v>
      </c>
      <c r="N26" s="4">
        <v>0.23553234117242222</v>
      </c>
      <c r="O26" s="4">
        <v>0.89928718450909606</v>
      </c>
      <c r="P26" s="4">
        <v>0.67909735993274956</v>
      </c>
      <c r="Q26" s="4">
        <v>-0.12722413026666954</v>
      </c>
      <c r="R26" s="4">
        <v>0.59586782343152123</v>
      </c>
      <c r="S26" s="4">
        <v>0.81847478431100917</v>
      </c>
      <c r="T26" s="4">
        <v>-7.0175383431387989E-2</v>
      </c>
      <c r="U26" s="4">
        <f t="shared" si="4"/>
        <v>7.135289821284467E-3</v>
      </c>
      <c r="V26" s="4">
        <f t="shared" si="5"/>
        <v>-7.7310673252672463E-2</v>
      </c>
      <c r="W26" s="31">
        <f t="shared" si="6"/>
        <v>5.9769401987814852E-3</v>
      </c>
      <c r="X26" s="24"/>
      <c r="Y26" s="24"/>
      <c r="AN26" s="81">
        <v>361</v>
      </c>
      <c r="AO26" s="80">
        <v>9221.3549388931679</v>
      </c>
      <c r="AP26" s="80"/>
      <c r="AQ26" s="4">
        <v>0.1167307580263142</v>
      </c>
      <c r="AR26" s="4">
        <v>0.3101485512008762</v>
      </c>
      <c r="AS26" s="4">
        <v>-0.28573856478256393</v>
      </c>
      <c r="AT26" s="4">
        <v>1.1704078049777191</v>
      </c>
      <c r="AU26" s="4">
        <v>-0.60147128620458001</v>
      </c>
      <c r="AV26" s="4">
        <v>-2.6121389295448401</v>
      </c>
      <c r="AW26" s="3">
        <v>1.2710143595745202</v>
      </c>
      <c r="AX26" s="4">
        <f t="shared" si="0"/>
        <v>0.87181031495572914</v>
      </c>
      <c r="AY26" s="4">
        <f t="shared" si="1"/>
        <v>0.39920404461879111</v>
      </c>
      <c r="AZ26" s="31">
        <f t="shared" si="2"/>
        <v>0.15936386924000176</v>
      </c>
      <c r="BA26" s="4"/>
      <c r="BB26" s="4"/>
      <c r="BQ26" s="30">
        <v>111</v>
      </c>
      <c r="BR26" s="70">
        <v>7297.7461062940147</v>
      </c>
      <c r="BS26" s="72">
        <f>SUM(BR$2:BR26)/200</f>
        <v>1486.6205345635553</v>
      </c>
      <c r="BT26" s="4">
        <v>0.41652427688460048</v>
      </c>
      <c r="BU26" s="4">
        <v>1.3598495182992376</v>
      </c>
      <c r="BV26" s="4">
        <v>-0.90748090644035895</v>
      </c>
      <c r="BW26" s="4">
        <v>0.39355902223900618</v>
      </c>
      <c r="BX26" s="4">
        <v>-1.8744400138018198</v>
      </c>
      <c r="BY26" s="4">
        <v>0.19668281518207181</v>
      </c>
      <c r="BZ26" s="3">
        <v>1.3520720749683695</v>
      </c>
      <c r="CA26" s="4">
        <v>0.67152966679154602</v>
      </c>
      <c r="CB26" s="4">
        <v>0.68054240817682343</v>
      </c>
      <c r="CC26" s="31">
        <v>0.46313796932711015</v>
      </c>
      <c r="CD26" s="1"/>
    </row>
    <row r="27" spans="1:82" x14ac:dyDescent="0.25">
      <c r="A27" s="24"/>
      <c r="B27" s="30">
        <v>17</v>
      </c>
      <c r="C27" s="4">
        <v>-0.89813866310304347</v>
      </c>
      <c r="D27" s="4">
        <v>-0.13455519600016999</v>
      </c>
      <c r="E27" s="4">
        <v>-0.83609462498056863</v>
      </c>
      <c r="F27" s="4">
        <v>-0.26344819547119597</v>
      </c>
      <c r="G27" s="4">
        <v>0.74893691515319127</v>
      </c>
      <c r="H27" s="4">
        <v>0.69857460775553104</v>
      </c>
      <c r="I27" s="3">
        <v>-0.27006415674267509</v>
      </c>
      <c r="J27" s="38"/>
      <c r="K27" s="38"/>
      <c r="L27" s="38"/>
      <c r="M27" s="30">
        <v>217</v>
      </c>
      <c r="N27" s="4">
        <v>0.41236763174944785</v>
      </c>
      <c r="O27" s="4">
        <v>0.47955755007678658</v>
      </c>
      <c r="P27" s="4">
        <v>0.60168425400779735</v>
      </c>
      <c r="Q27" s="4">
        <v>0.4415831971624628</v>
      </c>
      <c r="R27" s="4">
        <v>-0.10067665871575111</v>
      </c>
      <c r="S27" s="4">
        <v>0.17185127337789491</v>
      </c>
      <c r="T27" s="4">
        <v>0.4519379249208722</v>
      </c>
      <c r="U27" s="4">
        <f t="shared" si="4"/>
        <v>0.3405316705043378</v>
      </c>
      <c r="V27" s="4">
        <f t="shared" si="5"/>
        <v>0.1114062544165344</v>
      </c>
      <c r="W27" s="31">
        <f t="shared" si="6"/>
        <v>1.2411353523121591E-2</v>
      </c>
      <c r="X27" s="24"/>
      <c r="Y27" s="24"/>
      <c r="AN27" s="81">
        <v>365</v>
      </c>
      <c r="AO27" s="80">
        <v>7542.9751120423007</v>
      </c>
      <c r="AP27" s="80"/>
      <c r="AQ27" s="4">
        <v>1.6676438340140389</v>
      </c>
      <c r="AR27" s="4">
        <v>2.0806705885438772</v>
      </c>
      <c r="AS27" s="4">
        <v>0.27324995824735659</v>
      </c>
      <c r="AT27" s="4">
        <v>0.55627826156120186</v>
      </c>
      <c r="AU27" s="4">
        <v>-1.1831672081901119</v>
      </c>
      <c r="AV27" s="4">
        <v>8.6516832137316549E-2</v>
      </c>
      <c r="AW27" s="3">
        <v>0.97942184378877117</v>
      </c>
      <c r="AX27" s="4">
        <f t="shared" si="0"/>
        <v>0.80540582724823728</v>
      </c>
      <c r="AY27" s="4">
        <f t="shared" si="1"/>
        <v>0.17401601654053389</v>
      </c>
      <c r="AZ27" s="31">
        <f t="shared" si="2"/>
        <v>3.0281574012635364E-2</v>
      </c>
      <c r="BA27" s="4"/>
      <c r="BB27" s="4"/>
      <c r="BQ27" s="30">
        <v>169</v>
      </c>
      <c r="BR27" s="70">
        <v>7110.9401544979219</v>
      </c>
      <c r="BS27" s="72">
        <f>SUM(BR$2:BR27)/200</f>
        <v>1522.1752353360448</v>
      </c>
      <c r="BT27" s="4">
        <v>1.8261313290482251</v>
      </c>
      <c r="BU27" s="4">
        <v>0.96012354639133479</v>
      </c>
      <c r="BV27" s="4">
        <v>3.1191467902317065E-2</v>
      </c>
      <c r="BW27" s="4">
        <v>0.67481788334217163</v>
      </c>
      <c r="BX27" s="4">
        <v>-0.50506492046466911</v>
      </c>
      <c r="BY27" s="4">
        <v>0.55860693523726501</v>
      </c>
      <c r="BZ27" s="3">
        <v>0.5361502960010327</v>
      </c>
      <c r="CA27" s="4">
        <v>0.64954333418244992</v>
      </c>
      <c r="CB27" s="4">
        <v>-0.11339303818141722</v>
      </c>
      <c r="CC27" s="31">
        <v>1.2857981108012343E-2</v>
      </c>
      <c r="CD27" s="1"/>
    </row>
    <row r="28" spans="1:82" x14ac:dyDescent="0.25">
      <c r="A28" s="24"/>
      <c r="B28" s="30">
        <v>18</v>
      </c>
      <c r="C28" s="4">
        <v>-1.1071748711052953</v>
      </c>
      <c r="D28" s="4">
        <v>-0.8662541417510099</v>
      </c>
      <c r="E28" s="4">
        <v>-0.51355890775850366</v>
      </c>
      <c r="F28" s="4">
        <v>-0.63953249617464858</v>
      </c>
      <c r="G28" s="4">
        <v>0.27156052526967561</v>
      </c>
      <c r="H28" s="4">
        <v>2.0099738691110619E-2</v>
      </c>
      <c r="I28" s="3">
        <v>-1.7804955502600603</v>
      </c>
      <c r="J28" s="38"/>
      <c r="K28" s="38"/>
      <c r="L28" s="38"/>
      <c r="M28" s="30">
        <v>218</v>
      </c>
      <c r="N28" s="4">
        <v>-0.89197168945027472</v>
      </c>
      <c r="O28" s="4">
        <v>-0.50605139131361709</v>
      </c>
      <c r="P28" s="4">
        <v>-1.152360349089967</v>
      </c>
      <c r="Q28" s="4">
        <v>-0.52225870251459217</v>
      </c>
      <c r="R28" s="4">
        <v>0.56862149688932506</v>
      </c>
      <c r="S28" s="4">
        <v>0.18915811184760767</v>
      </c>
      <c r="T28" s="4">
        <v>-0.14274553416524474</v>
      </c>
      <c r="U28" s="4">
        <f t="shared" si="4"/>
        <v>-0.39231942587933122</v>
      </c>
      <c r="V28" s="4">
        <f t="shared" si="5"/>
        <v>0.24957389171408648</v>
      </c>
      <c r="W28" s="31">
        <f t="shared" si="6"/>
        <v>6.2287127425314559E-2</v>
      </c>
      <c r="X28" s="24"/>
      <c r="Y28" s="24"/>
      <c r="AN28" s="81">
        <v>307</v>
      </c>
      <c r="AO28" s="80">
        <v>4714.1763157181804</v>
      </c>
      <c r="AP28" s="80"/>
      <c r="AQ28" s="4">
        <v>1.0838734521251083</v>
      </c>
      <c r="AR28" s="4">
        <v>1.1752503936501384</v>
      </c>
      <c r="AS28" s="4">
        <v>0.55152589374816141</v>
      </c>
      <c r="AT28" s="4">
        <v>0.84212703165645553</v>
      </c>
      <c r="AU28" s="4">
        <v>0.2760759831461721</v>
      </c>
      <c r="AV28" s="4">
        <v>1.319666983969772E-2</v>
      </c>
      <c r="AW28" s="3">
        <v>0.48796183904150148</v>
      </c>
      <c r="AX28" s="4">
        <f t="shared" si="0"/>
        <v>0.71564980209879014</v>
      </c>
      <c r="AY28" s="4">
        <f t="shared" si="1"/>
        <v>-0.22768796305728867</v>
      </c>
      <c r="AZ28" s="31">
        <f t="shared" si="2"/>
        <v>5.184180852117725E-2</v>
      </c>
      <c r="BA28" s="4"/>
      <c r="BB28" s="4"/>
      <c r="BQ28" s="30">
        <v>45</v>
      </c>
      <c r="BR28" s="70">
        <v>6732.5293357545452</v>
      </c>
      <c r="BS28" s="72">
        <f>SUM(BR$2:BR28)/200</f>
        <v>1555.8378820148175</v>
      </c>
      <c r="BT28" s="4">
        <v>0.89693671928239493</v>
      </c>
      <c r="BU28" s="4">
        <v>0.5429834762488035</v>
      </c>
      <c r="BV28" s="4">
        <v>-8.652298534066552E-2</v>
      </c>
      <c r="BW28" s="4">
        <v>0.7486032522182875</v>
      </c>
      <c r="BX28" s="4">
        <v>4.6753314124375507E-2</v>
      </c>
      <c r="BY28" s="4">
        <v>-1.7130173358332312</v>
      </c>
      <c r="BZ28" s="3">
        <v>0.79983818299342757</v>
      </c>
      <c r="CA28" s="4">
        <v>0.59904511404013006</v>
      </c>
      <c r="CB28" s="4">
        <v>0.20079306895329752</v>
      </c>
      <c r="CC28" s="31">
        <v>4.0317856539683693E-2</v>
      </c>
      <c r="CD28" s="1"/>
    </row>
    <row r="29" spans="1:82" x14ac:dyDescent="0.25">
      <c r="A29" s="24"/>
      <c r="B29" s="30">
        <v>19</v>
      </c>
      <c r="C29" s="4">
        <v>-0.38766145613594882</v>
      </c>
      <c r="D29" s="4">
        <v>0.74116717136735988</v>
      </c>
      <c r="E29" s="4">
        <v>0.4205722456087011</v>
      </c>
      <c r="F29" s="4">
        <v>0.40461078295395592</v>
      </c>
      <c r="G29" s="4">
        <v>-1.1067852995929113</v>
      </c>
      <c r="H29" s="4">
        <v>0.434444337692586</v>
      </c>
      <c r="I29" s="3">
        <v>0.73473631213418056</v>
      </c>
      <c r="J29" s="38"/>
      <c r="K29" s="38"/>
      <c r="L29" s="38"/>
      <c r="M29" s="30">
        <v>219</v>
      </c>
      <c r="N29" s="4">
        <v>-0.56855877286275702</v>
      </c>
      <c r="O29" s="4">
        <v>-1.086951937909195</v>
      </c>
      <c r="P29" s="4">
        <v>-0.75995566096406653</v>
      </c>
      <c r="Q29" s="4">
        <v>-0.58214792064419241</v>
      </c>
      <c r="R29" s="4">
        <v>0.44285543090016927</v>
      </c>
      <c r="S29" s="4">
        <v>0.35121050034402829</v>
      </c>
      <c r="T29" s="4">
        <v>0.34356796080858332</v>
      </c>
      <c r="U29" s="4">
        <f t="shared" si="4"/>
        <v>-0.55613449976893503</v>
      </c>
      <c r="V29" s="4">
        <f t="shared" si="5"/>
        <v>0.89970246057751835</v>
      </c>
      <c r="W29" s="31">
        <f t="shared" si="6"/>
        <v>0.80946451756924098</v>
      </c>
      <c r="X29" s="24"/>
      <c r="Y29" s="24"/>
      <c r="AN29" s="81">
        <v>221</v>
      </c>
      <c r="AO29" s="80">
        <v>2258.5683149083079</v>
      </c>
      <c r="AP29" s="80"/>
      <c r="AQ29" s="4">
        <v>0.90121311343719401</v>
      </c>
      <c r="AR29" s="4">
        <v>1.5589108361656252</v>
      </c>
      <c r="AS29" s="4">
        <v>-1.1712346338006703</v>
      </c>
      <c r="AT29" s="4">
        <v>0.51040300654498416</v>
      </c>
      <c r="AU29" s="4">
        <v>-1.382642929750106E-2</v>
      </c>
      <c r="AV29" s="4">
        <v>-4.6883103683301432E-2</v>
      </c>
      <c r="AW29" s="3">
        <v>6.1337958508297187E-2</v>
      </c>
      <c r="AX29" s="4">
        <f t="shared" si="0"/>
        <v>0.70355254762333319</v>
      </c>
      <c r="AY29" s="4">
        <f t="shared" si="1"/>
        <v>-0.64221458911503604</v>
      </c>
      <c r="AZ29" s="31">
        <f t="shared" si="2"/>
        <v>0.41243957847219459</v>
      </c>
      <c r="BA29" s="4"/>
      <c r="BB29" s="4"/>
      <c r="BQ29" s="30">
        <v>123</v>
      </c>
      <c r="BR29" s="70">
        <v>6523.1358124280323</v>
      </c>
      <c r="BS29" s="72">
        <f>SUM(BR$2:BR29)/200</f>
        <v>1588.4535610769576</v>
      </c>
      <c r="BT29" s="4">
        <v>1.4848652480019862</v>
      </c>
      <c r="BU29" s="4">
        <v>1.2233750433142903</v>
      </c>
      <c r="BV29" s="4">
        <v>0.35245040694994112</v>
      </c>
      <c r="BW29" s="4">
        <v>0.539944540287571</v>
      </c>
      <c r="BX29" s="4">
        <v>-0.32537346623727603</v>
      </c>
      <c r="BY29" s="4">
        <v>-0.28628487921976759</v>
      </c>
      <c r="BZ29" s="3">
        <v>0.77023463062302677</v>
      </c>
      <c r="CA29" s="4">
        <v>0.58249884247463068</v>
      </c>
      <c r="CB29" s="4">
        <v>0.18773578814839609</v>
      </c>
      <c r="CC29" s="31">
        <v>3.5244726151699456E-2</v>
      </c>
      <c r="CD29" s="1"/>
    </row>
    <row r="30" spans="1:82" x14ac:dyDescent="0.25">
      <c r="A30" s="24"/>
      <c r="B30" s="30">
        <v>20</v>
      </c>
      <c r="C30" s="4">
        <v>1.1007291974500522</v>
      </c>
      <c r="D30" s="4">
        <v>-0.8916336159037912</v>
      </c>
      <c r="E30" s="4">
        <v>-0.80245522359112087</v>
      </c>
      <c r="F30" s="4">
        <v>-0.5901823784382747</v>
      </c>
      <c r="G30" s="4">
        <v>0.73976599566017787</v>
      </c>
      <c r="H30" s="4">
        <v>0.74250937349564072</v>
      </c>
      <c r="I30" s="3">
        <v>-5.659118875902204E-2</v>
      </c>
      <c r="J30" s="38"/>
      <c r="K30" s="38"/>
      <c r="L30" s="38"/>
      <c r="M30" s="30">
        <v>220</v>
      </c>
      <c r="N30" s="4">
        <v>-1.2919585598536756</v>
      </c>
      <c r="O30" s="4">
        <v>-0.42993370695725575</v>
      </c>
      <c r="P30" s="4">
        <v>0.65736253475716944</v>
      </c>
      <c r="Q30" s="4">
        <v>-4.7444093608724029E-2</v>
      </c>
      <c r="R30" s="4">
        <v>-2.1725306374667586</v>
      </c>
      <c r="S30" s="4">
        <v>-0.68644412849479441</v>
      </c>
      <c r="T30" s="4">
        <v>-0.81265522110736665</v>
      </c>
      <c r="U30" s="4">
        <f t="shared" si="4"/>
        <v>-4.1978576663306039E-2</v>
      </c>
      <c r="V30" s="4">
        <f t="shared" si="5"/>
        <v>-0.77067664444406059</v>
      </c>
      <c r="W30" s="31">
        <f t="shared" si="6"/>
        <v>0.59394249029155699</v>
      </c>
      <c r="X30" s="24"/>
      <c r="Y30" s="24"/>
      <c r="AN30" s="81">
        <v>396</v>
      </c>
      <c r="AO30" s="80">
        <v>6130.1839956824633</v>
      </c>
      <c r="AP30" s="80"/>
      <c r="AQ30" s="4">
        <v>1.7828889836927337</v>
      </c>
      <c r="AR30" s="4">
        <v>1.0262275858628449</v>
      </c>
      <c r="AS30" s="4">
        <v>-0.981404914392219</v>
      </c>
      <c r="AT30" s="4">
        <v>0.64946934166159009</v>
      </c>
      <c r="AU30" s="4">
        <v>-3.134140682746972E-2</v>
      </c>
      <c r="AV30" s="4">
        <v>-1.0079144960017241</v>
      </c>
      <c r="AW30" s="3">
        <v>0.73397125548416886</v>
      </c>
      <c r="AX30" s="4">
        <f t="shared" si="0"/>
        <v>0.69343640535775131</v>
      </c>
      <c r="AY30" s="4">
        <f t="shared" si="1"/>
        <v>4.0534850126417554E-2</v>
      </c>
      <c r="AZ30" s="31">
        <f t="shared" si="2"/>
        <v>1.6430740747711333E-3</v>
      </c>
      <c r="BA30" s="4"/>
      <c r="BB30" s="4"/>
      <c r="BQ30" s="30">
        <v>35</v>
      </c>
      <c r="BR30" s="70">
        <v>6509.3080005983365</v>
      </c>
      <c r="BS30" s="72">
        <f>SUM(BR$2:BR30)/200</f>
        <v>1621.0001010799492</v>
      </c>
      <c r="BT30" s="4">
        <v>0.44947643709602525</v>
      </c>
      <c r="BU30" s="4">
        <v>1.5623502186617355</v>
      </c>
      <c r="BV30" s="4">
        <v>2.1181498481016177</v>
      </c>
      <c r="BW30" s="4">
        <v>0.52081527789951054</v>
      </c>
      <c r="BX30" s="4">
        <v>-1.1552692412981906</v>
      </c>
      <c r="BY30" s="4">
        <v>-3.5436530954583256</v>
      </c>
      <c r="BZ30" s="3">
        <v>1.1997305291306897</v>
      </c>
      <c r="CA30" s="4">
        <v>0.56955143702146815</v>
      </c>
      <c r="CB30" s="4">
        <v>0.63017909210922152</v>
      </c>
      <c r="CC30" s="31">
        <v>0.39712568813160271</v>
      </c>
      <c r="CD30" s="1"/>
    </row>
    <row r="31" spans="1:82" x14ac:dyDescent="0.25">
      <c r="A31" s="24"/>
      <c r="B31" s="30">
        <v>21</v>
      </c>
      <c r="C31" s="4">
        <v>-0.42502091375855655</v>
      </c>
      <c r="D31" s="4">
        <v>-0.72681497960304819</v>
      </c>
      <c r="E31" s="4">
        <v>-1.2199140169458111</v>
      </c>
      <c r="F31" s="4">
        <v>-0.75054602298616113</v>
      </c>
      <c r="G31" s="4">
        <v>0.83151375996828181</v>
      </c>
      <c r="H31" s="4">
        <v>0.76761046805933719</v>
      </c>
      <c r="I31" s="3">
        <v>-0.51012440848291141</v>
      </c>
      <c r="J31" s="38"/>
      <c r="K31" s="38"/>
      <c r="L31" s="38"/>
      <c r="M31" s="30">
        <v>221</v>
      </c>
      <c r="N31" s="4">
        <v>0.90121311343719401</v>
      </c>
      <c r="O31" s="4">
        <v>1.5589108361656252</v>
      </c>
      <c r="P31" s="4">
        <v>-1.1712346338006703</v>
      </c>
      <c r="Q31" s="4">
        <v>0.51040300654498416</v>
      </c>
      <c r="R31" s="4">
        <v>-1.382642929750106E-2</v>
      </c>
      <c r="S31" s="4">
        <v>-4.6883103683301432E-2</v>
      </c>
      <c r="T31" s="4">
        <v>6.1337958508297187E-2</v>
      </c>
      <c r="U31" s="4">
        <f t="shared" si="4"/>
        <v>0.70355254762333319</v>
      </c>
      <c r="V31" s="4">
        <f t="shared" si="5"/>
        <v>-0.64221458911503604</v>
      </c>
      <c r="W31" s="31">
        <f t="shared" si="6"/>
        <v>0.41243957847219459</v>
      </c>
      <c r="X31" s="24"/>
      <c r="Y31" s="24"/>
      <c r="AN31" s="81">
        <v>228</v>
      </c>
      <c r="AO31" s="80">
        <v>5772.4599681489162</v>
      </c>
      <c r="AP31" s="80"/>
      <c r="AQ31" s="4">
        <v>0.89899096802247325</v>
      </c>
      <c r="AR31" s="4">
        <v>0.46698275965470909</v>
      </c>
      <c r="AS31" s="4">
        <v>0.22197071435116664</v>
      </c>
      <c r="AT31" s="4">
        <v>0.96095329914794581</v>
      </c>
      <c r="AU31" s="4">
        <v>0.10678920764436488</v>
      </c>
      <c r="AV31" s="4">
        <v>0.48463630674844799</v>
      </c>
      <c r="AW31" s="3">
        <v>0.67182224280136449</v>
      </c>
      <c r="AX31" s="4">
        <f t="shared" si="0"/>
        <v>0.68657186622653943</v>
      </c>
      <c r="AY31" s="4">
        <f t="shared" si="1"/>
        <v>-1.474962342517494E-2</v>
      </c>
      <c r="AZ31" s="31">
        <f t="shared" si="2"/>
        <v>2.1755139118446933E-4</v>
      </c>
      <c r="BA31" s="4"/>
      <c r="BB31" s="4"/>
      <c r="BQ31" s="30">
        <v>32</v>
      </c>
      <c r="BR31" s="70">
        <v>6365.3027399112016</v>
      </c>
      <c r="BS31" s="72">
        <f>SUM(BR$2:BR31)/200</f>
        <v>1652.8266147795052</v>
      </c>
      <c r="BT31" s="4">
        <v>0.15453749068815054</v>
      </c>
      <c r="BU31" s="4">
        <v>1.4946929660664743</v>
      </c>
      <c r="BV31" s="4">
        <v>-0.59320007304580957</v>
      </c>
      <c r="BW31" s="4">
        <v>0.20445608716590163</v>
      </c>
      <c r="BX31" s="4">
        <v>-0.48638961218996457</v>
      </c>
      <c r="BY31" s="4">
        <v>-0.7171814992361123</v>
      </c>
      <c r="BZ31" s="3">
        <v>0.4086864629603012</v>
      </c>
      <c r="CA31" s="4">
        <v>0.48067047842010413</v>
      </c>
      <c r="CB31" s="4">
        <v>-7.198401545980293E-2</v>
      </c>
      <c r="CC31" s="31">
        <v>5.1816984817171473E-3</v>
      </c>
      <c r="CD31" s="1"/>
    </row>
    <row r="32" spans="1:82" x14ac:dyDescent="0.25">
      <c r="A32" s="24"/>
      <c r="B32" s="30">
        <v>22</v>
      </c>
      <c r="C32" s="4">
        <v>0.32719865975804419</v>
      </c>
      <c r="D32" s="4">
        <v>1.8266824997201252</v>
      </c>
      <c r="E32" s="4">
        <v>2.0027089287678828</v>
      </c>
      <c r="F32" s="4">
        <v>0.92283898318279423</v>
      </c>
      <c r="G32" s="4">
        <v>-1.9765948940312823</v>
      </c>
      <c r="H32" s="4">
        <v>-1.6041758883649453</v>
      </c>
      <c r="I32" s="3">
        <v>1.5235891949538309</v>
      </c>
      <c r="J32" s="38"/>
      <c r="K32" s="38"/>
      <c r="L32" s="38"/>
      <c r="M32" s="30">
        <v>222</v>
      </c>
      <c r="N32" s="4">
        <v>-0.53648206295691592</v>
      </c>
      <c r="O32" s="4">
        <v>4.7759713501285626E-2</v>
      </c>
      <c r="P32" s="4">
        <v>0.50108096154826254</v>
      </c>
      <c r="Q32" s="4">
        <v>0.31965635314223756</v>
      </c>
      <c r="R32" s="4">
        <v>-2.1525658002340036</v>
      </c>
      <c r="S32" s="4">
        <v>-0.80415702225242447</v>
      </c>
      <c r="T32" s="4">
        <v>-8.8908017059555436E-2</v>
      </c>
      <c r="U32" s="4">
        <f t="shared" si="4"/>
        <v>0.29820493214450927</v>
      </c>
      <c r="V32" s="4">
        <f t="shared" si="5"/>
        <v>-0.38711294920406469</v>
      </c>
      <c r="W32" s="31">
        <f t="shared" si="6"/>
        <v>0.14985643544146876</v>
      </c>
      <c r="X32" s="24"/>
      <c r="Y32" s="24"/>
      <c r="AN32" s="81">
        <v>253</v>
      </c>
      <c r="AO32" s="80">
        <v>702.74662532908587</v>
      </c>
      <c r="AP32" s="80"/>
      <c r="AQ32" s="4">
        <v>0.79314694236425209</v>
      </c>
      <c r="AR32" s="4">
        <v>1.3227915286279885</v>
      </c>
      <c r="AS32" s="4">
        <v>2.3841112388659207</v>
      </c>
      <c r="AT32" s="4">
        <v>0.70167037103833063</v>
      </c>
      <c r="AU32" s="4">
        <v>-2.3962206457903465</v>
      </c>
      <c r="AV32" s="4">
        <v>-0.49811692080079234</v>
      </c>
      <c r="AW32" s="3">
        <v>-0.20896197796654145</v>
      </c>
      <c r="AX32" s="4">
        <f t="shared" si="0"/>
        <v>0.67976363933757156</v>
      </c>
      <c r="AY32" s="4">
        <f t="shared" si="1"/>
        <v>-0.88872561730411304</v>
      </c>
      <c r="AZ32" s="31">
        <f t="shared" si="2"/>
        <v>0.78983322285257673</v>
      </c>
      <c r="BA32" s="4"/>
      <c r="BB32" s="4"/>
      <c r="BQ32" s="30">
        <v>7</v>
      </c>
      <c r="BR32" s="70">
        <v>6338.9126632292828</v>
      </c>
      <c r="BS32" s="72">
        <f>SUM(BR$2:BR32)/200</f>
        <v>1684.5211780956515</v>
      </c>
      <c r="BT32" s="4">
        <v>0.32268852969085449</v>
      </c>
      <c r="BU32" s="4">
        <v>0.76583662391516361</v>
      </c>
      <c r="BV32" s="4">
        <v>-0.56725972501884103</v>
      </c>
      <c r="BW32" s="4">
        <v>0.47816190364831113</v>
      </c>
      <c r="BX32" s="4">
        <v>0.29581916977038925</v>
      </c>
      <c r="BY32" s="4">
        <v>0.48962300133090852</v>
      </c>
      <c r="BZ32" s="3">
        <v>0.28409992535970235</v>
      </c>
      <c r="CA32" s="4">
        <v>0.47039857385739559</v>
      </c>
      <c r="CB32" s="4">
        <v>-0.18629864849769323</v>
      </c>
      <c r="CC32" s="31">
        <v>3.4707186432067057E-2</v>
      </c>
      <c r="CD32" s="1"/>
    </row>
    <row r="33" spans="1:82" x14ac:dyDescent="0.25">
      <c r="A33" s="24"/>
      <c r="B33" s="30">
        <v>23</v>
      </c>
      <c r="C33" s="4">
        <v>0.89043521201190601</v>
      </c>
      <c r="D33" s="4">
        <v>0.8620212045897232</v>
      </c>
      <c r="E33" s="4">
        <v>1.9504952947584355</v>
      </c>
      <c r="F33" s="4">
        <v>0.15455574063121025</v>
      </c>
      <c r="G33" s="4">
        <v>0.45191877421828835</v>
      </c>
      <c r="H33" s="4">
        <v>0.34851443181331015</v>
      </c>
      <c r="I33" s="3">
        <v>9.9077351947863698E-2</v>
      </c>
      <c r="J33" s="38"/>
      <c r="K33" s="38"/>
      <c r="L33" s="38"/>
      <c r="M33" s="30">
        <v>223</v>
      </c>
      <c r="N33" s="4">
        <v>-1.0219519105157353</v>
      </c>
      <c r="O33" s="4">
        <v>-0.95419405840839033</v>
      </c>
      <c r="P33" s="4">
        <v>-0.1756137300063548</v>
      </c>
      <c r="Q33" s="4">
        <v>-0.7337217321167453</v>
      </c>
      <c r="R33" s="4">
        <v>0.56955263476769857</v>
      </c>
      <c r="S33" s="4">
        <v>0.63116458953172838</v>
      </c>
      <c r="T33" s="4">
        <v>-2.0872987563992198</v>
      </c>
      <c r="U33" s="4">
        <f t="shared" si="4"/>
        <v>-0.67896228822768034</v>
      </c>
      <c r="V33" s="4">
        <f t="shared" si="5"/>
        <v>-1.4083364681715396</v>
      </c>
      <c r="W33" s="31">
        <f t="shared" si="6"/>
        <v>1.9834116075818859</v>
      </c>
      <c r="X33" s="24"/>
      <c r="Y33" s="24"/>
      <c r="AN33" s="81">
        <v>264</v>
      </c>
      <c r="AO33" s="80">
        <v>4592.2121837406257</v>
      </c>
      <c r="AP33" s="80"/>
      <c r="AQ33" s="4">
        <v>-4.2828054129890436E-2</v>
      </c>
      <c r="AR33" s="4">
        <v>0.71974784764467581</v>
      </c>
      <c r="AS33" s="4">
        <v>0.24966678367425102</v>
      </c>
      <c r="AT33" s="4">
        <v>0.8388934161644791</v>
      </c>
      <c r="AU33" s="4">
        <v>-0.12408385900466799</v>
      </c>
      <c r="AV33" s="4">
        <v>-0.28647809986826006</v>
      </c>
      <c r="AW33" s="3">
        <v>0.46677245895601244</v>
      </c>
      <c r="AX33" s="4">
        <f t="shared" si="0"/>
        <v>0.66231620750492159</v>
      </c>
      <c r="AY33" s="4">
        <f t="shared" si="1"/>
        <v>-0.19554374854890916</v>
      </c>
      <c r="AZ33" s="31">
        <f t="shared" si="2"/>
        <v>3.823735759655901E-2</v>
      </c>
      <c r="BA33" s="4"/>
      <c r="BB33" s="4"/>
      <c r="BQ33" s="30">
        <v>101</v>
      </c>
      <c r="BR33" s="70">
        <v>6155.9244030167974</v>
      </c>
      <c r="BS33" s="72">
        <f>SUM(BR$2:BR33)/200</f>
        <v>1715.3008001107355</v>
      </c>
      <c r="BT33" s="4">
        <v>0.36949639780452165</v>
      </c>
      <c r="BU33" s="4">
        <v>0.56769068245274146</v>
      </c>
      <c r="BV33" s="4">
        <v>-1.1215092915052258</v>
      </c>
      <c r="BW33" s="4">
        <v>0.26246787384366771</v>
      </c>
      <c r="BX33" s="4">
        <v>-2.1068225675074927</v>
      </c>
      <c r="BY33" s="4">
        <v>-0.20504258822501339</v>
      </c>
      <c r="BZ33" s="3">
        <v>-0.50895323798777181</v>
      </c>
      <c r="CA33" s="4">
        <v>0.46812487131200692</v>
      </c>
      <c r="CB33" s="4">
        <v>-0.97707810929977867</v>
      </c>
      <c r="CC33" s="31">
        <v>0.95468163167283027</v>
      </c>
      <c r="CD33" s="1"/>
    </row>
    <row r="34" spans="1:82" x14ac:dyDescent="0.25">
      <c r="A34" s="24"/>
      <c r="B34" s="30">
        <v>24</v>
      </c>
      <c r="C34" s="4">
        <v>1.3930145268723495</v>
      </c>
      <c r="D34" s="4">
        <v>2.5344222982164073</v>
      </c>
      <c r="E34" s="4">
        <v>-0.77230515268199362</v>
      </c>
      <c r="F34" s="4">
        <v>0.31062790267615281</v>
      </c>
      <c r="G34" s="4">
        <v>0.32658794134123509</v>
      </c>
      <c r="H34" s="4">
        <v>-2.007946780902865</v>
      </c>
      <c r="I34" s="3">
        <v>0.54764036567945984</v>
      </c>
      <c r="J34" s="38"/>
      <c r="K34" s="38"/>
      <c r="L34" s="38"/>
      <c r="M34" s="30">
        <v>224</v>
      </c>
      <c r="N34" s="4">
        <v>-0.57559635089576378</v>
      </c>
      <c r="O34" s="4">
        <v>0.70500228384033581</v>
      </c>
      <c r="P34" s="4">
        <v>0.38114867148270504</v>
      </c>
      <c r="Q34" s="4">
        <v>-0.27118235303976868</v>
      </c>
      <c r="R34" s="4">
        <v>0.56899748843062314</v>
      </c>
      <c r="S34" s="4">
        <v>0.66331847789879428</v>
      </c>
      <c r="T34" s="4">
        <v>-5.1606534472057361E-2</v>
      </c>
      <c r="U34" s="4">
        <f t="shared" si="4"/>
        <v>-0.1062298506160262</v>
      </c>
      <c r="V34" s="4">
        <f t="shared" si="5"/>
        <v>5.4623316143968842E-2</v>
      </c>
      <c r="W34" s="31">
        <f t="shared" si="6"/>
        <v>2.9837066665639672E-3</v>
      </c>
      <c r="X34" s="24"/>
      <c r="Y34" s="24"/>
      <c r="AN34" s="81">
        <v>395</v>
      </c>
      <c r="AO34" s="80">
        <v>2747.4884069002242</v>
      </c>
      <c r="AP34" s="80"/>
      <c r="AQ34" s="4">
        <v>0.47420555276332599</v>
      </c>
      <c r="AR34" s="4">
        <v>0.90081411862481231</v>
      </c>
      <c r="AS34" s="4">
        <v>0.33556762174089955</v>
      </c>
      <c r="AT34" s="4">
        <v>0.71429200151925254</v>
      </c>
      <c r="AU34" s="4">
        <v>0.17805323469172663</v>
      </c>
      <c r="AV34" s="4">
        <v>0.90318847419369153</v>
      </c>
      <c r="AW34" s="3">
        <v>0.14628025664686414</v>
      </c>
      <c r="AX34" s="4">
        <f t="shared" ref="AX34:AX65" si="7">BD$2*AQ34+BE$2*AR34+BF$2*AS34+BG$2*AT34+BH$2*AU34+BI$2*AV34</f>
        <v>0.59288081021103922</v>
      </c>
      <c r="AY34" s="4">
        <f t="shared" ref="AY34:AY65" si="8">AW34-AX34</f>
        <v>-0.44660055356417505</v>
      </c>
      <c r="AZ34" s="31">
        <f t="shared" ref="AZ34:AZ65" si="9">AY34^2</f>
        <v>0.19945205444382758</v>
      </c>
      <c r="BA34" s="4"/>
      <c r="BB34" s="4"/>
      <c r="BQ34" s="30">
        <v>19</v>
      </c>
      <c r="BR34" s="70">
        <v>6134.5875917223602</v>
      </c>
      <c r="BS34" s="72">
        <f>SUM(BR$2:BR34)/200</f>
        <v>1745.9737380693475</v>
      </c>
      <c r="BT34" s="4">
        <v>1.7602455277917377</v>
      </c>
      <c r="BU34" s="4">
        <v>0.45059390294176754</v>
      </c>
      <c r="BV34" s="4">
        <v>0.63606974333238275</v>
      </c>
      <c r="BW34" s="4">
        <v>0.61450172372304335</v>
      </c>
      <c r="BX34" s="4">
        <v>0.32070516214301137</v>
      </c>
      <c r="BY34" s="4">
        <v>-0.54216355978479103</v>
      </c>
      <c r="BZ34" s="3">
        <v>0.77481949796255978</v>
      </c>
      <c r="CA34" s="4">
        <v>0.43502070239465085</v>
      </c>
      <c r="CB34" s="4">
        <v>0.33979879556790893</v>
      </c>
      <c r="CC34" s="31">
        <v>0.11546322146940156</v>
      </c>
      <c r="CD34" s="1"/>
    </row>
    <row r="35" spans="1:82" x14ac:dyDescent="0.25">
      <c r="A35" s="24"/>
      <c r="B35" s="30">
        <v>25</v>
      </c>
      <c r="C35" s="4">
        <v>1.8018009649785831</v>
      </c>
      <c r="D35" s="4">
        <v>-0.5971856443454393</v>
      </c>
      <c r="E35" s="4">
        <v>-0.17810802814140442</v>
      </c>
      <c r="F35" s="4">
        <v>-0.39595650325325082</v>
      </c>
      <c r="G35" s="4">
        <v>0.51400149617894098</v>
      </c>
      <c r="H35" s="4">
        <v>0.39140018316715108</v>
      </c>
      <c r="I35" s="3">
        <v>-1.8372009706271697</v>
      </c>
      <c r="J35" s="38"/>
      <c r="K35" s="38"/>
      <c r="L35" s="38"/>
      <c r="M35" s="30">
        <v>225</v>
      </c>
      <c r="N35" s="4">
        <v>-2.2074236258076918</v>
      </c>
      <c r="O35" s="4">
        <v>-1.2784646146912306</v>
      </c>
      <c r="P35" s="4">
        <v>-0.26792541924706087</v>
      </c>
      <c r="Q35" s="4">
        <v>-0.73024883666743345</v>
      </c>
      <c r="R35" s="4">
        <v>0.6669398817004657</v>
      </c>
      <c r="S35" s="4">
        <v>0.53668212554034211</v>
      </c>
      <c r="T35" s="4">
        <v>5.550059405204897E-3</v>
      </c>
      <c r="U35" s="4">
        <f t="shared" si="4"/>
        <v>-0.74620636322219069</v>
      </c>
      <c r="V35" s="4">
        <f t="shared" si="5"/>
        <v>0.75175642262739562</v>
      </c>
      <c r="W35" s="31">
        <f t="shared" si="6"/>
        <v>0.56513771896153941</v>
      </c>
      <c r="X35" s="24"/>
      <c r="Y35" s="24"/>
      <c r="AN35" s="81">
        <v>357</v>
      </c>
      <c r="AO35" s="80">
        <v>2166.1200849928232</v>
      </c>
      <c r="AP35" s="80"/>
      <c r="AQ35" s="4">
        <v>0.15315142000838219</v>
      </c>
      <c r="AR35" s="4">
        <v>1.7286253636999407</v>
      </c>
      <c r="AS35" s="4">
        <v>-1.1107317241860186</v>
      </c>
      <c r="AT35" s="4">
        <v>0.23181849687731709</v>
      </c>
      <c r="AU35" s="4">
        <v>0.15316847829695379</v>
      </c>
      <c r="AV35" s="4">
        <v>0.75010074693780782</v>
      </c>
      <c r="AW35" s="3">
        <v>4.5276509538444414E-2</v>
      </c>
      <c r="AX35" s="4">
        <f t="shared" si="7"/>
        <v>0.53378875576861484</v>
      </c>
      <c r="AY35" s="4">
        <f t="shared" si="8"/>
        <v>-0.48851224623017042</v>
      </c>
      <c r="AZ35" s="31">
        <f t="shared" si="9"/>
        <v>0.23864421471684666</v>
      </c>
      <c r="BA35" s="4"/>
      <c r="BB35" s="4"/>
      <c r="BQ35" s="30">
        <v>129</v>
      </c>
      <c r="BR35" s="70">
        <v>6130.4587566926239</v>
      </c>
      <c r="BS35" s="72">
        <f>SUM(BR$2:BR35)/200</f>
        <v>1776.6260318528107</v>
      </c>
      <c r="BT35" s="4">
        <v>1.2335217172785615</v>
      </c>
      <c r="BU35" s="4">
        <v>0.69002434313409311</v>
      </c>
      <c r="BV35" s="4">
        <v>-0.38843489621633775</v>
      </c>
      <c r="BW35" s="4">
        <v>0.26330257141280677</v>
      </c>
      <c r="BX35" s="4">
        <v>-1.7311816121070169</v>
      </c>
      <c r="BY35" s="4">
        <v>-0.6013483753026907</v>
      </c>
      <c r="BZ35" s="3">
        <v>-0.37748309453975987</v>
      </c>
      <c r="CA35" s="4">
        <v>0.43165816725911199</v>
      </c>
      <c r="CB35" s="4">
        <v>-0.8091412617988718</v>
      </c>
      <c r="CC35" s="31">
        <v>0.65470958154547043</v>
      </c>
      <c r="CD35" s="1"/>
    </row>
    <row r="36" spans="1:82" x14ac:dyDescent="0.25">
      <c r="A36" s="24"/>
      <c r="B36" s="30">
        <v>26</v>
      </c>
      <c r="C36" s="4">
        <v>-1.158353271987471</v>
      </c>
      <c r="D36" s="4">
        <v>0.10235940079761922</v>
      </c>
      <c r="E36" s="4">
        <v>-0.67909761821541859</v>
      </c>
      <c r="F36" s="4">
        <v>-0.44010012871270515</v>
      </c>
      <c r="G36" s="4">
        <v>0.52870786111679324</v>
      </c>
      <c r="H36" s="4">
        <v>0.31267527293359054</v>
      </c>
      <c r="I36" s="3">
        <v>0.15056655192633364</v>
      </c>
      <c r="J36" s="38"/>
      <c r="K36" s="38"/>
      <c r="L36" s="38"/>
      <c r="M36" s="30">
        <v>226</v>
      </c>
      <c r="N36" s="4">
        <v>0.84326977113325463</v>
      </c>
      <c r="O36" s="4">
        <v>-0.32970440940879853</v>
      </c>
      <c r="P36" s="4">
        <v>0.54738865676438542</v>
      </c>
      <c r="Q36" s="4">
        <v>-0.76248659711889011</v>
      </c>
      <c r="R36" s="4">
        <v>0.51156920285755303</v>
      </c>
      <c r="S36" s="4">
        <v>0.30065744676748657</v>
      </c>
      <c r="T36" s="4">
        <v>-0.3574658753319942</v>
      </c>
      <c r="U36" s="4">
        <f t="shared" si="4"/>
        <v>-0.60779609183690375</v>
      </c>
      <c r="V36" s="4">
        <f t="shared" si="5"/>
        <v>0.25033021650490955</v>
      </c>
      <c r="W36" s="31">
        <f t="shared" si="6"/>
        <v>6.2665217295394884E-2</v>
      </c>
      <c r="X36" s="24"/>
      <c r="Y36" s="24"/>
      <c r="AN36" s="81">
        <v>385</v>
      </c>
      <c r="AO36" s="80">
        <v>4133.6420654816902</v>
      </c>
      <c r="AP36" s="80"/>
      <c r="AQ36" s="4">
        <v>0.11877934965354196</v>
      </c>
      <c r="AR36" s="4">
        <v>1.4318557029561285</v>
      </c>
      <c r="AS36" s="4">
        <v>-0.71577434311452792</v>
      </c>
      <c r="AT36" s="4">
        <v>0.35851535421527303</v>
      </c>
      <c r="AU36" s="4">
        <v>0.19766325635729787</v>
      </c>
      <c r="AV36" s="4">
        <v>0.16360582315262168</v>
      </c>
      <c r="AW36" s="3">
        <v>0.38710299897556144</v>
      </c>
      <c r="AX36" s="4">
        <f t="shared" si="7"/>
        <v>0.53334932168454552</v>
      </c>
      <c r="AY36" s="4">
        <f t="shared" si="8"/>
        <v>-0.14624632270898408</v>
      </c>
      <c r="AZ36" s="31">
        <f t="shared" si="9"/>
        <v>2.1387986905900311E-2</v>
      </c>
      <c r="BA36" s="4"/>
      <c r="BB36" s="4"/>
      <c r="BQ36" s="30">
        <v>159</v>
      </c>
      <c r="BR36" s="70">
        <v>6116.8919492487003</v>
      </c>
      <c r="BS36" s="72">
        <f>SUM(BR$2:BR36)/200</f>
        <v>1807.210491599054</v>
      </c>
      <c r="BT36" s="4">
        <v>-1.0717906902069946E-2</v>
      </c>
      <c r="BU36" s="4">
        <v>0.49579218749070764</v>
      </c>
      <c r="BV36" s="4">
        <v>1.1394942538787356</v>
      </c>
      <c r="BW36" s="4">
        <v>0.36198124998814107</v>
      </c>
      <c r="BX36" s="4">
        <v>-3.1848878283875637</v>
      </c>
      <c r="BY36" s="4">
        <v>-1.5060795718293607</v>
      </c>
      <c r="BZ36" s="3">
        <v>0.17978145062908413</v>
      </c>
      <c r="CA36" s="4">
        <v>0.43155687947688748</v>
      </c>
      <c r="CB36" s="4">
        <v>-0.25177542884780335</v>
      </c>
      <c r="CC36" s="31">
        <v>6.3390866571495286E-2</v>
      </c>
      <c r="CD36" s="1"/>
    </row>
    <row r="37" spans="1:82" x14ac:dyDescent="0.25">
      <c r="A37" s="24"/>
      <c r="B37" s="30">
        <v>27</v>
      </c>
      <c r="C37" s="4">
        <v>0.61142607163982232</v>
      </c>
      <c r="D37" s="4">
        <v>-0.63896889363758269</v>
      </c>
      <c r="E37" s="4">
        <v>1.5570678039353247</v>
      </c>
      <c r="F37" s="4">
        <v>0.52468944437164577</v>
      </c>
      <c r="G37" s="4">
        <v>0.38302139934932805</v>
      </c>
      <c r="H37" s="4">
        <v>0.68154294478346933</v>
      </c>
      <c r="I37" s="3">
        <v>0.33690018844121083</v>
      </c>
      <c r="J37" s="38"/>
      <c r="K37" s="38"/>
      <c r="L37" s="38"/>
      <c r="M37" s="30">
        <v>227</v>
      </c>
      <c r="N37" s="4">
        <v>0.84251867328821817</v>
      </c>
      <c r="O37" s="4">
        <v>1.924578683005103</v>
      </c>
      <c r="P37" s="4">
        <v>2.2720792886984369</v>
      </c>
      <c r="Q37" s="4">
        <v>2.0543478455728001</v>
      </c>
      <c r="R37" s="4">
        <v>6.6330154911664566E-2</v>
      </c>
      <c r="S37" s="4">
        <v>0.37010893151382801</v>
      </c>
      <c r="T37" s="4">
        <v>0.57586299104044414</v>
      </c>
      <c r="U37" s="4">
        <f t="shared" si="4"/>
        <v>1.5251944342246182</v>
      </c>
      <c r="V37" s="4">
        <f t="shared" si="5"/>
        <v>-0.94933144318417406</v>
      </c>
      <c r="W37" s="31">
        <f t="shared" si="6"/>
        <v>0.90123018901814667</v>
      </c>
      <c r="X37" s="24"/>
      <c r="Y37" s="24"/>
      <c r="AN37" s="81">
        <v>368</v>
      </c>
      <c r="AO37" s="80">
        <v>3781.5104381781816</v>
      </c>
      <c r="AP37" s="80"/>
      <c r="AQ37" s="4">
        <v>1.8618321305923982</v>
      </c>
      <c r="AR37" s="4">
        <v>0.96203371787604397</v>
      </c>
      <c r="AS37" s="4">
        <v>-0.64234198697338374</v>
      </c>
      <c r="AT37" s="4">
        <v>0.42464966858655867</v>
      </c>
      <c r="AU37" s="4">
        <v>-0.16548640381634946</v>
      </c>
      <c r="AV37" s="4">
        <v>2.4182501561931188E-2</v>
      </c>
      <c r="AW37" s="3">
        <v>0.32592557926966825</v>
      </c>
      <c r="AX37" s="4">
        <f t="shared" si="7"/>
        <v>0.51846902530753824</v>
      </c>
      <c r="AY37" s="4">
        <f t="shared" si="8"/>
        <v>-0.19254344603786999</v>
      </c>
      <c r="AZ37" s="31">
        <f t="shared" si="9"/>
        <v>3.7072978612138152E-2</v>
      </c>
      <c r="BA37" s="4"/>
      <c r="BB37" s="4"/>
      <c r="BQ37" s="30">
        <v>86</v>
      </c>
      <c r="BR37" s="70">
        <v>5820.1675824875274</v>
      </c>
      <c r="BS37" s="72">
        <f>SUM(BR$2:BR37)/200</f>
        <v>1836.3113295114917</v>
      </c>
      <c r="BT37" s="4">
        <v>0.68100933820299725</v>
      </c>
      <c r="BU37" s="4">
        <v>0.77218638820404906</v>
      </c>
      <c r="BV37" s="4">
        <v>-1.1139573366449691</v>
      </c>
      <c r="BW37" s="4">
        <v>0.35406460783700922</v>
      </c>
      <c r="BX37" s="4">
        <v>0.35817405801387703</v>
      </c>
      <c r="BY37" s="4">
        <v>2.7523663429281516E-3</v>
      </c>
      <c r="BZ37" s="3">
        <v>0.43950727036396586</v>
      </c>
      <c r="CA37" s="4">
        <v>0.43019837650662185</v>
      </c>
      <c r="CB37" s="4">
        <v>9.3088938573440139E-3</v>
      </c>
      <c r="CC37" s="31">
        <v>8.6655504847297108E-5</v>
      </c>
      <c r="CD37" s="1"/>
    </row>
    <row r="38" spans="1:82" x14ac:dyDescent="0.25">
      <c r="A38" s="24"/>
      <c r="B38" s="30">
        <v>28</v>
      </c>
      <c r="C38" s="4">
        <v>-0.47133819340271554</v>
      </c>
      <c r="D38" s="4">
        <v>-1.1858626009194859</v>
      </c>
      <c r="E38" s="4">
        <v>1.6841775869834965</v>
      </c>
      <c r="F38" s="4">
        <v>-0.60856434199453135</v>
      </c>
      <c r="G38" s="4">
        <v>0.83044094812575586</v>
      </c>
      <c r="H38" s="4">
        <v>0.78718485378437675</v>
      </c>
      <c r="I38" s="3">
        <v>-8.0130085358496809E-3</v>
      </c>
      <c r="J38" s="38"/>
      <c r="K38" s="38"/>
      <c r="L38" s="38"/>
      <c r="M38" s="30">
        <v>228</v>
      </c>
      <c r="N38" s="4">
        <v>0.89899096802247325</v>
      </c>
      <c r="O38" s="4">
        <v>0.46698275965470909</v>
      </c>
      <c r="P38" s="4">
        <v>0.22197071435116664</v>
      </c>
      <c r="Q38" s="4">
        <v>0.96095329914794581</v>
      </c>
      <c r="R38" s="4">
        <v>0.10678920764436488</v>
      </c>
      <c r="S38" s="4">
        <v>0.48463630674844799</v>
      </c>
      <c r="T38" s="4">
        <v>0.67182224280136449</v>
      </c>
      <c r="U38" s="4">
        <f t="shared" si="4"/>
        <v>0.68657186622653943</v>
      </c>
      <c r="V38" s="4">
        <f t="shared" si="5"/>
        <v>-1.474962342517494E-2</v>
      </c>
      <c r="W38" s="31">
        <f t="shared" si="6"/>
        <v>2.1755139118446933E-4</v>
      </c>
      <c r="X38" s="24"/>
      <c r="Y38" s="24"/>
      <c r="AN38" s="81">
        <v>278</v>
      </c>
      <c r="AO38" s="80">
        <v>-2963.3472747602309</v>
      </c>
      <c r="AP38" s="80"/>
      <c r="AQ38" s="4">
        <v>1.7614923138431753</v>
      </c>
      <c r="AR38" s="4">
        <v>-2.7149086969510947E-2</v>
      </c>
      <c r="AS38" s="4">
        <v>-0.93226416798540901</v>
      </c>
      <c r="AT38" s="4">
        <v>0.58194169881667934</v>
      </c>
      <c r="AU38" s="4">
        <v>9.5816207004281423E-2</v>
      </c>
      <c r="AV38" s="4">
        <v>-0.67075380458115164</v>
      </c>
      <c r="AW38" s="3">
        <v>-0.84588904675740051</v>
      </c>
      <c r="AX38" s="4">
        <f t="shared" si="7"/>
        <v>0.44140804642329773</v>
      </c>
      <c r="AY38" s="4">
        <f t="shared" si="8"/>
        <v>-1.2872970931806982</v>
      </c>
      <c r="AZ38" s="31">
        <f t="shared" si="9"/>
        <v>1.6571338061114751</v>
      </c>
      <c r="BA38" s="4"/>
      <c r="BB38" s="4"/>
      <c r="BQ38" s="30">
        <v>91</v>
      </c>
      <c r="BR38" s="70">
        <v>5520.8930451683318</v>
      </c>
      <c r="BS38" s="72">
        <f>SUM(BR$2:BR38)/200</f>
        <v>1863.9157947373333</v>
      </c>
      <c r="BT38" s="4">
        <v>-0.38766145613594882</v>
      </c>
      <c r="BU38" s="4">
        <v>0.74116717136735988</v>
      </c>
      <c r="BV38" s="4">
        <v>0.4205722456087011</v>
      </c>
      <c r="BW38" s="4">
        <v>0.40461078295395592</v>
      </c>
      <c r="BX38" s="4">
        <v>-1.1067852995929113</v>
      </c>
      <c r="BY38" s="4">
        <v>0.434444337692586</v>
      </c>
      <c r="BZ38" s="3">
        <v>0.73473631213418056</v>
      </c>
      <c r="CA38" s="4">
        <v>0.42514160958944625</v>
      </c>
      <c r="CB38" s="4">
        <v>0.30959470254473431</v>
      </c>
      <c r="CC38" s="31">
        <v>9.5848879843762516E-2</v>
      </c>
      <c r="CD38" s="1"/>
    </row>
    <row r="39" spans="1:82" x14ac:dyDescent="0.25">
      <c r="A39" s="24"/>
      <c r="B39" s="30">
        <v>29</v>
      </c>
      <c r="C39" s="4">
        <v>0.60298813312704758</v>
      </c>
      <c r="D39" s="4">
        <v>-1.0967499633320985</v>
      </c>
      <c r="E39" s="4">
        <v>-1.2238478595094671</v>
      </c>
      <c r="F39" s="4">
        <v>-0.58674138327055847</v>
      </c>
      <c r="G39" s="4">
        <v>0.66850211433606099</v>
      </c>
      <c r="H39" s="4">
        <v>0.43707871332033182</v>
      </c>
      <c r="I39" s="3">
        <v>-0.28656559744068416</v>
      </c>
      <c r="J39" s="38"/>
      <c r="K39" s="38"/>
      <c r="L39" s="38"/>
      <c r="M39" s="30">
        <v>229</v>
      </c>
      <c r="N39" s="4">
        <v>0.67432621660684333</v>
      </c>
      <c r="O39" s="4">
        <v>1.2804570899143077</v>
      </c>
      <c r="P39" s="4">
        <v>7.4181642897357278E-2</v>
      </c>
      <c r="Q39" s="4">
        <v>3.5593979536079634</v>
      </c>
      <c r="R39" s="4">
        <v>-4.7049432594383118</v>
      </c>
      <c r="S39" s="4">
        <v>-0.59345730314726064</v>
      </c>
      <c r="T39" s="4">
        <v>1.998839317310499</v>
      </c>
      <c r="U39" s="4">
        <f t="shared" si="4"/>
        <v>2.7784413126917729</v>
      </c>
      <c r="V39" s="4">
        <f t="shared" si="5"/>
        <v>-0.77960199538127384</v>
      </c>
      <c r="W39" s="31">
        <f t="shared" si="6"/>
        <v>0.60777927120246367</v>
      </c>
      <c r="X39" s="24"/>
      <c r="Y39" s="24"/>
      <c r="AN39" s="81">
        <v>281</v>
      </c>
      <c r="AO39" s="80">
        <v>5565.7143090096788</v>
      </c>
      <c r="AP39" s="80"/>
      <c r="AQ39" s="4">
        <v>1.2424830448939825</v>
      </c>
      <c r="AR39" s="4">
        <v>-6.7128170066854009E-2</v>
      </c>
      <c r="AS39" s="4">
        <v>-0.95347341186227585</v>
      </c>
      <c r="AT39" s="4">
        <v>0.62012226426934047</v>
      </c>
      <c r="AU39" s="4">
        <v>0.336025759751996</v>
      </c>
      <c r="AV39" s="4">
        <v>-0.15716405375035919</v>
      </c>
      <c r="AW39" s="3">
        <v>0.63590338467894159</v>
      </c>
      <c r="AX39" s="4">
        <f t="shared" si="7"/>
        <v>0.43967731187903913</v>
      </c>
      <c r="AY39" s="4">
        <f t="shared" si="8"/>
        <v>0.19622607279990245</v>
      </c>
      <c r="AZ39" s="31">
        <f t="shared" si="9"/>
        <v>3.8504671646472616E-2</v>
      </c>
      <c r="BA39" s="4"/>
      <c r="BB39" s="4"/>
      <c r="BQ39" s="30">
        <v>128</v>
      </c>
      <c r="BR39" s="70">
        <v>5302.6416343180754</v>
      </c>
      <c r="BS39" s="72">
        <f>SUM(BR$2:BR39)/200</f>
        <v>1890.4290029089234</v>
      </c>
      <c r="BT39" s="4">
        <v>-0.38782287131893634</v>
      </c>
      <c r="BU39" s="4">
        <v>0.44093824407057491</v>
      </c>
      <c r="BV39" s="4">
        <v>-0.52064452372206749</v>
      </c>
      <c r="BW39" s="4">
        <v>0.30412295619887553</v>
      </c>
      <c r="BX39" s="4">
        <v>-2.0359043552333289</v>
      </c>
      <c r="BY39" s="4">
        <v>-0.97347938302388026</v>
      </c>
      <c r="BZ39" s="3">
        <v>1.5842480783974187</v>
      </c>
      <c r="CA39" s="4">
        <v>0.42476390739052128</v>
      </c>
      <c r="CB39" s="4">
        <v>1.1594841710068975</v>
      </c>
      <c r="CC39" s="31">
        <v>1.3444035428155523</v>
      </c>
      <c r="CD39" s="1"/>
    </row>
    <row r="40" spans="1:82" x14ac:dyDescent="0.25">
      <c r="A40" s="24"/>
      <c r="B40" s="30">
        <v>30</v>
      </c>
      <c r="C40" s="4">
        <v>-0.25021328618524341</v>
      </c>
      <c r="D40" s="4">
        <v>-0.73521604015041087</v>
      </c>
      <c r="E40" s="4">
        <v>-9.8689384115502835E-2</v>
      </c>
      <c r="F40" s="4">
        <v>-0.62697666869774327</v>
      </c>
      <c r="G40" s="4">
        <v>0.70768329447714418</v>
      </c>
      <c r="H40" s="4">
        <v>0.41413453783914006</v>
      </c>
      <c r="I40" s="3">
        <v>6.0823052051161855E-2</v>
      </c>
      <c r="J40" s="38"/>
      <c r="K40" s="38"/>
      <c r="L40" s="38"/>
      <c r="M40" s="30">
        <v>230</v>
      </c>
      <c r="N40" s="4">
        <v>-1.3167030681133445</v>
      </c>
      <c r="O40" s="4">
        <v>-0.95032307607987199</v>
      </c>
      <c r="P40" s="4">
        <v>-0.4969562053213526</v>
      </c>
      <c r="Q40" s="4">
        <v>-0.54373714799083528</v>
      </c>
      <c r="R40" s="4">
        <v>0.27815641375224986</v>
      </c>
      <c r="S40" s="4">
        <v>0.59398589471854968</v>
      </c>
      <c r="T40" s="4">
        <v>-1.8238429305491493</v>
      </c>
      <c r="U40" s="4">
        <f t="shared" si="4"/>
        <v>-0.52180736870994537</v>
      </c>
      <c r="V40" s="4">
        <f t="shared" si="5"/>
        <v>-1.3020355618392039</v>
      </c>
      <c r="W40" s="31">
        <f t="shared" si="6"/>
        <v>1.6952966042939313</v>
      </c>
      <c r="X40" s="24"/>
      <c r="Y40" s="24"/>
      <c r="AN40" s="81">
        <v>384</v>
      </c>
      <c r="AO40" s="80">
        <v>1411.5090412478696</v>
      </c>
      <c r="AP40" s="80"/>
      <c r="AQ40" s="4">
        <v>0.46632722291750844</v>
      </c>
      <c r="AR40" s="4">
        <v>1.9316944026236493</v>
      </c>
      <c r="AS40" s="4">
        <v>0.74802143080776029</v>
      </c>
      <c r="AT40" s="4">
        <v>0.22776290648820355</v>
      </c>
      <c r="AU40" s="4">
        <v>0.43524518506962101</v>
      </c>
      <c r="AV40" s="4">
        <v>0.81461316714361409</v>
      </c>
      <c r="AW40" s="3">
        <v>-8.5825478917981757E-2</v>
      </c>
      <c r="AX40" s="4">
        <f t="shared" si="7"/>
        <v>0.43332540888331339</v>
      </c>
      <c r="AY40" s="4">
        <f t="shared" si="8"/>
        <v>-0.51915088780129515</v>
      </c>
      <c r="AZ40" s="31">
        <f t="shared" si="9"/>
        <v>0.26951764430487296</v>
      </c>
      <c r="BA40" s="4"/>
      <c r="BB40" s="4"/>
      <c r="BQ40" s="30">
        <v>93</v>
      </c>
      <c r="BR40" s="70">
        <v>5161.2814941587976</v>
      </c>
      <c r="BS40" s="72">
        <f>SUM(BR$2:BR40)/200</f>
        <v>1916.2354103797175</v>
      </c>
      <c r="BT40" s="4">
        <v>0.32054114106511028</v>
      </c>
      <c r="BU40" s="4">
        <v>1.9458618103698784</v>
      </c>
      <c r="BV40" s="4">
        <v>-0.2568635102044719</v>
      </c>
      <c r="BW40" s="4">
        <v>-6.7528464552595391E-3</v>
      </c>
      <c r="BX40" s="4">
        <v>-0.48303457403873762</v>
      </c>
      <c r="BY40" s="4">
        <v>0.4597697503843361</v>
      </c>
      <c r="BZ40" s="3">
        <v>0.33296087833829457</v>
      </c>
      <c r="CA40" s="4">
        <v>0.40334898889993076</v>
      </c>
      <c r="CB40" s="4">
        <v>-7.0388110561636186E-2</v>
      </c>
      <c r="CC40" s="31">
        <v>4.9544861084371197E-3</v>
      </c>
      <c r="CD40" s="1"/>
    </row>
    <row r="41" spans="1:82" x14ac:dyDescent="0.25">
      <c r="A41" s="24"/>
      <c r="B41" s="30">
        <v>31</v>
      </c>
      <c r="C41" s="4">
        <v>0.57973381301966964</v>
      </c>
      <c r="D41" s="4">
        <v>-0.92466906095204304</v>
      </c>
      <c r="E41" s="4">
        <v>0.60593294523118091</v>
      </c>
      <c r="F41" s="4">
        <v>-0.75073604024345164</v>
      </c>
      <c r="G41" s="4">
        <v>-0.14930964499271507</v>
      </c>
      <c r="H41" s="4">
        <v>0.40180084033722085</v>
      </c>
      <c r="I41" s="3">
        <v>-0.9525508341873673</v>
      </c>
      <c r="J41" s="38"/>
      <c r="K41" s="38"/>
      <c r="L41" s="38"/>
      <c r="M41" s="30">
        <v>231</v>
      </c>
      <c r="N41" s="4">
        <v>1.7369178672187062</v>
      </c>
      <c r="O41" s="4">
        <v>3.1132987469221085</v>
      </c>
      <c r="P41" s="4">
        <v>-0.46441262452286758</v>
      </c>
      <c r="Q41" s="4">
        <v>1.4755614713335301</v>
      </c>
      <c r="R41" s="4">
        <v>-0.19004220462719612</v>
      </c>
      <c r="S41" s="4">
        <v>-0.57696222798352403</v>
      </c>
      <c r="T41" s="4">
        <v>0.81548327941495524</v>
      </c>
      <c r="U41" s="4">
        <f t="shared" si="4"/>
        <v>1.5838792120394896</v>
      </c>
      <c r="V41" s="4">
        <f t="shared" si="5"/>
        <v>-0.76839593262453432</v>
      </c>
      <c r="W41" s="31">
        <f t="shared" si="6"/>
        <v>0.59043230927392787</v>
      </c>
      <c r="X41" s="24"/>
      <c r="Y41" s="24"/>
      <c r="AN41" s="81">
        <v>390</v>
      </c>
      <c r="AO41" s="80">
        <v>4199.681614460228</v>
      </c>
      <c r="AP41" s="80"/>
      <c r="AQ41" s="4">
        <v>1.2627468120681142</v>
      </c>
      <c r="AR41" s="4">
        <v>1.1149381220982555</v>
      </c>
      <c r="AS41" s="4">
        <v>0.82582850598824409</v>
      </c>
      <c r="AT41" s="4">
        <v>0.35058805372427165</v>
      </c>
      <c r="AU41" s="4">
        <v>-0.44772987659092228</v>
      </c>
      <c r="AV41" s="4">
        <v>-1.0103071057284025</v>
      </c>
      <c r="AW41" s="3">
        <v>0.3985763484045397</v>
      </c>
      <c r="AX41" s="4">
        <f t="shared" si="7"/>
        <v>0.41821639372984831</v>
      </c>
      <c r="AY41" s="4">
        <f t="shared" si="8"/>
        <v>-1.9640045325308608E-2</v>
      </c>
      <c r="AZ41" s="31">
        <f t="shared" si="9"/>
        <v>3.8573138038017652E-4</v>
      </c>
      <c r="BA41" s="4"/>
      <c r="BB41" s="4"/>
      <c r="BQ41" s="30">
        <v>79</v>
      </c>
      <c r="BR41" s="70">
        <v>5061.1999203109308</v>
      </c>
      <c r="BS41" s="72">
        <f>SUM(BR$2:BR41)/200</f>
        <v>1941.541409981272</v>
      </c>
      <c r="BT41" s="4">
        <v>1.851502926231724</v>
      </c>
      <c r="BU41" s="4">
        <v>-0.47674654637907449</v>
      </c>
      <c r="BV41" s="4">
        <v>1.6345254295942298</v>
      </c>
      <c r="BW41" s="4">
        <v>0.66319698606259336</v>
      </c>
      <c r="BX41" s="4">
        <v>-2.7498758955402121</v>
      </c>
      <c r="BY41" s="4">
        <v>-0.89082531222043859</v>
      </c>
      <c r="BZ41" s="3">
        <v>0.19353573647558553</v>
      </c>
      <c r="CA41" s="4">
        <v>0.39870806484025839</v>
      </c>
      <c r="CB41" s="4">
        <v>-0.20517232836467286</v>
      </c>
      <c r="CC41" s="31">
        <v>4.2095684326581145E-2</v>
      </c>
      <c r="CD41" s="1"/>
    </row>
    <row r="42" spans="1:82" x14ac:dyDescent="0.25">
      <c r="A42" s="24"/>
      <c r="B42" s="30">
        <v>32</v>
      </c>
      <c r="C42" s="4">
        <v>1.7602455277917377</v>
      </c>
      <c r="D42" s="4">
        <v>0.45059390294176754</v>
      </c>
      <c r="E42" s="4">
        <v>0.63606974333238275</v>
      </c>
      <c r="F42" s="4">
        <v>0.61450172372304335</v>
      </c>
      <c r="G42" s="4">
        <v>0.32070516214301137</v>
      </c>
      <c r="H42" s="4">
        <v>-0.54216355978479103</v>
      </c>
      <c r="I42" s="3">
        <v>0.77481949796255978</v>
      </c>
      <c r="J42" s="38"/>
      <c r="K42" s="38"/>
      <c r="L42" s="38"/>
      <c r="M42" s="30">
        <v>232</v>
      </c>
      <c r="N42" s="4">
        <v>-6.7112357916539578E-2</v>
      </c>
      <c r="O42" s="4">
        <v>-0.33388536328274609</v>
      </c>
      <c r="P42" s="4">
        <v>3.7694802829158793</v>
      </c>
      <c r="Q42" s="4">
        <v>-0.4039863839208222</v>
      </c>
      <c r="R42" s="4">
        <v>0.64964849014386195</v>
      </c>
      <c r="S42" s="4">
        <v>-0.29665168804348357</v>
      </c>
      <c r="T42" s="4">
        <v>-7.8474407687398676E-2</v>
      </c>
      <c r="U42" s="4">
        <f t="shared" si="4"/>
        <v>-0.60435304763199138</v>
      </c>
      <c r="V42" s="4">
        <f t="shared" si="5"/>
        <v>0.52587863994459272</v>
      </c>
      <c r="W42" s="31">
        <f t="shared" si="6"/>
        <v>0.27654834394997457</v>
      </c>
      <c r="X42" s="24"/>
      <c r="Y42" s="24"/>
      <c r="AN42" s="81">
        <v>282</v>
      </c>
      <c r="AO42" s="80">
        <v>3211.9204306768002</v>
      </c>
      <c r="AP42" s="80"/>
      <c r="AQ42" s="4">
        <v>-1.2868682625049472E-2</v>
      </c>
      <c r="AR42" s="4">
        <v>1.3103677574718495</v>
      </c>
      <c r="AS42" s="4">
        <v>-1.1622918620523901</v>
      </c>
      <c r="AT42" s="4">
        <v>0.16472729040026746</v>
      </c>
      <c r="AU42" s="4">
        <v>0.295692856808773</v>
      </c>
      <c r="AV42" s="4">
        <v>-0.53571263779624745</v>
      </c>
      <c r="AW42" s="3">
        <v>0.22696813197635701</v>
      </c>
      <c r="AX42" s="4">
        <f t="shared" si="7"/>
        <v>0.41297726578951821</v>
      </c>
      <c r="AY42" s="4">
        <f t="shared" si="8"/>
        <v>-0.1860091338131612</v>
      </c>
      <c r="AZ42" s="31">
        <f t="shared" si="9"/>
        <v>3.459939786192251E-2</v>
      </c>
      <c r="BA42" s="4"/>
      <c r="BB42" s="4"/>
      <c r="BQ42" s="30">
        <v>24</v>
      </c>
      <c r="BR42" s="70">
        <v>5057.6804517397222</v>
      </c>
      <c r="BS42" s="72">
        <f>SUM(BR$2:BR42)/200</f>
        <v>1966.8298122399706</v>
      </c>
      <c r="BT42" s="4">
        <v>2.5493456669501771</v>
      </c>
      <c r="BU42" s="4">
        <v>0.46179063505410856</v>
      </c>
      <c r="BV42" s="4">
        <v>-0.93868314000400499</v>
      </c>
      <c r="BW42" s="4">
        <v>0.19767793066149253</v>
      </c>
      <c r="BX42" s="4">
        <v>-1.6343419505957777</v>
      </c>
      <c r="BY42" s="4">
        <v>-5.1456836982321563E-2</v>
      </c>
      <c r="BZ42" s="3">
        <v>0.9043624572528125</v>
      </c>
      <c r="CA42" s="4">
        <v>0.38655075457173188</v>
      </c>
      <c r="CB42" s="4">
        <v>0.51781170268108068</v>
      </c>
      <c r="CC42" s="31">
        <v>0.26812895943347992</v>
      </c>
      <c r="CD42" s="1"/>
    </row>
    <row r="43" spans="1:82" x14ac:dyDescent="0.25">
      <c r="A43" s="24"/>
      <c r="B43" s="30">
        <v>33</v>
      </c>
      <c r="C43" s="4">
        <v>7.8136312571917207E-2</v>
      </c>
      <c r="D43" s="4">
        <v>3.1807125530586136E-2</v>
      </c>
      <c r="E43" s="4">
        <v>0.67142807005233485</v>
      </c>
      <c r="F43" s="4">
        <v>-0.41457104708006548</v>
      </c>
      <c r="G43" s="4">
        <v>0.59454365403750931</v>
      </c>
      <c r="H43" s="4">
        <v>1.0168695181474747</v>
      </c>
      <c r="I43" s="3">
        <v>-0.21070552986746346</v>
      </c>
      <c r="J43" s="38"/>
      <c r="K43" s="38"/>
      <c r="L43" s="38"/>
      <c r="M43" s="30">
        <v>233</v>
      </c>
      <c r="N43" s="4">
        <v>1.6544369597723612</v>
      </c>
      <c r="O43" s="4">
        <v>2.0266076238782444</v>
      </c>
      <c r="P43" s="4">
        <v>0.57281946337664447</v>
      </c>
      <c r="Q43" s="4">
        <v>0.94947168863359421</v>
      </c>
      <c r="R43" s="4">
        <v>0.56747112897805185</v>
      </c>
      <c r="S43" s="4">
        <v>-0.7082750149375735</v>
      </c>
      <c r="T43" s="4">
        <v>0.30704729099359102</v>
      </c>
      <c r="U43" s="4">
        <f t="shared" si="4"/>
        <v>0.93415841027749302</v>
      </c>
      <c r="V43" s="4">
        <f t="shared" si="5"/>
        <v>-0.62711111928390206</v>
      </c>
      <c r="W43" s="31">
        <f t="shared" si="6"/>
        <v>0.39326835592950843</v>
      </c>
      <c r="X43" s="24"/>
      <c r="Y43" s="24"/>
      <c r="AN43" s="81">
        <v>394</v>
      </c>
      <c r="AO43" s="80">
        <v>1190.0540789619342</v>
      </c>
      <c r="AP43" s="80"/>
      <c r="AQ43" s="4">
        <v>1.1738711722945481</v>
      </c>
      <c r="AR43" s="4">
        <v>1.9981601271764646</v>
      </c>
      <c r="AS43" s="4">
        <v>0.465630079921934</v>
      </c>
      <c r="AT43" s="4">
        <v>0.10832323019381722</v>
      </c>
      <c r="AU43" s="4">
        <v>0.47376723427643697</v>
      </c>
      <c r="AV43" s="4">
        <v>0.52405664815450337</v>
      </c>
      <c r="AW43" s="3">
        <v>-0.12429985078132511</v>
      </c>
      <c r="AX43" s="4">
        <f t="shared" si="7"/>
        <v>0.39324296601184783</v>
      </c>
      <c r="AY43" s="4">
        <f t="shared" si="8"/>
        <v>-0.51754281679317293</v>
      </c>
      <c r="AZ43" s="31">
        <f t="shared" si="9"/>
        <v>0.26785056721421174</v>
      </c>
      <c r="BA43" s="4"/>
      <c r="BB43" s="4"/>
      <c r="BQ43" s="30">
        <v>124</v>
      </c>
      <c r="BR43" s="70">
        <v>5021.902286235374</v>
      </c>
      <c r="BS43" s="72">
        <f>SUM(BR$2:BR43)/200</f>
        <v>1991.9393236711473</v>
      </c>
      <c r="BT43" s="4">
        <v>1.417145502738332</v>
      </c>
      <c r="BU43" s="4">
        <v>0.87394441225388486</v>
      </c>
      <c r="BV43" s="4">
        <v>1.4257845723129428</v>
      </c>
      <c r="BW43" s="4">
        <v>0.44365066583134677</v>
      </c>
      <c r="BX43" s="4">
        <v>-0.28342256865172932</v>
      </c>
      <c r="BY43" s="4">
        <v>0.19574574401434866</v>
      </c>
      <c r="BZ43" s="3">
        <v>-0.90436396911202643</v>
      </c>
      <c r="CA43" s="4">
        <v>0.379655418859349</v>
      </c>
      <c r="CB43" s="4">
        <v>-1.2840193879713755</v>
      </c>
      <c r="CC43" s="31">
        <v>1.6487057886863856</v>
      </c>
      <c r="CD43" s="1"/>
    </row>
    <row r="44" spans="1:82" x14ac:dyDescent="0.25">
      <c r="A44" s="24"/>
      <c r="B44" s="30">
        <v>34</v>
      </c>
      <c r="C44" s="4">
        <v>-0.89437558235356507</v>
      </c>
      <c r="D44" s="4">
        <v>-0.11204348817300613</v>
      </c>
      <c r="E44" s="4">
        <v>-1.16781481824819</v>
      </c>
      <c r="F44" s="4">
        <v>-0.56050178591651201</v>
      </c>
      <c r="G44" s="4">
        <v>0.81580211785712764</v>
      </c>
      <c r="H44" s="4">
        <v>0.71864876418178036</v>
      </c>
      <c r="I44" s="3">
        <v>-0.37132373339780195</v>
      </c>
      <c r="J44" s="38"/>
      <c r="K44" s="38"/>
      <c r="L44" s="38"/>
      <c r="M44" s="30">
        <v>234</v>
      </c>
      <c r="N44" s="4">
        <v>1.1793726589070528</v>
      </c>
      <c r="O44" s="4">
        <v>0.72461594284051245</v>
      </c>
      <c r="P44" s="4">
        <v>-0.68660416200072194</v>
      </c>
      <c r="Q44" s="4">
        <v>0.23425241775780878</v>
      </c>
      <c r="R44" s="4">
        <v>-3.3851380806008483E-2</v>
      </c>
      <c r="S44" s="4">
        <v>-1.1111350171217111</v>
      </c>
      <c r="T44" s="4">
        <v>0.42347936507687223</v>
      </c>
      <c r="U44" s="4">
        <f t="shared" si="4"/>
        <v>0.34761862220772621</v>
      </c>
      <c r="V44" s="4">
        <f t="shared" si="5"/>
        <v>7.5860742869146014E-2</v>
      </c>
      <c r="W44" s="31">
        <f t="shared" si="6"/>
        <v>5.7548523086586876E-3</v>
      </c>
      <c r="X44" s="24"/>
      <c r="Y44" s="24"/>
      <c r="AN44" s="81">
        <v>339</v>
      </c>
      <c r="AO44" s="80">
        <v>100.15561610447003</v>
      </c>
      <c r="AP44" s="80"/>
      <c r="AQ44" s="4">
        <v>-0.73736406878052163</v>
      </c>
      <c r="AR44" s="4">
        <v>-0.5097562071705054</v>
      </c>
      <c r="AS44" s="4">
        <v>1.0453935357539059</v>
      </c>
      <c r="AT44" s="4">
        <v>0.78696918995319964</v>
      </c>
      <c r="AU44" s="4">
        <v>-0.77992897925103899</v>
      </c>
      <c r="AV44" s="4">
        <v>-2.3235670967309074</v>
      </c>
      <c r="AW44" s="3">
        <v>-0.31365283849682124</v>
      </c>
      <c r="AX44" s="4">
        <f t="shared" si="7"/>
        <v>0.38683038758502825</v>
      </c>
      <c r="AY44" s="4">
        <f t="shared" si="8"/>
        <v>-0.70048322608184943</v>
      </c>
      <c r="AZ44" s="31">
        <f t="shared" si="9"/>
        <v>0.49067675002203537</v>
      </c>
      <c r="BA44" s="4"/>
      <c r="BB44" s="4"/>
      <c r="BQ44" s="30">
        <v>38</v>
      </c>
      <c r="BR44" s="70">
        <v>4991.5446625360219</v>
      </c>
      <c r="BS44" s="72">
        <f>SUM(BR$2:BR44)/200</f>
        <v>2016.8970469838273</v>
      </c>
      <c r="BT44" s="4">
        <v>6.0824883018581015E-2</v>
      </c>
      <c r="BU44" s="4">
        <v>1.01841997828375</v>
      </c>
      <c r="BV44" s="4">
        <v>-0.51235266689198733</v>
      </c>
      <c r="BW44" s="4">
        <v>-2.5880040502878125E-2</v>
      </c>
      <c r="BX44" s="4">
        <v>-2.9174843168539888</v>
      </c>
      <c r="BY44" s="4">
        <v>-2.1211447843166642</v>
      </c>
      <c r="BZ44" s="3">
        <v>-0.29646092296668369</v>
      </c>
      <c r="CA44" s="4">
        <v>0.37891744986297554</v>
      </c>
      <c r="CB44" s="4">
        <v>-0.67537837282965918</v>
      </c>
      <c r="CC44" s="31">
        <v>0.45613594648603811</v>
      </c>
      <c r="CD44" s="1"/>
    </row>
    <row r="45" spans="1:82" x14ac:dyDescent="0.25">
      <c r="A45" s="24"/>
      <c r="B45" s="30">
        <v>35</v>
      </c>
      <c r="C45" s="4">
        <v>0.89693671928239493</v>
      </c>
      <c r="D45" s="4">
        <v>0.5429834762488035</v>
      </c>
      <c r="E45" s="4">
        <v>-8.652298534066552E-2</v>
      </c>
      <c r="F45" s="4">
        <v>0.7486032522182875</v>
      </c>
      <c r="G45" s="4">
        <v>4.6753314124375507E-2</v>
      </c>
      <c r="H45" s="4">
        <v>-1.7130173358332312</v>
      </c>
      <c r="I45" s="3">
        <v>0.79983818299342757</v>
      </c>
      <c r="J45" s="38"/>
      <c r="K45" s="38"/>
      <c r="L45" s="38"/>
      <c r="M45" s="30">
        <v>235</v>
      </c>
      <c r="N45" s="4">
        <v>1.1601365105544956</v>
      </c>
      <c r="O45" s="4">
        <v>1.4945417081058507</v>
      </c>
      <c r="P45" s="4">
        <v>-0.72544889051127703</v>
      </c>
      <c r="Q45" s="4">
        <v>1.3058578557646909</v>
      </c>
      <c r="R45" s="4">
        <v>-0.34497148392245192</v>
      </c>
      <c r="S45" s="4">
        <v>-0.4831282556648539</v>
      </c>
      <c r="T45" s="4">
        <v>0.67360267339097735</v>
      </c>
      <c r="U45" s="4">
        <f t="shared" si="4"/>
        <v>1.1933299475619956</v>
      </c>
      <c r="V45" s="4">
        <f t="shared" si="5"/>
        <v>-0.51972727417101827</v>
      </c>
      <c r="W45" s="31">
        <f t="shared" si="6"/>
        <v>0.27011643951723679</v>
      </c>
      <c r="X45" s="24"/>
      <c r="Y45" s="24"/>
      <c r="AN45" s="81">
        <v>261</v>
      </c>
      <c r="AO45" s="80">
        <v>-3722.9478821555094</v>
      </c>
      <c r="AP45" s="80"/>
      <c r="AQ45" s="4">
        <v>-0.41496594355612415</v>
      </c>
      <c r="AR45" s="4">
        <v>0.71752334725855815</v>
      </c>
      <c r="AS45" s="4">
        <v>-0.95258893828903413</v>
      </c>
      <c r="AT45" s="4">
        <v>0.19817337288845296</v>
      </c>
      <c r="AU45" s="4">
        <v>-0.56900838347135829</v>
      </c>
      <c r="AV45" s="4">
        <v>-1.6699440089639914</v>
      </c>
      <c r="AW45" s="3">
        <v>-0.97785789466613626</v>
      </c>
      <c r="AX45" s="4">
        <f t="shared" si="7"/>
        <v>0.35940167540675844</v>
      </c>
      <c r="AY45" s="4">
        <f t="shared" si="8"/>
        <v>-1.3372595700728946</v>
      </c>
      <c r="AZ45" s="31">
        <f t="shared" si="9"/>
        <v>1.7882631577515431</v>
      </c>
      <c r="BA45" s="4"/>
      <c r="BB45" s="4"/>
      <c r="BQ45" s="30">
        <v>193</v>
      </c>
      <c r="BR45" s="70">
        <v>4938.2502897439263</v>
      </c>
      <c r="BS45" s="72">
        <f>SUM(BR$2:BR45)/200</f>
        <v>2041.5882984325469</v>
      </c>
      <c r="BT45" s="4">
        <v>-1.0617047068377623</v>
      </c>
      <c r="BU45" s="4">
        <v>-0.4897111681033291</v>
      </c>
      <c r="BV45" s="4">
        <v>-1.2081395768129295</v>
      </c>
      <c r="BW45" s="4">
        <v>0.58194784788127063</v>
      </c>
      <c r="BX45" s="4">
        <v>-0.30706345708394717</v>
      </c>
      <c r="BY45" s="4">
        <v>4.785309292258192E-2</v>
      </c>
      <c r="BZ45" s="3">
        <v>1.0416962289594278</v>
      </c>
      <c r="CA45" s="4">
        <v>0.36805087223384741</v>
      </c>
      <c r="CB45" s="4">
        <v>0.67364535672558046</v>
      </c>
      <c r="CC45" s="31">
        <v>0.45379806663793454</v>
      </c>
      <c r="CD45" s="1"/>
    </row>
    <row r="46" spans="1:82" x14ac:dyDescent="0.25">
      <c r="A46" s="24"/>
      <c r="B46" s="30">
        <v>36</v>
      </c>
      <c r="C46" s="4">
        <v>0.99502268697188356</v>
      </c>
      <c r="D46" s="4">
        <v>-1.1374755691684251</v>
      </c>
      <c r="E46" s="4">
        <v>0.43969204441493864</v>
      </c>
      <c r="F46" s="4">
        <v>0.33321910062877302</v>
      </c>
      <c r="G46" s="4">
        <v>0.71183324821173177</v>
      </c>
      <c r="H46" s="4">
        <v>-8.3521103869123703E-2</v>
      </c>
      <c r="I46" s="3">
        <v>0.2962501611550824</v>
      </c>
      <c r="J46" s="38"/>
      <c r="K46" s="38"/>
      <c r="L46" s="38"/>
      <c r="M46" s="30">
        <v>236</v>
      </c>
      <c r="N46" s="4">
        <v>0.59176233605056383</v>
      </c>
      <c r="O46" s="4">
        <v>-0.78019653343345674</v>
      </c>
      <c r="P46" s="4">
        <v>-0.56648216105324445</v>
      </c>
      <c r="Q46" s="4">
        <v>-0.63169985281895591</v>
      </c>
      <c r="R46" s="4">
        <v>0.36987138989023827</v>
      </c>
      <c r="S46" s="4">
        <v>0.34119166496681852</v>
      </c>
      <c r="T46" s="4">
        <v>-0.16530736853339029</v>
      </c>
      <c r="U46" s="4">
        <f t="shared" si="4"/>
        <v>-0.52936587333321294</v>
      </c>
      <c r="V46" s="4">
        <f t="shared" si="5"/>
        <v>0.36405850479982266</v>
      </c>
      <c r="W46" s="31">
        <f t="shared" si="6"/>
        <v>0.1325385949170825</v>
      </c>
      <c r="X46" s="24"/>
      <c r="Y46" s="24"/>
      <c r="AN46" s="81">
        <v>234</v>
      </c>
      <c r="AO46" s="80">
        <v>4343.0210986645634</v>
      </c>
      <c r="AP46" s="80"/>
      <c r="AQ46" s="4">
        <v>1.1793726589070528</v>
      </c>
      <c r="AR46" s="4">
        <v>0.72461594284051245</v>
      </c>
      <c r="AS46" s="4">
        <v>-0.68660416200072194</v>
      </c>
      <c r="AT46" s="4">
        <v>0.23425241775780878</v>
      </c>
      <c r="AU46" s="4">
        <v>-3.3851380806008483E-2</v>
      </c>
      <c r="AV46" s="4">
        <v>-1.1111350171217111</v>
      </c>
      <c r="AW46" s="3">
        <v>0.42347936507687223</v>
      </c>
      <c r="AX46" s="4">
        <f t="shared" si="7"/>
        <v>0.34761862220772621</v>
      </c>
      <c r="AY46" s="4">
        <f t="shared" si="8"/>
        <v>7.5860742869146014E-2</v>
      </c>
      <c r="AZ46" s="31">
        <f t="shared" si="9"/>
        <v>5.7548523086586876E-3</v>
      </c>
      <c r="BA46" s="4"/>
      <c r="BB46" s="4"/>
      <c r="BQ46" s="30">
        <v>196</v>
      </c>
      <c r="BR46" s="70">
        <v>4653.443168443514</v>
      </c>
      <c r="BS46" s="72">
        <f>SUM(BR$2:BR46)/200</f>
        <v>2064.8555142747646</v>
      </c>
      <c r="BT46" s="4">
        <v>0.25119065786097222</v>
      </c>
      <c r="BU46" s="4">
        <v>0.33976953299032275</v>
      </c>
      <c r="BV46" s="4">
        <v>2.4454961051509832E-2</v>
      </c>
      <c r="BW46" s="4">
        <v>0.5164586818250162</v>
      </c>
      <c r="BX46" s="4">
        <v>0.47931517140142899</v>
      </c>
      <c r="BY46" s="4">
        <v>0.31937936569331332</v>
      </c>
      <c r="BZ46" s="3">
        <v>0.24709505872594142</v>
      </c>
      <c r="CA46" s="4">
        <v>0.3663387356134114</v>
      </c>
      <c r="CB46" s="4">
        <v>-0.11924367688746998</v>
      </c>
      <c r="CC46" s="31">
        <v>1.4219054477643342E-2</v>
      </c>
      <c r="CD46" s="1"/>
    </row>
    <row r="47" spans="1:82" x14ac:dyDescent="0.25">
      <c r="A47" s="24"/>
      <c r="B47" s="30">
        <v>37</v>
      </c>
      <c r="C47" s="4">
        <v>-0.75227111966544424</v>
      </c>
      <c r="D47" s="4">
        <v>-0.50672739990057836</v>
      </c>
      <c r="E47" s="4">
        <v>-0.80055974970467569</v>
      </c>
      <c r="F47" s="4">
        <v>-0.66293124186928076</v>
      </c>
      <c r="G47" s="4">
        <v>0.50562268720568915</v>
      </c>
      <c r="H47" s="4">
        <v>1.020407115423519</v>
      </c>
      <c r="I47" s="3">
        <v>-0.26696585512316062</v>
      </c>
      <c r="J47" s="38"/>
      <c r="K47" s="38"/>
      <c r="L47" s="38"/>
      <c r="M47" s="30">
        <v>237</v>
      </c>
      <c r="N47" s="4">
        <v>-2.0233543491443369</v>
      </c>
      <c r="O47" s="4">
        <v>-1.2509826388892078</v>
      </c>
      <c r="P47" s="4">
        <v>-0.65986593180993403</v>
      </c>
      <c r="Q47" s="4">
        <v>-0.829585714133107</v>
      </c>
      <c r="R47" s="4">
        <v>0.29832239499062441</v>
      </c>
      <c r="S47" s="4">
        <v>0.28892660406984816</v>
      </c>
      <c r="T47" s="4">
        <v>9.3833919054624029E-2</v>
      </c>
      <c r="U47" s="4">
        <f t="shared" si="4"/>
        <v>-0.75568972036000859</v>
      </c>
      <c r="V47" s="4">
        <f t="shared" si="5"/>
        <v>0.8495236394146326</v>
      </c>
      <c r="W47" s="31">
        <f t="shared" si="6"/>
        <v>0.72169041392428268</v>
      </c>
      <c r="X47" s="24"/>
      <c r="Y47" s="24"/>
      <c r="AN47" s="81">
        <v>217</v>
      </c>
      <c r="AO47" s="80">
        <v>4506.8259638706822</v>
      </c>
      <c r="AP47" s="80"/>
      <c r="AQ47" s="4">
        <v>0.41236763174944785</v>
      </c>
      <c r="AR47" s="4">
        <v>0.47955755007678658</v>
      </c>
      <c r="AS47" s="4">
        <v>0.60168425400779735</v>
      </c>
      <c r="AT47" s="4">
        <v>0.4415831971624628</v>
      </c>
      <c r="AU47" s="4">
        <v>-0.10067665871575111</v>
      </c>
      <c r="AV47" s="4">
        <v>0.17185127337789491</v>
      </c>
      <c r="AW47" s="3">
        <v>0.4519379249208722</v>
      </c>
      <c r="AX47" s="4">
        <f t="shared" si="7"/>
        <v>0.3405316705043378</v>
      </c>
      <c r="AY47" s="4">
        <f t="shared" si="8"/>
        <v>0.1114062544165344</v>
      </c>
      <c r="AZ47" s="31">
        <f t="shared" si="9"/>
        <v>1.2411353523121591E-2</v>
      </c>
      <c r="BA47" s="4"/>
      <c r="BB47" s="4"/>
      <c r="BQ47" s="30">
        <v>144</v>
      </c>
      <c r="BR47" s="70">
        <v>4435.276254212863</v>
      </c>
      <c r="BS47" s="72">
        <f>SUM(BR$2:BR47)/200</f>
        <v>2087.0318955458292</v>
      </c>
      <c r="BT47" s="4">
        <v>-0.24218382988253773</v>
      </c>
      <c r="BU47" s="4">
        <v>1.0642420935053636</v>
      </c>
      <c r="BV47" s="4">
        <v>-0.61374310947292576</v>
      </c>
      <c r="BW47" s="4">
        <v>0.197381428234809</v>
      </c>
      <c r="BX47" s="4">
        <v>0.40802063056955479</v>
      </c>
      <c r="BY47" s="4">
        <v>0.5168695593327155</v>
      </c>
      <c r="BZ47" s="3">
        <v>0.12052350413621687</v>
      </c>
      <c r="CA47" s="4">
        <v>0.33855827633738916</v>
      </c>
      <c r="CB47" s="4">
        <v>-0.21803477220117229</v>
      </c>
      <c r="CC47" s="31">
        <v>4.7539161888817093E-2</v>
      </c>
      <c r="CD47" s="1"/>
    </row>
    <row r="48" spans="1:82" x14ac:dyDescent="0.25">
      <c r="A48" s="24"/>
      <c r="B48" s="30">
        <v>38</v>
      </c>
      <c r="C48" s="4">
        <v>1.8261313290482251</v>
      </c>
      <c r="D48" s="4">
        <v>0.96012354639133479</v>
      </c>
      <c r="E48" s="4">
        <v>3.1191467902317065E-2</v>
      </c>
      <c r="F48" s="4">
        <v>0.67481788334217163</v>
      </c>
      <c r="G48" s="4">
        <v>-0.50506492046466911</v>
      </c>
      <c r="H48" s="4">
        <v>0.55860693523726501</v>
      </c>
      <c r="I48" s="3">
        <v>0.5361502960010327</v>
      </c>
      <c r="J48" s="38"/>
      <c r="K48" s="38"/>
      <c r="L48" s="38"/>
      <c r="M48" s="30">
        <v>238</v>
      </c>
      <c r="N48" s="4">
        <v>-5.7180616617448707E-2</v>
      </c>
      <c r="O48" s="4">
        <v>7.7132968574130559E-2</v>
      </c>
      <c r="P48" s="4">
        <v>-0.141313633881511</v>
      </c>
      <c r="Q48" s="4">
        <v>-0.10053722683288679</v>
      </c>
      <c r="R48" s="4">
        <v>0.28519534977545818</v>
      </c>
      <c r="S48" s="4">
        <v>-0.29486759401711771</v>
      </c>
      <c r="T48" s="4">
        <v>0.45160211189426447</v>
      </c>
      <c r="U48" s="4">
        <f t="shared" si="4"/>
        <v>-5.5365080759692632E-2</v>
      </c>
      <c r="V48" s="4">
        <f t="shared" si="5"/>
        <v>0.50696719265395707</v>
      </c>
      <c r="W48" s="31">
        <f t="shared" si="6"/>
        <v>0.25701573442743442</v>
      </c>
      <c r="X48" s="24"/>
      <c r="Y48" s="24"/>
      <c r="AN48" s="81">
        <v>267</v>
      </c>
      <c r="AO48" s="80">
        <v>-1272.4048602398434</v>
      </c>
      <c r="AP48" s="80"/>
      <c r="AQ48" s="4">
        <v>-0.13149371540211788</v>
      </c>
      <c r="AR48" s="4">
        <v>0.11471661371114517</v>
      </c>
      <c r="AS48" s="4">
        <v>-0.94412438507630136</v>
      </c>
      <c r="AT48" s="4">
        <v>0.32571565073214825</v>
      </c>
      <c r="AU48" s="4">
        <v>-0.806172325798586</v>
      </c>
      <c r="AV48" s="4">
        <v>-0.69119397496818635</v>
      </c>
      <c r="AW48" s="3">
        <v>-0.55211397581653643</v>
      </c>
      <c r="AX48" s="4">
        <f t="shared" si="7"/>
        <v>0.33860808198407777</v>
      </c>
      <c r="AY48" s="4">
        <f t="shared" si="8"/>
        <v>-0.8907220578006142</v>
      </c>
      <c r="AZ48" s="31">
        <f t="shared" si="9"/>
        <v>0.79338578425256068</v>
      </c>
      <c r="BA48" s="4"/>
      <c r="BB48" s="4"/>
      <c r="BQ48" s="30">
        <v>55</v>
      </c>
      <c r="BR48" s="70">
        <v>4315.3344608290399</v>
      </c>
      <c r="BS48" s="72">
        <f>SUM(BR$2:BR48)/200</f>
        <v>2108.6085678499744</v>
      </c>
      <c r="BT48" s="4">
        <v>0.85840527093196117</v>
      </c>
      <c r="BU48" s="4">
        <v>0.20914231781580334</v>
      </c>
      <c r="BV48" s="4">
        <v>1.1184372470340367</v>
      </c>
      <c r="BW48" s="4">
        <v>0.50713463376649215</v>
      </c>
      <c r="BX48" s="4">
        <v>-0.62536214639908283</v>
      </c>
      <c r="BY48" s="4">
        <v>9.2293343678738524E-2</v>
      </c>
      <c r="BZ48" s="3">
        <v>0.73401899095674239</v>
      </c>
      <c r="CA48" s="4">
        <v>0.33091808988300037</v>
      </c>
      <c r="CB48" s="4">
        <v>0.40310090107374202</v>
      </c>
      <c r="CC48" s="31">
        <v>0.16249033644646274</v>
      </c>
      <c r="CD48" s="1"/>
    </row>
    <row r="49" spans="1:82" x14ac:dyDescent="0.25">
      <c r="A49" s="24"/>
      <c r="B49" s="30">
        <v>39</v>
      </c>
      <c r="C49" s="4">
        <v>-0.9933215560725972</v>
      </c>
      <c r="D49" s="4">
        <v>-1.1618594536761515</v>
      </c>
      <c r="E49" s="4">
        <v>1.2171990688654282</v>
      </c>
      <c r="F49" s="4">
        <v>-0.72394015846943049</v>
      </c>
      <c r="G49" s="4">
        <v>-0.61250102306202336</v>
      </c>
      <c r="H49" s="4">
        <v>-0.2037299131997469</v>
      </c>
      <c r="I49" s="3">
        <v>-1.6197369225318416</v>
      </c>
      <c r="J49" s="38"/>
      <c r="K49" s="38"/>
      <c r="L49" s="38"/>
      <c r="M49" s="30">
        <v>239</v>
      </c>
      <c r="N49" s="4">
        <v>-0.9527701836514787</v>
      </c>
      <c r="O49" s="4">
        <v>-0.95943835054560944</v>
      </c>
      <c r="P49" s="4">
        <v>-1.1156628147542724</v>
      </c>
      <c r="Q49" s="4">
        <v>-0.97165647429175106</v>
      </c>
      <c r="R49" s="4">
        <v>0.31101657914584979</v>
      </c>
      <c r="S49" s="4">
        <v>0.45554053796967564</v>
      </c>
      <c r="T49" s="4">
        <v>-1.6146541911798056</v>
      </c>
      <c r="U49" s="4">
        <f t="shared" si="4"/>
        <v>-0.75442135295680479</v>
      </c>
      <c r="V49" s="4">
        <f t="shared" si="5"/>
        <v>-0.86023283822300078</v>
      </c>
      <c r="W49" s="31">
        <f t="shared" si="6"/>
        <v>0.74000053595719939</v>
      </c>
      <c r="X49" s="24"/>
      <c r="Y49" s="24"/>
      <c r="AN49" s="81">
        <v>313</v>
      </c>
      <c r="AO49" s="80">
        <v>-1588.1599570319468</v>
      </c>
      <c r="AP49" s="80"/>
      <c r="AQ49" s="4">
        <v>0.62826177384218718</v>
      </c>
      <c r="AR49" s="4">
        <v>-0.23730085022015163</v>
      </c>
      <c r="AS49" s="4">
        <v>-0.51640422506555217</v>
      </c>
      <c r="AT49" s="4">
        <v>0.39152897676377002</v>
      </c>
      <c r="AU49" s="4">
        <v>-1.2172249660463799</v>
      </c>
      <c r="AV49" s="4">
        <v>-1.5385440380025497</v>
      </c>
      <c r="AW49" s="3">
        <v>-0.60697153640729729</v>
      </c>
      <c r="AX49" s="4">
        <f t="shared" si="7"/>
        <v>0.31982812000526528</v>
      </c>
      <c r="AY49" s="4">
        <f t="shared" si="8"/>
        <v>-0.92679965641256257</v>
      </c>
      <c r="AZ49" s="31">
        <f t="shared" si="9"/>
        <v>0.85895760312644398</v>
      </c>
      <c r="BA49" s="4"/>
      <c r="BB49" s="4"/>
      <c r="BQ49" s="30">
        <v>107</v>
      </c>
      <c r="BR49" s="70">
        <v>4257.8745083066851</v>
      </c>
      <c r="BS49" s="72">
        <f>SUM(BR$2:BR49)/200</f>
        <v>2129.8979403915077</v>
      </c>
      <c r="BT49" s="4">
        <v>0.91797457955865869</v>
      </c>
      <c r="BU49" s="4">
        <v>0.68456934905658207</v>
      </c>
      <c r="BV49" s="4">
        <v>-0.31836346764539863</v>
      </c>
      <c r="BW49" s="4">
        <v>0.21319133485935021</v>
      </c>
      <c r="BX49" s="4">
        <v>-0.50426211755052341</v>
      </c>
      <c r="BY49" s="4">
        <v>-0.67143219377337193</v>
      </c>
      <c r="BZ49" s="3">
        <v>0.47741039477239683</v>
      </c>
      <c r="CA49" s="4">
        <v>0.32400279027206785</v>
      </c>
      <c r="CB49" s="4">
        <v>0.15340760450032898</v>
      </c>
      <c r="CC49" s="31">
        <v>2.3533893118529357E-2</v>
      </c>
      <c r="CD49" s="1"/>
    </row>
    <row r="50" spans="1:82" x14ac:dyDescent="0.25">
      <c r="A50" s="24"/>
      <c r="B50" s="30">
        <v>40</v>
      </c>
      <c r="C50" s="4">
        <v>-0.82436445694747429</v>
      </c>
      <c r="D50" s="4">
        <v>0.41734583966740613</v>
      </c>
      <c r="E50" s="4">
        <v>-0.83769994596615116</v>
      </c>
      <c r="F50" s="4">
        <v>-0.27628787153572987</v>
      </c>
      <c r="G50" s="4">
        <v>2.7923114770704284E-2</v>
      </c>
      <c r="H50" s="4">
        <v>0.32892034636870204</v>
      </c>
      <c r="I50" s="3">
        <v>0.31411355907884619</v>
      </c>
      <c r="J50" s="38"/>
      <c r="K50" s="38"/>
      <c r="L50" s="38"/>
      <c r="M50" s="30">
        <v>240</v>
      </c>
      <c r="N50" s="4">
        <v>-0.36834959419640534</v>
      </c>
      <c r="O50" s="4">
        <v>0.81180031219232174</v>
      </c>
      <c r="P50" s="4">
        <v>-1.0780447942943219</v>
      </c>
      <c r="Q50" s="4">
        <v>-0.22643696828647919</v>
      </c>
      <c r="R50" s="4">
        <v>0.63225352536787716</v>
      </c>
      <c r="S50" s="4">
        <v>0.38995700486189866</v>
      </c>
      <c r="T50" s="4">
        <v>-0.31058056953531782</v>
      </c>
      <c r="U50" s="4">
        <f t="shared" si="4"/>
        <v>3.8161464969106829E-2</v>
      </c>
      <c r="V50" s="4">
        <f t="shared" si="5"/>
        <v>-0.34874203450442465</v>
      </c>
      <c r="W50" s="31">
        <f t="shared" si="6"/>
        <v>0.12162100663028531</v>
      </c>
      <c r="X50" s="24"/>
      <c r="Y50" s="24"/>
      <c r="AN50" s="81">
        <v>319</v>
      </c>
      <c r="AO50" s="80">
        <v>2823.1346168356681</v>
      </c>
      <c r="AP50" s="80"/>
      <c r="AQ50" s="4">
        <v>-2.2907753418546926E-2</v>
      </c>
      <c r="AR50" s="4">
        <v>0.68651439152402916</v>
      </c>
      <c r="AS50" s="4">
        <v>-0.86481619096636619</v>
      </c>
      <c r="AT50" s="4">
        <v>0.23955523985139046</v>
      </c>
      <c r="AU50" s="4">
        <v>0.51886872103699155</v>
      </c>
      <c r="AV50" s="4">
        <v>0.80387238725126298</v>
      </c>
      <c r="AW50" s="3">
        <v>0.15942261471852903</v>
      </c>
      <c r="AX50" s="4">
        <f t="shared" si="7"/>
        <v>0.30590254337192196</v>
      </c>
      <c r="AY50" s="4">
        <f t="shared" si="8"/>
        <v>-0.14647992865339293</v>
      </c>
      <c r="AZ50" s="31">
        <f t="shared" si="9"/>
        <v>2.1456369498303082E-2</v>
      </c>
      <c r="BA50" s="4"/>
      <c r="BB50" s="4"/>
      <c r="BQ50" s="30">
        <v>183</v>
      </c>
      <c r="BR50" s="70">
        <v>4139.2720742274405</v>
      </c>
      <c r="BS50" s="72">
        <f>SUM(BR$2:BR50)/200</f>
        <v>2150.5943007626447</v>
      </c>
      <c r="BT50" s="4">
        <v>1.4767364161153749</v>
      </c>
      <c r="BU50" s="4">
        <v>0.49425195375453662</v>
      </c>
      <c r="BV50" s="4">
        <v>-0.17823345738025886</v>
      </c>
      <c r="BW50" s="4">
        <v>0.14224606711033544</v>
      </c>
      <c r="BX50" s="4">
        <v>-1.0876291446350883</v>
      </c>
      <c r="BY50" s="4">
        <v>-1.5864251841174999</v>
      </c>
      <c r="BZ50" s="3">
        <v>0.95399758275194102</v>
      </c>
      <c r="CA50" s="4">
        <v>0.27506362031658366</v>
      </c>
      <c r="CB50" s="4">
        <v>0.67893396243535742</v>
      </c>
      <c r="CC50" s="31">
        <v>0.46095132534817534</v>
      </c>
      <c r="CD50" s="1"/>
    </row>
    <row r="51" spans="1:82" x14ac:dyDescent="0.25">
      <c r="A51" s="24"/>
      <c r="B51" s="30">
        <v>41</v>
      </c>
      <c r="C51" s="4">
        <v>1.5250564956947039</v>
      </c>
      <c r="D51" s="4">
        <v>2.3501716573382549</v>
      </c>
      <c r="E51" s="4">
        <v>0.33144192800717032</v>
      </c>
      <c r="F51" s="4">
        <v>1.4513352781690032</v>
      </c>
      <c r="G51" s="4">
        <v>0.47123530385794238</v>
      </c>
      <c r="H51" s="4">
        <v>-0.50311932292626582</v>
      </c>
      <c r="I51" s="3">
        <v>0.95975654142348854</v>
      </c>
      <c r="J51" s="38"/>
      <c r="K51" s="38"/>
      <c r="L51" s="38"/>
      <c r="M51" s="30">
        <v>241</v>
      </c>
      <c r="N51" s="4">
        <v>1.5908119746692697</v>
      </c>
      <c r="O51" s="4">
        <v>2.0179764758500855</v>
      </c>
      <c r="P51" s="4">
        <v>0.94592458231390719</v>
      </c>
      <c r="Q51" s="4">
        <v>2.5414935695790444</v>
      </c>
      <c r="R51" s="4">
        <v>-0.88141197025965656</v>
      </c>
      <c r="S51" s="4">
        <v>-2.7889822277417338</v>
      </c>
      <c r="T51" s="4">
        <v>1.7827130642899633</v>
      </c>
      <c r="U51" s="4">
        <f t="shared" si="4"/>
        <v>2.0152267732905544</v>
      </c>
      <c r="V51" s="4">
        <f t="shared" si="5"/>
        <v>-0.2325137090005911</v>
      </c>
      <c r="W51" s="31">
        <f t="shared" si="6"/>
        <v>5.4062624873211555E-2</v>
      </c>
      <c r="X51" s="24"/>
      <c r="Y51" s="24"/>
      <c r="AN51" s="81">
        <v>222</v>
      </c>
      <c r="AO51" s="80">
        <v>1393.7662338977761</v>
      </c>
      <c r="AP51" s="80"/>
      <c r="AQ51" s="4">
        <v>-0.53648206295691592</v>
      </c>
      <c r="AR51" s="4">
        <v>4.7759713501285626E-2</v>
      </c>
      <c r="AS51" s="4">
        <v>0.50108096154826254</v>
      </c>
      <c r="AT51" s="4">
        <v>0.31965635314223756</v>
      </c>
      <c r="AU51" s="4">
        <v>-2.1525658002340036</v>
      </c>
      <c r="AV51" s="4">
        <v>-0.80415702225242447</v>
      </c>
      <c r="AW51" s="3">
        <v>-8.8908017059555436E-2</v>
      </c>
      <c r="AX51" s="4">
        <f t="shared" si="7"/>
        <v>0.29820493214450927</v>
      </c>
      <c r="AY51" s="4">
        <f t="shared" si="8"/>
        <v>-0.38711294920406469</v>
      </c>
      <c r="AZ51" s="31">
        <f t="shared" si="9"/>
        <v>0.14985643544146876</v>
      </c>
      <c r="BA51" s="4"/>
      <c r="BB51" s="4"/>
      <c r="BQ51" s="30">
        <v>125</v>
      </c>
      <c r="BR51" s="70">
        <v>4095.7596456848414</v>
      </c>
      <c r="BS51" s="72">
        <f>SUM(BR$2:BR51)/200</f>
        <v>2171.0730989910689</v>
      </c>
      <c r="BT51" s="4">
        <v>0.14175440166718356</v>
      </c>
      <c r="BU51" s="4">
        <v>-0.32658216659687966</v>
      </c>
      <c r="BV51" s="4">
        <v>-0.81089555959378457</v>
      </c>
      <c r="BW51" s="4">
        <v>0.41024524939504992</v>
      </c>
      <c r="BX51" s="4">
        <v>-0.26694069482897975</v>
      </c>
      <c r="BY51" s="4">
        <v>0.4487893644101868</v>
      </c>
      <c r="BZ51" s="3">
        <v>0.73844325283059276</v>
      </c>
      <c r="CA51" s="4">
        <v>0.2686084824704475</v>
      </c>
      <c r="CB51" s="4">
        <v>0.46983477036014526</v>
      </c>
      <c r="CC51" s="31">
        <v>0.22074471143937044</v>
      </c>
      <c r="CD51" s="1"/>
    </row>
    <row r="52" spans="1:82" x14ac:dyDescent="0.25">
      <c r="A52" s="24"/>
      <c r="B52" s="30">
        <v>42</v>
      </c>
      <c r="C52" s="4">
        <v>-0.5229037717630729</v>
      </c>
      <c r="D52" s="4">
        <v>0.47073627318861044</v>
      </c>
      <c r="E52" s="4">
        <v>-0.74163865391437478</v>
      </c>
      <c r="F52" s="4">
        <v>-0.34212745392970095</v>
      </c>
      <c r="G52" s="4">
        <v>0.7309906508722035</v>
      </c>
      <c r="H52" s="4">
        <v>0.82418016524214988</v>
      </c>
      <c r="I52" s="3">
        <v>-2.5847955892955774E-2</v>
      </c>
      <c r="J52" s="38"/>
      <c r="K52" s="38"/>
      <c r="L52" s="38"/>
      <c r="M52" s="30">
        <v>242</v>
      </c>
      <c r="N52" s="4">
        <v>-0.57954127647500542</v>
      </c>
      <c r="O52" s="4">
        <v>-0.50983013598038163</v>
      </c>
      <c r="P52" s="4">
        <v>-0.90755251131581693</v>
      </c>
      <c r="Q52" s="4">
        <v>-0.63808846761465254</v>
      </c>
      <c r="R52" s="4">
        <v>0.65762295866464282</v>
      </c>
      <c r="S52" s="4">
        <v>0.72208023906956731</v>
      </c>
      <c r="T52" s="4">
        <v>-3.4994150631697869E-2</v>
      </c>
      <c r="U52" s="4">
        <f t="shared" si="4"/>
        <v>-0.48803375801261789</v>
      </c>
      <c r="V52" s="4">
        <f t="shared" si="5"/>
        <v>0.45303960738092003</v>
      </c>
      <c r="W52" s="31">
        <f t="shared" si="6"/>
        <v>0.20524488585585818</v>
      </c>
      <c r="X52" s="24"/>
      <c r="Y52" s="24"/>
      <c r="AN52" s="81">
        <v>214</v>
      </c>
      <c r="AO52" s="80">
        <v>8727.6498792991351</v>
      </c>
      <c r="AP52" s="80"/>
      <c r="AQ52" s="4">
        <v>-0.69904338927947907</v>
      </c>
      <c r="AR52" s="4">
        <v>0.2431430013074421</v>
      </c>
      <c r="AS52" s="4">
        <v>-0.20421069614203749</v>
      </c>
      <c r="AT52" s="4">
        <v>0.22459579822855369</v>
      </c>
      <c r="AU52" s="4">
        <v>-1.5089857072686952</v>
      </c>
      <c r="AV52" s="4">
        <v>-0.59374445373735207</v>
      </c>
      <c r="AW52" s="3">
        <v>1.1852407473801401</v>
      </c>
      <c r="AX52" s="4">
        <f t="shared" si="7"/>
        <v>0.28259385813851318</v>
      </c>
      <c r="AY52" s="4">
        <f t="shared" si="8"/>
        <v>0.90264688924162684</v>
      </c>
      <c r="AZ52" s="31">
        <f t="shared" si="9"/>
        <v>0.81477140665758574</v>
      </c>
      <c r="BA52" s="4"/>
      <c r="BB52" s="4"/>
      <c r="BQ52" s="30">
        <v>178</v>
      </c>
      <c r="BR52" s="70">
        <v>4059.4713167209397</v>
      </c>
      <c r="BS52" s="72">
        <f>SUM(BR$2:BR52)/200</f>
        <v>2191.370455574674</v>
      </c>
      <c r="BT52" s="4">
        <v>-0.55157116914636606</v>
      </c>
      <c r="BU52" s="4">
        <v>0.75902330393612749</v>
      </c>
      <c r="BV52" s="4">
        <v>0.8441640291169018</v>
      </c>
      <c r="BW52" s="4">
        <v>0.21583793097822471</v>
      </c>
      <c r="BX52" s="4">
        <v>-0.84113927480765271</v>
      </c>
      <c r="BY52" s="4">
        <v>-0.44848927743064504</v>
      </c>
      <c r="BZ52" s="3">
        <v>0.93681709986501438</v>
      </c>
      <c r="CA52" s="4">
        <v>0.2679745913995063</v>
      </c>
      <c r="CB52" s="4">
        <v>0.66884250846550808</v>
      </c>
      <c r="CC52" s="31">
        <v>0.44735030113043323</v>
      </c>
      <c r="CD52" s="1"/>
    </row>
    <row r="53" spans="1:82" x14ac:dyDescent="0.25">
      <c r="A53" s="24"/>
      <c r="B53" s="30">
        <v>43</v>
      </c>
      <c r="C53" s="4">
        <v>-0.57944756497143268</v>
      </c>
      <c r="D53" s="4">
        <v>-0.27169671855453248</v>
      </c>
      <c r="E53" s="4">
        <v>0.77388346167006139</v>
      </c>
      <c r="F53" s="4">
        <v>-0.61383739023248296</v>
      </c>
      <c r="G53" s="4">
        <v>0.22212753464641002</v>
      </c>
      <c r="H53" s="4">
        <v>0.25317380796036409</v>
      </c>
      <c r="I53" s="3">
        <v>0.10155014301657682</v>
      </c>
      <c r="J53" s="38"/>
      <c r="K53" s="38"/>
      <c r="L53" s="38"/>
      <c r="M53" s="30">
        <v>243</v>
      </c>
      <c r="N53" s="4">
        <v>0.58616932586844428</v>
      </c>
      <c r="O53" s="4">
        <v>-9.6573815293737555E-2</v>
      </c>
      <c r="P53" s="4">
        <v>1.5585807288799309</v>
      </c>
      <c r="Q53" s="4">
        <v>-0.36916735462960737</v>
      </c>
      <c r="R53" s="4">
        <v>0.41839178521875925</v>
      </c>
      <c r="S53" s="4">
        <v>0.93438503454062449</v>
      </c>
      <c r="T53" s="4">
        <v>8.5280934864368246E-2</v>
      </c>
      <c r="U53" s="4">
        <f t="shared" si="4"/>
        <v>-0.37946442559495497</v>
      </c>
      <c r="V53" s="4">
        <f t="shared" si="5"/>
        <v>0.46474536045932324</v>
      </c>
      <c r="W53" s="31">
        <f t="shared" si="6"/>
        <v>0.21598825006846628</v>
      </c>
      <c r="X53" s="24"/>
      <c r="Y53" s="24"/>
      <c r="AN53" s="81">
        <v>335</v>
      </c>
      <c r="AO53" s="80">
        <v>-5116.2104013051912</v>
      </c>
      <c r="AP53" s="80"/>
      <c r="AQ53" s="4">
        <v>0.45599699631752366</v>
      </c>
      <c r="AR53" s="4">
        <v>0.70993865403036571</v>
      </c>
      <c r="AS53" s="4">
        <v>-1.3348017934849481</v>
      </c>
      <c r="AT53" s="4">
        <v>-3.036816617887932E-2</v>
      </c>
      <c r="AU53" s="4">
        <v>-0.65694614864816214</v>
      </c>
      <c r="AV53" s="4">
        <v>-3.7990158528529792E-2</v>
      </c>
      <c r="AW53" s="3">
        <v>-1.2199156914826759</v>
      </c>
      <c r="AX53" s="4">
        <f t="shared" si="7"/>
        <v>0.2415292585389158</v>
      </c>
      <c r="AY53" s="4">
        <f t="shared" si="8"/>
        <v>-1.4614449500215916</v>
      </c>
      <c r="AZ53" s="31">
        <f t="shared" si="9"/>
        <v>2.1358213419436125</v>
      </c>
      <c r="BA53" s="4"/>
      <c r="BB53" s="4"/>
      <c r="BQ53" s="30">
        <v>27</v>
      </c>
      <c r="BR53" s="70">
        <v>3844.6792838923961</v>
      </c>
      <c r="BS53" s="72">
        <f>SUM(BR$2:BR53)/200</f>
        <v>2210.5938519941355</v>
      </c>
      <c r="BT53" s="4">
        <v>2.5670459991524108</v>
      </c>
      <c r="BU53" s="4">
        <v>-0.1611259046852169</v>
      </c>
      <c r="BV53" s="4">
        <v>-0.71784059082989904</v>
      </c>
      <c r="BW53" s="4">
        <v>0.30533352218442006</v>
      </c>
      <c r="BX53" s="4">
        <v>-0.18777933503184138</v>
      </c>
      <c r="BY53" s="4">
        <v>-0.13390591528897111</v>
      </c>
      <c r="BZ53" s="3">
        <v>0.59019857947299414</v>
      </c>
      <c r="CA53" s="4">
        <v>0.24525218089495127</v>
      </c>
      <c r="CB53" s="4">
        <v>0.34494639857804288</v>
      </c>
      <c r="CC53" s="31">
        <v>0.11898801789196202</v>
      </c>
      <c r="CD53" s="1"/>
    </row>
    <row r="54" spans="1:82" x14ac:dyDescent="0.25">
      <c r="A54" s="24"/>
      <c r="B54" s="30">
        <v>44</v>
      </c>
      <c r="C54" s="4">
        <v>9.8929797858713572E-2</v>
      </c>
      <c r="D54" s="4">
        <v>0.66266680755904117</v>
      </c>
      <c r="E54" s="4">
        <v>4.711205974120193</v>
      </c>
      <c r="F54" s="4">
        <v>0.70103246861058488</v>
      </c>
      <c r="G54" s="4">
        <v>0.63351653326333157</v>
      </c>
      <c r="H54" s="4">
        <v>0.91951470709082805</v>
      </c>
      <c r="I54" s="3">
        <v>0.30227064606245851</v>
      </c>
      <c r="J54" s="38"/>
      <c r="K54" s="38"/>
      <c r="L54" s="38"/>
      <c r="M54" s="30">
        <v>244</v>
      </c>
      <c r="N54" s="4">
        <v>1.7075215791958305</v>
      </c>
      <c r="O54" s="4">
        <v>0.93489799885391378</v>
      </c>
      <c r="P54" s="4">
        <v>-0.63001262357256038</v>
      </c>
      <c r="Q54" s="4">
        <v>4.8575784832552236</v>
      </c>
      <c r="R54" s="4">
        <v>-6.7812172575558431</v>
      </c>
      <c r="S54" s="4">
        <v>-5.5802273486530485</v>
      </c>
      <c r="T54" s="4">
        <v>3.4786308308569045</v>
      </c>
      <c r="U54" s="4">
        <f t="shared" si="4"/>
        <v>3.7373796005644846</v>
      </c>
      <c r="V54" s="4">
        <f t="shared" si="5"/>
        <v>-0.2587487697075801</v>
      </c>
      <c r="W54" s="31">
        <f t="shared" si="6"/>
        <v>6.6950925825186317E-2</v>
      </c>
      <c r="X54" s="24"/>
      <c r="Y54" s="24"/>
      <c r="AN54" s="81">
        <v>266</v>
      </c>
      <c r="AO54" s="80">
        <v>1901.832836027841</v>
      </c>
      <c r="AP54" s="80"/>
      <c r="AQ54" s="4">
        <v>-2.6129643931686791E-2</v>
      </c>
      <c r="AR54" s="4">
        <v>1.1187463364550909</v>
      </c>
      <c r="AS54" s="4">
        <v>1.6458699076970298</v>
      </c>
      <c r="AT54" s="4">
        <v>0.22266049699742649</v>
      </c>
      <c r="AU54" s="4">
        <v>0.32361430278316478</v>
      </c>
      <c r="AV54" s="4">
        <v>0.23795174838006311</v>
      </c>
      <c r="AW54" s="3">
        <v>-6.3930914747768611E-4</v>
      </c>
      <c r="AX54" s="4">
        <f t="shared" si="7"/>
        <v>0.22366064240911307</v>
      </c>
      <c r="AY54" s="4">
        <f t="shared" si="8"/>
        <v>-0.22429995155659074</v>
      </c>
      <c r="AZ54" s="31">
        <f t="shared" si="9"/>
        <v>5.0310468268288958E-2</v>
      </c>
      <c r="BA54" s="4"/>
      <c r="BB54" s="4"/>
      <c r="BQ54" s="30">
        <v>170</v>
      </c>
      <c r="BR54" s="70">
        <v>3822.0049755665182</v>
      </c>
      <c r="BS54" s="72">
        <f>SUM(BR$2:BR54)/200</f>
        <v>2229.7038768719685</v>
      </c>
      <c r="BT54" s="4">
        <v>-0.12014273492873265</v>
      </c>
      <c r="BU54" s="4">
        <v>1.0612311396564815</v>
      </c>
      <c r="BV54" s="4">
        <v>1.7536715798295239</v>
      </c>
      <c r="BW54" s="4">
        <v>0.22820442828855544</v>
      </c>
      <c r="BX54" s="4">
        <v>-0.12316943930385146</v>
      </c>
      <c r="BY54" s="4">
        <v>5.4405347985085076E-2</v>
      </c>
      <c r="BZ54" s="3">
        <v>0.38808112584994681</v>
      </c>
      <c r="CA54" s="4">
        <v>0.23404896704619008</v>
      </c>
      <c r="CB54" s="4">
        <v>0.15403215880375673</v>
      </c>
      <c r="CC54" s="31">
        <v>2.372590594574573E-2</v>
      </c>
      <c r="CD54" s="1"/>
    </row>
    <row r="55" spans="1:82" x14ac:dyDescent="0.25">
      <c r="A55" s="24"/>
      <c r="B55" s="30">
        <v>45</v>
      </c>
      <c r="C55" s="4">
        <v>0.59724789965705971</v>
      </c>
      <c r="D55" s="4">
        <v>2.2561215392207936</v>
      </c>
      <c r="E55" s="4">
        <v>-0.65801767384879406</v>
      </c>
      <c r="F55" s="4">
        <v>0.45676859851855151</v>
      </c>
      <c r="G55" s="4">
        <v>-0.77317645215905062</v>
      </c>
      <c r="H55" s="4">
        <v>-2.0219114808317054</v>
      </c>
      <c r="I55" s="3">
        <v>0.83861943480183376</v>
      </c>
      <c r="J55" s="38"/>
      <c r="K55" s="38"/>
      <c r="L55" s="38"/>
      <c r="M55" s="30">
        <v>245</v>
      </c>
      <c r="N55" s="4">
        <v>1.4968576979389179</v>
      </c>
      <c r="O55" s="4">
        <v>-0.30984811669836038</v>
      </c>
      <c r="P55" s="4">
        <v>0.78295158391072528</v>
      </c>
      <c r="Q55" s="4">
        <v>-0.38028180932567407</v>
      </c>
      <c r="R55" s="4">
        <v>-0.21714111016810592</v>
      </c>
      <c r="S55" s="4">
        <v>0.37667270981160561</v>
      </c>
      <c r="T55" s="4">
        <v>-6.7252402502381042E-2</v>
      </c>
      <c r="U55" s="4">
        <f t="shared" si="4"/>
        <v>-0.32986071121699995</v>
      </c>
      <c r="V55" s="4">
        <f t="shared" si="5"/>
        <v>0.26260830871461893</v>
      </c>
      <c r="W55" s="31">
        <f t="shared" si="6"/>
        <v>6.8963123805952598E-2</v>
      </c>
      <c r="X55" s="24"/>
      <c r="Y55" s="24"/>
      <c r="AN55" s="81">
        <v>210</v>
      </c>
      <c r="AO55" s="80">
        <v>4409.0614138388728</v>
      </c>
      <c r="AP55" s="80"/>
      <c r="AQ55" s="4">
        <v>1.0242475740766821</v>
      </c>
      <c r="AR55" s="4">
        <v>0.19557858597187308</v>
      </c>
      <c r="AS55" s="4">
        <v>-0.42640620140766972</v>
      </c>
      <c r="AT55" s="4">
        <v>0.21600449716248132</v>
      </c>
      <c r="AU55" s="4">
        <v>0.26365201270121014</v>
      </c>
      <c r="AV55" s="4">
        <v>0.24501666843656369</v>
      </c>
      <c r="AW55" s="3">
        <v>0.43495284762050612</v>
      </c>
      <c r="AX55" s="4">
        <f t="shared" si="7"/>
        <v>0.19579113814379509</v>
      </c>
      <c r="AY55" s="4">
        <f t="shared" si="8"/>
        <v>0.23916170947671103</v>
      </c>
      <c r="AZ55" s="31">
        <f t="shared" si="9"/>
        <v>5.719832327982273E-2</v>
      </c>
      <c r="BA55" s="4"/>
      <c r="BB55" s="4"/>
      <c r="BQ55" s="30">
        <v>120</v>
      </c>
      <c r="BR55" s="70">
        <v>3792.7888020995747</v>
      </c>
      <c r="BS55" s="72">
        <f>SUM(BR$2:BR55)/200</f>
        <v>2248.6678208824665</v>
      </c>
      <c r="BT55" s="4">
        <v>9.8929797858713572E-2</v>
      </c>
      <c r="BU55" s="4">
        <v>0.66266680755904117</v>
      </c>
      <c r="BV55" s="4">
        <v>4.711205974120193</v>
      </c>
      <c r="BW55" s="4">
        <v>0.70103246861058488</v>
      </c>
      <c r="BX55" s="4">
        <v>0.63351653326333157</v>
      </c>
      <c r="BY55" s="4">
        <v>0.91951470709082805</v>
      </c>
      <c r="BZ55" s="3">
        <v>0.30227064606245851</v>
      </c>
      <c r="CA55" s="4">
        <v>0.22290590031020358</v>
      </c>
      <c r="CB55" s="4">
        <v>7.9364745752254939E-2</v>
      </c>
      <c r="CC55" s="31">
        <v>6.298762868320068E-3</v>
      </c>
      <c r="CD55" s="1"/>
    </row>
    <row r="56" spans="1:82" x14ac:dyDescent="0.25">
      <c r="A56" s="24"/>
      <c r="B56" s="30">
        <v>46</v>
      </c>
      <c r="C56" s="4">
        <v>0.78137143926862562</v>
      </c>
      <c r="D56" s="4">
        <v>0.8709670904743626</v>
      </c>
      <c r="E56" s="4">
        <v>-0.47205132429599039</v>
      </c>
      <c r="F56" s="4">
        <v>-0.26572749046013738</v>
      </c>
      <c r="G56" s="4">
        <v>0.16269743239435686</v>
      </c>
      <c r="H56" s="4">
        <v>0.26885481798189925</v>
      </c>
      <c r="I56" s="3">
        <v>-0.11543079305305458</v>
      </c>
      <c r="J56" s="38"/>
      <c r="K56" s="38"/>
      <c r="L56" s="38"/>
      <c r="M56" s="30">
        <v>246</v>
      </c>
      <c r="N56" s="4">
        <v>-0.96390452955833505</v>
      </c>
      <c r="O56" s="4">
        <v>-0.8425301720013002</v>
      </c>
      <c r="P56" s="4">
        <v>1.8728787196259415</v>
      </c>
      <c r="Q56" s="4">
        <v>-0.11765431879712331</v>
      </c>
      <c r="R56" s="4">
        <v>-2.0965579990859182</v>
      </c>
      <c r="S56" s="4">
        <v>-0.30702424537698453</v>
      </c>
      <c r="T56" s="4">
        <v>0.18643795243091749</v>
      </c>
      <c r="U56" s="4">
        <f t="shared" si="4"/>
        <v>-0.24735601396077386</v>
      </c>
      <c r="V56" s="4">
        <f t="shared" si="5"/>
        <v>0.43379396639169132</v>
      </c>
      <c r="W56" s="31">
        <f t="shared" si="6"/>
        <v>0.18817720527783582</v>
      </c>
      <c r="X56" s="24"/>
      <c r="Y56" s="24"/>
      <c r="AN56" s="81">
        <v>377</v>
      </c>
      <c r="AO56" s="80">
        <v>1946.8386854559249</v>
      </c>
      <c r="AP56" s="80"/>
      <c r="AQ56" s="4">
        <v>2.252309565075429</v>
      </c>
      <c r="AR56" s="4">
        <v>0.74084976114854151</v>
      </c>
      <c r="AS56" s="4">
        <v>0.10552426098492042</v>
      </c>
      <c r="AT56" s="4">
        <v>0.11590833587735823</v>
      </c>
      <c r="AU56" s="4">
        <v>0.49947226612183077</v>
      </c>
      <c r="AV56" s="4">
        <v>0.7661057362102921</v>
      </c>
      <c r="AW56" s="3">
        <v>7.1797605588312047E-3</v>
      </c>
      <c r="AX56" s="4">
        <f t="shared" si="7"/>
        <v>0.19350765628308361</v>
      </c>
      <c r="AY56" s="4">
        <f t="shared" si="8"/>
        <v>-0.1863278957242524</v>
      </c>
      <c r="AZ56" s="31">
        <f t="shared" si="9"/>
        <v>3.4718084725027874E-2</v>
      </c>
      <c r="BA56" s="4"/>
      <c r="BB56" s="4"/>
      <c r="BQ56" s="30">
        <v>154</v>
      </c>
      <c r="BR56" s="70">
        <v>3767.2866150661739</v>
      </c>
      <c r="BS56" s="72">
        <f>SUM(BR$2:BR56)/200</f>
        <v>2267.5042539577971</v>
      </c>
      <c r="BT56" s="4">
        <v>1.099374562268866</v>
      </c>
      <c r="BU56" s="4">
        <v>1.4034171950242265</v>
      </c>
      <c r="BV56" s="4">
        <v>0.11473519362748529</v>
      </c>
      <c r="BW56" s="4">
        <v>-3.4510805393855704E-2</v>
      </c>
      <c r="BX56" s="4">
        <v>0.58021836160253415</v>
      </c>
      <c r="BY56" s="4">
        <v>0.64639744272874289</v>
      </c>
      <c r="BZ56" s="3">
        <v>-0.26806979756405536</v>
      </c>
      <c r="CA56" s="4">
        <v>0.2068461759402474</v>
      </c>
      <c r="CB56" s="4">
        <v>-0.47491597350430276</v>
      </c>
      <c r="CC56" s="31">
        <v>0.22554518188953959</v>
      </c>
      <c r="CD56" s="1"/>
    </row>
    <row r="57" spans="1:82" x14ac:dyDescent="0.25">
      <c r="A57" s="24"/>
      <c r="B57" s="30">
        <v>47</v>
      </c>
      <c r="C57" s="4">
        <v>-0.30520223486367964</v>
      </c>
      <c r="D57" s="4">
        <v>-0.18431533938576261</v>
      </c>
      <c r="E57" s="4">
        <v>0.78379384930960538</v>
      </c>
      <c r="F57" s="4">
        <v>-0.12316594733436664</v>
      </c>
      <c r="G57" s="4">
        <v>-0.71040657073087266</v>
      </c>
      <c r="H57" s="4">
        <v>-1.7558885512852116</v>
      </c>
      <c r="I57" s="3">
        <v>-0.95208352439560884</v>
      </c>
      <c r="J57" s="38"/>
      <c r="K57" s="38"/>
      <c r="L57" s="38"/>
      <c r="M57" s="30">
        <v>247</v>
      </c>
      <c r="N57" s="4">
        <v>-1.2103360926968529</v>
      </c>
      <c r="O57" s="4">
        <v>-0.21420893235217506</v>
      </c>
      <c r="P57" s="4">
        <v>-0.45464037723017048</v>
      </c>
      <c r="Q57" s="4">
        <v>-0.74962531844419833</v>
      </c>
      <c r="R57" s="4">
        <v>0.5306970907079942</v>
      </c>
      <c r="S57" s="4">
        <v>0.52329599457504461</v>
      </c>
      <c r="T57" s="4">
        <v>-0.21733451603428247</v>
      </c>
      <c r="U57" s="4">
        <f t="shared" si="4"/>
        <v>-0.53141123072772034</v>
      </c>
      <c r="V57" s="4">
        <f t="shared" si="5"/>
        <v>0.3140767146934379</v>
      </c>
      <c r="W57" s="31">
        <f t="shared" si="6"/>
        <v>9.8644182712623193E-2</v>
      </c>
      <c r="X57" s="24"/>
      <c r="Y57" s="24"/>
      <c r="AN57" s="81">
        <v>321</v>
      </c>
      <c r="AO57" s="80">
        <v>5313.4436967006759</v>
      </c>
      <c r="AP57" s="80"/>
      <c r="AQ57" s="4">
        <v>-0.45529269647579956</v>
      </c>
      <c r="AR57" s="4">
        <v>0.31632727929787907</v>
      </c>
      <c r="AS57" s="4">
        <v>-1.3185753994434253</v>
      </c>
      <c r="AT57" s="4">
        <v>2.2352556515573208E-2</v>
      </c>
      <c r="AU57" s="4">
        <v>-0.67108940554142515</v>
      </c>
      <c r="AV57" s="4">
        <v>3.8204673139634181E-2</v>
      </c>
      <c r="AW57" s="3">
        <v>0.59207527061014098</v>
      </c>
      <c r="AX57" s="4">
        <f t="shared" si="7"/>
        <v>0.19332522220362142</v>
      </c>
      <c r="AY57" s="4">
        <f t="shared" si="8"/>
        <v>0.39875004840651956</v>
      </c>
      <c r="AZ57" s="31">
        <f t="shared" si="9"/>
        <v>0.1590016011042017</v>
      </c>
      <c r="BA57" s="4"/>
      <c r="BB57" s="4"/>
      <c r="BQ57" s="30">
        <v>165</v>
      </c>
      <c r="BR57" s="70">
        <v>3746.3635106051966</v>
      </c>
      <c r="BS57" s="72">
        <f>SUM(BR$2:BR57)/200</f>
        <v>2286.236071510823</v>
      </c>
      <c r="BT57" s="4">
        <v>1.4551492233834151</v>
      </c>
      <c r="BU57" s="4">
        <v>0.41991183626983086</v>
      </c>
      <c r="BV57" s="4">
        <v>-0.39004820890485981</v>
      </c>
      <c r="BW57" s="4">
        <v>9.2541534011421747E-2</v>
      </c>
      <c r="BX57" s="4">
        <v>-0.47370860030900558</v>
      </c>
      <c r="BY57" s="4">
        <v>-1.0454511564051281</v>
      </c>
      <c r="BZ57" s="3">
        <v>-0.6873048705449476</v>
      </c>
      <c r="CA57" s="4">
        <v>0.20677152360194115</v>
      </c>
      <c r="CB57" s="4">
        <v>-0.89407639414688878</v>
      </c>
      <c r="CC57" s="31">
        <v>0.79937259857070286</v>
      </c>
      <c r="CD57" s="1"/>
    </row>
    <row r="58" spans="1:82" x14ac:dyDescent="0.25">
      <c r="A58" s="24"/>
      <c r="B58" s="30">
        <v>48</v>
      </c>
      <c r="C58" s="4">
        <v>-0.65912009251851222</v>
      </c>
      <c r="D58" s="4">
        <v>-0.63291214075107394</v>
      </c>
      <c r="E58" s="4">
        <v>0.58418222663374086</v>
      </c>
      <c r="F58" s="4">
        <v>-0.21046003767485769</v>
      </c>
      <c r="G58" s="4">
        <v>0.19061074918267898</v>
      </c>
      <c r="H58" s="4">
        <v>0.55596362821176104</v>
      </c>
      <c r="I58" s="3">
        <v>-1.3255275803457227</v>
      </c>
      <c r="J58" s="38"/>
      <c r="K58" s="38"/>
      <c r="L58" s="38"/>
      <c r="M58" s="30">
        <v>248</v>
      </c>
      <c r="N58" s="4">
        <v>-0.21411242937668704</v>
      </c>
      <c r="O58" s="4">
        <v>-0.90435678309130529</v>
      </c>
      <c r="P58" s="4">
        <v>7.7487408268961958E-2</v>
      </c>
      <c r="Q58" s="4">
        <v>-0.54251396813220143</v>
      </c>
      <c r="R58" s="4">
        <v>-0.17067000643750127</v>
      </c>
      <c r="S58" s="4">
        <v>0.40208220025723401</v>
      </c>
      <c r="T58" s="4">
        <v>0.22205859104331244</v>
      </c>
      <c r="U58" s="4">
        <f t="shared" si="4"/>
        <v>-0.5153347342984913</v>
      </c>
      <c r="V58" s="4">
        <f t="shared" si="5"/>
        <v>0.73739332534180368</v>
      </c>
      <c r="W58" s="31">
        <f t="shared" si="6"/>
        <v>0.54374891625864319</v>
      </c>
      <c r="X58" s="24"/>
      <c r="Y58" s="24"/>
      <c r="AN58" s="81">
        <v>290</v>
      </c>
      <c r="AO58" s="80">
        <v>6298.0553530527277</v>
      </c>
      <c r="AP58" s="80"/>
      <c r="AQ58" s="4">
        <v>-0.85481076094896802</v>
      </c>
      <c r="AR58" s="4">
        <v>-0.45695532636440817</v>
      </c>
      <c r="AS58" s="4">
        <v>-0.56119890036750508</v>
      </c>
      <c r="AT58" s="4">
        <v>0.34891192610412636</v>
      </c>
      <c r="AU58" s="4">
        <v>-0.25891375253489141</v>
      </c>
      <c r="AV58" s="4">
        <v>-1.6175881236415992</v>
      </c>
      <c r="AW58" s="3">
        <v>0.76313630539769683</v>
      </c>
      <c r="AX58" s="4">
        <f t="shared" si="7"/>
        <v>0.1894730550529212</v>
      </c>
      <c r="AY58" s="4">
        <f t="shared" si="8"/>
        <v>0.57366325034477561</v>
      </c>
      <c r="AZ58" s="31">
        <f t="shared" si="9"/>
        <v>0.32908952479613268</v>
      </c>
      <c r="BA58" s="4"/>
      <c r="BB58" s="4"/>
      <c r="BQ58" s="30">
        <v>184</v>
      </c>
      <c r="BR58" s="70">
        <v>3740.6684639600526</v>
      </c>
      <c r="BS58" s="72">
        <f>SUM(BR$2:BR58)/200</f>
        <v>2304.9394138306234</v>
      </c>
      <c r="BT58" s="4">
        <v>2.0831994243125065</v>
      </c>
      <c r="BU58" s="4">
        <v>0.98871246562052539</v>
      </c>
      <c r="BV58" s="4">
        <v>-0.61757092548566639</v>
      </c>
      <c r="BW58" s="4">
        <v>-4.5432265938681049E-2</v>
      </c>
      <c r="BX58" s="4">
        <v>0.16261129805740113</v>
      </c>
      <c r="BY58" s="4">
        <v>0.54047316503549636</v>
      </c>
      <c r="BZ58" s="3">
        <v>-0.17864700913709189</v>
      </c>
      <c r="CA58" s="4">
        <v>0.20254437997648747</v>
      </c>
      <c r="CB58" s="4">
        <v>-0.38119138911357936</v>
      </c>
      <c r="CC58" s="31">
        <v>0.14530687513434026</v>
      </c>
      <c r="CD58" s="1"/>
    </row>
    <row r="59" spans="1:82" x14ac:dyDescent="0.25">
      <c r="A59" s="24"/>
      <c r="B59" s="30">
        <v>49</v>
      </c>
      <c r="C59" s="4">
        <v>0.71784558588583847</v>
      </c>
      <c r="D59" s="4">
        <v>-0.34797045398839599</v>
      </c>
      <c r="E59" s="4">
        <v>1.0789472619985618</v>
      </c>
      <c r="F59" s="4">
        <v>2.9881785255979034</v>
      </c>
      <c r="G59" s="4">
        <v>-0.79836914320847496</v>
      </c>
      <c r="H59" s="4">
        <v>-2.2765504282618148</v>
      </c>
      <c r="I59" s="3">
        <v>2.4342802404214572</v>
      </c>
      <c r="J59" s="38"/>
      <c r="K59" s="38"/>
      <c r="L59" s="38"/>
      <c r="M59" s="30">
        <v>249</v>
      </c>
      <c r="N59" s="4">
        <v>-1.4734744528421855</v>
      </c>
      <c r="O59" s="4">
        <v>-0.85660323856008358</v>
      </c>
      <c r="P59" s="4">
        <v>-1.1223861159358295</v>
      </c>
      <c r="Q59" s="4">
        <v>-0.33393473592526995</v>
      </c>
      <c r="R59" s="4">
        <v>0.54827873796892046</v>
      </c>
      <c r="S59" s="4">
        <v>-0.74481446416640074</v>
      </c>
      <c r="T59" s="4">
        <v>0.48016838535863732</v>
      </c>
      <c r="U59" s="4">
        <f t="shared" si="4"/>
        <v>-0.33873577353023604</v>
      </c>
      <c r="V59" s="4">
        <f t="shared" si="5"/>
        <v>0.81890415888887336</v>
      </c>
      <c r="W59" s="31">
        <f t="shared" si="6"/>
        <v>0.67060402144549314</v>
      </c>
      <c r="X59" s="24"/>
      <c r="Y59" s="24"/>
      <c r="AN59" s="81">
        <v>360</v>
      </c>
      <c r="AO59" s="80">
        <v>3509.9509032959536</v>
      </c>
      <c r="AP59" s="80"/>
      <c r="AQ59" s="4">
        <v>0.30759451282625855</v>
      </c>
      <c r="AR59" s="4">
        <v>-0.33796091508586368</v>
      </c>
      <c r="AS59" s="4">
        <v>-0.65251985935343915</v>
      </c>
      <c r="AT59" s="4">
        <v>0.34021154645994067</v>
      </c>
      <c r="AU59" s="4">
        <v>0.31145273452776034</v>
      </c>
      <c r="AV59" s="4">
        <v>0.4797942915582421</v>
      </c>
      <c r="AW59" s="3">
        <v>0.278746313471121</v>
      </c>
      <c r="AX59" s="4">
        <f t="shared" si="7"/>
        <v>0.18062719917215966</v>
      </c>
      <c r="AY59" s="4">
        <f t="shared" si="8"/>
        <v>9.8119114298961335E-2</v>
      </c>
      <c r="AZ59" s="31">
        <f t="shared" si="9"/>
        <v>9.6273605908126381E-3</v>
      </c>
      <c r="BA59" s="4"/>
      <c r="BB59" s="4"/>
      <c r="BQ59" s="30">
        <v>99</v>
      </c>
      <c r="BR59" s="70">
        <v>3718.6693741632948</v>
      </c>
      <c r="BS59" s="72">
        <f>SUM(BR$2:BR59)/200</f>
        <v>2323.5327607014401</v>
      </c>
      <c r="BT59" s="4">
        <v>0.42147530413576878</v>
      </c>
      <c r="BU59" s="4">
        <v>1.4283106450502483</v>
      </c>
      <c r="BV59" s="4">
        <v>0.18137126332901718</v>
      </c>
      <c r="BW59" s="4">
        <v>-6.6399423018754206E-2</v>
      </c>
      <c r="BX59" s="4">
        <v>0.63834835474924723</v>
      </c>
      <c r="BY59" s="4">
        <v>0.7526394019252155</v>
      </c>
      <c r="BZ59" s="3">
        <v>-0.36506799083334207</v>
      </c>
      <c r="CA59" s="4">
        <v>0.17725468677888509</v>
      </c>
      <c r="CB59" s="4">
        <v>-0.54232267761222719</v>
      </c>
      <c r="CC59" s="31">
        <v>0.29411388665249572</v>
      </c>
      <c r="CD59" s="1"/>
    </row>
    <row r="60" spans="1:82" x14ac:dyDescent="0.25">
      <c r="A60" s="24"/>
      <c r="B60" s="30">
        <v>50</v>
      </c>
      <c r="C60" s="4">
        <v>-1.3395146592834641</v>
      </c>
      <c r="D60" s="4">
        <v>-0.76948937739486756</v>
      </c>
      <c r="E60" s="4">
        <v>-0.4173749953200227</v>
      </c>
      <c r="F60" s="4">
        <v>4.1888857988915472E-2</v>
      </c>
      <c r="G60" s="4">
        <v>0.69438652747960949</v>
      </c>
      <c r="H60" s="4">
        <v>-0.42872016939430035</v>
      </c>
      <c r="I60" s="3">
        <v>-1.196231751135759</v>
      </c>
      <c r="J60" s="38"/>
      <c r="K60" s="38"/>
      <c r="L60" s="38"/>
      <c r="M60" s="30">
        <v>250</v>
      </c>
      <c r="N60" s="4">
        <v>-0.21794902248624196</v>
      </c>
      <c r="O60" s="4">
        <v>-1.1612165326770134</v>
      </c>
      <c r="P60" s="4">
        <v>-0.83301692152033269</v>
      </c>
      <c r="Q60" s="4">
        <v>-0.49251602488033441</v>
      </c>
      <c r="R60" s="4">
        <v>-0.10164508610746359</v>
      </c>
      <c r="S60" s="4">
        <v>0.32809500392744595</v>
      </c>
      <c r="T60" s="4">
        <v>-1.2420176747814724</v>
      </c>
      <c r="U60" s="4">
        <f t="shared" si="4"/>
        <v>-0.47477757197775672</v>
      </c>
      <c r="V60" s="4">
        <f t="shared" si="5"/>
        <v>-0.76724010280371568</v>
      </c>
      <c r="W60" s="31">
        <f t="shared" si="6"/>
        <v>0.5886573753502562</v>
      </c>
      <c r="X60" s="24"/>
      <c r="Y60" s="24"/>
      <c r="AN60" s="81">
        <v>347</v>
      </c>
      <c r="AO60" s="80">
        <v>-3813.5956158268555</v>
      </c>
      <c r="AP60" s="80"/>
      <c r="AQ60" s="4">
        <v>0.39106926381603757</v>
      </c>
      <c r="AR60" s="4">
        <v>-0.32909298450906899</v>
      </c>
      <c r="AS60" s="4">
        <v>1.486088625703613</v>
      </c>
      <c r="AT60" s="4">
        <v>0.52529342743439345</v>
      </c>
      <c r="AU60" s="4">
        <v>0.2468692231472317</v>
      </c>
      <c r="AV60" s="4">
        <v>-1.2860971448612564</v>
      </c>
      <c r="AW60" s="3">
        <v>-0.99360653528290233</v>
      </c>
      <c r="AX60" s="4">
        <f t="shared" si="7"/>
        <v>0.17221929894461044</v>
      </c>
      <c r="AY60" s="4">
        <f t="shared" si="8"/>
        <v>-1.1658258342275127</v>
      </c>
      <c r="AZ60" s="31">
        <f t="shared" si="9"/>
        <v>1.359149875752276</v>
      </c>
      <c r="BA60" s="4"/>
      <c r="BB60" s="4"/>
      <c r="BQ60" s="30">
        <v>40</v>
      </c>
      <c r="BR60" s="70">
        <v>3713.5215312982891</v>
      </c>
      <c r="BS60" s="72">
        <f>SUM(BR$2:BR60)/200</f>
        <v>2342.1003683579315</v>
      </c>
      <c r="BT60" s="4">
        <v>-0.44393799080025481</v>
      </c>
      <c r="BU60" s="4">
        <v>0.15503461548689482</v>
      </c>
      <c r="BV60" s="4">
        <v>-0.79240407727717443</v>
      </c>
      <c r="BW60" s="4">
        <v>8.0723665873186648E-2</v>
      </c>
      <c r="BX60" s="4">
        <v>-0.51726637451876012</v>
      </c>
      <c r="BY60" s="4">
        <v>-1.4741820563274026</v>
      </c>
      <c r="BZ60" s="3">
        <v>0.54825181886692653</v>
      </c>
      <c r="CA60" s="4">
        <v>0.16460424962533987</v>
      </c>
      <c r="CB60" s="4">
        <v>0.38364756924158666</v>
      </c>
      <c r="CC60" s="31">
        <v>0.14718545738497804</v>
      </c>
      <c r="CD60" s="1"/>
    </row>
    <row r="61" spans="1:82" x14ac:dyDescent="0.25">
      <c r="A61" s="24"/>
      <c r="B61" s="30">
        <v>51</v>
      </c>
      <c r="C61" s="4">
        <v>1.0934082591217602</v>
      </c>
      <c r="D61" s="4">
        <v>1.5292103098882588</v>
      </c>
      <c r="E61" s="4">
        <v>0.19736224803720753</v>
      </c>
      <c r="F61" s="4">
        <v>8.4174654750479228</v>
      </c>
      <c r="G61" s="4">
        <v>-7.4121467466211675</v>
      </c>
      <c r="H61" s="4">
        <v>-2.4288844265293132</v>
      </c>
      <c r="I61" s="3">
        <v>5.7664080177802433</v>
      </c>
      <c r="J61" s="38"/>
      <c r="K61" s="38"/>
      <c r="L61" s="38"/>
      <c r="M61" s="30">
        <v>251</v>
      </c>
      <c r="N61" s="4">
        <v>-1.8071166291535625</v>
      </c>
      <c r="O61" s="4">
        <v>-1.0704687925881786</v>
      </c>
      <c r="P61" s="4">
        <v>-0.24341100765555018</v>
      </c>
      <c r="Q61" s="4">
        <v>-0.85359744750932143</v>
      </c>
      <c r="R61" s="4">
        <v>0.67362546290705339</v>
      </c>
      <c r="S61" s="4">
        <v>0.46210208450207202</v>
      </c>
      <c r="T61" s="4">
        <v>-0.18169305807438801</v>
      </c>
      <c r="U61" s="4">
        <f t="shared" si="4"/>
        <v>-0.78446442184572551</v>
      </c>
      <c r="V61" s="4">
        <f t="shared" si="5"/>
        <v>0.60277136377133744</v>
      </c>
      <c r="W61" s="31">
        <f t="shared" si="6"/>
        <v>0.363333316982758</v>
      </c>
      <c r="X61" s="24"/>
      <c r="Y61" s="24"/>
      <c r="AN61" s="81">
        <v>371</v>
      </c>
      <c r="AO61" s="80">
        <v>-5982.0525172368862</v>
      </c>
      <c r="AP61" s="80"/>
      <c r="AQ61" s="4">
        <v>-0.67324934818901583</v>
      </c>
      <c r="AR61" s="4">
        <v>0.75045188852248756</v>
      </c>
      <c r="AS61" s="4">
        <v>-1.2083938118563327</v>
      </c>
      <c r="AT61" s="4">
        <v>-0.11410689626882363</v>
      </c>
      <c r="AU61" s="4">
        <v>1.5569611023522667E-2</v>
      </c>
      <c r="AV61" s="4">
        <v>0.45872877136572243</v>
      </c>
      <c r="AW61" s="3">
        <v>-1.3703423570196971</v>
      </c>
      <c r="AX61" s="4">
        <f t="shared" si="7"/>
        <v>0.13821245276103253</v>
      </c>
      <c r="AY61" s="4">
        <f t="shared" si="8"/>
        <v>-1.5085548097807295</v>
      </c>
      <c r="AZ61" s="31">
        <f t="shared" si="9"/>
        <v>2.2757376141125731</v>
      </c>
      <c r="BA61" s="4"/>
      <c r="BB61" s="4"/>
      <c r="BQ61" s="30">
        <v>44</v>
      </c>
      <c r="BR61" s="70">
        <v>3645.3548081425433</v>
      </c>
      <c r="BS61" s="72">
        <f>SUM(BR$2:BR61)/200</f>
        <v>2360.3271423986439</v>
      </c>
      <c r="BT61" s="4">
        <v>0.34433607230685703</v>
      </c>
      <c r="BU61" s="4">
        <v>0.94632862700049847</v>
      </c>
      <c r="BV61" s="4">
        <v>0.25132359365103041</v>
      </c>
      <c r="BW61" s="4">
        <v>-0.17131064367291585</v>
      </c>
      <c r="BX61" s="4">
        <v>-1.479709880367591</v>
      </c>
      <c r="BY61" s="4">
        <v>-0.43686225947041063</v>
      </c>
      <c r="BZ61" s="3">
        <v>-0.85681218766873168</v>
      </c>
      <c r="CA61" s="4">
        <v>0.13723145965516026</v>
      </c>
      <c r="CB61" s="4">
        <v>-0.99404364732389194</v>
      </c>
      <c r="CC61" s="31">
        <v>0.98812277278498606</v>
      </c>
      <c r="CD61" s="1"/>
    </row>
    <row r="62" spans="1:82" x14ac:dyDescent="0.25">
      <c r="A62" s="24"/>
      <c r="B62" s="30">
        <v>52</v>
      </c>
      <c r="C62" s="4">
        <v>-0.63974729847930167</v>
      </c>
      <c r="D62" s="4">
        <v>-0.59087228724618124</v>
      </c>
      <c r="E62" s="4">
        <v>-0.8397055957553502</v>
      </c>
      <c r="F62" s="4">
        <v>-0.49930044455455841</v>
      </c>
      <c r="G62" s="4">
        <v>0.79031507316190475</v>
      </c>
      <c r="H62" s="4">
        <v>0.52878863518397523</v>
      </c>
      <c r="I62" s="3">
        <v>-0.23360229889232187</v>
      </c>
      <c r="J62" s="38"/>
      <c r="K62" s="38"/>
      <c r="L62" s="38"/>
      <c r="M62" s="30">
        <v>252</v>
      </c>
      <c r="N62" s="4">
        <v>-1.1336837153002879</v>
      </c>
      <c r="O62" s="4">
        <v>-0.97669109049582492</v>
      </c>
      <c r="P62" s="4">
        <v>0.22370999994625543</v>
      </c>
      <c r="Q62" s="4">
        <v>-0.92528767922423705</v>
      </c>
      <c r="R62" s="4">
        <v>0.38984207058842674</v>
      </c>
      <c r="S62" s="4">
        <v>0.65680727359559798</v>
      </c>
      <c r="T62" s="4">
        <v>-1.8776323753863227</v>
      </c>
      <c r="U62" s="4">
        <f t="shared" si="4"/>
        <v>-0.82317659297091406</v>
      </c>
      <c r="V62" s="4">
        <f t="shared" si="5"/>
        <v>-1.0544557824154086</v>
      </c>
      <c r="W62" s="31">
        <f t="shared" si="6"/>
        <v>1.1118769970692914</v>
      </c>
      <c r="X62" s="24"/>
      <c r="Y62" s="24"/>
      <c r="AN62" s="81">
        <v>399</v>
      </c>
      <c r="AO62" s="80">
        <v>1899.6462053175808</v>
      </c>
      <c r="AP62" s="80"/>
      <c r="AQ62" s="4">
        <v>1.0855645278178907</v>
      </c>
      <c r="AR62" s="4">
        <v>0.73093430314649932</v>
      </c>
      <c r="AS62" s="4">
        <v>-1.2364322671800339</v>
      </c>
      <c r="AT62" s="4">
        <v>-7.9897105745745295E-2</v>
      </c>
      <c r="AU62" s="4">
        <v>0.6489103514644714</v>
      </c>
      <c r="AV62" s="4">
        <v>0.50689793957487483</v>
      </c>
      <c r="AW62" s="3">
        <v>-1.0192023871953624E-3</v>
      </c>
      <c r="AX62" s="4">
        <f t="shared" si="7"/>
        <v>0.13806309748640536</v>
      </c>
      <c r="AY62" s="4">
        <f t="shared" si="8"/>
        <v>-0.13908229987360071</v>
      </c>
      <c r="AZ62" s="31">
        <f t="shared" si="9"/>
        <v>1.9343886138130192E-2</v>
      </c>
      <c r="BA62" s="4"/>
      <c r="BB62" s="4"/>
      <c r="BQ62" s="30">
        <v>36</v>
      </c>
      <c r="BR62" s="70">
        <v>3610.7014481645915</v>
      </c>
      <c r="BS62" s="72">
        <f>SUM(BR$2:BR62)/200</f>
        <v>2378.3806496394668</v>
      </c>
      <c r="BT62" s="4">
        <v>0.11409507151946439</v>
      </c>
      <c r="BU62" s="4">
        <v>0.7419570117645532</v>
      </c>
      <c r="BV62" s="4">
        <v>1.0402111000499015</v>
      </c>
      <c r="BW62" s="4">
        <v>0.10636886894181735</v>
      </c>
      <c r="BX62" s="4">
        <v>9.0709682429740715E-2</v>
      </c>
      <c r="BY62" s="4">
        <v>9.3054668165946184E-3</v>
      </c>
      <c r="BZ62" s="3">
        <v>0.32788502042665402</v>
      </c>
      <c r="CA62" s="4">
        <v>0.13395599813588563</v>
      </c>
      <c r="CB62" s="4">
        <v>0.19392902229076839</v>
      </c>
      <c r="CC62" s="31">
        <v>3.7608465686653339E-2</v>
      </c>
      <c r="CD62" s="1"/>
    </row>
    <row r="63" spans="1:82" x14ac:dyDescent="0.25">
      <c r="A63" s="24"/>
      <c r="B63" s="30">
        <v>53</v>
      </c>
      <c r="C63" s="4">
        <v>-1.3847927335093291</v>
      </c>
      <c r="D63" s="4">
        <v>-1.1290948699799963</v>
      </c>
      <c r="E63" s="4">
        <v>0.63531559878177479</v>
      </c>
      <c r="F63" s="4">
        <v>-0.4996034440649349</v>
      </c>
      <c r="G63" s="4">
        <v>0.62802654187159179</v>
      </c>
      <c r="H63" s="4">
        <v>0.28165102722595114</v>
      </c>
      <c r="I63" s="3">
        <v>-1.9193613511327525</v>
      </c>
      <c r="J63" s="38"/>
      <c r="K63" s="38"/>
      <c r="L63" s="38"/>
      <c r="M63" s="30">
        <v>253</v>
      </c>
      <c r="N63" s="4">
        <v>0.79314694236425209</v>
      </c>
      <c r="O63" s="4">
        <v>1.3227915286279885</v>
      </c>
      <c r="P63" s="4">
        <v>2.3841112388659207</v>
      </c>
      <c r="Q63" s="4">
        <v>0.70167037103833063</v>
      </c>
      <c r="R63" s="4">
        <v>-2.3962206457903465</v>
      </c>
      <c r="S63" s="4">
        <v>-0.49811692080079234</v>
      </c>
      <c r="T63" s="4">
        <v>-0.20896197796654145</v>
      </c>
      <c r="U63" s="4">
        <f t="shared" si="4"/>
        <v>0.67976363933757156</v>
      </c>
      <c r="V63" s="4">
        <f t="shared" si="5"/>
        <v>-0.88872561730411304</v>
      </c>
      <c r="W63" s="31">
        <f t="shared" si="6"/>
        <v>0.78983322285257673</v>
      </c>
      <c r="X63" s="24"/>
      <c r="Y63" s="24"/>
      <c r="AN63" s="81">
        <v>296</v>
      </c>
      <c r="AO63" s="80">
        <v>4516.5880547013548</v>
      </c>
      <c r="AP63" s="80"/>
      <c r="AQ63" s="4">
        <v>0.23489073465053972</v>
      </c>
      <c r="AR63" s="4">
        <v>0.88228430270879177</v>
      </c>
      <c r="AS63" s="4">
        <v>-0.20079602290777815</v>
      </c>
      <c r="AT63" s="4">
        <v>-0.17560264273110085</v>
      </c>
      <c r="AU63" s="4">
        <v>-0.65354193270663008</v>
      </c>
      <c r="AV63" s="4">
        <v>-0.37732920297022299</v>
      </c>
      <c r="AW63" s="3">
        <v>0.45363393709827415</v>
      </c>
      <c r="AX63" s="4">
        <f t="shared" si="7"/>
        <v>0.10559735023905083</v>
      </c>
      <c r="AY63" s="4">
        <f t="shared" si="8"/>
        <v>0.34803658685922334</v>
      </c>
      <c r="AZ63" s="31">
        <f t="shared" si="9"/>
        <v>0.12112946579261771</v>
      </c>
      <c r="BA63" s="4"/>
      <c r="BB63" s="4"/>
      <c r="BQ63" s="30">
        <v>60</v>
      </c>
      <c r="BR63" s="70">
        <v>3540.7658032270137</v>
      </c>
      <c r="BS63" s="72">
        <f>SUM(BR$2:BR63)/200</f>
        <v>2396.0844786556022</v>
      </c>
      <c r="BT63" s="4">
        <v>0.20688470823241867</v>
      </c>
      <c r="BU63" s="4">
        <v>0.81046269212835387</v>
      </c>
      <c r="BV63" s="4">
        <v>1.0246574064044636</v>
      </c>
      <c r="BW63" s="4">
        <v>0.11068239130311208</v>
      </c>
      <c r="BX63" s="4">
        <v>0.41238374130090566</v>
      </c>
      <c r="BY63" s="4">
        <v>0.36966847618258913</v>
      </c>
      <c r="BZ63" s="3">
        <v>0.10220170007876822</v>
      </c>
      <c r="CA63" s="4">
        <v>0.13188619801428916</v>
      </c>
      <c r="CB63" s="4">
        <v>-2.9684497935520943E-2</v>
      </c>
      <c r="CC63" s="31">
        <v>8.8116941768394711E-4</v>
      </c>
      <c r="CD63" s="1"/>
    </row>
    <row r="64" spans="1:82" x14ac:dyDescent="0.25">
      <c r="A64" s="24"/>
      <c r="B64" s="30">
        <v>54</v>
      </c>
      <c r="C64" s="4">
        <v>-7.6677243979756921E-2</v>
      </c>
      <c r="D64" s="4">
        <v>1.4130829330942086E-2</v>
      </c>
      <c r="E64" s="4">
        <v>-1.0371252388295622</v>
      </c>
      <c r="F64" s="4">
        <v>-0.25699435103328461</v>
      </c>
      <c r="G64" s="4">
        <v>0.50244971755277346</v>
      </c>
      <c r="H64" s="4">
        <v>0.1662879488062067</v>
      </c>
      <c r="I64" s="3">
        <v>5.967292588952104E-3</v>
      </c>
      <c r="J64" s="38"/>
      <c r="K64" s="38"/>
      <c r="L64" s="38"/>
      <c r="M64" s="30">
        <v>254</v>
      </c>
      <c r="N64" s="4">
        <v>-0.73240511796649665</v>
      </c>
      <c r="O64" s="4">
        <v>-1.1867950045600351</v>
      </c>
      <c r="P64" s="4">
        <v>0.34769907731545685</v>
      </c>
      <c r="Q64" s="4">
        <v>-0.79549764834543879</v>
      </c>
      <c r="R64" s="4">
        <v>0.54675210475266001</v>
      </c>
      <c r="S64" s="4">
        <v>0.77040975827633251</v>
      </c>
      <c r="T64" s="4">
        <v>-1.6101463003111804</v>
      </c>
      <c r="U64" s="4">
        <f t="shared" si="4"/>
        <v>-0.79339707604538134</v>
      </c>
      <c r="V64" s="4">
        <f t="shared" si="5"/>
        <v>-0.8167492242657991</v>
      </c>
      <c r="W64" s="31">
        <f t="shared" si="6"/>
        <v>0.66707929533878463</v>
      </c>
      <c r="X64" s="24"/>
      <c r="Y64" s="24"/>
      <c r="AN64" s="81">
        <v>326</v>
      </c>
      <c r="AO64" s="80">
        <v>3521.2933292885996</v>
      </c>
      <c r="AP64" s="80"/>
      <c r="AQ64" s="4">
        <v>1.3834223623176893</v>
      </c>
      <c r="AR64" s="4">
        <v>0.33791544731224382</v>
      </c>
      <c r="AS64" s="4">
        <v>1.1979235989055452</v>
      </c>
      <c r="AT64" s="4">
        <v>0.18450841157926912</v>
      </c>
      <c r="AU64" s="4">
        <v>0.39296225237917259</v>
      </c>
      <c r="AV64" s="4">
        <v>-1.0266899996234402</v>
      </c>
      <c r="AW64" s="3">
        <v>0.2807168844213897</v>
      </c>
      <c r="AX64" s="4">
        <f t="shared" si="7"/>
        <v>9.7047674233270639E-2</v>
      </c>
      <c r="AY64" s="4">
        <f t="shared" si="8"/>
        <v>0.18366921018811905</v>
      </c>
      <c r="AZ64" s="31">
        <f t="shared" si="9"/>
        <v>3.3734378771127456E-2</v>
      </c>
      <c r="BA64" s="4"/>
      <c r="BB64" s="4"/>
      <c r="BQ64" s="30">
        <v>181</v>
      </c>
      <c r="BR64" s="70">
        <v>3538.7099455426028</v>
      </c>
      <c r="BS64" s="72">
        <f>SUM(BR$2:BR64)/200</f>
        <v>2413.7780283833154</v>
      </c>
      <c r="BT64" s="4">
        <v>-0.68526117449871549</v>
      </c>
      <c r="BU64" s="4">
        <v>0.31726104651863241</v>
      </c>
      <c r="BV64" s="4">
        <v>-1.2512842104157287</v>
      </c>
      <c r="BW64" s="4">
        <v>-0.10615850063438829</v>
      </c>
      <c r="BX64" s="4">
        <v>-1.1315577640339551</v>
      </c>
      <c r="BY64" s="4">
        <v>-0.1932816043892113</v>
      </c>
      <c r="BZ64" s="3">
        <v>0.80224055126235405</v>
      </c>
      <c r="CA64" s="4">
        <v>0.13140771037927929</v>
      </c>
      <c r="CB64" s="4">
        <v>0.67083284088307482</v>
      </c>
      <c r="CC64" s="31">
        <v>0.45001670040725678</v>
      </c>
      <c r="CD64" s="1"/>
    </row>
    <row r="65" spans="1:82" x14ac:dyDescent="0.25">
      <c r="A65" s="24"/>
      <c r="B65" s="30">
        <v>55</v>
      </c>
      <c r="C65" s="4">
        <v>-0.36817495067442413</v>
      </c>
      <c r="D65" s="4">
        <v>7.5350442590165712E-2</v>
      </c>
      <c r="E65" s="4">
        <v>-1.3931421185960623E-2</v>
      </c>
      <c r="F65" s="4">
        <v>-4.4295888545845964E-2</v>
      </c>
      <c r="G65" s="4">
        <v>0.34311667751639213</v>
      </c>
      <c r="H65" s="4">
        <v>0.65841481865724039</v>
      </c>
      <c r="I65" s="3">
        <v>0.41866924030597524</v>
      </c>
      <c r="J65" s="38"/>
      <c r="K65" s="38"/>
      <c r="L65" s="38"/>
      <c r="M65" s="30">
        <v>255</v>
      </c>
      <c r="N65" s="4">
        <v>9.1378628646984848E-3</v>
      </c>
      <c r="O65" s="4">
        <v>-1.1822066719597359</v>
      </c>
      <c r="P65" s="4">
        <v>-0.19421033778191119</v>
      </c>
      <c r="Q65" s="4">
        <v>-0.40087504035825872</v>
      </c>
      <c r="R65" s="4">
        <v>5.0580222642726227E-2</v>
      </c>
      <c r="S65" s="4">
        <v>0.28646001842099428</v>
      </c>
      <c r="T65" s="4">
        <v>-1.4820949856531116</v>
      </c>
      <c r="U65" s="4">
        <f t="shared" si="4"/>
        <v>-0.46850162749424668</v>
      </c>
      <c r="V65" s="4">
        <f t="shared" si="5"/>
        <v>-1.013593358158865</v>
      </c>
      <c r="W65" s="31">
        <f t="shared" si="6"/>
        <v>1.0273714957037652</v>
      </c>
      <c r="X65" s="24"/>
      <c r="Y65" s="24"/>
      <c r="AN65" s="81">
        <v>331</v>
      </c>
      <c r="AO65" s="80">
        <v>331.25964821096022</v>
      </c>
      <c r="AP65" s="80"/>
      <c r="AQ65" s="4">
        <v>1.1326217897014033</v>
      </c>
      <c r="AR65" s="4">
        <v>1.3239366506669323</v>
      </c>
      <c r="AS65" s="4">
        <v>1.7785913440514221</v>
      </c>
      <c r="AT65" s="4">
        <v>-3.0322174314898694E-2</v>
      </c>
      <c r="AU65" s="4">
        <v>0.43960147375816871</v>
      </c>
      <c r="AV65" s="4">
        <v>0.50531968018345008</v>
      </c>
      <c r="AW65" s="3">
        <v>-0.27350209010716614</v>
      </c>
      <c r="AX65" s="4">
        <f t="shared" si="7"/>
        <v>9.3620964163064105E-2</v>
      </c>
      <c r="AY65" s="4">
        <f t="shared" si="8"/>
        <v>-0.36712305427023023</v>
      </c>
      <c r="AZ65" s="31">
        <f t="shared" si="9"/>
        <v>0.13477933697670241</v>
      </c>
      <c r="BA65" s="4"/>
      <c r="BB65" s="4"/>
      <c r="BQ65" s="30">
        <v>134</v>
      </c>
      <c r="BR65" s="70">
        <v>3375.4819489511369</v>
      </c>
      <c r="BS65" s="72">
        <f>SUM(BR$2:BR65)/200</f>
        <v>2430.6554381280712</v>
      </c>
      <c r="BT65" s="4">
        <v>-0.37224194950086353</v>
      </c>
      <c r="BU65" s="4">
        <v>0.15152471089628328</v>
      </c>
      <c r="BV65" s="4">
        <v>-0.49892826059457307</v>
      </c>
      <c r="BW65" s="4">
        <v>2.9654957287394867E-2</v>
      </c>
      <c r="BX65" s="4">
        <v>-0.81502608403110044</v>
      </c>
      <c r="BY65" s="4">
        <v>0.25309417244464028</v>
      </c>
      <c r="BZ65" s="3">
        <v>-0.99319895912953859</v>
      </c>
      <c r="CA65" s="4">
        <v>0.12075338987304565</v>
      </c>
      <c r="CB65" s="4">
        <v>-1.1139523490025842</v>
      </c>
      <c r="CC65" s="31">
        <v>1.2408898358483751</v>
      </c>
      <c r="CD65" s="1"/>
    </row>
    <row r="66" spans="1:82" x14ac:dyDescent="0.25">
      <c r="A66" s="24"/>
      <c r="B66" s="30">
        <v>56</v>
      </c>
      <c r="C66" s="4">
        <v>-0.69906454631673043</v>
      </c>
      <c r="D66" s="4">
        <v>-0.36829909861653937</v>
      </c>
      <c r="E66" s="4">
        <v>-1.1462801665754199</v>
      </c>
      <c r="F66" s="4">
        <v>-3.4391132564023479E-2</v>
      </c>
      <c r="G66" s="4">
        <v>0.21817373146785876</v>
      </c>
      <c r="H66" s="4">
        <v>0.49982844551160532</v>
      </c>
      <c r="I66" s="3">
        <v>0.1040469495321272</v>
      </c>
      <c r="J66" s="38"/>
      <c r="K66" s="38"/>
      <c r="L66" s="38"/>
      <c r="M66" s="30">
        <v>256</v>
      </c>
      <c r="N66" s="4">
        <v>-0.55432413379259227</v>
      </c>
      <c r="O66" s="4">
        <v>-0.48952050623675442</v>
      </c>
      <c r="P66" s="4">
        <v>0.95655778515484502</v>
      </c>
      <c r="Q66" s="4">
        <v>-0.64318669130843198</v>
      </c>
      <c r="R66" s="4">
        <v>0.59202763950453563</v>
      </c>
      <c r="S66" s="4">
        <v>0.60990850125360019</v>
      </c>
      <c r="T66" s="4">
        <v>-0.43089860218010162</v>
      </c>
      <c r="U66" s="4">
        <f t="shared" si="4"/>
        <v>-0.6061031306216873</v>
      </c>
      <c r="V66" s="4">
        <f t="shared" si="5"/>
        <v>0.17520452844158568</v>
      </c>
      <c r="W66" s="31">
        <f t="shared" si="6"/>
        <v>3.0696626786438405E-2</v>
      </c>
      <c r="X66" s="24"/>
      <c r="Y66" s="24"/>
      <c r="AN66" s="81">
        <v>240</v>
      </c>
      <c r="AO66" s="80">
        <v>117.83931499417713</v>
      </c>
      <c r="AP66" s="80"/>
      <c r="AQ66" s="4">
        <v>-0.36834959419640534</v>
      </c>
      <c r="AR66" s="4">
        <v>0.81180031219232174</v>
      </c>
      <c r="AS66" s="4">
        <v>-1.0780447942943219</v>
      </c>
      <c r="AT66" s="4">
        <v>-0.22643696828647919</v>
      </c>
      <c r="AU66" s="4">
        <v>0.63225352536787716</v>
      </c>
      <c r="AV66" s="4">
        <v>0.38995700486189866</v>
      </c>
      <c r="AW66" s="3">
        <v>-0.31058056953531782</v>
      </c>
      <c r="AX66" s="4">
        <f t="shared" ref="AX66:AX97" si="10">BD$2*AQ66+BE$2*AR66+BF$2*AS66+BG$2*AT66+BH$2*AU66+BI$2*AV66</f>
        <v>3.8161464969106829E-2</v>
      </c>
      <c r="AY66" s="4">
        <f t="shared" ref="AY66:AY97" si="11">AW66-AX66</f>
        <v>-0.34874203450442465</v>
      </c>
      <c r="AZ66" s="31">
        <f t="shared" ref="AZ66:AZ97" si="12">AY66^2</f>
        <v>0.12162100663028531</v>
      </c>
      <c r="BA66" s="4"/>
      <c r="BB66" s="4"/>
      <c r="BQ66" s="30">
        <v>119</v>
      </c>
      <c r="BR66" s="70">
        <v>3327.7691785158163</v>
      </c>
      <c r="BS66" s="72">
        <f>SUM(BR$2:BR66)/200</f>
        <v>2447.2942840206501</v>
      </c>
      <c r="BT66" s="4">
        <v>0.89043521201190601</v>
      </c>
      <c r="BU66" s="4">
        <v>0.8620212045897232</v>
      </c>
      <c r="BV66" s="4">
        <v>1.9504952947584355</v>
      </c>
      <c r="BW66" s="4">
        <v>0.15455574063121025</v>
      </c>
      <c r="BX66" s="4">
        <v>0.45191877421828835</v>
      </c>
      <c r="BY66" s="4">
        <v>0.34851443181331015</v>
      </c>
      <c r="BZ66" s="3">
        <v>9.9077351947863698E-2</v>
      </c>
      <c r="CA66" s="4">
        <v>0.11221898152894695</v>
      </c>
      <c r="CB66" s="4">
        <v>-1.3141629581083253E-2</v>
      </c>
      <c r="CC66" s="31">
        <v>1.7270242804640239E-4</v>
      </c>
      <c r="CD66" s="1"/>
    </row>
    <row r="67" spans="1:82" x14ac:dyDescent="0.25">
      <c r="A67" s="24"/>
      <c r="B67" s="30">
        <v>57</v>
      </c>
      <c r="C67" s="4">
        <v>1.1670193027664146</v>
      </c>
      <c r="D67" s="4">
        <v>1.6888967513060222</v>
      </c>
      <c r="E67" s="4">
        <v>-0.862779623465319</v>
      </c>
      <c r="F67" s="4">
        <v>1.3353325412179622</v>
      </c>
      <c r="G67" s="4">
        <v>-0.84541879008900345</v>
      </c>
      <c r="H67" s="4">
        <v>-2.3586799975080965</v>
      </c>
      <c r="I67" s="3">
        <v>1.2875882320120871</v>
      </c>
      <c r="J67" s="38"/>
      <c r="K67" s="38"/>
      <c r="L67" s="38"/>
      <c r="M67" s="30">
        <v>257</v>
      </c>
      <c r="N67" s="4">
        <v>0.58258896416457384</v>
      </c>
      <c r="O67" s="4">
        <v>0.10376937871222522</v>
      </c>
      <c r="P67" s="4">
        <v>-0.99938958900705877</v>
      </c>
      <c r="Q67" s="4">
        <v>-0.23995095800487579</v>
      </c>
      <c r="R67" s="4">
        <v>-0.55834115577376864</v>
      </c>
      <c r="S67" s="4">
        <v>0.21237480568798311</v>
      </c>
      <c r="T67" s="4">
        <v>0.42984140512191327</v>
      </c>
      <c r="U67" s="4">
        <f t="shared" si="4"/>
        <v>-3.3430868950026831E-2</v>
      </c>
      <c r="V67" s="4">
        <f t="shared" si="5"/>
        <v>0.4632722740719401</v>
      </c>
      <c r="W67" s="31">
        <f t="shared" si="6"/>
        <v>0.21462119992378678</v>
      </c>
      <c r="X67" s="24"/>
      <c r="Y67" s="24"/>
      <c r="AN67" s="81">
        <v>213</v>
      </c>
      <c r="AO67" s="80">
        <v>2941.0701716887806</v>
      </c>
      <c r="AP67" s="80"/>
      <c r="AQ67" s="4">
        <v>0.467368637850826</v>
      </c>
      <c r="AR67" s="4">
        <v>0.68247827251644289</v>
      </c>
      <c r="AS67" s="4">
        <v>0.21930903350030453</v>
      </c>
      <c r="AT67" s="4">
        <v>-8.2404917457056595E-2</v>
      </c>
      <c r="AU67" s="4">
        <v>0.54869657144843442</v>
      </c>
      <c r="AV67" s="4">
        <v>0.82410836270973709</v>
      </c>
      <c r="AW67" s="3">
        <v>0.17991209188576321</v>
      </c>
      <c r="AX67" s="4">
        <f t="shared" si="10"/>
        <v>3.0156713283239378E-2</v>
      </c>
      <c r="AY67" s="4">
        <f t="shared" si="11"/>
        <v>0.14975537860252383</v>
      </c>
      <c r="AZ67" s="31">
        <f t="shared" si="12"/>
        <v>2.2426673420385252E-2</v>
      </c>
      <c r="BA67" s="4"/>
      <c r="BB67" s="4"/>
      <c r="BQ67" s="30">
        <v>85</v>
      </c>
      <c r="BR67" s="70">
        <v>3229.9700638440668</v>
      </c>
      <c r="BS67" s="72">
        <f>SUM(BR$2:BR67)/200</f>
        <v>2463.4441343398703</v>
      </c>
      <c r="BT67" s="4">
        <v>0.61142607163982232</v>
      </c>
      <c r="BU67" s="4">
        <v>-0.63896889363758269</v>
      </c>
      <c r="BV67" s="4">
        <v>1.5570678039353247</v>
      </c>
      <c r="BW67" s="4">
        <v>0.52468944437164577</v>
      </c>
      <c r="BX67" s="4">
        <v>0.38302139934932805</v>
      </c>
      <c r="BY67" s="4">
        <v>0.68154294478346933</v>
      </c>
      <c r="BZ67" s="3">
        <v>0.33690018844121083</v>
      </c>
      <c r="CA67" s="4">
        <v>9.4278960718599994E-2</v>
      </c>
      <c r="CB67" s="4">
        <v>0.24262122772261085</v>
      </c>
      <c r="CC67" s="31">
        <v>5.8865060141626992E-2</v>
      </c>
      <c r="CD67" s="1"/>
    </row>
    <row r="68" spans="1:82" x14ac:dyDescent="0.25">
      <c r="A68" s="24"/>
      <c r="B68" s="30">
        <v>58</v>
      </c>
      <c r="C68" s="4">
        <v>-1.5204233001553542</v>
      </c>
      <c r="D68" s="4">
        <v>-1.1947503062755915</v>
      </c>
      <c r="E68" s="4">
        <v>-1.0304165011924886</v>
      </c>
      <c r="F68" s="4">
        <v>-0.64273365579308284</v>
      </c>
      <c r="G68" s="4">
        <v>0.74049225917965644</v>
      </c>
      <c r="H68" s="4">
        <v>0.69316572604668092</v>
      </c>
      <c r="I68" s="3">
        <v>-0.21301992475380818</v>
      </c>
      <c r="J68" s="38"/>
      <c r="K68" s="38"/>
      <c r="L68" s="38"/>
      <c r="M68" s="30">
        <v>258</v>
      </c>
      <c r="N68" s="4">
        <v>-1.6922745972653104</v>
      </c>
      <c r="O68" s="4">
        <v>-0.84225168715430676</v>
      </c>
      <c r="P68" s="4">
        <v>0.64637432777839532</v>
      </c>
      <c r="Q68" s="4">
        <v>-0.64442988801815382</v>
      </c>
      <c r="R68" s="4">
        <v>0.55006606303423844</v>
      </c>
      <c r="S68" s="4">
        <v>0.78099388675818637</v>
      </c>
      <c r="T68" s="4">
        <v>-2.2063552495624199</v>
      </c>
      <c r="U68" s="4">
        <f t="shared" si="4"/>
        <v>-0.66048576151333194</v>
      </c>
      <c r="V68" s="4">
        <f t="shared" si="5"/>
        <v>-1.545869488049088</v>
      </c>
      <c r="W68" s="31">
        <f t="shared" si="6"/>
        <v>2.3897124740811493</v>
      </c>
      <c r="X68" s="24"/>
      <c r="Y68" s="24"/>
      <c r="AN68" s="81">
        <v>216</v>
      </c>
      <c r="AO68" s="80">
        <v>1501.5895581713171</v>
      </c>
      <c r="AP68" s="80"/>
      <c r="AQ68" s="4">
        <v>0.23553234117242222</v>
      </c>
      <c r="AR68" s="4">
        <v>0.89928718450909606</v>
      </c>
      <c r="AS68" s="4">
        <v>0.67909735993274956</v>
      </c>
      <c r="AT68" s="4">
        <v>-0.12722413026666954</v>
      </c>
      <c r="AU68" s="4">
        <v>0.59586782343152123</v>
      </c>
      <c r="AV68" s="4">
        <v>0.81847478431100917</v>
      </c>
      <c r="AW68" s="3">
        <v>-7.0175383431387989E-2</v>
      </c>
      <c r="AX68" s="4">
        <f t="shared" si="10"/>
        <v>7.135289821284467E-3</v>
      </c>
      <c r="AY68" s="4">
        <f t="shared" si="11"/>
        <v>-7.7310673252672463E-2</v>
      </c>
      <c r="AZ68" s="31">
        <f t="shared" si="12"/>
        <v>5.9769401987814852E-3</v>
      </c>
      <c r="BA68" s="4"/>
      <c r="BB68" s="4"/>
      <c r="BQ68" s="30">
        <v>1</v>
      </c>
      <c r="BR68" s="70">
        <v>3206.4338143817799</v>
      </c>
      <c r="BS68" s="72">
        <f>SUM(BR$2:BR68)/200</f>
        <v>2479.4763034117791</v>
      </c>
      <c r="BT68" s="4">
        <v>1.0334521982948621</v>
      </c>
      <c r="BU68" s="4">
        <v>-0.40184884630321949</v>
      </c>
      <c r="BV68" s="4">
        <v>-0.81826849457165785</v>
      </c>
      <c r="BW68" s="4">
        <v>0.13054446757401655</v>
      </c>
      <c r="BX68" s="4">
        <v>0.59229494461254917</v>
      </c>
      <c r="BY68" s="4">
        <v>-1.0063181288719303</v>
      </c>
      <c r="BZ68" s="3">
        <v>-0.83448523077898107</v>
      </c>
      <c r="CA68" s="4">
        <v>4.3267678331253473E-2</v>
      </c>
      <c r="CB68" s="4">
        <v>-0.87775290911023451</v>
      </c>
      <c r="CC68" s="31">
        <v>0.77045016945147959</v>
      </c>
      <c r="CD68" s="1"/>
    </row>
    <row r="69" spans="1:82" x14ac:dyDescent="0.25">
      <c r="A69" s="24"/>
      <c r="B69" s="30">
        <v>59</v>
      </c>
      <c r="C69" s="4">
        <v>-1.6231232139467153</v>
      </c>
      <c r="D69" s="4">
        <v>-0.45503157460022464</v>
      </c>
      <c r="E69" s="4">
        <v>0.26802490851713273</v>
      </c>
      <c r="F69" s="4">
        <v>-0.71264789375218607</v>
      </c>
      <c r="G69" s="4">
        <v>0.35751026058044982</v>
      </c>
      <c r="H69" s="4">
        <v>0.21553217545338499</v>
      </c>
      <c r="I69" s="3">
        <v>-5.3179215017247435E-2</v>
      </c>
      <c r="J69" s="38"/>
      <c r="K69" s="38"/>
      <c r="L69" s="38"/>
      <c r="M69" s="30">
        <v>259</v>
      </c>
      <c r="N69" s="4">
        <v>9.7449751051409336E-2</v>
      </c>
      <c r="O69" s="4">
        <v>-0.92018072388655603</v>
      </c>
      <c r="P69" s="4">
        <v>0.52085914537703182</v>
      </c>
      <c r="Q69" s="4">
        <v>-0.45100263052170469</v>
      </c>
      <c r="R69" s="4">
        <v>0.55842220293560607</v>
      </c>
      <c r="S69" s="4">
        <v>9.2074324531156618E-2</v>
      </c>
      <c r="T69" s="4">
        <v>-4.7449955076982506E-2</v>
      </c>
      <c r="U69" s="4">
        <f t="shared" si="4"/>
        <v>-0.52509095223160052</v>
      </c>
      <c r="V69" s="4">
        <f t="shared" si="5"/>
        <v>0.477640997154618</v>
      </c>
      <c r="W69" s="31">
        <f t="shared" si="6"/>
        <v>0.22814092216285781</v>
      </c>
      <c r="X69" s="24"/>
      <c r="Y69" s="24"/>
      <c r="AN69" s="81">
        <v>305</v>
      </c>
      <c r="AO69" s="80">
        <v>2538.1958857943137</v>
      </c>
      <c r="AP69" s="80"/>
      <c r="AQ69" s="4">
        <v>-0.15781876078755994</v>
      </c>
      <c r="AR69" s="4">
        <v>0.39684529184431294</v>
      </c>
      <c r="AS69" s="4">
        <v>-0.22201915901664934</v>
      </c>
      <c r="AT69" s="4">
        <v>-0.14864427289288701</v>
      </c>
      <c r="AU69" s="4">
        <v>-3.1906437993120776E-2</v>
      </c>
      <c r="AV69" s="4">
        <v>0.11061227721931191</v>
      </c>
      <c r="AW69" s="3">
        <v>0.1099189206798315</v>
      </c>
      <c r="AX69" s="4">
        <f t="shared" si="10"/>
        <v>-6.3700373260223648E-3</v>
      </c>
      <c r="AY69" s="4">
        <f t="shared" si="11"/>
        <v>0.11628895800585387</v>
      </c>
      <c r="AZ69" s="31">
        <f t="shared" si="12"/>
        <v>1.3523121754087245E-2</v>
      </c>
      <c r="BA69" s="4"/>
      <c r="BB69" s="4"/>
      <c r="BQ69" s="30">
        <v>175</v>
      </c>
      <c r="BR69" s="70">
        <v>3154.7634503413501</v>
      </c>
      <c r="BS69" s="72">
        <f>SUM(BR$2:BR69)/200</f>
        <v>2495.2501206634861</v>
      </c>
      <c r="BT69" s="4">
        <v>-0.78027059805409527</v>
      </c>
      <c r="BU69" s="4">
        <v>-0.26035381376487715</v>
      </c>
      <c r="BV69" s="4">
        <v>-0.62794829791012896</v>
      </c>
      <c r="BW69" s="4">
        <v>7.5501110944137431E-2</v>
      </c>
      <c r="BX69" s="4">
        <v>0.19099319302172943</v>
      </c>
      <c r="BY69" s="4">
        <v>-0.9017858363923078</v>
      </c>
      <c r="BZ69" s="3">
        <v>0.52689122365575269</v>
      </c>
      <c r="CA69" s="4">
        <v>2.8199648438163569E-2</v>
      </c>
      <c r="CB69" s="4">
        <v>0.49869157521758911</v>
      </c>
      <c r="CC69" s="31">
        <v>0.24869328719300035</v>
      </c>
      <c r="CD69" s="1"/>
    </row>
    <row r="70" spans="1:82" x14ac:dyDescent="0.25">
      <c r="A70" s="24"/>
      <c r="B70" s="30">
        <v>60</v>
      </c>
      <c r="C70" s="4">
        <v>0.32268852969085449</v>
      </c>
      <c r="D70" s="4">
        <v>0.76583662391516361</v>
      </c>
      <c r="E70" s="4">
        <v>-0.56725972501884103</v>
      </c>
      <c r="F70" s="4">
        <v>0.47816190364831113</v>
      </c>
      <c r="G70" s="4">
        <v>0.29581916977038925</v>
      </c>
      <c r="H70" s="4">
        <v>0.48962300133090852</v>
      </c>
      <c r="I70" s="3">
        <v>0.28409992535970235</v>
      </c>
      <c r="J70" s="38"/>
      <c r="K70" s="38"/>
      <c r="L70" s="38"/>
      <c r="M70" s="30">
        <v>260</v>
      </c>
      <c r="N70" s="4">
        <v>-0.29613884079783304</v>
      </c>
      <c r="O70" s="4">
        <v>0.84555359517405304</v>
      </c>
      <c r="P70" s="4">
        <v>-1.3779111970023858</v>
      </c>
      <c r="Q70" s="4">
        <v>-0.4747654608757641</v>
      </c>
      <c r="R70" s="4">
        <v>0.4729470026261654</v>
      </c>
      <c r="S70" s="4">
        <v>0.57262903904085649</v>
      </c>
      <c r="T70" s="4">
        <v>-0.3743183911971531</v>
      </c>
      <c r="U70" s="4">
        <f t="shared" si="4"/>
        <v>-8.6031610103988146E-2</v>
      </c>
      <c r="V70" s="4">
        <f t="shared" si="5"/>
        <v>-0.28828678109316497</v>
      </c>
      <c r="W70" s="31">
        <f t="shared" si="6"/>
        <v>8.3109268153058413E-2</v>
      </c>
      <c r="X70" s="24"/>
      <c r="Y70" s="24"/>
      <c r="AN70" s="81">
        <v>298</v>
      </c>
      <c r="AO70" s="80">
        <v>271.05742314522922</v>
      </c>
      <c r="AP70" s="80"/>
      <c r="AQ70" s="4">
        <v>-0.27061029648203649</v>
      </c>
      <c r="AR70" s="4">
        <v>0.49317309860317815</v>
      </c>
      <c r="AS70" s="4">
        <v>-0.94858923689852837</v>
      </c>
      <c r="AT70" s="4">
        <v>-0.19173124921504162</v>
      </c>
      <c r="AU70" s="4">
        <v>0.62717476671632988</v>
      </c>
      <c r="AV70" s="4">
        <v>0.59675652840837612</v>
      </c>
      <c r="AW70" s="3">
        <v>-0.28396129486045124</v>
      </c>
      <c r="AX70" s="4">
        <f t="shared" si="10"/>
        <v>-7.5890375522169231E-3</v>
      </c>
      <c r="AY70" s="4">
        <f t="shared" si="11"/>
        <v>-0.27637225730823434</v>
      </c>
      <c r="AZ70" s="31">
        <f t="shared" si="12"/>
        <v>7.6381624609648882E-2</v>
      </c>
      <c r="BA70" s="4"/>
      <c r="BB70" s="4"/>
      <c r="BQ70" s="30">
        <v>146</v>
      </c>
      <c r="BR70" s="70">
        <v>3053.0799677017003</v>
      </c>
      <c r="BS70" s="72">
        <f>SUM(BR$2:BR70)/200</f>
        <v>2510.5155205019946</v>
      </c>
      <c r="BT70" s="4">
        <v>0.95589601577728645</v>
      </c>
      <c r="BU70" s="4">
        <v>0.65316455079154823</v>
      </c>
      <c r="BV70" s="4">
        <v>-0.93854177193437938</v>
      </c>
      <c r="BW70" s="4">
        <v>-0.27120722619674281</v>
      </c>
      <c r="BX70" s="4">
        <v>-0.16767538271967444</v>
      </c>
      <c r="BY70" s="4">
        <v>0.2197366745385399</v>
      </c>
      <c r="BZ70" s="3">
        <v>-1.0796002284185089E-2</v>
      </c>
      <c r="CA70" s="4">
        <v>2.6812258952627149E-2</v>
      </c>
      <c r="CB70" s="4">
        <v>-3.760826123681224E-2</v>
      </c>
      <c r="CC70" s="31">
        <v>1.414381313256314E-3</v>
      </c>
      <c r="CD70" s="1"/>
    </row>
    <row r="71" spans="1:82" x14ac:dyDescent="0.25">
      <c r="A71" s="24"/>
      <c r="B71" s="30">
        <v>61</v>
      </c>
      <c r="C71" s="4">
        <v>-0.69214192394477903</v>
      </c>
      <c r="D71" s="4">
        <v>-1.1791704614376484</v>
      </c>
      <c r="E71" s="4">
        <v>-0.5537134039882764</v>
      </c>
      <c r="F71" s="4">
        <v>-0.63394225279640604</v>
      </c>
      <c r="G71" s="4">
        <v>0.77543212391436256</v>
      </c>
      <c r="H71" s="4">
        <v>1.0873696695854962</v>
      </c>
      <c r="I71" s="3">
        <v>-0.47654340182771282</v>
      </c>
      <c r="J71" s="38"/>
      <c r="K71" s="38"/>
      <c r="L71" s="38"/>
      <c r="M71" s="30">
        <v>261</v>
      </c>
      <c r="N71" s="4">
        <v>-0.41496594355612415</v>
      </c>
      <c r="O71" s="4">
        <v>0.71752334725855815</v>
      </c>
      <c r="P71" s="4">
        <v>-0.95258893828903413</v>
      </c>
      <c r="Q71" s="4">
        <v>0.19817337288845296</v>
      </c>
      <c r="R71" s="4">
        <v>-0.56900838347135829</v>
      </c>
      <c r="S71" s="4">
        <v>-1.6699440089639914</v>
      </c>
      <c r="T71" s="4">
        <v>-0.97785789466613626</v>
      </c>
      <c r="U71" s="4">
        <f t="shared" si="4"/>
        <v>0.35940167540675844</v>
      </c>
      <c r="V71" s="4">
        <f t="shared" si="5"/>
        <v>-1.3372595700728946</v>
      </c>
      <c r="W71" s="31">
        <f t="shared" si="6"/>
        <v>1.7882631577515431</v>
      </c>
      <c r="X71" s="24"/>
      <c r="Y71" s="24"/>
      <c r="AN71" s="81">
        <v>400</v>
      </c>
      <c r="AO71" s="80">
        <v>4353.2426416871494</v>
      </c>
      <c r="AP71" s="80"/>
      <c r="AQ71" s="4">
        <v>0.77607807855607314</v>
      </c>
      <c r="AR71" s="4">
        <v>-0.33587884685811026</v>
      </c>
      <c r="AS71" s="4">
        <v>0.97937105561655347</v>
      </c>
      <c r="AT71" s="4">
        <v>0.19056360399317174</v>
      </c>
      <c r="AU71" s="4">
        <v>0.41459835483039148</v>
      </c>
      <c r="AV71" s="4">
        <v>-0.61733207884106145</v>
      </c>
      <c r="AW71" s="3">
        <v>0.42525519996089878</v>
      </c>
      <c r="AX71" s="4">
        <f t="shared" si="10"/>
        <v>-1.8838133506984357E-2</v>
      </c>
      <c r="AY71" s="4">
        <f t="shared" si="11"/>
        <v>0.44409333346788316</v>
      </c>
      <c r="AZ71" s="31">
        <f t="shared" si="12"/>
        <v>0.19721888883061647</v>
      </c>
      <c r="BA71" s="4"/>
      <c r="BB71" s="4"/>
      <c r="BQ71" s="30">
        <v>71</v>
      </c>
      <c r="BR71" s="70">
        <v>3045.8906649455553</v>
      </c>
      <c r="BS71" s="72">
        <f>SUM(BR$2:BR71)/200</f>
        <v>2525.7449738267223</v>
      </c>
      <c r="BT71" s="4">
        <v>0.78137143926862562</v>
      </c>
      <c r="BU71" s="4">
        <v>0.8709670904743626</v>
      </c>
      <c r="BV71" s="4">
        <v>-0.47205132429599039</v>
      </c>
      <c r="BW71" s="4">
        <v>-0.26572749046013738</v>
      </c>
      <c r="BX71" s="4">
        <v>0.16269743239435686</v>
      </c>
      <c r="BY71" s="4">
        <v>0.26885481798189925</v>
      </c>
      <c r="BZ71" s="3">
        <v>-0.11543079305305458</v>
      </c>
      <c r="CA71" s="4">
        <v>2.0316864927236548E-2</v>
      </c>
      <c r="CB71" s="4">
        <v>-0.13574765798029112</v>
      </c>
      <c r="CC71" s="31">
        <v>1.8427426647134097E-2</v>
      </c>
      <c r="CD71" s="1"/>
    </row>
    <row r="72" spans="1:82" x14ac:dyDescent="0.25">
      <c r="A72" s="24"/>
      <c r="B72" s="30">
        <v>62</v>
      </c>
      <c r="C72" s="4">
        <v>0.34487524027527383</v>
      </c>
      <c r="D72" s="4">
        <v>-0.48524632228856496</v>
      </c>
      <c r="E72" s="4">
        <v>0.63588530761423256</v>
      </c>
      <c r="F72" s="4">
        <v>-0.62164272011213095</v>
      </c>
      <c r="G72" s="4">
        <v>0.73240210045420373</v>
      </c>
      <c r="H72" s="4">
        <v>0.54765688664965373</v>
      </c>
      <c r="I72" s="3">
        <v>-0.29745339422801664</v>
      </c>
      <c r="J72" s="38"/>
      <c r="K72" s="38"/>
      <c r="L72" s="38"/>
      <c r="M72" s="30">
        <v>262</v>
      </c>
      <c r="N72" s="4">
        <v>1.4779281333888041</v>
      </c>
      <c r="O72" s="4">
        <v>-0.93241786527769566</v>
      </c>
      <c r="P72" s="4">
        <v>2.849127960030335</v>
      </c>
      <c r="Q72" s="4">
        <v>-0.40111479531747346</v>
      </c>
      <c r="R72" s="4">
        <v>-0.62533167753313079</v>
      </c>
      <c r="S72" s="4">
        <v>-0.27401792398658054</v>
      </c>
      <c r="T72" s="4">
        <v>0.44963165656738913</v>
      </c>
      <c r="U72" s="4">
        <f t="shared" si="4"/>
        <v>-0.57037231888269146</v>
      </c>
      <c r="V72" s="4">
        <f t="shared" si="5"/>
        <v>1.0200039754500807</v>
      </c>
      <c r="W72" s="31">
        <f t="shared" si="6"/>
        <v>1.0404081099339688</v>
      </c>
      <c r="X72" s="24"/>
      <c r="Y72" s="24"/>
      <c r="AN72" s="81">
        <v>366</v>
      </c>
      <c r="AO72" s="80">
        <v>3925.5492601906481</v>
      </c>
      <c r="AP72" s="80"/>
      <c r="AQ72" s="4">
        <v>-0.52518652290668422</v>
      </c>
      <c r="AR72" s="4">
        <v>-0.74178869911807732</v>
      </c>
      <c r="AS72" s="4">
        <v>3.9035705455731567E-2</v>
      </c>
      <c r="AT72" s="4">
        <v>0.16268122813016758</v>
      </c>
      <c r="AU72" s="4">
        <v>-0.334543523345259</v>
      </c>
      <c r="AV72" s="4">
        <v>0.47551111997362344</v>
      </c>
      <c r="AW72" s="3">
        <v>0.35095009506132685</v>
      </c>
      <c r="AX72" s="4">
        <f t="shared" si="10"/>
        <v>-2.5404832933121586E-2</v>
      </c>
      <c r="AY72" s="4">
        <f t="shared" si="11"/>
        <v>0.37635492799444842</v>
      </c>
      <c r="AZ72" s="31">
        <f t="shared" si="12"/>
        <v>0.14164303182570645</v>
      </c>
      <c r="BA72" s="4"/>
      <c r="BB72" s="4"/>
      <c r="BQ72" s="30">
        <v>148</v>
      </c>
      <c r="BR72" s="70">
        <v>3019.4866227630755</v>
      </c>
      <c r="BS72" s="72">
        <f>SUM(BR$2:BR72)/200</f>
        <v>2540.8424069405378</v>
      </c>
      <c r="BT72" s="4">
        <v>-0.92730460281523941</v>
      </c>
      <c r="BU72" s="4">
        <v>9.8448125242244486E-2</v>
      </c>
      <c r="BV72" s="4">
        <v>-0.11609179332002685</v>
      </c>
      <c r="BW72" s="4">
        <v>-9.2920237558441185E-2</v>
      </c>
      <c r="BX72" s="4">
        <v>-0.670955942269159</v>
      </c>
      <c r="BY72" s="4">
        <v>-0.51689566739097392</v>
      </c>
      <c r="BZ72" s="3">
        <v>-0.96057656726501306</v>
      </c>
      <c r="CA72" s="4">
        <v>-1.7953161398402218E-3</v>
      </c>
      <c r="CB72" s="4">
        <v>-0.95878125112517287</v>
      </c>
      <c r="CC72" s="31">
        <v>0.91926148750915182</v>
      </c>
      <c r="CD72" s="1"/>
    </row>
    <row r="73" spans="1:82" x14ac:dyDescent="0.25">
      <c r="A73" s="24"/>
      <c r="B73" s="30">
        <v>63</v>
      </c>
      <c r="C73" s="4">
        <v>-1.1271884015124023</v>
      </c>
      <c r="D73" s="4">
        <v>-1.0738162928432162</v>
      </c>
      <c r="E73" s="4">
        <v>0.33434171338707924</v>
      </c>
      <c r="F73" s="4">
        <v>-0.42135915745491076</v>
      </c>
      <c r="G73" s="4">
        <v>-7.9886890420810305E-2</v>
      </c>
      <c r="H73" s="4">
        <v>-0.33573060801974758</v>
      </c>
      <c r="I73" s="3">
        <v>-1.0653146364928694</v>
      </c>
      <c r="J73" s="38"/>
      <c r="K73" s="38"/>
      <c r="L73" s="38"/>
      <c r="M73" s="30">
        <v>263</v>
      </c>
      <c r="N73" s="4">
        <v>-0.72360539542307878</v>
      </c>
      <c r="O73" s="4">
        <v>-0.61188007422623569</v>
      </c>
      <c r="P73" s="4">
        <v>-0.45931787650956046</v>
      </c>
      <c r="Q73" s="4">
        <v>-0.25613605261358996</v>
      </c>
      <c r="R73" s="4">
        <v>-0.7928763976447063</v>
      </c>
      <c r="S73" s="4">
        <v>-0.76982244118145593</v>
      </c>
      <c r="T73" s="4">
        <v>0.95846632476317783</v>
      </c>
      <c r="U73" s="4">
        <f t="shared" si="4"/>
        <v>-0.2066015934651296</v>
      </c>
      <c r="V73" s="4">
        <f t="shared" si="5"/>
        <v>1.1650679182283075</v>
      </c>
      <c r="W73" s="31">
        <f t="shared" si="6"/>
        <v>1.3573832540848421</v>
      </c>
      <c r="X73" s="24"/>
      <c r="Y73" s="24"/>
      <c r="AN73" s="81">
        <v>297</v>
      </c>
      <c r="AO73" s="80">
        <v>1902.7555567670411</v>
      </c>
      <c r="AP73" s="80"/>
      <c r="AQ73" s="4">
        <v>0.33019346772930969</v>
      </c>
      <c r="AR73" s="4">
        <v>0.88191647955926555</v>
      </c>
      <c r="AS73" s="4">
        <v>-0.32395573340649159</v>
      </c>
      <c r="AT73" s="4">
        <v>-0.29563318071550992</v>
      </c>
      <c r="AU73" s="4">
        <v>0.49269795462264537</v>
      </c>
      <c r="AV73" s="4">
        <v>0.41668031794407323</v>
      </c>
      <c r="AW73" s="3">
        <v>-4.7900070155465827E-4</v>
      </c>
      <c r="AX73" s="4">
        <f t="shared" si="10"/>
        <v>-2.9245986437506373E-2</v>
      </c>
      <c r="AY73" s="4">
        <f t="shared" si="11"/>
        <v>2.8766985735951715E-2</v>
      </c>
      <c r="AZ73" s="31">
        <f t="shared" si="12"/>
        <v>8.2753946833244939E-4</v>
      </c>
      <c r="BA73" s="4"/>
      <c r="BB73" s="4"/>
      <c r="BQ73" s="30">
        <v>94</v>
      </c>
      <c r="BR73" s="70">
        <v>2993.8816243996421</v>
      </c>
      <c r="BS73" s="72">
        <f>SUM(BR$2:BR73)/200</f>
        <v>2555.811815062536</v>
      </c>
      <c r="BT73" s="4">
        <v>-0.20195456674106627</v>
      </c>
      <c r="BU73" s="4">
        <v>2.6768334816692236E-2</v>
      </c>
      <c r="BV73" s="4">
        <v>-0.3496825976121431</v>
      </c>
      <c r="BW73" s="4">
        <v>4.2620453562919386E-3</v>
      </c>
      <c r="BX73" s="4">
        <v>0.62304555880942802</v>
      </c>
      <c r="BY73" s="4">
        <v>-0.10944508365371024</v>
      </c>
      <c r="BZ73" s="3">
        <v>-0.11236636788741659</v>
      </c>
      <c r="CA73" s="4">
        <v>-4.7399993147700702E-3</v>
      </c>
      <c r="CB73" s="4">
        <v>-0.10762636857264653</v>
      </c>
      <c r="CC73" s="31">
        <v>1.1583435212135156E-2</v>
      </c>
      <c r="CD73" s="1"/>
    </row>
    <row r="74" spans="1:82" x14ac:dyDescent="0.25">
      <c r="A74" s="24"/>
      <c r="B74" s="30">
        <v>64</v>
      </c>
      <c r="C74" s="4">
        <v>-0.50978835012819923</v>
      </c>
      <c r="D74" s="4">
        <v>-1.2209855684527176</v>
      </c>
      <c r="E74" s="4">
        <v>0.44568741386631494</v>
      </c>
      <c r="F74" s="4">
        <v>-0.69317151671911925</v>
      </c>
      <c r="G74" s="4">
        <v>0.41058241402598078</v>
      </c>
      <c r="H74" s="4">
        <v>6.7147091631250128E-2</v>
      </c>
      <c r="I74" s="3">
        <v>-1.4813168687099227</v>
      </c>
      <c r="J74" s="38"/>
      <c r="K74" s="38"/>
      <c r="L74" s="38"/>
      <c r="M74" s="30">
        <v>264</v>
      </c>
      <c r="N74" s="4">
        <v>-4.2828054129890436E-2</v>
      </c>
      <c r="O74" s="4">
        <v>0.71974784764467581</v>
      </c>
      <c r="P74" s="4">
        <v>0.24966678367425102</v>
      </c>
      <c r="Q74" s="4">
        <v>0.8388934161644791</v>
      </c>
      <c r="R74" s="4">
        <v>-0.12408385900466799</v>
      </c>
      <c r="S74" s="4">
        <v>-0.28647809986826006</v>
      </c>
      <c r="T74" s="4">
        <v>0.46677245895601244</v>
      </c>
      <c r="U74" s="4">
        <f t="shared" si="4"/>
        <v>0.66231620750492159</v>
      </c>
      <c r="V74" s="4">
        <f t="shared" si="5"/>
        <v>-0.19554374854890916</v>
      </c>
      <c r="W74" s="31">
        <f t="shared" si="6"/>
        <v>3.823735759655901E-2</v>
      </c>
      <c r="X74" s="24"/>
      <c r="Y74" s="24"/>
      <c r="AN74" s="81">
        <v>257</v>
      </c>
      <c r="AO74" s="80">
        <v>4379.6404187470444</v>
      </c>
      <c r="AP74" s="80"/>
      <c r="AQ74" s="4">
        <v>0.58258896416457384</v>
      </c>
      <c r="AR74" s="4">
        <v>0.10376937871222522</v>
      </c>
      <c r="AS74" s="4">
        <v>-0.99938958900705877</v>
      </c>
      <c r="AT74" s="4">
        <v>-0.23995095800487579</v>
      </c>
      <c r="AU74" s="4">
        <v>-0.55834115577376864</v>
      </c>
      <c r="AV74" s="4">
        <v>0.21237480568798311</v>
      </c>
      <c r="AW74" s="3">
        <v>0.42984140512191327</v>
      </c>
      <c r="AX74" s="4">
        <f t="shared" si="10"/>
        <v>-3.3430868950026831E-2</v>
      </c>
      <c r="AY74" s="4">
        <f t="shared" si="11"/>
        <v>0.4632722740719401</v>
      </c>
      <c r="AZ74" s="31">
        <f t="shared" si="12"/>
        <v>0.21462119992378678</v>
      </c>
      <c r="BA74" s="4"/>
      <c r="BB74" s="4"/>
      <c r="BQ74" s="30">
        <v>10</v>
      </c>
      <c r="BR74" s="70">
        <v>2977.1632384485365</v>
      </c>
      <c r="BS74" s="72">
        <f>SUM(BR$2:BR74)/200</f>
        <v>2570.6976312547786</v>
      </c>
      <c r="BT74" s="4">
        <v>0.2548685005279942</v>
      </c>
      <c r="BU74" s="4">
        <v>0.20884725492500786</v>
      </c>
      <c r="BV74" s="4">
        <v>-5.5650663986719237E-2</v>
      </c>
      <c r="BW74" s="4">
        <v>-4.6364196982414868E-2</v>
      </c>
      <c r="BX74" s="4">
        <v>0.55894990169432546</v>
      </c>
      <c r="BY74" s="4">
        <v>-0.78509872620240473</v>
      </c>
      <c r="BZ74" s="3">
        <v>0.31500791709475084</v>
      </c>
      <c r="CA74" s="4">
        <v>-1.1880082943239135E-2</v>
      </c>
      <c r="CB74" s="4">
        <v>0.32688800003798996</v>
      </c>
      <c r="CC74" s="31">
        <v>0.10685576456883693</v>
      </c>
      <c r="CD74" s="1"/>
    </row>
    <row r="75" spans="1:82" x14ac:dyDescent="0.25">
      <c r="A75" s="24"/>
      <c r="B75" s="30">
        <v>65</v>
      </c>
      <c r="C75" s="4">
        <v>0.43412941823645584</v>
      </c>
      <c r="D75" s="4">
        <v>-0.16304312055777989</v>
      </c>
      <c r="E75" s="4">
        <v>-0.51787581099928282</v>
      </c>
      <c r="F75" s="4">
        <v>-0.18987210065875021</v>
      </c>
      <c r="G75" s="4">
        <v>0.71598850982799023</v>
      </c>
      <c r="H75" s="4">
        <v>3.0921797176989639E-2</v>
      </c>
      <c r="I75" s="3">
        <v>-8.1862124342084747E-3</v>
      </c>
      <c r="J75" s="38"/>
      <c r="K75" s="38"/>
      <c r="L75" s="38"/>
      <c r="M75" s="30">
        <v>265</v>
      </c>
      <c r="N75" s="4">
        <v>0.6054240651804732</v>
      </c>
      <c r="O75" s="4">
        <v>0.61832912873894041</v>
      </c>
      <c r="P75" s="4">
        <v>-0.96925143615866738</v>
      </c>
      <c r="Q75" s="4">
        <v>1.497020999738955</v>
      </c>
      <c r="R75" s="4">
        <v>-2.2584680324113853</v>
      </c>
      <c r="S75" s="4">
        <v>-2.6390662697876777</v>
      </c>
      <c r="T75" s="4">
        <v>0.57746598460969611</v>
      </c>
      <c r="U75" s="4">
        <f t="shared" si="4"/>
        <v>1.2789483557113721</v>
      </c>
      <c r="V75" s="4">
        <f t="shared" si="5"/>
        <v>-0.70148237110167599</v>
      </c>
      <c r="W75" s="31">
        <f t="shared" si="6"/>
        <v>0.49207751696642948</v>
      </c>
      <c r="X75" s="24"/>
      <c r="Y75" s="24"/>
      <c r="AN75" s="81">
        <v>333</v>
      </c>
      <c r="AO75" s="80">
        <v>2764.158223418056</v>
      </c>
      <c r="AP75" s="80"/>
      <c r="AQ75" s="4">
        <v>-0.8187303111225871</v>
      </c>
      <c r="AR75" s="4">
        <v>0.13904330697124542</v>
      </c>
      <c r="AS75" s="4">
        <v>-0.97946435677934629</v>
      </c>
      <c r="AT75" s="4">
        <v>-0.20943191956046311</v>
      </c>
      <c r="AU75" s="4">
        <v>-0.28035441367800124</v>
      </c>
      <c r="AV75" s="4">
        <v>0.30581040566726714</v>
      </c>
      <c r="AW75" s="3">
        <v>0.14917637923983029</v>
      </c>
      <c r="AX75" s="4">
        <f t="shared" si="10"/>
        <v>-3.628111250570721E-2</v>
      </c>
      <c r="AY75" s="4">
        <f t="shared" si="11"/>
        <v>0.18545749174553749</v>
      </c>
      <c r="AZ75" s="31">
        <f t="shared" si="12"/>
        <v>3.439448124454611E-2</v>
      </c>
      <c r="BA75" s="4"/>
      <c r="BB75" s="4"/>
      <c r="BQ75" s="30">
        <v>176</v>
      </c>
      <c r="BR75" s="70">
        <v>2957.3744393940256</v>
      </c>
      <c r="BS75" s="72">
        <f>SUM(BR$2:BR75)/200</f>
        <v>2585.4845034517489</v>
      </c>
      <c r="BT75" s="4">
        <v>-0.69906454631673043</v>
      </c>
      <c r="BU75" s="4">
        <v>-0.36829909861653937</v>
      </c>
      <c r="BV75" s="4">
        <v>-1.1462801665754199</v>
      </c>
      <c r="BW75" s="4">
        <v>-3.4391132564023479E-2</v>
      </c>
      <c r="BX75" s="4">
        <v>0.21817373146785876</v>
      </c>
      <c r="BY75" s="4">
        <v>0.49982844551160532</v>
      </c>
      <c r="BZ75" s="3">
        <v>0.1040469495321272</v>
      </c>
      <c r="CA75" s="4">
        <v>-3.5514977609542475E-2</v>
      </c>
      <c r="CB75" s="4">
        <v>0.13956192714166968</v>
      </c>
      <c r="CC75" s="31">
        <v>1.9477531507496714E-2</v>
      </c>
      <c r="CD75" s="1"/>
    </row>
    <row r="76" spans="1:82" x14ac:dyDescent="0.25">
      <c r="A76" s="24"/>
      <c r="B76" s="30">
        <v>66</v>
      </c>
      <c r="C76" s="4">
        <v>2.4569623869877768</v>
      </c>
      <c r="D76" s="4">
        <v>-1.1769538097798444</v>
      </c>
      <c r="E76" s="4">
        <v>0.75174418561288292</v>
      </c>
      <c r="F76" s="4">
        <v>-0.44667560084672236</v>
      </c>
      <c r="G76" s="4">
        <v>-0.59468019962760788</v>
      </c>
      <c r="H76" s="4">
        <v>-0.58845725762822221</v>
      </c>
      <c r="I76" s="3">
        <v>-0.62153756015380535</v>
      </c>
      <c r="J76" s="38"/>
      <c r="K76" s="38"/>
      <c r="L76" s="38"/>
      <c r="M76" s="30">
        <v>266</v>
      </c>
      <c r="N76" s="4">
        <v>-2.6129643931686791E-2</v>
      </c>
      <c r="O76" s="4">
        <v>1.1187463364550909</v>
      </c>
      <c r="P76" s="4">
        <v>1.6458699076970298</v>
      </c>
      <c r="Q76" s="4">
        <v>0.22266049699742649</v>
      </c>
      <c r="R76" s="4">
        <v>0.32361430278316478</v>
      </c>
      <c r="S76" s="4">
        <v>0.23795174838006311</v>
      </c>
      <c r="T76" s="4">
        <v>-6.3930914747768611E-4</v>
      </c>
      <c r="U76" s="4">
        <f t="shared" ref="U76:U139" si="13">(N76*N$7)+(M76*M$7)+(O76*O$7)+(P76*P$7)+(Q76*Q$7)+(R76*R$7)+(S76*S$7)</f>
        <v>0.22366064240911307</v>
      </c>
      <c r="V76" s="4">
        <f t="shared" ref="V76:V139" si="14">T76-U76</f>
        <v>-0.22429995155659074</v>
      </c>
      <c r="W76" s="31">
        <f t="shared" ref="W76:W139" si="15">V76^2</f>
        <v>5.0310468268288958E-2</v>
      </c>
      <c r="X76" s="24"/>
      <c r="Y76" s="24"/>
      <c r="AN76" s="81">
        <v>220</v>
      </c>
      <c r="AO76" s="80">
        <v>-2772.0564167291559</v>
      </c>
      <c r="AP76" s="80"/>
      <c r="AQ76" s="4">
        <v>-1.2919585598536756</v>
      </c>
      <c r="AR76" s="4">
        <v>-0.42993370695725575</v>
      </c>
      <c r="AS76" s="4">
        <v>0.65736253475716944</v>
      </c>
      <c r="AT76" s="4">
        <v>-4.7444093608724029E-2</v>
      </c>
      <c r="AU76" s="4">
        <v>-2.1725306374667586</v>
      </c>
      <c r="AV76" s="4">
        <v>-0.68644412849479441</v>
      </c>
      <c r="AW76" s="3">
        <v>-0.81265522110736665</v>
      </c>
      <c r="AX76" s="4">
        <f t="shared" si="10"/>
        <v>-4.1978576663306039E-2</v>
      </c>
      <c r="AY76" s="4">
        <f t="shared" si="11"/>
        <v>-0.77067664444406059</v>
      </c>
      <c r="AZ76" s="31">
        <f t="shared" si="12"/>
        <v>0.59394249029155699</v>
      </c>
      <c r="BA76" s="4"/>
      <c r="BB76" s="4"/>
      <c r="BQ76" s="30">
        <v>4</v>
      </c>
      <c r="BR76" s="70">
        <v>2944.6578712637192</v>
      </c>
      <c r="BS76" s="72">
        <f>SUM(BR$2:BR76)/200</f>
        <v>2600.2077928080676</v>
      </c>
      <c r="BT76" s="4">
        <v>-0.36817495067442413</v>
      </c>
      <c r="BU76" s="4">
        <v>7.5350442590165712E-2</v>
      </c>
      <c r="BV76" s="4">
        <v>-1.3931421185960623E-2</v>
      </c>
      <c r="BW76" s="4">
        <v>-4.4295888545845964E-2</v>
      </c>
      <c r="BX76" s="4">
        <v>0.34311667751639213</v>
      </c>
      <c r="BY76" s="4">
        <v>0.65841481865724039</v>
      </c>
      <c r="BZ76" s="3">
        <v>0.41866924030597524</v>
      </c>
      <c r="CA76" s="4">
        <v>-3.8487216760609511E-2</v>
      </c>
      <c r="CB76" s="4">
        <v>0.45715645706658475</v>
      </c>
      <c r="CC76" s="31">
        <v>0.20899202623767216</v>
      </c>
      <c r="CD76" s="1"/>
    </row>
    <row r="77" spans="1:82" x14ac:dyDescent="0.25">
      <c r="A77" s="24"/>
      <c r="B77" s="30">
        <v>67</v>
      </c>
      <c r="C77" s="4">
        <v>-0.23666677298383368</v>
      </c>
      <c r="D77" s="4">
        <v>1.0248647272668419</v>
      </c>
      <c r="E77" s="4">
        <v>-1.1657106210646402</v>
      </c>
      <c r="F77" s="4">
        <v>0.53607013669177195</v>
      </c>
      <c r="G77" s="4">
        <v>-1.2121178751342199</v>
      </c>
      <c r="H77" s="4">
        <v>-0.24625064665759713</v>
      </c>
      <c r="I77" s="3">
        <v>1.0079574075189646</v>
      </c>
      <c r="J77" s="38"/>
      <c r="K77" s="38"/>
      <c r="L77" s="38"/>
      <c r="M77" s="30">
        <v>267</v>
      </c>
      <c r="N77" s="4">
        <v>-0.13149371540211788</v>
      </c>
      <c r="O77" s="4">
        <v>0.11471661371114517</v>
      </c>
      <c r="P77" s="4">
        <v>-0.94412438507630136</v>
      </c>
      <c r="Q77" s="4">
        <v>0.32571565073214825</v>
      </c>
      <c r="R77" s="4">
        <v>-0.806172325798586</v>
      </c>
      <c r="S77" s="4">
        <v>-0.69119397496818635</v>
      </c>
      <c r="T77" s="4">
        <v>-0.55211397581653643</v>
      </c>
      <c r="U77" s="4">
        <f t="shared" si="13"/>
        <v>0.33860808198407777</v>
      </c>
      <c r="V77" s="4">
        <f t="shared" si="14"/>
        <v>-0.8907220578006142</v>
      </c>
      <c r="W77" s="31">
        <f t="shared" si="15"/>
        <v>0.79338578425256068</v>
      </c>
      <c r="X77" s="24"/>
      <c r="Y77" s="24"/>
      <c r="AN77" s="81">
        <v>238</v>
      </c>
      <c r="AO77" s="80">
        <v>4504.893054831733</v>
      </c>
      <c r="AP77" s="80"/>
      <c r="AQ77" s="4">
        <v>-5.7180616617448707E-2</v>
      </c>
      <c r="AR77" s="4">
        <v>7.7132968574130559E-2</v>
      </c>
      <c r="AS77" s="4">
        <v>-0.141313633881511</v>
      </c>
      <c r="AT77" s="4">
        <v>-0.10053722683288679</v>
      </c>
      <c r="AU77" s="4">
        <v>0.28519534977545818</v>
      </c>
      <c r="AV77" s="4">
        <v>-0.29486759401711771</v>
      </c>
      <c r="AW77" s="3">
        <v>0.45160211189426447</v>
      </c>
      <c r="AX77" s="4">
        <f t="shared" si="10"/>
        <v>-5.5365080759692632E-2</v>
      </c>
      <c r="AY77" s="4">
        <f t="shared" si="11"/>
        <v>0.50696719265395707</v>
      </c>
      <c r="AZ77" s="31">
        <f t="shared" si="12"/>
        <v>0.25701573442743442</v>
      </c>
      <c r="BA77" s="4"/>
      <c r="BB77" s="4"/>
      <c r="BQ77" s="30">
        <v>112</v>
      </c>
      <c r="BR77" s="70">
        <v>2943.2987099349302</v>
      </c>
      <c r="BS77" s="72">
        <f>SUM(BR$2:BR77)/200</f>
        <v>2614.9242863577419</v>
      </c>
      <c r="BT77" s="4">
        <v>-0.10914024018873889</v>
      </c>
      <c r="BU77" s="4">
        <v>0.29548394969296765</v>
      </c>
      <c r="BV77" s="4">
        <v>1.1069797688162071</v>
      </c>
      <c r="BW77" s="4">
        <v>8.5673419686105937E-3</v>
      </c>
      <c r="BX77" s="4">
        <v>0.64237309118683439</v>
      </c>
      <c r="BY77" s="4">
        <v>0.84470875203016682</v>
      </c>
      <c r="BZ77" s="3">
        <v>-2.7186826556835599E-2</v>
      </c>
      <c r="CA77" s="4">
        <v>-5.2675003970105917E-2</v>
      </c>
      <c r="CB77" s="4">
        <v>2.5488177413270318E-2</v>
      </c>
      <c r="CC77" s="31">
        <v>6.4964718785034319E-4</v>
      </c>
      <c r="CD77" s="1"/>
    </row>
    <row r="78" spans="1:82" x14ac:dyDescent="0.25">
      <c r="A78" s="24"/>
      <c r="B78" s="30">
        <v>68</v>
      </c>
      <c r="C78" s="4">
        <v>-0.56768836528394273</v>
      </c>
      <c r="D78" s="4">
        <v>-0.67495925161509274</v>
      </c>
      <c r="E78" s="4">
        <v>-0.34007322200095719</v>
      </c>
      <c r="F78" s="4">
        <v>-0.63776293901672576</v>
      </c>
      <c r="G78" s="4">
        <v>0.6947829703375149</v>
      </c>
      <c r="H78" s="4">
        <v>0.81248613380184098</v>
      </c>
      <c r="I78" s="3">
        <v>0.17674292117933443</v>
      </c>
      <c r="J78" s="38"/>
      <c r="K78" s="38"/>
      <c r="L78" s="38"/>
      <c r="M78" s="30">
        <v>268</v>
      </c>
      <c r="N78" s="4">
        <v>1.8010153400363018E-2</v>
      </c>
      <c r="O78" s="4">
        <v>-0.15246979192155194</v>
      </c>
      <c r="P78" s="4">
        <v>0.18508436220692276</v>
      </c>
      <c r="Q78" s="4">
        <v>-0.54893970521047686</v>
      </c>
      <c r="R78" s="4">
        <v>0.47732731126678934</v>
      </c>
      <c r="S78" s="4">
        <v>0.67458090065589882</v>
      </c>
      <c r="T78" s="4">
        <v>-0.15366374155060436</v>
      </c>
      <c r="U78" s="4">
        <f t="shared" si="13"/>
        <v>-0.42110143488143931</v>
      </c>
      <c r="V78" s="4">
        <f t="shared" si="14"/>
        <v>0.26743769333083495</v>
      </c>
      <c r="W78" s="31">
        <f t="shared" si="15"/>
        <v>7.1522919814117722E-2</v>
      </c>
      <c r="X78" s="24"/>
      <c r="Y78" s="24"/>
      <c r="AN78" s="81">
        <v>328</v>
      </c>
      <c r="AO78" s="80">
        <v>4068.0632183565767</v>
      </c>
      <c r="AP78" s="80"/>
      <c r="AQ78" s="4">
        <v>0.11646899343443086</v>
      </c>
      <c r="AR78" s="4">
        <v>0.78163864024570684</v>
      </c>
      <c r="AS78" s="4">
        <v>0.80289479549339193</v>
      </c>
      <c r="AT78" s="4">
        <v>-0.24515070328508642</v>
      </c>
      <c r="AU78" s="4">
        <v>0.19189463225132855</v>
      </c>
      <c r="AV78" s="4">
        <v>-0.7435672689501801</v>
      </c>
      <c r="AW78" s="3">
        <v>0.37570968936255211</v>
      </c>
      <c r="AX78" s="4">
        <f t="shared" si="10"/>
        <v>-6.9756034972968783E-2</v>
      </c>
      <c r="AY78" s="4">
        <f t="shared" si="11"/>
        <v>0.4454657243355209</v>
      </c>
      <c r="AZ78" s="31">
        <f t="shared" si="12"/>
        <v>0.19843971155777029</v>
      </c>
      <c r="BA78" s="4"/>
      <c r="BB78" s="4"/>
      <c r="BQ78" s="30">
        <v>2</v>
      </c>
      <c r="BR78" s="70">
        <v>2940.3182125749681</v>
      </c>
      <c r="BS78" s="72">
        <f>SUM(BR$2:BR78)/200</f>
        <v>2629.6258774206171</v>
      </c>
      <c r="BT78" s="4">
        <v>-0.82436445694747429</v>
      </c>
      <c r="BU78" s="4">
        <v>0.41734583966740613</v>
      </c>
      <c r="BV78" s="4">
        <v>-0.83769994596615116</v>
      </c>
      <c r="BW78" s="4">
        <v>-0.27628787153572987</v>
      </c>
      <c r="BX78" s="4">
        <v>2.7923114770704284E-2</v>
      </c>
      <c r="BY78" s="4">
        <v>0.32892034636870204</v>
      </c>
      <c r="BZ78" s="3">
        <v>0.31411355907884619</v>
      </c>
      <c r="CA78" s="4">
        <v>-5.3538086350085633E-2</v>
      </c>
      <c r="CB78" s="4">
        <v>0.36765164542893181</v>
      </c>
      <c r="CC78" s="31">
        <v>0.13516773238660099</v>
      </c>
      <c r="CD78" s="1"/>
    </row>
    <row r="79" spans="1:82" x14ac:dyDescent="0.25">
      <c r="A79" s="24"/>
      <c r="B79" s="30">
        <v>69</v>
      </c>
      <c r="C79" s="4">
        <v>-0.74003382564003606</v>
      </c>
      <c r="D79" s="4">
        <v>0.18140436444230162</v>
      </c>
      <c r="E79" s="4">
        <v>-0.34809558947073616</v>
      </c>
      <c r="F79" s="4">
        <v>-0.53031184626807981</v>
      </c>
      <c r="G79" s="4">
        <v>0.45864241395163829</v>
      </c>
      <c r="H79" s="4">
        <v>0.40727182044065269</v>
      </c>
      <c r="I79" s="3">
        <v>-5.0528321998156281E-2</v>
      </c>
      <c r="J79" s="38"/>
      <c r="K79" s="38"/>
      <c r="L79" s="38"/>
      <c r="M79" s="30">
        <v>269</v>
      </c>
      <c r="N79" s="4">
        <v>-0.30687676814263876</v>
      </c>
      <c r="O79" s="4">
        <v>-1.0401423733976061</v>
      </c>
      <c r="P79" s="4">
        <v>-1.1675036780904524</v>
      </c>
      <c r="Q79" s="4">
        <v>-0.23306471324794684</v>
      </c>
      <c r="R79" s="4">
        <v>0.41499552091733671</v>
      </c>
      <c r="S79" s="4">
        <v>0.62818485084516062</v>
      </c>
      <c r="T79" s="4">
        <v>0.22883242033357928</v>
      </c>
      <c r="U79" s="4">
        <f t="shared" si="13"/>
        <v>-0.29482714606375826</v>
      </c>
      <c r="V79" s="4">
        <f t="shared" si="14"/>
        <v>0.52365956639733757</v>
      </c>
      <c r="W79" s="31">
        <f t="shared" si="15"/>
        <v>0.2742193414794476</v>
      </c>
      <c r="X79" s="24"/>
      <c r="Y79" s="24"/>
      <c r="AN79" s="81">
        <v>277</v>
      </c>
      <c r="AO79" s="80">
        <v>2069.2757009468764</v>
      </c>
      <c r="AP79" s="80"/>
      <c r="AQ79" s="4">
        <v>0.84098398514965622</v>
      </c>
      <c r="AR79" s="4">
        <v>-0.20164810158012123</v>
      </c>
      <c r="AS79" s="4">
        <v>-0.46105907808356467</v>
      </c>
      <c r="AT79" s="4">
        <v>-8.0062407902727478E-2</v>
      </c>
      <c r="AU79" s="4">
        <v>0.39588399751003306</v>
      </c>
      <c r="AV79" s="4">
        <v>0.69922449018992039</v>
      </c>
      <c r="AW79" s="3">
        <v>2.8451296835153229E-2</v>
      </c>
      <c r="AX79" s="4">
        <f t="shared" si="10"/>
        <v>-7.6472788353744062E-2</v>
      </c>
      <c r="AY79" s="4">
        <f t="shared" si="11"/>
        <v>0.10492408518889729</v>
      </c>
      <c r="AZ79" s="31">
        <f t="shared" si="12"/>
        <v>1.1009063652726974E-2</v>
      </c>
      <c r="BA79" s="4"/>
      <c r="BB79" s="4"/>
      <c r="BQ79" s="30">
        <v>68</v>
      </c>
      <c r="BR79" s="70">
        <v>2922.8287152262114</v>
      </c>
      <c r="BS79" s="72">
        <f>SUM(BR$2:BR79)/200</f>
        <v>2644.2400209967482</v>
      </c>
      <c r="BT79" s="4">
        <v>0.99502268697188356</v>
      </c>
      <c r="BU79" s="4">
        <v>-1.1374755691684251</v>
      </c>
      <c r="BV79" s="4">
        <v>0.43969204441493864</v>
      </c>
      <c r="BW79" s="4">
        <v>0.33321910062877302</v>
      </c>
      <c r="BX79" s="4">
        <v>0.71183324821173177</v>
      </c>
      <c r="BY79" s="4">
        <v>-8.3521103869123703E-2</v>
      </c>
      <c r="BZ79" s="3">
        <v>0.2962501611550824</v>
      </c>
      <c r="CA79" s="4">
        <v>-5.8841173279220893E-2</v>
      </c>
      <c r="CB79" s="4">
        <v>0.3550913344343033</v>
      </c>
      <c r="CC79" s="31">
        <v>0.12608985579033424</v>
      </c>
      <c r="CD79" s="1"/>
    </row>
    <row r="80" spans="1:82" x14ac:dyDescent="0.25">
      <c r="A80" s="24"/>
      <c r="B80" s="30">
        <v>70</v>
      </c>
      <c r="C80" s="4">
        <v>-0.93931094329926423</v>
      </c>
      <c r="D80" s="4">
        <v>-1.2468435083065723</v>
      </c>
      <c r="E80" s="4">
        <v>-0.43905622708492398</v>
      </c>
      <c r="F80" s="4">
        <v>-0.56975301625503727</v>
      </c>
      <c r="G80" s="4">
        <v>9.3028437663037519E-2</v>
      </c>
      <c r="H80" s="4">
        <v>0.32826483514771509</v>
      </c>
      <c r="I80" s="3">
        <v>-1.1163795821200999</v>
      </c>
      <c r="J80" s="38"/>
      <c r="K80" s="38"/>
      <c r="L80" s="38"/>
      <c r="M80" s="30">
        <v>270</v>
      </c>
      <c r="N80" s="4">
        <v>1.2964413215222281</v>
      </c>
      <c r="O80" s="4">
        <v>1.1577452044346912</v>
      </c>
      <c r="P80" s="4">
        <v>-0.88462450493965628</v>
      </c>
      <c r="Q80" s="4">
        <v>0.83990049124392241</v>
      </c>
      <c r="R80" s="4">
        <v>-1.4327876972441997</v>
      </c>
      <c r="S80" s="4">
        <v>-0.64253725734388667</v>
      </c>
      <c r="T80" s="4">
        <v>1.119464005101537</v>
      </c>
      <c r="U80" s="4">
        <f t="shared" si="13"/>
        <v>0.90479391274350407</v>
      </c>
      <c r="V80" s="4">
        <f t="shared" si="14"/>
        <v>0.21467009235803292</v>
      </c>
      <c r="W80" s="31">
        <f t="shared" si="15"/>
        <v>4.6083248553006384E-2</v>
      </c>
      <c r="X80" s="24"/>
      <c r="Y80" s="24"/>
      <c r="AN80" s="81">
        <v>260</v>
      </c>
      <c r="AO80" s="80">
        <v>-249.02975157420008</v>
      </c>
      <c r="AP80" s="80"/>
      <c r="AQ80" s="4">
        <v>-0.29613884079783304</v>
      </c>
      <c r="AR80" s="4">
        <v>0.84555359517405304</v>
      </c>
      <c r="AS80" s="4">
        <v>-1.3779111970023858</v>
      </c>
      <c r="AT80" s="4">
        <v>-0.4747654608757641</v>
      </c>
      <c r="AU80" s="4">
        <v>0.4729470026261654</v>
      </c>
      <c r="AV80" s="4">
        <v>0.57262903904085649</v>
      </c>
      <c r="AW80" s="3">
        <v>-0.3743183911971531</v>
      </c>
      <c r="AX80" s="4">
        <f t="shared" si="10"/>
        <v>-8.6031610103988146E-2</v>
      </c>
      <c r="AY80" s="4">
        <f t="shared" si="11"/>
        <v>-0.28828678109316497</v>
      </c>
      <c r="AZ80" s="31">
        <f t="shared" si="12"/>
        <v>8.3109268153058413E-2</v>
      </c>
      <c r="BA80" s="4"/>
      <c r="BB80" s="4"/>
      <c r="BQ80" s="30">
        <v>26</v>
      </c>
      <c r="BR80" s="70">
        <v>2772.1599301373763</v>
      </c>
      <c r="BS80" s="72">
        <f>SUM(BR$2:BR80)/200</f>
        <v>2658.1008206474348</v>
      </c>
      <c r="BT80" s="4">
        <v>-0.26064967652601878</v>
      </c>
      <c r="BU80" s="4">
        <v>0.11416712690780216</v>
      </c>
      <c r="BV80" s="4">
        <v>-0.77881475003033607</v>
      </c>
      <c r="BW80" s="4">
        <v>-0.22139061958740647</v>
      </c>
      <c r="BX80" s="4">
        <v>-1.1445747089392213E-2</v>
      </c>
      <c r="BY80" s="4">
        <v>0.21189420045920859</v>
      </c>
      <c r="BZ80" s="3">
        <v>0.22601491732075801</v>
      </c>
      <c r="CA80" s="4">
        <v>-7.1458064667407617E-2</v>
      </c>
      <c r="CB80" s="4">
        <v>0.29747298198816563</v>
      </c>
      <c r="CC80" s="31">
        <v>8.8490175012931507E-2</v>
      </c>
      <c r="CD80" s="1"/>
    </row>
    <row r="81" spans="1:82" x14ac:dyDescent="0.25">
      <c r="A81" s="24"/>
      <c r="B81" s="30">
        <v>71</v>
      </c>
      <c r="C81" s="4">
        <v>1.4984412166292622</v>
      </c>
      <c r="D81" s="4">
        <v>-1.0071218081095588</v>
      </c>
      <c r="E81" s="4">
        <v>0.30033940827535943</v>
      </c>
      <c r="F81" s="4">
        <v>-0.46284215332677692</v>
      </c>
      <c r="G81" s="4">
        <v>0.4421318204279111</v>
      </c>
      <c r="H81" s="4">
        <v>0.7938666567824606</v>
      </c>
      <c r="I81" s="3">
        <v>0.19812303010467325</v>
      </c>
      <c r="J81" s="38"/>
      <c r="K81" s="38"/>
      <c r="L81" s="38"/>
      <c r="M81" s="30">
        <v>271</v>
      </c>
      <c r="N81" s="4">
        <v>-1.3641011028645282</v>
      </c>
      <c r="O81" s="4">
        <v>-0.75344401408996531</v>
      </c>
      <c r="P81" s="4">
        <v>-5.3307583395447736E-2</v>
      </c>
      <c r="Q81" s="4">
        <v>-0.73756954571218114</v>
      </c>
      <c r="R81" s="4">
        <v>0.54473702123753098</v>
      </c>
      <c r="S81" s="4">
        <v>0.32860720828507972</v>
      </c>
      <c r="T81" s="4">
        <v>-1.7215733645524627</v>
      </c>
      <c r="U81" s="4">
        <f t="shared" si="13"/>
        <v>-0.65207915173734132</v>
      </c>
      <c r="V81" s="4">
        <f t="shared" si="14"/>
        <v>-1.0694942128151212</v>
      </c>
      <c r="W81" s="31">
        <f t="shared" si="15"/>
        <v>1.1438178712450358</v>
      </c>
      <c r="X81" s="24"/>
      <c r="Y81" s="24"/>
      <c r="AN81" s="81">
        <v>300</v>
      </c>
      <c r="AO81" s="80">
        <v>3523.3561004156154</v>
      </c>
      <c r="AP81" s="80"/>
      <c r="AQ81" s="4">
        <v>-0.33132095920824001</v>
      </c>
      <c r="AR81" s="4">
        <v>-0.49646415420598677</v>
      </c>
      <c r="AS81" s="4">
        <v>1.9862478788132558</v>
      </c>
      <c r="AT81" s="4">
        <v>0.25090400183989381</v>
      </c>
      <c r="AU81" s="4">
        <v>0.4964104969203873</v>
      </c>
      <c r="AV81" s="4">
        <v>0.51477981959782726</v>
      </c>
      <c r="AW81" s="3">
        <v>0.28107525897570335</v>
      </c>
      <c r="AX81" s="4">
        <f t="shared" si="10"/>
        <v>-9.5941073581531422E-2</v>
      </c>
      <c r="AY81" s="4">
        <f t="shared" si="11"/>
        <v>0.37701633255723477</v>
      </c>
      <c r="AZ81" s="31">
        <f t="shared" si="12"/>
        <v>0.14214131501490745</v>
      </c>
      <c r="BA81" s="4"/>
      <c r="BB81" s="4"/>
      <c r="BQ81" s="30">
        <v>110</v>
      </c>
      <c r="BR81" s="70">
        <v>2758.9781700692511</v>
      </c>
      <c r="BS81" s="72">
        <f>SUM(BR$2:BR81)/200</f>
        <v>2671.8957114977816</v>
      </c>
      <c r="BT81" s="4">
        <v>-0.38558546809849703</v>
      </c>
      <c r="BU81" s="4">
        <v>-4.1603775547399448E-2</v>
      </c>
      <c r="BV81" s="4">
        <v>-0.8115321835512932</v>
      </c>
      <c r="BW81" s="4">
        <v>-0.19370492313255591</v>
      </c>
      <c r="BX81" s="4">
        <v>0.31392356886521106</v>
      </c>
      <c r="BY81" s="4">
        <v>0.26091163436967696</v>
      </c>
      <c r="BZ81" s="3">
        <v>-7.070800093004175E-3</v>
      </c>
      <c r="CA81" s="4">
        <v>-9.9924519599713491E-2</v>
      </c>
      <c r="CB81" s="4">
        <v>9.2853719506709315E-2</v>
      </c>
      <c r="CC81" s="31">
        <v>8.6218132262306495E-3</v>
      </c>
      <c r="CD81" s="1"/>
    </row>
    <row r="82" spans="1:82" x14ac:dyDescent="0.25">
      <c r="A82" s="24"/>
      <c r="B82" s="30">
        <v>72</v>
      </c>
      <c r="C82" s="4">
        <v>-0.53922644308495438</v>
      </c>
      <c r="D82" s="4">
        <v>-1.0391406767694706</v>
      </c>
      <c r="E82" s="4">
        <v>0.35150872376379061</v>
      </c>
      <c r="F82" s="4">
        <v>-0.69561594210386257</v>
      </c>
      <c r="G82" s="4">
        <v>0.67930251300545785</v>
      </c>
      <c r="H82" s="4">
        <v>0.85807548170991088</v>
      </c>
      <c r="I82" s="3">
        <v>-0.30751374746163568</v>
      </c>
      <c r="J82" s="38"/>
      <c r="K82" s="38"/>
      <c r="L82" s="38"/>
      <c r="M82" s="30">
        <v>272</v>
      </c>
      <c r="N82" s="4">
        <v>-0.7453602309368218</v>
      </c>
      <c r="O82" s="4">
        <v>-0.18073092343415806</v>
      </c>
      <c r="P82" s="4">
        <v>-0.6036520642233435</v>
      </c>
      <c r="Q82" s="4">
        <v>-0.59967584856185407</v>
      </c>
      <c r="R82" s="4">
        <v>0.46503660927183671</v>
      </c>
      <c r="S82" s="4">
        <v>0.3437890874417926</v>
      </c>
      <c r="T82" s="4">
        <v>-9.8781833367888511E-2</v>
      </c>
      <c r="U82" s="4">
        <f t="shared" si="13"/>
        <v>-0.41102188654382538</v>
      </c>
      <c r="V82" s="4">
        <f t="shared" si="14"/>
        <v>0.31224005317593684</v>
      </c>
      <c r="W82" s="31">
        <f t="shared" si="15"/>
        <v>9.7493850807311863E-2</v>
      </c>
      <c r="X82" s="24"/>
      <c r="Y82" s="24"/>
      <c r="AN82" s="81">
        <v>283</v>
      </c>
      <c r="AO82" s="80">
        <v>2451.0253725705102</v>
      </c>
      <c r="AP82" s="80"/>
      <c r="AQ82" s="4">
        <v>1.216408311422837</v>
      </c>
      <c r="AR82" s="4">
        <v>1.1784128973709582</v>
      </c>
      <c r="AS82" s="4">
        <v>0.90133364681618111</v>
      </c>
      <c r="AT82" s="4">
        <v>-0.45268189158853261</v>
      </c>
      <c r="AU82" s="4">
        <v>-0.32969770610078664</v>
      </c>
      <c r="AV82" s="4">
        <v>-0.4692784232930145</v>
      </c>
      <c r="AW82" s="3">
        <v>9.4774393292990894E-2</v>
      </c>
      <c r="AX82" s="4">
        <f t="shared" si="10"/>
        <v>-9.8061560164514172E-2</v>
      </c>
      <c r="AY82" s="4">
        <f t="shared" si="11"/>
        <v>0.19283595345750507</v>
      </c>
      <c r="AZ82" s="31">
        <f t="shared" si="12"/>
        <v>3.718570494586506E-2</v>
      </c>
      <c r="BA82" s="4"/>
      <c r="BB82" s="4"/>
      <c r="BQ82" s="30">
        <v>105</v>
      </c>
      <c r="BR82" s="70">
        <v>2730.2552996551108</v>
      </c>
      <c r="BS82" s="72">
        <f>SUM(BR$2:BR82)/200</f>
        <v>2685.5469879960569</v>
      </c>
      <c r="BT82" s="4">
        <v>-0.11725782730117643</v>
      </c>
      <c r="BU82" s="4">
        <v>-0.46536509877502774</v>
      </c>
      <c r="BV82" s="4">
        <v>-0.72950448447980731</v>
      </c>
      <c r="BW82" s="4">
        <v>-0.14364071818903729</v>
      </c>
      <c r="BX82" s="4">
        <v>-0.53206489869053619</v>
      </c>
      <c r="BY82" s="4">
        <v>-0.33238682009852383</v>
      </c>
      <c r="BZ82" s="3">
        <v>0.56563944319082737</v>
      </c>
      <c r="CA82" s="4">
        <v>-0.10077531659375483</v>
      </c>
      <c r="CB82" s="4">
        <v>0.6664147597845822</v>
      </c>
      <c r="CC82" s="31">
        <v>0.4441086320587424</v>
      </c>
      <c r="CD82" s="1"/>
    </row>
    <row r="83" spans="1:82" x14ac:dyDescent="0.25">
      <c r="A83" s="24"/>
      <c r="B83" s="30">
        <v>73</v>
      </c>
      <c r="C83" s="4">
        <v>1.0197013962772932</v>
      </c>
      <c r="D83" s="4">
        <v>-0.61329308013815975</v>
      </c>
      <c r="E83" s="4">
        <v>-0.65931004291440443</v>
      </c>
      <c r="F83" s="4">
        <v>-0.34462470907346215</v>
      </c>
      <c r="G83" s="4">
        <v>0.60540780639150149</v>
      </c>
      <c r="H83" s="4">
        <v>0.54195452505575759</v>
      </c>
      <c r="I83" s="3">
        <v>-1.7384121657865625</v>
      </c>
      <c r="J83" s="38"/>
      <c r="K83" s="38"/>
      <c r="L83" s="38"/>
      <c r="M83" s="30">
        <v>273</v>
      </c>
      <c r="N83" s="4">
        <v>-1.143163524245024</v>
      </c>
      <c r="O83" s="4">
        <v>-0.83796900111858752</v>
      </c>
      <c r="P83" s="4">
        <v>-0.96630815410311333</v>
      </c>
      <c r="Q83" s="4">
        <v>-0.82062679549678674</v>
      </c>
      <c r="R83" s="4">
        <v>9.4116099485788959E-2</v>
      </c>
      <c r="S83" s="4">
        <v>-6.556586630320746E-2</v>
      </c>
      <c r="T83" s="4">
        <v>-1.4999951875118658</v>
      </c>
      <c r="U83" s="4">
        <f t="shared" si="13"/>
        <v>-0.63218026271200367</v>
      </c>
      <c r="V83" s="4">
        <f t="shared" si="14"/>
        <v>-0.86781492479986211</v>
      </c>
      <c r="W83" s="31">
        <f t="shared" si="15"/>
        <v>0.75310274370539032</v>
      </c>
      <c r="X83" s="24"/>
      <c r="Y83" s="24"/>
      <c r="AN83" s="81">
        <v>224</v>
      </c>
      <c r="AO83" s="80">
        <v>1608.4701528847991</v>
      </c>
      <c r="AP83" s="80"/>
      <c r="AQ83" s="4">
        <v>-0.57559635089576378</v>
      </c>
      <c r="AR83" s="4">
        <v>0.70500228384033581</v>
      </c>
      <c r="AS83" s="4">
        <v>0.38114867148270504</v>
      </c>
      <c r="AT83" s="4">
        <v>-0.27118235303976868</v>
      </c>
      <c r="AU83" s="4">
        <v>0.56899748843062314</v>
      </c>
      <c r="AV83" s="4">
        <v>0.66331847789879428</v>
      </c>
      <c r="AW83" s="3">
        <v>-5.1606534472057361E-2</v>
      </c>
      <c r="AX83" s="4">
        <f t="shared" si="10"/>
        <v>-0.1062298506160262</v>
      </c>
      <c r="AY83" s="4">
        <f t="shared" si="11"/>
        <v>5.4623316143968842E-2</v>
      </c>
      <c r="AZ83" s="31">
        <f t="shared" si="12"/>
        <v>2.9837066665639672E-3</v>
      </c>
      <c r="BA83" s="4"/>
      <c r="BB83" s="4"/>
      <c r="BQ83" s="30">
        <v>82</v>
      </c>
      <c r="BR83" s="70">
        <v>2642.8544452008364</v>
      </c>
      <c r="BS83" s="72">
        <f>SUM(BR$2:BR83)/200</f>
        <v>2698.7612602220615</v>
      </c>
      <c r="BT83" s="4">
        <v>-0.40775654528365873</v>
      </c>
      <c r="BU83" s="4">
        <v>-0.11397262205368386</v>
      </c>
      <c r="BV83" s="4">
        <v>-0.69445426499617269</v>
      </c>
      <c r="BW83" s="4">
        <v>-0.14364912214531142</v>
      </c>
      <c r="BX83" s="4">
        <v>0.73511301630204917</v>
      </c>
      <c r="BY83" s="4">
        <v>-0.62251396889550037</v>
      </c>
      <c r="BZ83" s="3">
        <v>0.11146884485945918</v>
      </c>
      <c r="CA83" s="4">
        <v>-0.10836884865491635</v>
      </c>
      <c r="CB83" s="4">
        <v>0.21983769351437554</v>
      </c>
      <c r="CC83" s="31">
        <v>4.8328611489720515E-2</v>
      </c>
      <c r="CD83" s="1"/>
    </row>
    <row r="84" spans="1:82" x14ac:dyDescent="0.25">
      <c r="A84" s="24"/>
      <c r="B84" s="30">
        <v>74</v>
      </c>
      <c r="C84" s="4">
        <v>-0.81436807619981111</v>
      </c>
      <c r="D84" s="4">
        <v>-0.25332362639094103</v>
      </c>
      <c r="E84" s="4">
        <v>-0.16280323148357875</v>
      </c>
      <c r="F84" s="4">
        <v>-0.39671666611293266</v>
      </c>
      <c r="G84" s="4">
        <v>0.61149468924682737</v>
      </c>
      <c r="H84" s="4">
        <v>0.71070863565018783</v>
      </c>
      <c r="I84" s="3">
        <v>-1.677317919365197</v>
      </c>
      <c r="J84" s="38"/>
      <c r="K84" s="38"/>
      <c r="L84" s="38"/>
      <c r="M84" s="30">
        <v>274</v>
      </c>
      <c r="N84" s="4">
        <v>-0.60954835894255077</v>
      </c>
      <c r="O84" s="4">
        <v>-0.93178703980825672</v>
      </c>
      <c r="P84" s="4">
        <v>0.12757885466778324</v>
      </c>
      <c r="Q84" s="4">
        <v>-0.82116792179019171</v>
      </c>
      <c r="R84" s="4">
        <v>0.64362337992058061</v>
      </c>
      <c r="S84" s="4">
        <v>1.0079596110185443</v>
      </c>
      <c r="T84" s="4">
        <v>-0.25322427246640955</v>
      </c>
      <c r="U84" s="4">
        <f t="shared" si="13"/>
        <v>-0.75307282467293724</v>
      </c>
      <c r="V84" s="4">
        <f t="shared" si="14"/>
        <v>0.49984855220652769</v>
      </c>
      <c r="W84" s="31">
        <f t="shared" si="15"/>
        <v>0.24984857514296183</v>
      </c>
      <c r="X84" s="24"/>
      <c r="Y84" s="24"/>
      <c r="AN84" s="81">
        <v>323</v>
      </c>
      <c r="AO84" s="80">
        <v>824.55830067620695</v>
      </c>
      <c r="AP84" s="80"/>
      <c r="AQ84" s="4">
        <v>0.43385841491502047</v>
      </c>
      <c r="AR84" s="4">
        <v>0.77161102762409361</v>
      </c>
      <c r="AS84" s="4">
        <v>-0.97768337812265627</v>
      </c>
      <c r="AT84" s="4">
        <v>-0.50315386438614629</v>
      </c>
      <c r="AU84" s="4">
        <v>0.4303825585756953</v>
      </c>
      <c r="AV84" s="4">
        <v>0.37160468029170002</v>
      </c>
      <c r="AW84" s="3">
        <v>-0.18779908486076055</v>
      </c>
      <c r="AX84" s="4">
        <f t="shared" si="10"/>
        <v>-0.13491460772268785</v>
      </c>
      <c r="AY84" s="4">
        <f t="shared" si="11"/>
        <v>-5.2884477138072705E-2</v>
      </c>
      <c r="AZ84" s="31">
        <f t="shared" si="12"/>
        <v>2.7967679221673346E-3</v>
      </c>
      <c r="BA84" s="4"/>
      <c r="BB84" s="4"/>
      <c r="BQ84" s="30">
        <v>118</v>
      </c>
      <c r="BR84" s="70">
        <v>2599.2348973663093</v>
      </c>
      <c r="BS84" s="72">
        <f>SUM(BR$2:BR84)/200</f>
        <v>2711.757434708893</v>
      </c>
      <c r="BT84" s="4">
        <v>-0.30520223486367964</v>
      </c>
      <c r="BU84" s="4">
        <v>-0.18431533938576261</v>
      </c>
      <c r="BV84" s="4">
        <v>0.78379384930960538</v>
      </c>
      <c r="BW84" s="4">
        <v>-0.12316594733436664</v>
      </c>
      <c r="BX84" s="4">
        <v>-0.71040657073087266</v>
      </c>
      <c r="BY84" s="4">
        <v>-1.7558885512852116</v>
      </c>
      <c r="BZ84" s="3">
        <v>-0.95208352439560884</v>
      </c>
      <c r="CA84" s="4">
        <v>-0.12000198426132562</v>
      </c>
      <c r="CB84" s="4">
        <v>-0.83208154013428326</v>
      </c>
      <c r="CC84" s="31">
        <v>0.6923596894322408</v>
      </c>
      <c r="CD84" s="1"/>
    </row>
    <row r="85" spans="1:82" x14ac:dyDescent="0.25">
      <c r="A85" s="24"/>
      <c r="B85" s="30">
        <v>75</v>
      </c>
      <c r="C85" s="4">
        <v>-0.17521350789458082</v>
      </c>
      <c r="D85" s="4">
        <v>-0.40675673276391316</v>
      </c>
      <c r="E85" s="4">
        <v>-0.28968097014359168</v>
      </c>
      <c r="F85" s="4">
        <v>-0.58368201148917986</v>
      </c>
      <c r="G85" s="4">
        <v>0.49915691322700584</v>
      </c>
      <c r="H85" s="4">
        <v>0.64480010684717148</v>
      </c>
      <c r="I85" s="3">
        <v>-0.31620683052378895</v>
      </c>
      <c r="J85" s="38"/>
      <c r="K85" s="38"/>
      <c r="L85" s="38"/>
      <c r="M85" s="30">
        <v>275</v>
      </c>
      <c r="N85" s="4">
        <v>-1.359154353544741</v>
      </c>
      <c r="O85" s="4">
        <v>-0.80342460217679978</v>
      </c>
      <c r="P85" s="4">
        <v>-0.40251137898184419</v>
      </c>
      <c r="Q85" s="4">
        <v>-0.30663598117599422</v>
      </c>
      <c r="R85" s="4">
        <v>0.62732777000278894</v>
      </c>
      <c r="S85" s="4">
        <v>0.45948979633190734</v>
      </c>
      <c r="T85" s="4">
        <v>-6.1801695338899322E-2</v>
      </c>
      <c r="U85" s="4">
        <f t="shared" si="13"/>
        <v>-0.36793209628464491</v>
      </c>
      <c r="V85" s="4">
        <f t="shared" si="14"/>
        <v>0.30613040094574556</v>
      </c>
      <c r="W85" s="31">
        <f t="shared" si="15"/>
        <v>9.3715822383202932E-2</v>
      </c>
      <c r="X85" s="24"/>
      <c r="Y85" s="24"/>
      <c r="AN85" s="81">
        <v>293</v>
      </c>
      <c r="AO85" s="80">
        <v>5228.4943169202761</v>
      </c>
      <c r="AP85" s="80"/>
      <c r="AQ85" s="4">
        <v>-1.9922824332962337E-2</v>
      </c>
      <c r="AR85" s="4">
        <v>-2.9568673830181601E-2</v>
      </c>
      <c r="AS85" s="4">
        <v>1.6049760625767038</v>
      </c>
      <c r="AT85" s="4">
        <v>-2.6592278686333824E-2</v>
      </c>
      <c r="AU85" s="4">
        <v>0.14384558504563624</v>
      </c>
      <c r="AV85" s="4">
        <v>0.16899922819406935</v>
      </c>
      <c r="AW85" s="3">
        <v>0.57731663077884443</v>
      </c>
      <c r="AX85" s="4">
        <f t="shared" si="10"/>
        <v>-0.13730142210543492</v>
      </c>
      <c r="AY85" s="4">
        <f t="shared" si="11"/>
        <v>0.71461805288427938</v>
      </c>
      <c r="AZ85" s="31">
        <f t="shared" si="12"/>
        <v>0.51067896150811876</v>
      </c>
      <c r="BA85" s="4"/>
      <c r="BB85" s="4"/>
      <c r="BQ85" s="30">
        <v>16</v>
      </c>
      <c r="BR85" s="70">
        <v>2547.1171074835111</v>
      </c>
      <c r="BS85" s="72">
        <f>SUM(BR$2:BR85)/200</f>
        <v>2724.4930202463106</v>
      </c>
      <c r="BT85" s="4">
        <v>-7.6677243979756921E-2</v>
      </c>
      <c r="BU85" s="4">
        <v>1.4130829330942086E-2</v>
      </c>
      <c r="BV85" s="4">
        <v>-1.0371252388295622</v>
      </c>
      <c r="BW85" s="4">
        <v>-0.25699435103328461</v>
      </c>
      <c r="BX85" s="4">
        <v>0.50244971755277346</v>
      </c>
      <c r="BY85" s="4">
        <v>0.1662879488062067</v>
      </c>
      <c r="BZ85" s="3">
        <v>5.967292588952104E-3</v>
      </c>
      <c r="CA85" s="4">
        <v>-0.12242731777150857</v>
      </c>
      <c r="CB85" s="4">
        <v>0.12839461036046068</v>
      </c>
      <c r="CC85" s="31">
        <v>1.6485175969614518E-2</v>
      </c>
      <c r="CD85" s="1"/>
    </row>
    <row r="86" spans="1:82" x14ac:dyDescent="0.25">
      <c r="A86" s="24"/>
      <c r="B86" s="30">
        <v>76</v>
      </c>
      <c r="C86" s="4">
        <v>1.7659476170696335</v>
      </c>
      <c r="D86" s="4">
        <v>1.2550274478900505</v>
      </c>
      <c r="E86" s="4">
        <v>-0.58121740245982967</v>
      </c>
      <c r="F86" s="4">
        <v>1.3481298983329508</v>
      </c>
      <c r="G86" s="4">
        <v>-0.8803704076808998</v>
      </c>
      <c r="H86" s="4">
        <v>-2.0450812378122261</v>
      </c>
      <c r="I86" s="3">
        <v>1.3327060490201692</v>
      </c>
      <c r="J86" s="38"/>
      <c r="K86" s="38"/>
      <c r="L86" s="38"/>
      <c r="M86" s="30">
        <v>276</v>
      </c>
      <c r="N86" s="4">
        <v>-0.83594963471222117</v>
      </c>
      <c r="O86" s="4">
        <v>-0.24867557997485012</v>
      </c>
      <c r="P86" s="4">
        <v>-0.46089377236412693</v>
      </c>
      <c r="Q86" s="4">
        <v>-0.68812080763462002</v>
      </c>
      <c r="R86" s="4">
        <v>0.37642782544704884</v>
      </c>
      <c r="S86" s="4">
        <v>0.42422197833371056</v>
      </c>
      <c r="T86" s="4">
        <v>-0.11055945043881303</v>
      </c>
      <c r="U86" s="4">
        <f t="shared" si="13"/>
        <v>-0.48595975667188029</v>
      </c>
      <c r="V86" s="4">
        <f t="shared" si="14"/>
        <v>0.37540030623306725</v>
      </c>
      <c r="W86" s="31">
        <f t="shared" si="15"/>
        <v>0.14092538991988066</v>
      </c>
      <c r="X86" s="24"/>
      <c r="Y86" s="24"/>
      <c r="AN86" s="81">
        <v>279</v>
      </c>
      <c r="AO86" s="80">
        <v>-8234.6647254001</v>
      </c>
      <c r="AP86" s="80"/>
      <c r="AQ86" s="4">
        <v>-0.32992208147160001</v>
      </c>
      <c r="AR86" s="4">
        <v>-0.78398251146665676</v>
      </c>
      <c r="AS86" s="4">
        <v>1.2409881410138035</v>
      </c>
      <c r="AT86" s="4">
        <v>0.19992878537688238</v>
      </c>
      <c r="AU86" s="4">
        <v>0.61315975639363418</v>
      </c>
      <c r="AV86" s="4">
        <v>0.63845791337453162</v>
      </c>
      <c r="AW86" s="3">
        <v>-1.7616988606905239</v>
      </c>
      <c r="AX86" s="4">
        <f t="shared" si="10"/>
        <v>-0.14010894296984969</v>
      </c>
      <c r="AY86" s="4">
        <f t="shared" si="11"/>
        <v>-1.6215899177206743</v>
      </c>
      <c r="AZ86" s="31">
        <f t="shared" si="12"/>
        <v>2.6295538612533433</v>
      </c>
      <c r="BA86" s="4"/>
      <c r="BB86" s="4"/>
      <c r="BQ86" s="30">
        <v>133</v>
      </c>
      <c r="BR86" s="70">
        <v>2526.0106421773553</v>
      </c>
      <c r="BS86" s="72">
        <f>SUM(BR$2:BR86)/200</f>
        <v>2737.1230734571973</v>
      </c>
      <c r="BT86" s="4">
        <v>-0.5229037717630729</v>
      </c>
      <c r="BU86" s="4">
        <v>0.47073627318861044</v>
      </c>
      <c r="BV86" s="4">
        <v>-0.74163865391437478</v>
      </c>
      <c r="BW86" s="4">
        <v>-0.34212745392970095</v>
      </c>
      <c r="BX86" s="4">
        <v>0.7309906508722035</v>
      </c>
      <c r="BY86" s="4">
        <v>0.82418016524214988</v>
      </c>
      <c r="BZ86" s="3">
        <v>-2.5847955892955774E-2</v>
      </c>
      <c r="CA86" s="4">
        <v>-0.13055079793940733</v>
      </c>
      <c r="CB86" s="4">
        <v>0.10470284204645156</v>
      </c>
      <c r="CC86" s="31">
        <v>1.0962685132604184E-2</v>
      </c>
      <c r="CD86" s="1"/>
    </row>
    <row r="87" spans="1:82" x14ac:dyDescent="0.25">
      <c r="A87" s="24"/>
      <c r="B87" s="30">
        <v>77</v>
      </c>
      <c r="C87" s="4">
        <v>-0.84008077707134921</v>
      </c>
      <c r="D87" s="4">
        <v>-1.0769176542720196</v>
      </c>
      <c r="E87" s="4">
        <v>-0.53374355541879992</v>
      </c>
      <c r="F87" s="4">
        <v>-0.62538614581238006</v>
      </c>
      <c r="G87" s="4">
        <v>0.27389330139160711</v>
      </c>
      <c r="H87" s="4">
        <v>0.54486083080861791</v>
      </c>
      <c r="I87" s="3">
        <v>-0.27529289982000354</v>
      </c>
      <c r="J87" s="38"/>
      <c r="K87" s="38"/>
      <c r="L87" s="38"/>
      <c r="M87" s="30">
        <v>277</v>
      </c>
      <c r="N87" s="4">
        <v>0.84098398514965622</v>
      </c>
      <c r="O87" s="4">
        <v>-0.20164810158012123</v>
      </c>
      <c r="P87" s="4">
        <v>-0.46105907808356467</v>
      </c>
      <c r="Q87" s="4">
        <v>-8.0062407902727478E-2</v>
      </c>
      <c r="R87" s="4">
        <v>0.39588399751003306</v>
      </c>
      <c r="S87" s="4">
        <v>0.69922449018992039</v>
      </c>
      <c r="T87" s="4">
        <v>2.8451296835153229E-2</v>
      </c>
      <c r="U87" s="4">
        <f t="shared" si="13"/>
        <v>-7.6472788353744062E-2</v>
      </c>
      <c r="V87" s="4">
        <f t="shared" si="14"/>
        <v>0.10492408518889729</v>
      </c>
      <c r="W87" s="31">
        <f t="shared" si="15"/>
        <v>1.1009063652726974E-2</v>
      </c>
      <c r="X87" s="24"/>
      <c r="Y87" s="24"/>
      <c r="AN87" s="81">
        <v>391</v>
      </c>
      <c r="AO87" s="80">
        <v>1410.6134696405429</v>
      </c>
      <c r="AP87" s="80"/>
      <c r="AQ87" s="4">
        <v>-0.71499455057450223</v>
      </c>
      <c r="AR87" s="4">
        <v>-0.19301929574858279</v>
      </c>
      <c r="AS87" s="4">
        <v>-1.3144749744509516</v>
      </c>
      <c r="AT87" s="4">
        <v>-0.24922753855862953</v>
      </c>
      <c r="AU87" s="4">
        <v>0.72674682284701975</v>
      </c>
      <c r="AV87" s="4">
        <v>0.64101924047722958</v>
      </c>
      <c r="AW87" s="3">
        <v>-8.5981070622474925E-2</v>
      </c>
      <c r="AX87" s="4">
        <f t="shared" si="10"/>
        <v>-0.15789542098979331</v>
      </c>
      <c r="AY87" s="4">
        <f t="shared" si="11"/>
        <v>7.1914350367318386E-2</v>
      </c>
      <c r="AZ87" s="31">
        <f t="shared" si="12"/>
        <v>5.1716737887534262E-3</v>
      </c>
      <c r="BA87" s="4"/>
      <c r="BB87" s="4"/>
      <c r="BQ87" s="30">
        <v>56</v>
      </c>
      <c r="BR87" s="70">
        <v>2504.3973574212514</v>
      </c>
      <c r="BS87" s="72">
        <f>SUM(BR$2:BR87)/200</f>
        <v>2749.6450602443033</v>
      </c>
      <c r="BT87" s="4">
        <v>0.86860786882679031</v>
      </c>
      <c r="BU87" s="4">
        <v>0.32160125034893716</v>
      </c>
      <c r="BV87" s="4">
        <v>0.3777669212315457</v>
      </c>
      <c r="BW87" s="4">
        <v>-0.27067832274442322</v>
      </c>
      <c r="BX87" s="4">
        <v>8.7262678989164594E-2</v>
      </c>
      <c r="BY87" s="4">
        <v>0.1882563957631421</v>
      </c>
      <c r="BZ87" s="3">
        <v>0.23010397635440127</v>
      </c>
      <c r="CA87" s="4">
        <v>-0.13627076534174473</v>
      </c>
      <c r="CB87" s="4">
        <v>0.36637474169614603</v>
      </c>
      <c r="CC87" s="31">
        <v>0.13423045135291772</v>
      </c>
      <c r="CD87" s="1"/>
    </row>
    <row r="88" spans="1:82" x14ac:dyDescent="0.25">
      <c r="A88" s="24"/>
      <c r="B88" s="30">
        <v>78</v>
      </c>
      <c r="C88" s="4">
        <v>1.807143232122665</v>
      </c>
      <c r="D88" s="4">
        <v>1.8578061927039792E-2</v>
      </c>
      <c r="E88" s="4">
        <v>0.32760404557371814</v>
      </c>
      <c r="F88" s="4">
        <v>-0.66778270568659392</v>
      </c>
      <c r="G88" s="4">
        <v>0.77821603729205546</v>
      </c>
      <c r="H88" s="4">
        <v>0.94810753026670502</v>
      </c>
      <c r="I88" s="3">
        <v>-0.32255772162830731</v>
      </c>
      <c r="J88" s="38"/>
      <c r="K88" s="38"/>
      <c r="L88" s="38"/>
      <c r="M88" s="30">
        <v>278</v>
      </c>
      <c r="N88" s="4">
        <v>1.7614923138431753</v>
      </c>
      <c r="O88" s="4">
        <v>-2.7149086969510947E-2</v>
      </c>
      <c r="P88" s="4">
        <v>-0.93226416798540901</v>
      </c>
      <c r="Q88" s="4">
        <v>0.58194169881667934</v>
      </c>
      <c r="R88" s="4">
        <v>9.5816207004281423E-2</v>
      </c>
      <c r="S88" s="4">
        <v>-0.67075380458115164</v>
      </c>
      <c r="T88" s="4">
        <v>-0.84588904675740051</v>
      </c>
      <c r="U88" s="4">
        <f t="shared" si="13"/>
        <v>0.44140804642329773</v>
      </c>
      <c r="V88" s="4">
        <f t="shared" si="14"/>
        <v>-1.2872970931806982</v>
      </c>
      <c r="W88" s="31">
        <f t="shared" si="15"/>
        <v>1.6571338061114751</v>
      </c>
      <c r="X88" s="24"/>
      <c r="Y88" s="24"/>
      <c r="AN88" s="81">
        <v>202</v>
      </c>
      <c r="AO88" s="80">
        <v>-2590.0639909389392</v>
      </c>
      <c r="AP88" s="80"/>
      <c r="AQ88" s="4">
        <v>-0.86150763100405536</v>
      </c>
      <c r="AR88" s="4">
        <v>-0.6383557648382564</v>
      </c>
      <c r="AS88" s="4">
        <v>-0.76549400532809153</v>
      </c>
      <c r="AT88" s="4">
        <v>-0.22124942233981201</v>
      </c>
      <c r="AU88" s="4">
        <v>-0.95322583125951998</v>
      </c>
      <c r="AV88" s="4">
        <v>0.4407839795225908</v>
      </c>
      <c r="AW88" s="3">
        <v>-0.78103685413158452</v>
      </c>
      <c r="AX88" s="4">
        <f t="shared" si="10"/>
        <v>-0.16711755272418793</v>
      </c>
      <c r="AY88" s="4">
        <f t="shared" si="11"/>
        <v>-0.61391930140739659</v>
      </c>
      <c r="AZ88" s="31">
        <f t="shared" si="12"/>
        <v>0.37689690864054587</v>
      </c>
      <c r="BA88" s="4"/>
      <c r="BB88" s="4"/>
      <c r="BQ88" s="30">
        <v>171</v>
      </c>
      <c r="BR88" s="70">
        <v>2496.132244283966</v>
      </c>
      <c r="BS88" s="72">
        <f>SUM(BR$2:BR88)/200</f>
        <v>2762.125721465723</v>
      </c>
      <c r="BT88" s="4">
        <v>-1.3395146592834641</v>
      </c>
      <c r="BU88" s="4">
        <v>-0.76948937739486756</v>
      </c>
      <c r="BV88" s="4">
        <v>-0.4173749953200227</v>
      </c>
      <c r="BW88" s="4">
        <v>4.1888857988915472E-2</v>
      </c>
      <c r="BX88" s="4">
        <v>0.69438652747960949</v>
      </c>
      <c r="BY88" s="4">
        <v>-0.42872016939430035</v>
      </c>
      <c r="BZ88" s="3">
        <v>-1.196231751135759</v>
      </c>
      <c r="CA88" s="4">
        <v>-0.13704410024804303</v>
      </c>
      <c r="CB88" s="4">
        <v>-1.0591876508877158</v>
      </c>
      <c r="CC88" s="31">
        <v>1.1218784797930377</v>
      </c>
      <c r="CD88" s="1"/>
    </row>
    <row r="89" spans="1:82" x14ac:dyDescent="0.25">
      <c r="A89" s="24"/>
      <c r="B89" s="30">
        <v>79</v>
      </c>
      <c r="C89" s="4">
        <v>-0.44393799080025481</v>
      </c>
      <c r="D89" s="4">
        <v>0.15503461548689482</v>
      </c>
      <c r="E89" s="4">
        <v>-0.79240407727717443</v>
      </c>
      <c r="F89" s="4">
        <v>8.0723665873186648E-2</v>
      </c>
      <c r="G89" s="4">
        <v>-0.51726637451876012</v>
      </c>
      <c r="H89" s="4">
        <v>-1.4741820563274026</v>
      </c>
      <c r="I89" s="3">
        <v>0.54825181886692653</v>
      </c>
      <c r="J89" s="38"/>
      <c r="K89" s="38"/>
      <c r="L89" s="38"/>
      <c r="M89" s="30">
        <v>279</v>
      </c>
      <c r="N89" s="4">
        <v>-0.32992208147160001</v>
      </c>
      <c r="O89" s="4">
        <v>-0.78398251146665676</v>
      </c>
      <c r="P89" s="4">
        <v>1.2409881410138035</v>
      </c>
      <c r="Q89" s="4">
        <v>0.19992878537688238</v>
      </c>
      <c r="R89" s="4">
        <v>0.61315975639363418</v>
      </c>
      <c r="S89" s="4">
        <v>0.63845791337453162</v>
      </c>
      <c r="T89" s="4">
        <v>-1.7616988606905239</v>
      </c>
      <c r="U89" s="4">
        <f t="shared" si="13"/>
        <v>-0.14010894296984969</v>
      </c>
      <c r="V89" s="4">
        <f t="shared" si="14"/>
        <v>-1.6215899177206743</v>
      </c>
      <c r="W89" s="31">
        <f t="shared" si="15"/>
        <v>2.6295538612533433</v>
      </c>
      <c r="X89" s="24"/>
      <c r="Y89" s="24"/>
      <c r="AN89" s="81">
        <v>211</v>
      </c>
      <c r="AO89" s="80">
        <v>2257.2539588154823</v>
      </c>
      <c r="AP89" s="80"/>
      <c r="AQ89" s="4">
        <v>-6.1408160285518362E-2</v>
      </c>
      <c r="AR89" s="4">
        <v>0.2260344690629818</v>
      </c>
      <c r="AS89" s="4">
        <v>-0.57647006324851569</v>
      </c>
      <c r="AT89" s="4">
        <v>-0.37937383024377358</v>
      </c>
      <c r="AU89" s="4">
        <v>0.14024141067854817</v>
      </c>
      <c r="AV89" s="4">
        <v>-5.6939801703273188E-2</v>
      </c>
      <c r="AW89" s="3">
        <v>6.1109609481685943E-2</v>
      </c>
      <c r="AX89" s="4">
        <f t="shared" si="10"/>
        <v>-0.17033067776255817</v>
      </c>
      <c r="AY89" s="4">
        <f t="shared" si="11"/>
        <v>0.23144028724424412</v>
      </c>
      <c r="AZ89" s="31">
        <f t="shared" si="12"/>
        <v>5.3564606559698226E-2</v>
      </c>
      <c r="BA89" s="4"/>
      <c r="BB89" s="4"/>
      <c r="BQ89" s="30">
        <v>164</v>
      </c>
      <c r="BR89" s="70">
        <v>2493.7762704921861</v>
      </c>
      <c r="BS89" s="72">
        <f>SUM(BR$2:BR89)/200</f>
        <v>2774.5946028181843</v>
      </c>
      <c r="BT89" s="4">
        <v>-0.1835515642432923</v>
      </c>
      <c r="BU89" s="4">
        <v>0.71405481732356746</v>
      </c>
      <c r="BV89" s="4">
        <v>-0.90164280457277635</v>
      </c>
      <c r="BW89" s="4">
        <v>-0.47104585091628892</v>
      </c>
      <c r="BX89" s="4">
        <v>0.55867004504849582</v>
      </c>
      <c r="BY89" s="4">
        <v>0.70977462579954398</v>
      </c>
      <c r="BZ89" s="3">
        <v>0.2170379913585436</v>
      </c>
      <c r="CA89" s="4">
        <v>-0.14406047091373758</v>
      </c>
      <c r="CB89" s="4">
        <v>0.36109846227228115</v>
      </c>
      <c r="CC89" s="31">
        <v>0.13039209945540606</v>
      </c>
      <c r="CD89" s="1"/>
    </row>
    <row r="90" spans="1:82" x14ac:dyDescent="0.25">
      <c r="A90" s="24"/>
      <c r="B90" s="30">
        <v>80</v>
      </c>
      <c r="C90" s="4">
        <v>0.91820443499517812</v>
      </c>
      <c r="D90" s="4">
        <v>-0.29976578381177305</v>
      </c>
      <c r="E90" s="4">
        <v>-0.28657974327199276</v>
      </c>
      <c r="F90" s="4">
        <v>-0.29386081893824229</v>
      </c>
      <c r="G90" s="4">
        <v>0.74224920663417249</v>
      </c>
      <c r="H90" s="4">
        <v>0.53918144400616863</v>
      </c>
      <c r="I90" s="3">
        <v>1.623225979726926E-2</v>
      </c>
      <c r="J90" s="38"/>
      <c r="K90" s="38"/>
      <c r="L90" s="38"/>
      <c r="M90" s="30">
        <v>280</v>
      </c>
      <c r="N90" s="4">
        <v>0.18060854667609647</v>
      </c>
      <c r="O90" s="4">
        <v>-1.1568253688287904</v>
      </c>
      <c r="P90" s="4">
        <v>-0.21157096263232811</v>
      </c>
      <c r="Q90" s="4">
        <v>-0.60458064662736433</v>
      </c>
      <c r="R90" s="4">
        <v>0.53123504831393842</v>
      </c>
      <c r="S90" s="4">
        <v>0.50279725407862985</v>
      </c>
      <c r="T90" s="4">
        <v>-0.19139743042365456</v>
      </c>
      <c r="U90" s="4">
        <f t="shared" si="13"/>
        <v>-0.61895004938577702</v>
      </c>
      <c r="V90" s="4">
        <f t="shared" si="14"/>
        <v>0.42755261896212249</v>
      </c>
      <c r="W90" s="31">
        <f t="shared" si="15"/>
        <v>0.18280124198136991</v>
      </c>
      <c r="X90" s="24"/>
      <c r="Y90" s="24"/>
      <c r="AN90" s="81">
        <v>203</v>
      </c>
      <c r="AO90" s="80">
        <v>2720.8407215858647</v>
      </c>
      <c r="AP90" s="80"/>
      <c r="AQ90" s="4">
        <v>0.2920758124898637</v>
      </c>
      <c r="AR90" s="4">
        <v>5.8466911107478862E-2</v>
      </c>
      <c r="AS90" s="4">
        <v>-1.3407628709012616</v>
      </c>
      <c r="AT90" s="4">
        <v>-0.43720741113483003</v>
      </c>
      <c r="AU90" s="4">
        <v>1.8200853286129057E-2</v>
      </c>
      <c r="AV90" s="4">
        <v>0.62474543085540191</v>
      </c>
      <c r="AW90" s="3">
        <v>0.14165063379489007</v>
      </c>
      <c r="AX90" s="4">
        <f t="shared" si="10"/>
        <v>-0.18171955817288632</v>
      </c>
      <c r="AY90" s="4">
        <f t="shared" si="11"/>
        <v>0.32337019196777639</v>
      </c>
      <c r="AZ90" s="31">
        <f t="shared" si="12"/>
        <v>0.10456828105327655</v>
      </c>
      <c r="BA90" s="4"/>
      <c r="BB90" s="4"/>
      <c r="BQ90" s="30">
        <v>43</v>
      </c>
      <c r="BR90" s="70">
        <v>2490.0259676893947</v>
      </c>
      <c r="BS90" s="72">
        <f>SUM(BR$2:BR90)/200</f>
        <v>2787.0447326566309</v>
      </c>
      <c r="BT90" s="4">
        <v>-8.8584412156005723E-2</v>
      </c>
      <c r="BU90" s="4">
        <v>0.41731452538491498</v>
      </c>
      <c r="BV90" s="4">
        <v>4.7011057960024687E-2</v>
      </c>
      <c r="BW90" s="4">
        <v>-0.36180646536334138</v>
      </c>
      <c r="BX90" s="4">
        <v>-0.2683457876117164</v>
      </c>
      <c r="BY90" s="4">
        <v>0.5668562088079564</v>
      </c>
      <c r="BZ90" s="3">
        <v>0.31981934463243744</v>
      </c>
      <c r="CA90" s="4">
        <v>-0.14515543321282012</v>
      </c>
      <c r="CB90" s="4">
        <v>0.46497477784525754</v>
      </c>
      <c r="CC90" s="31">
        <v>0.21620154403224659</v>
      </c>
      <c r="CD90" s="1"/>
    </row>
    <row r="91" spans="1:82" x14ac:dyDescent="0.25">
      <c r="A91" s="24"/>
      <c r="B91" s="30">
        <v>81</v>
      </c>
      <c r="C91" s="4">
        <v>1.3144635587895881</v>
      </c>
      <c r="D91" s="4">
        <v>3.4004326725281975</v>
      </c>
      <c r="E91" s="4">
        <v>-0.25459158968353895</v>
      </c>
      <c r="F91" s="4">
        <v>4.2078168168153018</v>
      </c>
      <c r="G91" s="4">
        <v>-3.9389085068397063</v>
      </c>
      <c r="H91" s="4">
        <v>-1.4520124729062658</v>
      </c>
      <c r="I91" s="3">
        <v>3.8228823557767044</v>
      </c>
      <c r="J91" s="38"/>
      <c r="K91" s="38"/>
      <c r="L91" s="38"/>
      <c r="M91" s="30">
        <v>281</v>
      </c>
      <c r="N91" s="4">
        <v>1.2424830448939825</v>
      </c>
      <c r="O91" s="4">
        <v>-6.7128170066854009E-2</v>
      </c>
      <c r="P91" s="4">
        <v>-0.95347341186227585</v>
      </c>
      <c r="Q91" s="4">
        <v>0.62012226426934047</v>
      </c>
      <c r="R91" s="4">
        <v>0.336025759751996</v>
      </c>
      <c r="S91" s="4">
        <v>-0.15716405375035919</v>
      </c>
      <c r="T91" s="4">
        <v>0.63590338467894159</v>
      </c>
      <c r="U91" s="4">
        <f t="shared" si="13"/>
        <v>0.43967731187903913</v>
      </c>
      <c r="V91" s="4">
        <f t="shared" si="14"/>
        <v>0.19622607279990245</v>
      </c>
      <c r="W91" s="31">
        <f t="shared" si="15"/>
        <v>3.8504671646472616E-2</v>
      </c>
      <c r="X91" s="24"/>
      <c r="Y91" s="24"/>
      <c r="AN91" s="81">
        <v>382</v>
      </c>
      <c r="AO91" s="80">
        <v>1766.4350094465501</v>
      </c>
      <c r="AP91" s="80"/>
      <c r="AQ91" s="4">
        <v>1.3224919072364245</v>
      </c>
      <c r="AR91" s="4">
        <v>-0.91286514353124282</v>
      </c>
      <c r="AS91" s="4">
        <v>-0.96770010800659545</v>
      </c>
      <c r="AT91" s="4">
        <v>-0.10071464266813367</v>
      </c>
      <c r="AU91" s="4">
        <v>0.52678027418528273</v>
      </c>
      <c r="AV91" s="4">
        <v>0.5043351547422108</v>
      </c>
      <c r="AW91" s="3">
        <v>-2.4162585734303157E-2</v>
      </c>
      <c r="AX91" s="4">
        <f t="shared" si="10"/>
        <v>-0.19135173176850959</v>
      </c>
      <c r="AY91" s="4">
        <f t="shared" si="11"/>
        <v>0.16718914603420643</v>
      </c>
      <c r="AZ91" s="31">
        <f t="shared" si="12"/>
        <v>2.7952210551647202E-2</v>
      </c>
      <c r="BA91" s="4"/>
      <c r="BB91" s="4"/>
      <c r="BQ91" s="30">
        <v>23</v>
      </c>
      <c r="BR91" s="70">
        <v>2475.7928086710249</v>
      </c>
      <c r="BS91" s="72">
        <f>SUM(BR$2:BR91)/200</f>
        <v>2799.4236966999861</v>
      </c>
      <c r="BT91" s="4">
        <v>0.43412941823645584</v>
      </c>
      <c r="BU91" s="4">
        <v>-0.16304312055777989</v>
      </c>
      <c r="BV91" s="4">
        <v>-0.51787581099928282</v>
      </c>
      <c r="BW91" s="4">
        <v>-0.18987210065875021</v>
      </c>
      <c r="BX91" s="4">
        <v>0.71598850982799023</v>
      </c>
      <c r="BY91" s="4">
        <v>3.0921797176989639E-2</v>
      </c>
      <c r="BZ91" s="3">
        <v>-8.1862124342084747E-3</v>
      </c>
      <c r="CA91" s="4">
        <v>-0.15365572968304661</v>
      </c>
      <c r="CB91" s="4">
        <v>0.14546951724883814</v>
      </c>
      <c r="CC91" s="31">
        <v>2.1161380448610018E-2</v>
      </c>
      <c r="CD91" s="1"/>
    </row>
    <row r="92" spans="1:82" x14ac:dyDescent="0.25">
      <c r="A92" s="24"/>
      <c r="B92" s="30">
        <v>82</v>
      </c>
      <c r="C92" s="4">
        <v>-0.46749517943914093</v>
      </c>
      <c r="D92" s="4">
        <v>-1.1658352845045077</v>
      </c>
      <c r="E92" s="4">
        <v>-0.95312535057202985</v>
      </c>
      <c r="F92" s="4">
        <v>-0.48507918338164829</v>
      </c>
      <c r="G92" s="4">
        <v>0.33772582338079282</v>
      </c>
      <c r="H92" s="4">
        <v>0.42798293209418559</v>
      </c>
      <c r="I92" s="3">
        <v>0.12810172539878498</v>
      </c>
      <c r="J92" s="38"/>
      <c r="K92" s="38"/>
      <c r="L92" s="38"/>
      <c r="M92" s="30">
        <v>282</v>
      </c>
      <c r="N92" s="4">
        <v>-1.2868682625049472E-2</v>
      </c>
      <c r="O92" s="4">
        <v>1.3103677574718495</v>
      </c>
      <c r="P92" s="4">
        <v>-1.1622918620523901</v>
      </c>
      <c r="Q92" s="4">
        <v>0.16472729040026746</v>
      </c>
      <c r="R92" s="4">
        <v>0.295692856808773</v>
      </c>
      <c r="S92" s="4">
        <v>-0.53571263779624745</v>
      </c>
      <c r="T92" s="4">
        <v>0.22696813197635701</v>
      </c>
      <c r="U92" s="4">
        <f t="shared" si="13"/>
        <v>0.41297726578951821</v>
      </c>
      <c r="V92" s="4">
        <f t="shared" si="14"/>
        <v>-0.1860091338131612</v>
      </c>
      <c r="W92" s="31">
        <f t="shared" si="15"/>
        <v>3.459939786192251E-2</v>
      </c>
      <c r="X92" s="24"/>
      <c r="Y92" s="24"/>
      <c r="AN92" s="81">
        <v>351</v>
      </c>
      <c r="AO92" s="80">
        <v>-5241.4934840781916</v>
      </c>
      <c r="AP92" s="80"/>
      <c r="AQ92" s="4">
        <v>-0.58057357323142389</v>
      </c>
      <c r="AR92" s="4">
        <v>0.26588787607825454</v>
      </c>
      <c r="AS92" s="4">
        <v>-0.26433033251759464</v>
      </c>
      <c r="AT92" s="4">
        <v>-0.40174025497281335</v>
      </c>
      <c r="AU92" s="4">
        <v>5.3300227132649459E-2</v>
      </c>
      <c r="AV92" s="4">
        <v>0.66098232847058824</v>
      </c>
      <c r="AW92" s="3">
        <v>-1.2416816878958461</v>
      </c>
      <c r="AX92" s="4">
        <f t="shared" si="10"/>
        <v>-0.20079356535844456</v>
      </c>
      <c r="AY92" s="4">
        <f t="shared" si="11"/>
        <v>-1.0408881225374016</v>
      </c>
      <c r="AZ92" s="31">
        <f t="shared" si="12"/>
        <v>1.0834480836394367</v>
      </c>
      <c r="BA92" s="4"/>
      <c r="BB92" s="4"/>
      <c r="BQ92" s="30">
        <v>92</v>
      </c>
      <c r="BR92" s="70">
        <v>2449.7928299901514</v>
      </c>
      <c r="BS92" s="72">
        <f>SUM(BR$2:BR92)/200</f>
        <v>2811.6726608499366</v>
      </c>
      <c r="BT92" s="4">
        <v>1.4156184627260777</v>
      </c>
      <c r="BU92" s="4">
        <v>-9.5799660532169484E-2</v>
      </c>
      <c r="BV92" s="4">
        <v>-0.36687038482713386</v>
      </c>
      <c r="BW92" s="4">
        <v>-0.24082337029950932</v>
      </c>
      <c r="BX92" s="4">
        <v>0.32172474890073183</v>
      </c>
      <c r="BY92" s="4">
        <v>0.76154690056765928</v>
      </c>
      <c r="BZ92" s="3">
        <v>-0.1627119043501353</v>
      </c>
      <c r="CA92" s="4">
        <v>-0.15705332389692267</v>
      </c>
      <c r="CB92" s="4">
        <v>-5.6585804532126305E-3</v>
      </c>
      <c r="CC92" s="31">
        <v>3.2019532745480061E-5</v>
      </c>
      <c r="CD92" s="1"/>
    </row>
    <row r="93" spans="1:82" x14ac:dyDescent="0.25">
      <c r="A93" s="24"/>
      <c r="B93" s="30">
        <v>83</v>
      </c>
      <c r="C93" s="4">
        <v>-0.93629818898839834</v>
      </c>
      <c r="D93" s="4">
        <v>-0.78137994778886199</v>
      </c>
      <c r="E93" s="4">
        <v>-1.0588572436198611</v>
      </c>
      <c r="F93" s="4">
        <v>-0.66738003545276758</v>
      </c>
      <c r="G93" s="4">
        <v>0.42727484686008549</v>
      </c>
      <c r="H93" s="4">
        <v>0.57222137666943895</v>
      </c>
      <c r="I93" s="3">
        <v>-1.3071255005008444</v>
      </c>
      <c r="J93" s="38"/>
      <c r="K93" s="38"/>
      <c r="L93" s="38"/>
      <c r="M93" s="30">
        <v>283</v>
      </c>
      <c r="N93" s="4">
        <v>1.216408311422837</v>
      </c>
      <c r="O93" s="4">
        <v>1.1784128973709582</v>
      </c>
      <c r="P93" s="4">
        <v>0.90133364681618111</v>
      </c>
      <c r="Q93" s="4">
        <v>-0.45268189158853261</v>
      </c>
      <c r="R93" s="4">
        <v>-0.32969770610078664</v>
      </c>
      <c r="S93" s="4">
        <v>-0.4692784232930145</v>
      </c>
      <c r="T93" s="4">
        <v>9.4774393292990894E-2</v>
      </c>
      <c r="U93" s="4">
        <f t="shared" si="13"/>
        <v>-9.8061560164514172E-2</v>
      </c>
      <c r="V93" s="4">
        <f t="shared" si="14"/>
        <v>0.19283595345750507</v>
      </c>
      <c r="W93" s="31">
        <f t="shared" si="15"/>
        <v>3.718570494586506E-2</v>
      </c>
      <c r="X93" s="24"/>
      <c r="Y93" s="24"/>
      <c r="AN93" s="81">
        <v>364</v>
      </c>
      <c r="AO93" s="80">
        <v>-5352.0936665267363</v>
      </c>
      <c r="AP93" s="80"/>
      <c r="AQ93" s="4">
        <v>-0.30654473131392956</v>
      </c>
      <c r="AR93" s="4">
        <v>9.8905841068433697E-2</v>
      </c>
      <c r="AS93" s="4">
        <v>-0.67801252427657399</v>
      </c>
      <c r="AT93" s="4">
        <v>-0.40415475868141643</v>
      </c>
      <c r="AU93" s="4">
        <v>5.9758935866221032E-2</v>
      </c>
      <c r="AV93" s="4">
        <v>0.2067585192762969</v>
      </c>
      <c r="AW93" s="3">
        <v>-1.2608967576497796</v>
      </c>
      <c r="AX93" s="4">
        <f t="shared" si="10"/>
        <v>-0.20212576782332278</v>
      </c>
      <c r="AY93" s="4">
        <f t="shared" si="11"/>
        <v>-1.0587709898264568</v>
      </c>
      <c r="AZ93" s="31">
        <f t="shared" si="12"/>
        <v>1.120996008898095</v>
      </c>
      <c r="BA93" s="4"/>
      <c r="BB93" s="4"/>
      <c r="BQ93" s="30">
        <v>198</v>
      </c>
      <c r="BR93" s="70">
        <v>2387.2635028912928</v>
      </c>
      <c r="BS93" s="72">
        <f>SUM(BR$2:BR93)/200</f>
        <v>2823.6089783643929</v>
      </c>
      <c r="BT93" s="4">
        <v>-0.17001336637079159</v>
      </c>
      <c r="BU93" s="4">
        <v>-0.46362971854343565</v>
      </c>
      <c r="BV93" s="4">
        <v>0.51722880801217963</v>
      </c>
      <c r="BW93" s="4">
        <v>-7.2496601198825283E-2</v>
      </c>
      <c r="BX93" s="4">
        <v>-9.0719052298892613E-2</v>
      </c>
      <c r="BY93" s="4">
        <v>-0.58310823124361622</v>
      </c>
      <c r="BZ93" s="3">
        <v>-0.91360414187996586</v>
      </c>
      <c r="CA93" s="4">
        <v>-0.16077826944227844</v>
      </c>
      <c r="CB93" s="4">
        <v>-0.75282587243768739</v>
      </c>
      <c r="CC93" s="31">
        <v>0.56674679421156515</v>
      </c>
      <c r="CD93" s="1"/>
    </row>
    <row r="94" spans="1:82" x14ac:dyDescent="0.25">
      <c r="A94" s="24"/>
      <c r="B94" s="30">
        <v>84</v>
      </c>
      <c r="C94" s="4">
        <v>-1.3074709194118501</v>
      </c>
      <c r="D94" s="4">
        <v>-1.1719313823487492</v>
      </c>
      <c r="E94" s="4">
        <v>-0.5459175630368418</v>
      </c>
      <c r="F94" s="4">
        <v>-0.61409413077292152</v>
      </c>
      <c r="G94" s="4">
        <v>0.67357637379902302</v>
      </c>
      <c r="H94" s="4">
        <v>0.43220882444164743</v>
      </c>
      <c r="I94" s="3">
        <v>-1.116158127479566</v>
      </c>
      <c r="J94" s="38"/>
      <c r="K94" s="38"/>
      <c r="L94" s="38"/>
      <c r="M94" s="30">
        <v>284</v>
      </c>
      <c r="N94" s="4">
        <v>-0.38134464803464668</v>
      </c>
      <c r="O94" s="4">
        <v>0.8348243102096784</v>
      </c>
      <c r="P94" s="4">
        <v>0.59925103053105666</v>
      </c>
      <c r="Q94" s="4">
        <v>-0.51867402894467218</v>
      </c>
      <c r="R94" s="4">
        <v>0.61487130545022062</v>
      </c>
      <c r="S94" s="4">
        <v>0.70727102908792916</v>
      </c>
      <c r="T94" s="4">
        <v>-0.12812282316249762</v>
      </c>
      <c r="U94" s="4">
        <f t="shared" si="13"/>
        <v>-0.25572235326773163</v>
      </c>
      <c r="V94" s="4">
        <f t="shared" si="14"/>
        <v>0.127599530105234</v>
      </c>
      <c r="W94" s="31">
        <f t="shared" si="15"/>
        <v>1.6281640083076518E-2</v>
      </c>
      <c r="X94" s="24"/>
      <c r="Y94" s="24"/>
      <c r="AN94" s="81">
        <v>263</v>
      </c>
      <c r="AO94" s="80">
        <v>7422.3570629165542</v>
      </c>
      <c r="AP94" s="80"/>
      <c r="AQ94" s="4">
        <v>-0.72360539542307878</v>
      </c>
      <c r="AR94" s="4">
        <v>-0.61188007422623569</v>
      </c>
      <c r="AS94" s="4">
        <v>-0.45931787650956046</v>
      </c>
      <c r="AT94" s="4">
        <v>-0.25613605261358996</v>
      </c>
      <c r="AU94" s="4">
        <v>-0.7928763976447063</v>
      </c>
      <c r="AV94" s="4">
        <v>-0.76982244118145593</v>
      </c>
      <c r="AW94" s="3">
        <v>0.95846632476317783</v>
      </c>
      <c r="AX94" s="4">
        <f t="shared" si="10"/>
        <v>-0.2066015934651296</v>
      </c>
      <c r="AY94" s="4">
        <f t="shared" si="11"/>
        <v>1.1650679182283075</v>
      </c>
      <c r="AZ94" s="31">
        <f t="shared" si="12"/>
        <v>1.3573832540848421</v>
      </c>
      <c r="BA94" s="4"/>
      <c r="BB94" s="4"/>
      <c r="BQ94" s="30">
        <v>177</v>
      </c>
      <c r="BR94" s="70">
        <v>2302.2455904915951</v>
      </c>
      <c r="BS94" s="72">
        <f>SUM(BR$2:BR94)/200</f>
        <v>2835.1202063168512</v>
      </c>
      <c r="BT94" s="4">
        <v>-0.73280769609884466</v>
      </c>
      <c r="BU94" s="4">
        <v>0.39897856322385561</v>
      </c>
      <c r="BV94" s="4">
        <v>-1.0712648181293876</v>
      </c>
      <c r="BW94" s="4">
        <v>-0.4619439321490692</v>
      </c>
      <c r="BX94" s="4">
        <v>0.15882968631656372</v>
      </c>
      <c r="BY94" s="4">
        <v>0.57537018626219816</v>
      </c>
      <c r="BZ94" s="3">
        <v>9.4560258097804342E-2</v>
      </c>
      <c r="CA94" s="4">
        <v>-0.16789869545911568</v>
      </c>
      <c r="CB94" s="4">
        <v>0.26245895355692</v>
      </c>
      <c r="CC94" s="31">
        <v>6.8884702302193498E-2</v>
      </c>
      <c r="CD94" s="1"/>
    </row>
    <row r="95" spans="1:82" x14ac:dyDescent="0.25">
      <c r="A95" s="24"/>
      <c r="B95" s="30">
        <v>85</v>
      </c>
      <c r="C95" s="4">
        <v>0.86860786882679031</v>
      </c>
      <c r="D95" s="4">
        <v>0.32160125034893716</v>
      </c>
      <c r="E95" s="4">
        <v>0.3777669212315457</v>
      </c>
      <c r="F95" s="4">
        <v>-0.27067832274442322</v>
      </c>
      <c r="G95" s="4">
        <v>8.7262678989164594E-2</v>
      </c>
      <c r="H95" s="4">
        <v>0.1882563957631421</v>
      </c>
      <c r="I95" s="3">
        <v>0.23010397635440127</v>
      </c>
      <c r="J95" s="38"/>
      <c r="K95" s="38"/>
      <c r="L95" s="38"/>
      <c r="M95" s="30">
        <v>285</v>
      </c>
      <c r="N95" s="4">
        <v>-2.7263238492914975E-2</v>
      </c>
      <c r="O95" s="4">
        <v>-0.48735230936505747</v>
      </c>
      <c r="P95" s="4">
        <v>-0.37425777515502889</v>
      </c>
      <c r="Q95" s="4">
        <v>-0.47375900256622361</v>
      </c>
      <c r="R95" s="4">
        <v>0.15193543665786591</v>
      </c>
      <c r="S95" s="4">
        <v>0.15746637483291367</v>
      </c>
      <c r="T95" s="4">
        <v>0.20518016466360023</v>
      </c>
      <c r="U95" s="4">
        <f t="shared" si="13"/>
        <v>-0.37869054810852393</v>
      </c>
      <c r="V95" s="4">
        <f t="shared" si="14"/>
        <v>0.5838707127721241</v>
      </c>
      <c r="W95" s="31">
        <f t="shared" si="15"/>
        <v>0.34090500923302824</v>
      </c>
      <c r="X95" s="24"/>
      <c r="Y95" s="24"/>
      <c r="AN95" s="81">
        <v>303</v>
      </c>
      <c r="AO95" s="80">
        <v>3220.7756499157231</v>
      </c>
      <c r="AP95" s="80"/>
      <c r="AQ95" s="4">
        <v>-1.3986287071965391</v>
      </c>
      <c r="AR95" s="4">
        <v>-1.0661922363693503</v>
      </c>
      <c r="AS95" s="4">
        <v>-0.52061892886535666</v>
      </c>
      <c r="AT95" s="4">
        <v>-2.5362001196900571E-2</v>
      </c>
      <c r="AU95" s="4">
        <v>0.25513702319365611</v>
      </c>
      <c r="AV95" s="4">
        <v>0.63720034228796707</v>
      </c>
      <c r="AW95" s="3">
        <v>0.2285065892518813</v>
      </c>
      <c r="AX95" s="4">
        <f t="shared" si="10"/>
        <v>-0.21002548520028186</v>
      </c>
      <c r="AY95" s="4">
        <f t="shared" si="11"/>
        <v>0.43853207445216313</v>
      </c>
      <c r="AZ95" s="31">
        <f t="shared" si="12"/>
        <v>0.19231038032331754</v>
      </c>
      <c r="BA95" s="4"/>
      <c r="BB95" s="4"/>
      <c r="BQ95" s="30">
        <v>30</v>
      </c>
      <c r="BR95" s="70">
        <v>2255.6045604784576</v>
      </c>
      <c r="BS95" s="72">
        <f>SUM(BR$2:BR95)/200</f>
        <v>2846.3982291192433</v>
      </c>
      <c r="BT95" s="4">
        <v>-0.9829604036487013</v>
      </c>
      <c r="BU95" s="4">
        <v>0.16519074104239784</v>
      </c>
      <c r="BV95" s="4">
        <v>-1.0734710797084421</v>
      </c>
      <c r="BW95" s="4">
        <v>-0.36027816739201718</v>
      </c>
      <c r="BX95" s="4">
        <v>0.60214050308088285</v>
      </c>
      <c r="BY95" s="4">
        <v>0.28787850315755842</v>
      </c>
      <c r="BZ95" s="3">
        <v>6.8926209073662106E-2</v>
      </c>
      <c r="CA95" s="4">
        <v>-0.17160933765691233</v>
      </c>
      <c r="CB95" s="4">
        <v>0.24053554673057442</v>
      </c>
      <c r="CC95" s="31">
        <v>5.7857349240976352E-2</v>
      </c>
      <c r="CD95" s="1"/>
    </row>
    <row r="96" spans="1:82" x14ac:dyDescent="0.25">
      <c r="A96" s="24"/>
      <c r="B96" s="30">
        <v>86</v>
      </c>
      <c r="C96" s="4">
        <v>0.47381746175235651</v>
      </c>
      <c r="D96" s="4">
        <v>1.2255180228542641</v>
      </c>
      <c r="E96" s="4">
        <v>-0.2362044099441627</v>
      </c>
      <c r="F96" s="4">
        <v>0.99260789069535549</v>
      </c>
      <c r="G96" s="4">
        <v>8.4145492197637742E-2</v>
      </c>
      <c r="H96" s="4">
        <v>0.77439591327653812</v>
      </c>
      <c r="I96" s="3">
        <v>0.68011070234108228</v>
      </c>
      <c r="J96" s="38"/>
      <c r="K96" s="38"/>
      <c r="L96" s="38"/>
      <c r="M96" s="30">
        <v>286</v>
      </c>
      <c r="N96" s="4">
        <v>-0.77807399634149876</v>
      </c>
      <c r="O96" s="4">
        <v>3.9594574414130293E-2</v>
      </c>
      <c r="P96" s="4">
        <v>0.34357083473056693</v>
      </c>
      <c r="Q96" s="4">
        <v>-0.40063808649597304</v>
      </c>
      <c r="R96" s="4">
        <v>0.25522536713268662</v>
      </c>
      <c r="S96" s="4">
        <v>0.53228190168567358</v>
      </c>
      <c r="T96" s="4">
        <v>0.20758500365380675</v>
      </c>
      <c r="U96" s="4">
        <f t="shared" si="13"/>
        <v>-0.29466232809464971</v>
      </c>
      <c r="V96" s="4">
        <f t="shared" si="14"/>
        <v>0.50224733174845648</v>
      </c>
      <c r="W96" s="31">
        <f t="shared" si="15"/>
        <v>0.2522523822484441</v>
      </c>
      <c r="X96" s="24"/>
      <c r="Y96" s="24"/>
      <c r="AN96" s="81">
        <v>208</v>
      </c>
      <c r="AO96" s="80">
        <v>-7889.5209579995935</v>
      </c>
      <c r="AP96" s="80"/>
      <c r="AQ96" s="4">
        <v>-0.73027875609618476</v>
      </c>
      <c r="AR96" s="4">
        <v>-0.66176614718673044</v>
      </c>
      <c r="AS96" s="4">
        <v>-1.0204378784921997</v>
      </c>
      <c r="AT96" s="4">
        <v>-0.18960041204627467</v>
      </c>
      <c r="AU96" s="4">
        <v>0.58693930304854069</v>
      </c>
      <c r="AV96" s="4">
        <v>0.53928726132548066</v>
      </c>
      <c r="AW96" s="3">
        <v>-1.7017354734798247</v>
      </c>
      <c r="AX96" s="4">
        <f t="shared" si="10"/>
        <v>-0.21868131089419929</v>
      </c>
      <c r="AY96" s="4">
        <f t="shared" si="11"/>
        <v>-1.4830541625856255</v>
      </c>
      <c r="AZ96" s="31">
        <f t="shared" si="12"/>
        <v>2.1994496491625508</v>
      </c>
      <c r="BA96" s="4"/>
      <c r="BB96" s="4"/>
      <c r="BQ96" s="30">
        <v>149</v>
      </c>
      <c r="BR96" s="70">
        <v>2184.0984779556447</v>
      </c>
      <c r="BS96" s="72">
        <f>SUM(BR$2:BR96)/200</f>
        <v>2857.3187215090215</v>
      </c>
      <c r="BT96" s="4">
        <v>-0.90127517277141556</v>
      </c>
      <c r="BU96" s="4">
        <v>0.12673339361037322</v>
      </c>
      <c r="BV96" s="4">
        <v>-0.48595801335623068</v>
      </c>
      <c r="BW96" s="4">
        <v>-0.32175766925630633</v>
      </c>
      <c r="BX96" s="4">
        <v>0.3516876483476184</v>
      </c>
      <c r="BY96" s="4">
        <v>0.3675091310718781</v>
      </c>
      <c r="BZ96" s="3">
        <v>0.18618270356169547</v>
      </c>
      <c r="CA96" s="4">
        <v>-0.17879691693415736</v>
      </c>
      <c r="CB96" s="4">
        <v>0.36497962049585286</v>
      </c>
      <c r="CC96" s="31">
        <v>0.13321012337729679</v>
      </c>
      <c r="CD96" s="1"/>
    </row>
    <row r="97" spans="1:82" x14ac:dyDescent="0.25">
      <c r="A97" s="24"/>
      <c r="B97" s="30">
        <v>87</v>
      </c>
      <c r="C97" s="4">
        <v>-0.38782287131893634</v>
      </c>
      <c r="D97" s="4">
        <v>0.44093824407057491</v>
      </c>
      <c r="E97" s="4">
        <v>-0.52064452372206749</v>
      </c>
      <c r="F97" s="4">
        <v>0.30412295619887553</v>
      </c>
      <c r="G97" s="4">
        <v>-2.0359043552333289</v>
      </c>
      <c r="H97" s="4">
        <v>-0.97347938302388026</v>
      </c>
      <c r="I97" s="3">
        <v>1.5842480783974187</v>
      </c>
      <c r="J97" s="38"/>
      <c r="K97" s="38"/>
      <c r="L97" s="38"/>
      <c r="M97" s="30">
        <v>287</v>
      </c>
      <c r="N97" s="4">
        <v>-1.1246370090655107</v>
      </c>
      <c r="O97" s="4">
        <v>-0.88286923093759795</v>
      </c>
      <c r="P97" s="4">
        <v>-1.223101972143831</v>
      </c>
      <c r="Q97" s="4">
        <v>-0.21535404880429657</v>
      </c>
      <c r="R97" s="4">
        <v>0.31472464195894811</v>
      </c>
      <c r="S97" s="4">
        <v>0.48712743589919183</v>
      </c>
      <c r="T97" s="4">
        <v>0.39080096408898207</v>
      </c>
      <c r="U97" s="4">
        <f t="shared" si="13"/>
        <v>-0.25118401404675977</v>
      </c>
      <c r="V97" s="4">
        <f t="shared" si="14"/>
        <v>0.64198497813574185</v>
      </c>
      <c r="W97" s="31">
        <f t="shared" si="15"/>
        <v>0.41214471215194892</v>
      </c>
      <c r="X97" s="24"/>
      <c r="Y97" s="24"/>
      <c r="AN97" s="81">
        <v>215</v>
      </c>
      <c r="AO97" s="80">
        <v>-4368.7013015140546</v>
      </c>
      <c r="AP97" s="80"/>
      <c r="AQ97" s="4">
        <v>0.85721820633715051</v>
      </c>
      <c r="AR97" s="4">
        <v>-0.61870408082995754</v>
      </c>
      <c r="AS97" s="4">
        <v>-0.48989388738793316</v>
      </c>
      <c r="AT97" s="4">
        <v>-0.24394659830287349</v>
      </c>
      <c r="AU97" s="4">
        <v>-5.4340595518462466E-2</v>
      </c>
      <c r="AV97" s="4">
        <v>-0.32945011680906172</v>
      </c>
      <c r="AW97" s="3">
        <v>-1.0900475558594003</v>
      </c>
      <c r="AX97" s="4">
        <f t="shared" si="10"/>
        <v>-0.22746207020397122</v>
      </c>
      <c r="AY97" s="4">
        <f t="shared" si="11"/>
        <v>-0.86258548565542903</v>
      </c>
      <c r="AZ97" s="31">
        <f t="shared" si="12"/>
        <v>0.7440537200634123</v>
      </c>
      <c r="BA97" s="4"/>
      <c r="BB97" s="4"/>
      <c r="BQ97" s="30">
        <v>138</v>
      </c>
      <c r="BR97" s="70">
        <v>2122.3333898867122</v>
      </c>
      <c r="BS97" s="72">
        <f>SUM(BR$2:BR97)/200</f>
        <v>2867.9303884584551</v>
      </c>
      <c r="BT97" s="4">
        <v>-0.19126798417599913</v>
      </c>
      <c r="BU97" s="4">
        <v>0.36929582465049293</v>
      </c>
      <c r="BV97" s="4">
        <v>-0.96429862789899812</v>
      </c>
      <c r="BW97" s="4">
        <v>-0.44607771189602369</v>
      </c>
      <c r="BX97" s="4">
        <v>0.42838578432685304</v>
      </c>
      <c r="BY97" s="4">
        <v>0.28366513552785338</v>
      </c>
      <c r="BZ97" s="3">
        <v>-1.5043714170353242</v>
      </c>
      <c r="CA97" s="4">
        <v>-0.17923710518307531</v>
      </c>
      <c r="CB97" s="4">
        <v>-1.3251343118522489</v>
      </c>
      <c r="CC97" s="31">
        <v>1.7559809444481334</v>
      </c>
      <c r="CD97" s="1"/>
    </row>
    <row r="98" spans="1:82" x14ac:dyDescent="0.25">
      <c r="A98" s="24"/>
      <c r="B98" s="30">
        <v>88</v>
      </c>
      <c r="C98" s="4">
        <v>-1.2901027200667818</v>
      </c>
      <c r="D98" s="4">
        <v>-1.2507551612456664</v>
      </c>
      <c r="E98" s="4">
        <v>2.1683060721357852</v>
      </c>
      <c r="F98" s="4">
        <v>-0.62493486039326029</v>
      </c>
      <c r="G98" s="4">
        <v>0.77850488189974421</v>
      </c>
      <c r="H98" s="4">
        <v>0.49607610191421009</v>
      </c>
      <c r="I98" s="3">
        <v>-0.30170038435397395</v>
      </c>
      <c r="J98" s="38"/>
      <c r="K98" s="38"/>
      <c r="L98" s="38"/>
      <c r="M98" s="30">
        <v>288</v>
      </c>
      <c r="N98" s="4">
        <v>-7.1462723718781526E-2</v>
      </c>
      <c r="O98" s="4">
        <v>5.5823133010391365E-2</v>
      </c>
      <c r="P98" s="4">
        <v>1.7064221762395131</v>
      </c>
      <c r="Q98" s="4">
        <v>-0.36900033637449431</v>
      </c>
      <c r="R98" s="4">
        <v>0.68019555108868468</v>
      </c>
      <c r="S98" s="4">
        <v>0.646760837663373</v>
      </c>
      <c r="T98" s="4">
        <v>-0.52822976954255385</v>
      </c>
      <c r="U98" s="4">
        <f t="shared" si="13"/>
        <v>-0.37927545438557647</v>
      </c>
      <c r="V98" s="4">
        <f t="shared" si="14"/>
        <v>-0.14895431515697738</v>
      </c>
      <c r="W98" s="31">
        <f t="shared" si="15"/>
        <v>2.2187388003884142E-2</v>
      </c>
      <c r="X98" s="24"/>
      <c r="Y98" s="24"/>
      <c r="AN98" s="81">
        <v>246</v>
      </c>
      <c r="AO98" s="80">
        <v>2978.6324275728675</v>
      </c>
      <c r="AP98" s="80"/>
      <c r="AQ98" s="4">
        <v>-0.96390452955833505</v>
      </c>
      <c r="AR98" s="4">
        <v>-0.8425301720013002</v>
      </c>
      <c r="AS98" s="4">
        <v>1.8728787196259415</v>
      </c>
      <c r="AT98" s="4">
        <v>-0.11765431879712331</v>
      </c>
      <c r="AU98" s="4">
        <v>-2.0965579990859182</v>
      </c>
      <c r="AV98" s="4">
        <v>-0.30702424537698453</v>
      </c>
      <c r="AW98" s="3">
        <v>0.18643795243091749</v>
      </c>
      <c r="AX98" s="4">
        <f t="shared" ref="AX98:AX129" si="16">BD$2*AQ98+BE$2*AR98+BF$2*AS98+BG$2*AT98+BH$2*AU98+BI$2*AV98</f>
        <v>-0.24735601396077386</v>
      </c>
      <c r="AY98" s="4">
        <f t="shared" ref="AY98:AY129" si="17">AW98-AX98</f>
        <v>0.43379396639169132</v>
      </c>
      <c r="AZ98" s="31">
        <f t="shared" ref="AZ98:AZ129" si="18">AY98^2</f>
        <v>0.18817720527783582</v>
      </c>
      <c r="BA98" s="4"/>
      <c r="BB98" s="4"/>
      <c r="BQ98" s="30">
        <v>132</v>
      </c>
      <c r="BR98" s="70">
        <v>2112.9962666100387</v>
      </c>
      <c r="BS98" s="72">
        <f>SUM(BR$2:BR98)/200</f>
        <v>2878.4953697915048</v>
      </c>
      <c r="BT98" s="4">
        <v>-0.11609468214247541</v>
      </c>
      <c r="BU98" s="4">
        <v>0.6037557905846056</v>
      </c>
      <c r="BV98" s="4">
        <v>-0.41851547618309992</v>
      </c>
      <c r="BW98" s="4">
        <v>-0.49658530716861632</v>
      </c>
      <c r="BX98" s="4">
        <v>0.23333983978178199</v>
      </c>
      <c r="BY98" s="4">
        <v>-9.7102928350720666E-2</v>
      </c>
      <c r="BZ98" s="3">
        <v>0.10780192321305557</v>
      </c>
      <c r="CA98" s="4">
        <v>-0.19053774351780459</v>
      </c>
      <c r="CB98" s="4">
        <v>0.29833966673086015</v>
      </c>
      <c r="CC98" s="31">
        <v>8.9006556745080706E-2</v>
      </c>
      <c r="CD98" s="1"/>
    </row>
    <row r="99" spans="1:82" x14ac:dyDescent="0.25">
      <c r="A99" s="24"/>
      <c r="B99" s="30">
        <v>89</v>
      </c>
      <c r="C99" s="4">
        <v>-0.38558546809849703</v>
      </c>
      <c r="D99" s="4">
        <v>-4.1603775547399448E-2</v>
      </c>
      <c r="E99" s="4">
        <v>-0.8115321835512932</v>
      </c>
      <c r="F99" s="4">
        <v>-0.19370492313255591</v>
      </c>
      <c r="G99" s="4">
        <v>0.31392356886521106</v>
      </c>
      <c r="H99" s="4">
        <v>0.26091163436967696</v>
      </c>
      <c r="I99" s="3">
        <v>-7.070800093004175E-3</v>
      </c>
      <c r="J99" s="38"/>
      <c r="K99" s="38"/>
      <c r="L99" s="38"/>
      <c r="M99" s="30">
        <v>289</v>
      </c>
      <c r="N99" s="4">
        <v>0.34856997329898332</v>
      </c>
      <c r="O99" s="4">
        <v>-1.261495745816178</v>
      </c>
      <c r="P99" s="4">
        <v>0.65644447376485549</v>
      </c>
      <c r="Q99" s="4">
        <v>-0.56077616444139078</v>
      </c>
      <c r="R99" s="4">
        <v>0.59453788316948586</v>
      </c>
      <c r="S99" s="4">
        <v>0.37048255334558489</v>
      </c>
      <c r="T99" s="4">
        <v>-5.7366550103883071E-2</v>
      </c>
      <c r="U99" s="4">
        <f t="shared" si="13"/>
        <v>-0.66918954154272148</v>
      </c>
      <c r="V99" s="4">
        <f t="shared" si="14"/>
        <v>0.61182299143883845</v>
      </c>
      <c r="W99" s="31">
        <f t="shared" si="15"/>
        <v>0.37432737285316897</v>
      </c>
      <c r="X99" s="24"/>
      <c r="Y99" s="24"/>
      <c r="AN99" s="81">
        <v>287</v>
      </c>
      <c r="AO99" s="80">
        <v>4154.9272141421034</v>
      </c>
      <c r="AP99" s="80"/>
      <c r="AQ99" s="4">
        <v>-1.1246370090655107</v>
      </c>
      <c r="AR99" s="4">
        <v>-0.88286923093759795</v>
      </c>
      <c r="AS99" s="4">
        <v>-1.223101972143831</v>
      </c>
      <c r="AT99" s="4">
        <v>-0.21535404880429657</v>
      </c>
      <c r="AU99" s="4">
        <v>0.31472464195894811</v>
      </c>
      <c r="AV99" s="4">
        <v>0.48712743589919183</v>
      </c>
      <c r="AW99" s="3">
        <v>0.39080096408898207</v>
      </c>
      <c r="AX99" s="4">
        <f t="shared" si="16"/>
        <v>-0.25118401404675977</v>
      </c>
      <c r="AY99" s="4">
        <f t="shared" si="17"/>
        <v>0.64198497813574185</v>
      </c>
      <c r="AZ99" s="31">
        <f t="shared" si="18"/>
        <v>0.41214471215194892</v>
      </c>
      <c r="BA99" s="4"/>
      <c r="BB99" s="4"/>
      <c r="BQ99" s="30">
        <v>155</v>
      </c>
      <c r="BR99" s="70">
        <v>2043.5789442735656</v>
      </c>
      <c r="BS99" s="72">
        <f>SUM(BR$2:BR99)/200</f>
        <v>2888.7132645128727</v>
      </c>
      <c r="BT99" s="4">
        <v>-0.89813866310304347</v>
      </c>
      <c r="BU99" s="4">
        <v>-0.13455519600016999</v>
      </c>
      <c r="BV99" s="4">
        <v>-0.83609462498056863</v>
      </c>
      <c r="BW99" s="4">
        <v>-0.26344819547119597</v>
      </c>
      <c r="BX99" s="4">
        <v>0.74893691515319127</v>
      </c>
      <c r="BY99" s="4">
        <v>0.69857460775553104</v>
      </c>
      <c r="BZ99" s="3">
        <v>-0.27006415674267509</v>
      </c>
      <c r="CA99" s="4">
        <v>-0.19067085826014882</v>
      </c>
      <c r="CB99" s="4">
        <v>-7.939329848252627E-2</v>
      </c>
      <c r="CC99" s="31">
        <v>6.3032958439355078E-3</v>
      </c>
      <c r="CD99" s="1"/>
    </row>
    <row r="100" spans="1:82" x14ac:dyDescent="0.25">
      <c r="A100" s="24"/>
      <c r="B100" s="30">
        <v>90</v>
      </c>
      <c r="C100" s="4">
        <v>1.4156184627260777</v>
      </c>
      <c r="D100" s="4">
        <v>-9.5799660532169484E-2</v>
      </c>
      <c r="E100" s="4">
        <v>-0.36687038482713386</v>
      </c>
      <c r="F100" s="4">
        <v>-0.24082337029950932</v>
      </c>
      <c r="G100" s="4">
        <v>0.32172474890073183</v>
      </c>
      <c r="H100" s="4">
        <v>0.76154690056765928</v>
      </c>
      <c r="I100" s="3">
        <v>-0.1627119043501353</v>
      </c>
      <c r="J100" s="38"/>
      <c r="K100" s="38"/>
      <c r="L100" s="38"/>
      <c r="M100" s="30">
        <v>290</v>
      </c>
      <c r="N100" s="4">
        <v>-0.85481076094896802</v>
      </c>
      <c r="O100" s="4">
        <v>-0.45695532636440817</v>
      </c>
      <c r="P100" s="4">
        <v>-0.56119890036750508</v>
      </c>
      <c r="Q100" s="4">
        <v>0.34891192610412636</v>
      </c>
      <c r="R100" s="4">
        <v>-0.25891375253489141</v>
      </c>
      <c r="S100" s="4">
        <v>-1.6175881236415992</v>
      </c>
      <c r="T100" s="4">
        <v>0.76313630539769683</v>
      </c>
      <c r="U100" s="4">
        <f t="shared" si="13"/>
        <v>0.1894730550529212</v>
      </c>
      <c r="V100" s="4">
        <f t="shared" si="14"/>
        <v>0.57366325034477561</v>
      </c>
      <c r="W100" s="31">
        <f t="shared" si="15"/>
        <v>0.32908952479613268</v>
      </c>
      <c r="X100" s="24"/>
      <c r="Y100" s="24"/>
      <c r="AN100" s="81">
        <v>352</v>
      </c>
      <c r="AO100" s="80">
        <v>522.6997982204839</v>
      </c>
      <c r="AP100" s="80"/>
      <c r="AQ100" s="4">
        <v>0.71557126460939069</v>
      </c>
      <c r="AR100" s="4">
        <v>3.3772879303245858E-2</v>
      </c>
      <c r="AS100" s="4">
        <v>-1.0665725289950552</v>
      </c>
      <c r="AT100" s="4">
        <v>-0.47065900072338246</v>
      </c>
      <c r="AU100" s="4">
        <v>0.62829430382804707</v>
      </c>
      <c r="AV100" s="4">
        <v>0.26254404039298684</v>
      </c>
      <c r="AW100" s="3">
        <v>-0.24024232728672187</v>
      </c>
      <c r="AX100" s="4">
        <f t="shared" si="16"/>
        <v>-0.25413133061174353</v>
      </c>
      <c r="AY100" s="4">
        <f t="shared" si="17"/>
        <v>1.3889003325021659E-2</v>
      </c>
      <c r="AZ100" s="31">
        <f t="shared" si="18"/>
        <v>1.929044133624627E-4</v>
      </c>
      <c r="BA100" s="4"/>
      <c r="BB100" s="4"/>
      <c r="BQ100" s="30">
        <v>80</v>
      </c>
      <c r="BR100" s="70">
        <v>1998.9440423558972</v>
      </c>
      <c r="BS100" s="72">
        <f>SUM(BR$2:BR100)/200</f>
        <v>2898.7079847246519</v>
      </c>
      <c r="BT100" s="4">
        <v>-0.36732687883835047</v>
      </c>
      <c r="BU100" s="4">
        <v>0.17329213807170218</v>
      </c>
      <c r="BV100" s="4">
        <v>-0.93635870417937273</v>
      </c>
      <c r="BW100" s="4">
        <v>-0.39055948564885246</v>
      </c>
      <c r="BX100" s="4">
        <v>0.72098049670458497</v>
      </c>
      <c r="BY100" s="4">
        <v>0.82757188785394709</v>
      </c>
      <c r="BZ100" s="3">
        <v>-0.2235893564103397</v>
      </c>
      <c r="CA100" s="4">
        <v>-0.20239850327869305</v>
      </c>
      <c r="CB100" s="4">
        <v>-2.1190853131646648E-2</v>
      </c>
      <c r="CC100" s="31">
        <v>4.4905225644701854E-4</v>
      </c>
      <c r="CD100" s="1"/>
    </row>
    <row r="101" spans="1:82" x14ac:dyDescent="0.25">
      <c r="A101" s="24"/>
      <c r="B101" s="30">
        <v>91</v>
      </c>
      <c r="C101" s="4">
        <v>1.3397173639750386</v>
      </c>
      <c r="D101" s="4">
        <v>1.4180734696828712</v>
      </c>
      <c r="E101" s="4">
        <v>0.61572341404054887</v>
      </c>
      <c r="F101" s="4">
        <v>0.73832669929198147</v>
      </c>
      <c r="G101" s="4">
        <v>0.40003173252330321</v>
      </c>
      <c r="H101" s="4">
        <v>-0.56468485287668124</v>
      </c>
      <c r="I101" s="3">
        <v>0.62811638386118418</v>
      </c>
      <c r="J101" s="38"/>
      <c r="K101" s="38"/>
      <c r="L101" s="38"/>
      <c r="M101" s="30">
        <v>291</v>
      </c>
      <c r="N101" s="4">
        <v>-2.1657331454218669</v>
      </c>
      <c r="O101" s="4">
        <v>-1.1852663074987642</v>
      </c>
      <c r="P101" s="4">
        <v>-0.16335415819128168</v>
      </c>
      <c r="Q101" s="4">
        <v>-0.77489195818743262</v>
      </c>
      <c r="R101" s="4">
        <v>0.46844820416706201</v>
      </c>
      <c r="S101" s="4">
        <v>0.56145350595665933</v>
      </c>
      <c r="T101" s="4">
        <v>-1.66897938457446</v>
      </c>
      <c r="U101" s="4">
        <f t="shared" si="13"/>
        <v>-0.75306411349644431</v>
      </c>
      <c r="V101" s="4">
        <f t="shared" si="14"/>
        <v>-0.91591527107801574</v>
      </c>
      <c r="W101" s="31">
        <f t="shared" si="15"/>
        <v>0.83890078379391508</v>
      </c>
      <c r="X101" s="24"/>
      <c r="Y101" s="24"/>
      <c r="AN101" s="81">
        <v>284</v>
      </c>
      <c r="AO101" s="80">
        <v>1168.0493999122068</v>
      </c>
      <c r="AP101" s="80"/>
      <c r="AQ101" s="4">
        <v>-0.38134464803464668</v>
      </c>
      <c r="AR101" s="4">
        <v>0.8348243102096784</v>
      </c>
      <c r="AS101" s="4">
        <v>0.59925103053105666</v>
      </c>
      <c r="AT101" s="4">
        <v>-0.51867402894467218</v>
      </c>
      <c r="AU101" s="4">
        <v>0.61487130545022062</v>
      </c>
      <c r="AV101" s="4">
        <v>0.70727102908792916</v>
      </c>
      <c r="AW101" s="3">
        <v>-0.12812282316249762</v>
      </c>
      <c r="AX101" s="4">
        <f t="shared" si="16"/>
        <v>-0.25572235326773163</v>
      </c>
      <c r="AY101" s="4">
        <f t="shared" si="17"/>
        <v>0.127599530105234</v>
      </c>
      <c r="AZ101" s="31">
        <f t="shared" si="18"/>
        <v>1.6281640083076518E-2</v>
      </c>
      <c r="BA101" s="4"/>
      <c r="BB101" s="4"/>
      <c r="BQ101" s="30">
        <v>117</v>
      </c>
      <c r="BR101" s="70">
        <v>1963.2482701723557</v>
      </c>
      <c r="BS101" s="72">
        <f>SUM(BR$2:BR101)/200</f>
        <v>2908.524226075514</v>
      </c>
      <c r="BT101" s="4">
        <v>0.18696429303119499</v>
      </c>
      <c r="BU101" s="4">
        <v>-0.3376476810585794</v>
      </c>
      <c r="BV101" s="4">
        <v>-0.20738833276247115</v>
      </c>
      <c r="BW101" s="4">
        <v>-0.26393031909461651</v>
      </c>
      <c r="BX101" s="4">
        <v>-4.3518402179184519E-2</v>
      </c>
      <c r="BY101" s="4">
        <v>-0.48896869049334035</v>
      </c>
      <c r="BZ101" s="3">
        <v>0.37421697944478588</v>
      </c>
      <c r="CA101" s="4">
        <v>-0.21188509891732524</v>
      </c>
      <c r="CB101" s="4">
        <v>0.58610207836211115</v>
      </c>
      <c r="CC101" s="31">
        <v>0.34351564626038628</v>
      </c>
      <c r="CD101" s="1"/>
    </row>
    <row r="102" spans="1:82" x14ac:dyDescent="0.25">
      <c r="A102" s="24"/>
      <c r="B102" s="30">
        <v>92</v>
      </c>
      <c r="C102" s="4">
        <v>-0.73280769609884466</v>
      </c>
      <c r="D102" s="4">
        <v>0.39897856322385561</v>
      </c>
      <c r="E102" s="4">
        <v>-1.0712648181293876</v>
      </c>
      <c r="F102" s="4">
        <v>-0.4619439321490692</v>
      </c>
      <c r="G102" s="4">
        <v>0.15882968631656372</v>
      </c>
      <c r="H102" s="4">
        <v>0.57537018626219816</v>
      </c>
      <c r="I102" s="3">
        <v>9.4560258097804342E-2</v>
      </c>
      <c r="J102" s="38"/>
      <c r="K102" s="38"/>
      <c r="L102" s="38"/>
      <c r="M102" s="30">
        <v>292</v>
      </c>
      <c r="N102" s="4">
        <v>0.57639537396338636</v>
      </c>
      <c r="O102" s="4">
        <v>1.727867206036162</v>
      </c>
      <c r="P102" s="4">
        <v>0.80556382403859328</v>
      </c>
      <c r="Q102" s="4">
        <v>0.77673459649982135</v>
      </c>
      <c r="R102" s="4">
        <v>-2.6213221713144055</v>
      </c>
      <c r="S102" s="4">
        <v>-1.5458310136501032</v>
      </c>
      <c r="T102" s="4">
        <v>1.3891259432514169</v>
      </c>
      <c r="U102" s="4">
        <f t="shared" si="13"/>
        <v>0.92312200999814142</v>
      </c>
      <c r="V102" s="4">
        <f t="shared" si="14"/>
        <v>0.46600393325327549</v>
      </c>
      <c r="W102" s="31">
        <f t="shared" si="15"/>
        <v>0.21715966580752324</v>
      </c>
      <c r="X102" s="24"/>
      <c r="Y102" s="24"/>
      <c r="AN102" s="81">
        <v>309</v>
      </c>
      <c r="AO102" s="80">
        <v>1373.981097769094</v>
      </c>
      <c r="AP102" s="80"/>
      <c r="AQ102" s="4">
        <v>0.12799213826792319</v>
      </c>
      <c r="AR102" s="4">
        <v>0.13697995427238252</v>
      </c>
      <c r="AS102" s="4">
        <v>-0.63129539887033692</v>
      </c>
      <c r="AT102" s="4">
        <v>-0.44497606119899047</v>
      </c>
      <c r="AU102" s="4">
        <v>0.69925323810499718</v>
      </c>
      <c r="AV102" s="4">
        <v>0.63668633436064159</v>
      </c>
      <c r="AW102" s="3">
        <v>-9.2345378213824464E-2</v>
      </c>
      <c r="AX102" s="4">
        <f t="shared" si="16"/>
        <v>-0.25780395190107996</v>
      </c>
      <c r="AY102" s="4">
        <f t="shared" si="17"/>
        <v>0.1654585736872555</v>
      </c>
      <c r="AZ102" s="31">
        <f t="shared" si="18"/>
        <v>2.7376539606620957E-2</v>
      </c>
      <c r="BA102" s="4"/>
      <c r="BB102" s="4"/>
      <c r="BQ102" s="30">
        <v>54</v>
      </c>
      <c r="BR102" s="70">
        <v>1939.8598308174089</v>
      </c>
      <c r="BS102" s="72">
        <f>SUM(BR$2:BR102)/200</f>
        <v>2918.2235252296009</v>
      </c>
      <c r="BT102" s="4">
        <v>1.9953363392654375</v>
      </c>
      <c r="BU102" s="4">
        <v>0.34977346570477619</v>
      </c>
      <c r="BV102" s="4">
        <v>2.3134742251599985</v>
      </c>
      <c r="BW102" s="4">
        <v>-0.266889029504635</v>
      </c>
      <c r="BX102" s="4">
        <v>-0.41936753411168759</v>
      </c>
      <c r="BY102" s="4">
        <v>0.58817418693219858</v>
      </c>
      <c r="BZ102" s="3">
        <v>0.14328627100903824</v>
      </c>
      <c r="CA102" s="4">
        <v>-0.22069501579348239</v>
      </c>
      <c r="CB102" s="4">
        <v>0.36398128680252062</v>
      </c>
      <c r="CC102" s="31">
        <v>0.13248237714241878</v>
      </c>
      <c r="CD102" s="1"/>
    </row>
    <row r="103" spans="1:82" x14ac:dyDescent="0.25">
      <c r="A103" s="24"/>
      <c r="B103" s="30">
        <v>93</v>
      </c>
      <c r="C103" s="4">
        <v>-0.11725782730117643</v>
      </c>
      <c r="D103" s="4">
        <v>-0.46536509877502774</v>
      </c>
      <c r="E103" s="4">
        <v>-0.72950448447980731</v>
      </c>
      <c r="F103" s="4">
        <v>-0.14364071818903729</v>
      </c>
      <c r="G103" s="4">
        <v>-0.53206489869053619</v>
      </c>
      <c r="H103" s="4">
        <v>-0.33238682009852383</v>
      </c>
      <c r="I103" s="3">
        <v>0.56563944319082737</v>
      </c>
      <c r="J103" s="38"/>
      <c r="K103" s="38"/>
      <c r="L103" s="38"/>
      <c r="M103" s="30">
        <v>293</v>
      </c>
      <c r="N103" s="4">
        <v>-1.9922824332962337E-2</v>
      </c>
      <c r="O103" s="4">
        <v>-2.9568673830181601E-2</v>
      </c>
      <c r="P103" s="4">
        <v>1.6049760625767038</v>
      </c>
      <c r="Q103" s="4">
        <v>-2.6592278686333824E-2</v>
      </c>
      <c r="R103" s="4">
        <v>0.14384558504563624</v>
      </c>
      <c r="S103" s="4">
        <v>0.16899922819406935</v>
      </c>
      <c r="T103" s="4">
        <v>0.57731663077884443</v>
      </c>
      <c r="U103" s="4">
        <f t="shared" si="13"/>
        <v>-0.13730142210543492</v>
      </c>
      <c r="V103" s="4">
        <f t="shared" si="14"/>
        <v>0.71461805288427938</v>
      </c>
      <c r="W103" s="31">
        <f t="shared" si="15"/>
        <v>0.51067896150811876</v>
      </c>
      <c r="X103" s="24"/>
      <c r="Y103" s="24"/>
      <c r="AN103" s="81">
        <v>314</v>
      </c>
      <c r="AO103" s="80">
        <v>-5007.297256279111</v>
      </c>
      <c r="AP103" s="80"/>
      <c r="AQ103" s="4">
        <v>-1.5373352662838926</v>
      </c>
      <c r="AR103" s="4">
        <v>-0.25788171887292927</v>
      </c>
      <c r="AS103" s="4">
        <v>-1.2450511255195276</v>
      </c>
      <c r="AT103" s="4">
        <v>-0.39503621846648013</v>
      </c>
      <c r="AU103" s="4">
        <v>0.45394893112695361</v>
      </c>
      <c r="AV103" s="4">
        <v>0.51942223290122669</v>
      </c>
      <c r="AW103" s="3">
        <v>-1.2009937183677579</v>
      </c>
      <c r="AX103" s="4">
        <f t="shared" si="16"/>
        <v>-0.25919541439571642</v>
      </c>
      <c r="AY103" s="4">
        <f t="shared" si="17"/>
        <v>-0.94179830397204145</v>
      </c>
      <c r="AZ103" s="31">
        <f t="shared" si="18"/>
        <v>0.88698404536461384</v>
      </c>
      <c r="BA103" s="4"/>
      <c r="BB103" s="4"/>
      <c r="BQ103" s="30">
        <v>89</v>
      </c>
      <c r="BR103" s="70">
        <v>1864.8137629200901</v>
      </c>
      <c r="BS103" s="72">
        <f>SUM(BR$2:BR103)/200</f>
        <v>2927.5475940442016</v>
      </c>
      <c r="BT103" s="4">
        <v>-0.10811769254300518</v>
      </c>
      <c r="BU103" s="4">
        <v>-0.14551784527325598</v>
      </c>
      <c r="BV103" s="4">
        <v>-0.7641996995897683</v>
      </c>
      <c r="BW103" s="4">
        <v>-0.34462384924210931</v>
      </c>
      <c r="BX103" s="4">
        <v>0.41885614465166093</v>
      </c>
      <c r="BY103" s="4">
        <v>0.51185377036058577</v>
      </c>
      <c r="BZ103" s="3">
        <v>-5.4078793882936765E-2</v>
      </c>
      <c r="CA103" s="4">
        <v>-0.22359745012710255</v>
      </c>
      <c r="CB103" s="4">
        <v>0.16951865624416579</v>
      </c>
      <c r="CC103" s="31">
        <v>2.8736574814827647E-2</v>
      </c>
      <c r="CD103" s="1"/>
    </row>
    <row r="104" spans="1:82" x14ac:dyDescent="0.25">
      <c r="A104" s="24"/>
      <c r="B104" s="30">
        <v>94</v>
      </c>
      <c r="C104" s="4">
        <v>-0.57905106834361919</v>
      </c>
      <c r="D104" s="4">
        <v>-1.2304262041445684</v>
      </c>
      <c r="E104" s="4">
        <v>-0.70600606266978549</v>
      </c>
      <c r="F104" s="4">
        <v>-0.47121665368319776</v>
      </c>
      <c r="G104" s="4">
        <v>0.13933834077980881</v>
      </c>
      <c r="H104" s="4">
        <v>-0.69985749565096156</v>
      </c>
      <c r="I104" s="3">
        <v>0.18908726434190148</v>
      </c>
      <c r="J104" s="38"/>
      <c r="K104" s="38"/>
      <c r="L104" s="38"/>
      <c r="M104" s="30">
        <v>294</v>
      </c>
      <c r="N104" s="4">
        <v>-1.0684736175524792</v>
      </c>
      <c r="O104" s="4">
        <v>-0.9388907367828101</v>
      </c>
      <c r="P104" s="4">
        <v>0.21736288504721704</v>
      </c>
      <c r="Q104" s="4">
        <v>-0.65208657636619116</v>
      </c>
      <c r="R104" s="4">
        <v>0.33996725936394018</v>
      </c>
      <c r="S104" s="4">
        <v>0.90315926742967501</v>
      </c>
      <c r="T104" s="4">
        <v>3.8771280375564307E-2</v>
      </c>
      <c r="U104" s="4">
        <f t="shared" si="13"/>
        <v>-0.63885071701220919</v>
      </c>
      <c r="V104" s="4">
        <f t="shared" si="14"/>
        <v>0.67762199738777351</v>
      </c>
      <c r="W104" s="31">
        <f t="shared" si="15"/>
        <v>0.45917157134379571</v>
      </c>
      <c r="X104" s="24"/>
      <c r="Y104" s="24"/>
      <c r="AN104" s="81">
        <v>329</v>
      </c>
      <c r="AO104" s="80">
        <v>1997.2359093756115</v>
      </c>
      <c r="AP104" s="80"/>
      <c r="AQ104" s="4">
        <v>0.22718680962094737</v>
      </c>
      <c r="AR104" s="4">
        <v>-1.0597669571490019E-2</v>
      </c>
      <c r="AS104" s="4">
        <v>-0.8846372425481499</v>
      </c>
      <c r="AT104" s="4">
        <v>-0.46906036938115403</v>
      </c>
      <c r="AU104" s="4">
        <v>0.37328084601326661</v>
      </c>
      <c r="AV104" s="4">
        <v>0.44998197046873845</v>
      </c>
      <c r="AW104" s="3">
        <v>1.5935498131614205E-2</v>
      </c>
      <c r="AX104" s="4">
        <f t="shared" si="16"/>
        <v>-0.26437371455249464</v>
      </c>
      <c r="AY104" s="4">
        <f t="shared" si="17"/>
        <v>0.28030921268410885</v>
      </c>
      <c r="AZ104" s="31">
        <f t="shared" si="18"/>
        <v>7.8573254715584975E-2</v>
      </c>
      <c r="BA104" s="4"/>
      <c r="BB104" s="4"/>
      <c r="BQ104" s="30">
        <v>28</v>
      </c>
      <c r="BR104" s="70">
        <v>1859.3904973781089</v>
      </c>
      <c r="BS104" s="72">
        <f>SUM(BR$2:BR104)/200</f>
        <v>2936.844546531092</v>
      </c>
      <c r="BT104" s="4">
        <v>-0.67599902472483619</v>
      </c>
      <c r="BU104" s="4">
        <v>-3.9551429042835491E-3</v>
      </c>
      <c r="BV104" s="4">
        <v>0.37115836432799099</v>
      </c>
      <c r="BW104" s="4">
        <v>-0.27955777865561948</v>
      </c>
      <c r="BX104" s="4">
        <v>0.44767809202406544</v>
      </c>
      <c r="BY104" s="4">
        <v>0.26194386708338158</v>
      </c>
      <c r="BZ104" s="3">
        <v>0.14827642515094178</v>
      </c>
      <c r="CA104" s="4">
        <v>-0.23564765050715589</v>
      </c>
      <c r="CB104" s="4">
        <v>0.38392407565809766</v>
      </c>
      <c r="CC104" s="31">
        <v>0.14739769586992471</v>
      </c>
      <c r="CD104" s="1"/>
    </row>
    <row r="105" spans="1:82" x14ac:dyDescent="0.25">
      <c r="A105" s="24"/>
      <c r="B105" s="30">
        <v>95</v>
      </c>
      <c r="C105" s="4">
        <v>1.2335217172785615</v>
      </c>
      <c r="D105" s="4">
        <v>0.69002434313409311</v>
      </c>
      <c r="E105" s="4">
        <v>-0.38843489621633775</v>
      </c>
      <c r="F105" s="4">
        <v>0.26330257141280677</v>
      </c>
      <c r="G105" s="4">
        <v>-1.7311816121070169</v>
      </c>
      <c r="H105" s="4">
        <v>-0.6013483753026907</v>
      </c>
      <c r="I105" s="3">
        <v>-0.37748309453975987</v>
      </c>
      <c r="J105" s="38"/>
      <c r="K105" s="38"/>
      <c r="L105" s="38"/>
      <c r="M105" s="30">
        <v>295</v>
      </c>
      <c r="N105" s="4">
        <v>0.86151182325072106</v>
      </c>
      <c r="O105" s="4">
        <v>-0.19662425635524619</v>
      </c>
      <c r="P105" s="4">
        <v>-0.62106670016035825</v>
      </c>
      <c r="Q105" s="4">
        <v>-0.66916013048884404</v>
      </c>
      <c r="R105" s="4">
        <v>0.61147912824937756</v>
      </c>
      <c r="S105" s="4">
        <v>0.61373875433598968</v>
      </c>
      <c r="T105" s="4">
        <v>-0.21852194129131877</v>
      </c>
      <c r="U105" s="4">
        <f t="shared" si="13"/>
        <v>-0.45301056826770203</v>
      </c>
      <c r="V105" s="4">
        <f t="shared" si="14"/>
        <v>0.23448862697638326</v>
      </c>
      <c r="W105" s="31">
        <f t="shared" si="15"/>
        <v>5.4984916181269411E-2</v>
      </c>
      <c r="X105" s="24"/>
      <c r="Y105" s="24"/>
      <c r="AN105" s="81">
        <v>344</v>
      </c>
      <c r="AO105" s="80">
        <v>2147.7920763947382</v>
      </c>
      <c r="AP105" s="80"/>
      <c r="AQ105" s="4">
        <v>0.79057754998671304</v>
      </c>
      <c r="AR105" s="4">
        <v>0.1674482832985128</v>
      </c>
      <c r="AS105" s="4">
        <v>1.2257462431816415</v>
      </c>
      <c r="AT105" s="4">
        <v>-0.33013506480374394</v>
      </c>
      <c r="AU105" s="4">
        <v>0.3777275419646054</v>
      </c>
      <c r="AV105" s="4">
        <v>0.23600800685666584</v>
      </c>
      <c r="AW105" s="3">
        <v>4.2092301738183881E-2</v>
      </c>
      <c r="AX105" s="4">
        <f t="shared" si="16"/>
        <v>-0.2759298314914122</v>
      </c>
      <c r="AY105" s="4">
        <f t="shared" si="17"/>
        <v>0.3180221332295961</v>
      </c>
      <c r="AZ105" s="31">
        <f t="shared" si="18"/>
        <v>0.10113807722390297</v>
      </c>
      <c r="BA105" s="4"/>
      <c r="BB105" s="4"/>
      <c r="BQ105" s="30">
        <v>65</v>
      </c>
      <c r="BR105" s="70">
        <v>1858.3935515952105</v>
      </c>
      <c r="BS105" s="72">
        <f>SUM(BR$2:BR105)/200</f>
        <v>2946.1365142890677</v>
      </c>
      <c r="BT105" s="4">
        <v>2.0957057415053399E-2</v>
      </c>
      <c r="BU105" s="4">
        <v>-0.62815486890431271</v>
      </c>
      <c r="BV105" s="4">
        <v>-0.28294484743456277</v>
      </c>
      <c r="BW105" s="4">
        <v>-0.18369845371342336</v>
      </c>
      <c r="BX105" s="4">
        <v>0.44475998198129624</v>
      </c>
      <c r="BY105" s="4">
        <v>0.45759782117608244</v>
      </c>
      <c r="BZ105" s="3">
        <v>-9.1902066949592937E-2</v>
      </c>
      <c r="CA105" s="4">
        <v>-0.24268357706138488</v>
      </c>
      <c r="CB105" s="4">
        <v>0.15078151011179194</v>
      </c>
      <c r="CC105" s="31">
        <v>2.2735063791592416E-2</v>
      </c>
      <c r="CD105" s="1"/>
    </row>
    <row r="106" spans="1:82" x14ac:dyDescent="0.25">
      <c r="A106" s="24"/>
      <c r="B106" s="30">
        <v>96</v>
      </c>
      <c r="C106" s="4">
        <v>-0.31463005029140301</v>
      </c>
      <c r="D106" s="4">
        <v>-0.17409478656440119</v>
      </c>
      <c r="E106" s="4">
        <v>1.7091839232592361</v>
      </c>
      <c r="F106" s="4">
        <v>-0.48635151494309098</v>
      </c>
      <c r="G106" s="4">
        <v>0.65625850502792027</v>
      </c>
      <c r="H106" s="4">
        <v>0.62721030083677765</v>
      </c>
      <c r="I106" s="3">
        <v>-0.29405277261178037</v>
      </c>
      <c r="J106" s="38"/>
      <c r="K106" s="38"/>
      <c r="L106" s="38"/>
      <c r="M106" s="30">
        <v>296</v>
      </c>
      <c r="N106" s="4">
        <v>0.23489073465053972</v>
      </c>
      <c r="O106" s="4">
        <v>0.88228430270879177</v>
      </c>
      <c r="P106" s="4">
        <v>-0.20079602290777815</v>
      </c>
      <c r="Q106" s="4">
        <v>-0.17560264273110085</v>
      </c>
      <c r="R106" s="4">
        <v>-0.65354193270663008</v>
      </c>
      <c r="S106" s="4">
        <v>-0.37732920297022299</v>
      </c>
      <c r="T106" s="4">
        <v>0.45363393709827415</v>
      </c>
      <c r="U106" s="4">
        <f t="shared" si="13"/>
        <v>0.10559735023905083</v>
      </c>
      <c r="V106" s="4">
        <f t="shared" si="14"/>
        <v>0.34803658685922334</v>
      </c>
      <c r="W106" s="31">
        <f t="shared" si="15"/>
        <v>0.12112946579261771</v>
      </c>
      <c r="X106" s="24"/>
      <c r="Y106" s="24"/>
      <c r="AN106" s="81">
        <v>362</v>
      </c>
      <c r="AO106" s="80">
        <v>4126.7984546348916</v>
      </c>
      <c r="AP106" s="80"/>
      <c r="AQ106" s="4">
        <v>-5.4853948128706358E-2</v>
      </c>
      <c r="AR106" s="4">
        <v>-0.88477667380700453</v>
      </c>
      <c r="AS106" s="4">
        <v>-0.51545175330222615</v>
      </c>
      <c r="AT106" s="4">
        <v>-0.22846074592696028</v>
      </c>
      <c r="AU106" s="4">
        <v>0.19084019825064236</v>
      </c>
      <c r="AV106" s="4">
        <v>-0.24133772320582123</v>
      </c>
      <c r="AW106" s="3">
        <v>0.38591402752109577</v>
      </c>
      <c r="AX106" s="4">
        <f t="shared" si="16"/>
        <v>-0.28724889304273388</v>
      </c>
      <c r="AY106" s="4">
        <f t="shared" si="17"/>
        <v>0.67316292056382965</v>
      </c>
      <c r="AZ106" s="31">
        <f t="shared" si="18"/>
        <v>0.45314831762202484</v>
      </c>
      <c r="BA106" s="4"/>
      <c r="BB106" s="4"/>
      <c r="BQ106" s="30">
        <v>188</v>
      </c>
      <c r="BR106" s="70">
        <v>1855.837632160099</v>
      </c>
      <c r="BS106" s="72">
        <f>SUM(BR$2:BR106)/200</f>
        <v>2955.4157024498681</v>
      </c>
      <c r="BT106" s="4">
        <v>0.98241583679415656</v>
      </c>
      <c r="BU106" s="4">
        <v>0.40124287641424422</v>
      </c>
      <c r="BV106" s="4">
        <v>1.0662684994649942</v>
      </c>
      <c r="BW106" s="4">
        <v>-0.34355399806103409</v>
      </c>
      <c r="BX106" s="4">
        <v>0.62406760633795832</v>
      </c>
      <c r="BY106" s="4">
        <v>0.33656641301892132</v>
      </c>
      <c r="BZ106" s="3">
        <v>-9.563300752137556E-2</v>
      </c>
      <c r="CA106" s="4">
        <v>-0.24273825533382123</v>
      </c>
      <c r="CB106" s="4">
        <v>0.14710524781244566</v>
      </c>
      <c r="CC106" s="31">
        <v>2.1639953933961047E-2</v>
      </c>
      <c r="CD106" s="1"/>
    </row>
    <row r="107" spans="1:82" x14ac:dyDescent="0.25">
      <c r="A107" s="24"/>
      <c r="B107" s="30">
        <v>97</v>
      </c>
      <c r="C107" s="4">
        <v>-1.301658734027757</v>
      </c>
      <c r="D107" s="4">
        <v>-0.60471177745877269</v>
      </c>
      <c r="E107" s="4">
        <v>-0.4474072571785826</v>
      </c>
      <c r="F107" s="4">
        <v>-0.77133385552320599</v>
      </c>
      <c r="G107" s="4">
        <v>0.77111397425416139</v>
      </c>
      <c r="H107" s="4">
        <v>0.63645620355308807</v>
      </c>
      <c r="I107" s="3">
        <v>-0.15433131736208369</v>
      </c>
      <c r="J107" s="38"/>
      <c r="K107" s="38"/>
      <c r="L107" s="38"/>
      <c r="M107" s="30">
        <v>297</v>
      </c>
      <c r="N107" s="4">
        <v>0.33019346772930969</v>
      </c>
      <c r="O107" s="4">
        <v>0.88191647955926555</v>
      </c>
      <c r="P107" s="4">
        <v>-0.32395573340649159</v>
      </c>
      <c r="Q107" s="4">
        <v>-0.29563318071550992</v>
      </c>
      <c r="R107" s="4">
        <v>0.49269795462264537</v>
      </c>
      <c r="S107" s="4">
        <v>0.41668031794407323</v>
      </c>
      <c r="T107" s="4">
        <v>-4.7900070155465827E-4</v>
      </c>
      <c r="U107" s="4">
        <f t="shared" si="13"/>
        <v>-2.9245986437506373E-2</v>
      </c>
      <c r="V107" s="4">
        <f t="shared" si="14"/>
        <v>2.8766985735951715E-2</v>
      </c>
      <c r="W107" s="31">
        <f t="shared" si="15"/>
        <v>8.2753946833244939E-4</v>
      </c>
      <c r="X107" s="24"/>
      <c r="Y107" s="24"/>
      <c r="AN107" s="81">
        <v>387</v>
      </c>
      <c r="AO107" s="80">
        <v>4413.3764206271799</v>
      </c>
      <c r="AP107" s="80"/>
      <c r="AQ107" s="4">
        <v>0.28370606943216847</v>
      </c>
      <c r="AR107" s="4">
        <v>0.26357586922686332</v>
      </c>
      <c r="AS107" s="4">
        <v>1.254194224690854</v>
      </c>
      <c r="AT107" s="4">
        <v>-0.41001818559475489</v>
      </c>
      <c r="AU107" s="4">
        <v>0.15857459735439847</v>
      </c>
      <c r="AV107" s="4">
        <v>-1.8970111363106967</v>
      </c>
      <c r="AW107" s="3">
        <v>0.43570251325930009</v>
      </c>
      <c r="AX107" s="4">
        <f t="shared" si="16"/>
        <v>-0.29302513881214654</v>
      </c>
      <c r="AY107" s="4">
        <f t="shared" si="17"/>
        <v>0.72872765207144663</v>
      </c>
      <c r="AZ107" s="31">
        <f t="shared" si="18"/>
        <v>0.53104399089356336</v>
      </c>
      <c r="BA107" s="4"/>
      <c r="BB107" s="4"/>
      <c r="BQ107" s="30">
        <v>139</v>
      </c>
      <c r="BR107" s="70">
        <v>1843.3718401335236</v>
      </c>
      <c r="BS107" s="72">
        <f>SUM(BR$2:BR107)/200</f>
        <v>2964.632561650536</v>
      </c>
      <c r="BT107" s="4">
        <v>-1.158353271987471</v>
      </c>
      <c r="BU107" s="4">
        <v>0.10235940079761922</v>
      </c>
      <c r="BV107" s="4">
        <v>-0.67909761821541859</v>
      </c>
      <c r="BW107" s="4">
        <v>-0.44010012871270515</v>
      </c>
      <c r="BX107" s="4">
        <v>0.52870786111679324</v>
      </c>
      <c r="BY107" s="4">
        <v>0.31267527293359054</v>
      </c>
      <c r="BZ107" s="3">
        <v>0.15056655192633364</v>
      </c>
      <c r="CA107" s="4">
        <v>-0.25796637940184425</v>
      </c>
      <c r="CB107" s="4">
        <v>0.40853293132817792</v>
      </c>
      <c r="CC107" s="31">
        <v>0.16689915597959373</v>
      </c>
      <c r="CD107" s="1"/>
    </row>
    <row r="108" spans="1:82" x14ac:dyDescent="0.25">
      <c r="A108" s="24"/>
      <c r="B108" s="30">
        <v>98</v>
      </c>
      <c r="C108" s="4">
        <v>1.099374562268866</v>
      </c>
      <c r="D108" s="4">
        <v>1.4034171950242265</v>
      </c>
      <c r="E108" s="4">
        <v>0.11473519362748529</v>
      </c>
      <c r="F108" s="4">
        <v>-3.4510805393855704E-2</v>
      </c>
      <c r="G108" s="4">
        <v>0.58021836160253415</v>
      </c>
      <c r="H108" s="4">
        <v>0.64639744272874289</v>
      </c>
      <c r="I108" s="3">
        <v>-0.26806979756405536</v>
      </c>
      <c r="J108" s="38"/>
      <c r="K108" s="38"/>
      <c r="L108" s="38"/>
      <c r="M108" s="30">
        <v>298</v>
      </c>
      <c r="N108" s="4">
        <v>-0.27061029648203649</v>
      </c>
      <c r="O108" s="4">
        <v>0.49317309860317815</v>
      </c>
      <c r="P108" s="4">
        <v>-0.94858923689852837</v>
      </c>
      <c r="Q108" s="4">
        <v>-0.19173124921504162</v>
      </c>
      <c r="R108" s="4">
        <v>0.62717476671632988</v>
      </c>
      <c r="S108" s="4">
        <v>0.59675652840837612</v>
      </c>
      <c r="T108" s="4">
        <v>-0.28396129486045124</v>
      </c>
      <c r="U108" s="4">
        <f t="shared" si="13"/>
        <v>-7.5890375522169231E-3</v>
      </c>
      <c r="V108" s="4">
        <f t="shared" si="14"/>
        <v>-0.27637225730823434</v>
      </c>
      <c r="W108" s="31">
        <f t="shared" si="15"/>
        <v>7.6381624609648882E-2</v>
      </c>
      <c r="X108" s="24"/>
      <c r="Y108" s="24"/>
      <c r="AN108" s="81">
        <v>286</v>
      </c>
      <c r="AO108" s="80">
        <v>3100.3529184923191</v>
      </c>
      <c r="AP108" s="80"/>
      <c r="AQ108" s="4">
        <v>-0.77807399634149876</v>
      </c>
      <c r="AR108" s="4">
        <v>3.9594574414130293E-2</v>
      </c>
      <c r="AS108" s="4">
        <v>0.34357083473056693</v>
      </c>
      <c r="AT108" s="4">
        <v>-0.40063808649597304</v>
      </c>
      <c r="AU108" s="4">
        <v>0.25522536713268662</v>
      </c>
      <c r="AV108" s="4">
        <v>0.53228190168567358</v>
      </c>
      <c r="AW108" s="3">
        <v>0.20758500365380675</v>
      </c>
      <c r="AX108" s="4">
        <f t="shared" si="16"/>
        <v>-0.29466232809464971</v>
      </c>
      <c r="AY108" s="4">
        <f t="shared" si="17"/>
        <v>0.50224733174845648</v>
      </c>
      <c r="AZ108" s="31">
        <f t="shared" si="18"/>
        <v>0.2522523822484441</v>
      </c>
      <c r="BA108" s="4"/>
      <c r="BB108" s="4"/>
      <c r="BQ108" s="30">
        <v>151</v>
      </c>
      <c r="BR108" s="70">
        <v>1804.2612819637027</v>
      </c>
      <c r="BS108" s="72">
        <f>SUM(BR$2:BR108)/200</f>
        <v>2973.6538680603539</v>
      </c>
      <c r="BT108" s="4">
        <v>0.91820443499517812</v>
      </c>
      <c r="BU108" s="4">
        <v>-0.29976578381177305</v>
      </c>
      <c r="BV108" s="4">
        <v>-0.28657974327199276</v>
      </c>
      <c r="BW108" s="4">
        <v>-0.29386081893824229</v>
      </c>
      <c r="BX108" s="4">
        <v>0.74224920663417249</v>
      </c>
      <c r="BY108" s="4">
        <v>0.53918144400616863</v>
      </c>
      <c r="BZ108" s="3">
        <v>1.623225979726926E-2</v>
      </c>
      <c r="CA108" s="4">
        <v>-0.26071554392917351</v>
      </c>
      <c r="CB108" s="4">
        <v>0.27694780372644279</v>
      </c>
      <c r="CC108" s="31">
        <v>7.6700085988900282E-2</v>
      </c>
      <c r="CD108" s="1"/>
    </row>
    <row r="109" spans="1:82" x14ac:dyDescent="0.25">
      <c r="A109" s="24"/>
      <c r="B109" s="30">
        <v>99</v>
      </c>
      <c r="C109" s="4">
        <v>0.2548685005279942</v>
      </c>
      <c r="D109" s="4">
        <v>0.20884725492500786</v>
      </c>
      <c r="E109" s="4">
        <v>-5.5650663986719237E-2</v>
      </c>
      <c r="F109" s="4">
        <v>-4.6364196982414868E-2</v>
      </c>
      <c r="G109" s="4">
        <v>0.55894990169432546</v>
      </c>
      <c r="H109" s="4">
        <v>-0.78509872620240473</v>
      </c>
      <c r="I109" s="3">
        <v>0.31500791709475084</v>
      </c>
      <c r="J109" s="38"/>
      <c r="K109" s="38"/>
      <c r="L109" s="38"/>
      <c r="M109" s="30">
        <v>299</v>
      </c>
      <c r="N109" s="4">
        <v>0.29183548630035644</v>
      </c>
      <c r="O109" s="4">
        <v>2.0368602088283834</v>
      </c>
      <c r="P109" s="4">
        <v>-0.20666453481860828</v>
      </c>
      <c r="Q109" s="4">
        <v>1.2914953089804477</v>
      </c>
      <c r="R109" s="4">
        <v>0.42424720091440427</v>
      </c>
      <c r="S109" s="4">
        <v>-2.5127860391695953</v>
      </c>
      <c r="T109" s="4">
        <v>0.66733516732433684</v>
      </c>
      <c r="U109" s="4">
        <f t="shared" si="13"/>
        <v>1.2111249076774477</v>
      </c>
      <c r="V109" s="4">
        <f t="shared" si="14"/>
        <v>-0.5437897403531109</v>
      </c>
      <c r="W109" s="31">
        <f t="shared" si="15"/>
        <v>0.29570728171330374</v>
      </c>
      <c r="X109" s="24"/>
      <c r="Y109" s="24"/>
      <c r="AN109" s="81">
        <v>346</v>
      </c>
      <c r="AO109" s="80">
        <v>-3457.8994079596223</v>
      </c>
      <c r="AP109" s="80"/>
      <c r="AQ109" s="4">
        <v>-0.50369165818335304</v>
      </c>
      <c r="AR109" s="4">
        <v>-0.51331314756147206</v>
      </c>
      <c r="AS109" s="4">
        <v>0.1220714100547577</v>
      </c>
      <c r="AT109" s="4">
        <v>-0.36705068174618732</v>
      </c>
      <c r="AU109" s="4">
        <v>-0.85761191376801316</v>
      </c>
      <c r="AV109" s="4">
        <v>-0.2124710183399062</v>
      </c>
      <c r="AW109" s="3">
        <v>-0.93180982487911768</v>
      </c>
      <c r="AX109" s="4">
        <f t="shared" si="16"/>
        <v>-0.2946793026906378</v>
      </c>
      <c r="AY109" s="4">
        <f t="shared" si="17"/>
        <v>-0.63713052218847988</v>
      </c>
      <c r="AZ109" s="31">
        <f t="shared" si="18"/>
        <v>0.40593530230416502</v>
      </c>
      <c r="BA109" s="4"/>
      <c r="BB109" s="4"/>
      <c r="BQ109" s="30">
        <v>182</v>
      </c>
      <c r="BR109" s="70">
        <v>1774.3505598706611</v>
      </c>
      <c r="BS109" s="72">
        <f>SUM(BR$2:BR109)/200</f>
        <v>2982.5256208597075</v>
      </c>
      <c r="BT109" s="4">
        <v>-0.4417073349966778</v>
      </c>
      <c r="BU109" s="4">
        <v>0.34691621591555605</v>
      </c>
      <c r="BV109" s="4">
        <v>0.35387263167629601</v>
      </c>
      <c r="BW109" s="4">
        <v>-0.42363952317244519</v>
      </c>
      <c r="BX109" s="4">
        <v>0.73256078864738483</v>
      </c>
      <c r="BY109" s="4">
        <v>0.46932623724348682</v>
      </c>
      <c r="BZ109" s="3">
        <v>-0.46029706249547531</v>
      </c>
      <c r="CA109" s="4">
        <v>-0.27579145462683496</v>
      </c>
      <c r="CB109" s="4">
        <v>-0.18450560786864034</v>
      </c>
      <c r="CC109" s="31">
        <v>3.4042319334976479E-2</v>
      </c>
      <c r="CD109" s="1"/>
    </row>
    <row r="110" spans="1:82" x14ac:dyDescent="0.25">
      <c r="A110" s="24"/>
      <c r="B110" s="30">
        <v>100</v>
      </c>
      <c r="C110" s="4">
        <v>2.3537646824223546</v>
      </c>
      <c r="D110" s="4">
        <v>3.3599631979507505</v>
      </c>
      <c r="E110" s="4">
        <v>-0.53293180792259987</v>
      </c>
      <c r="F110" s="4">
        <v>4.2179875096218655</v>
      </c>
      <c r="G110" s="4">
        <v>-1.3624337997305804</v>
      </c>
      <c r="H110" s="4">
        <v>-3.2038971620285639</v>
      </c>
      <c r="I110" s="3">
        <v>2.9364143388496808</v>
      </c>
      <c r="J110" s="38"/>
      <c r="K110" s="38"/>
      <c r="L110" s="38"/>
      <c r="M110" s="30">
        <v>300</v>
      </c>
      <c r="N110" s="4">
        <v>-0.33132095920824001</v>
      </c>
      <c r="O110" s="4">
        <v>-0.49646415420598677</v>
      </c>
      <c r="P110" s="4">
        <v>1.9862478788132558</v>
      </c>
      <c r="Q110" s="4">
        <v>0.25090400183989381</v>
      </c>
      <c r="R110" s="4">
        <v>0.4964104969203873</v>
      </c>
      <c r="S110" s="4">
        <v>0.51477981959782726</v>
      </c>
      <c r="T110" s="4">
        <v>0.28107525897570335</v>
      </c>
      <c r="U110" s="4">
        <f t="shared" si="13"/>
        <v>-9.5941073581531422E-2</v>
      </c>
      <c r="V110" s="4">
        <f t="shared" si="14"/>
        <v>0.37701633255723477</v>
      </c>
      <c r="W110" s="31">
        <f t="shared" si="15"/>
        <v>0.14214131501490745</v>
      </c>
      <c r="X110" s="24"/>
      <c r="Y110" s="24"/>
      <c r="AN110" s="81">
        <v>269</v>
      </c>
      <c r="AO110" s="80">
        <v>3222.6511037935747</v>
      </c>
      <c r="AP110" s="80"/>
      <c r="AQ110" s="4">
        <v>-0.30687676814263876</v>
      </c>
      <c r="AR110" s="4">
        <v>-1.0401423733976061</v>
      </c>
      <c r="AS110" s="4">
        <v>-1.1675036780904524</v>
      </c>
      <c r="AT110" s="4">
        <v>-0.23306471324794684</v>
      </c>
      <c r="AU110" s="4">
        <v>0.41499552091733671</v>
      </c>
      <c r="AV110" s="4">
        <v>0.62818485084516062</v>
      </c>
      <c r="AW110" s="3">
        <v>0.22883242033357928</v>
      </c>
      <c r="AX110" s="4">
        <f t="shared" si="16"/>
        <v>-0.29482714606375826</v>
      </c>
      <c r="AY110" s="4">
        <f t="shared" si="17"/>
        <v>0.52365956639733757</v>
      </c>
      <c r="AZ110" s="31">
        <f t="shared" si="18"/>
        <v>0.2742193414794476</v>
      </c>
      <c r="BA110" s="4"/>
      <c r="BB110" s="4"/>
      <c r="BQ110" s="30">
        <v>115</v>
      </c>
      <c r="BR110" s="70">
        <v>1756.8018314702713</v>
      </c>
      <c r="BS110" s="72">
        <f>SUM(BR$2:BR110)/200</f>
        <v>2991.3096300170587</v>
      </c>
      <c r="BT110" s="4">
        <v>1.1789844027337182</v>
      </c>
      <c r="BU110" s="4">
        <v>-0.88753554857677974</v>
      </c>
      <c r="BV110" s="4">
        <v>-0.94832380098097668</v>
      </c>
      <c r="BW110" s="4">
        <v>-0.30766929853915731</v>
      </c>
      <c r="BX110" s="4">
        <v>0.21110879423633111</v>
      </c>
      <c r="BY110" s="4">
        <v>0.61869450667727377</v>
      </c>
      <c r="BZ110" s="3">
        <v>1.0030671904352638E-2</v>
      </c>
      <c r="CA110" s="4">
        <v>-0.30460453116997555</v>
      </c>
      <c r="CB110" s="4">
        <v>0.31463520307432818</v>
      </c>
      <c r="CC110" s="31">
        <v>9.899531101362373E-2</v>
      </c>
      <c r="CD110" s="1"/>
    </row>
    <row r="111" spans="1:82" x14ac:dyDescent="0.25">
      <c r="A111" s="24"/>
      <c r="B111" s="30">
        <v>101</v>
      </c>
      <c r="C111" s="4">
        <v>0.14175440166718356</v>
      </c>
      <c r="D111" s="4">
        <v>-0.32658216659687966</v>
      </c>
      <c r="E111" s="4">
        <v>-0.81089555959378457</v>
      </c>
      <c r="F111" s="4">
        <v>0.41024524939504992</v>
      </c>
      <c r="G111" s="4">
        <v>-0.26694069482897975</v>
      </c>
      <c r="H111" s="4">
        <v>0.4487893644101868</v>
      </c>
      <c r="I111" s="3">
        <v>0.73844325283059276</v>
      </c>
      <c r="J111" s="38"/>
      <c r="K111" s="38"/>
      <c r="L111" s="38"/>
      <c r="M111" s="30">
        <v>301</v>
      </c>
      <c r="N111" s="4">
        <v>1.5209588282403055</v>
      </c>
      <c r="O111" s="4">
        <v>-1.0568259344671924</v>
      </c>
      <c r="P111" s="4">
        <v>-1.1115621081071561</v>
      </c>
      <c r="Q111" s="4">
        <v>-0.40000396469821492</v>
      </c>
      <c r="R111" s="4">
        <v>0.48213123086644294</v>
      </c>
      <c r="S111" s="4">
        <v>0.7187353854626326</v>
      </c>
      <c r="T111" s="4">
        <v>-9.4235630714199256E-2</v>
      </c>
      <c r="U111" s="4">
        <f t="shared" si="13"/>
        <v>-0.3970292182261051</v>
      </c>
      <c r="V111" s="4">
        <f t="shared" si="14"/>
        <v>0.30279358751190583</v>
      </c>
      <c r="W111" s="31">
        <f t="shared" si="15"/>
        <v>9.1683956638330177E-2</v>
      </c>
      <c r="X111" s="24"/>
      <c r="Y111" s="24"/>
      <c r="AN111" s="81">
        <v>349</v>
      </c>
      <c r="AO111" s="80">
        <v>-3725.3685198340663</v>
      </c>
      <c r="AP111" s="80"/>
      <c r="AQ111" s="4">
        <v>-0.50660492216467357</v>
      </c>
      <c r="AR111" s="4">
        <v>-0.68020352278948437</v>
      </c>
      <c r="AS111" s="4">
        <v>-1.239430379509491</v>
      </c>
      <c r="AT111" s="4">
        <v>-0.44178767811163072</v>
      </c>
      <c r="AU111" s="4">
        <v>-0.46527683444905565</v>
      </c>
      <c r="AV111" s="4">
        <v>-0.32733082879677122</v>
      </c>
      <c r="AW111" s="3">
        <v>-0.97827844299447297</v>
      </c>
      <c r="AX111" s="4">
        <f t="shared" si="16"/>
        <v>-0.30494887130236653</v>
      </c>
      <c r="AY111" s="4">
        <f t="shared" si="17"/>
        <v>-0.67332957169210639</v>
      </c>
      <c r="AZ111" s="31">
        <f t="shared" si="18"/>
        <v>0.45337271211507546</v>
      </c>
      <c r="BA111" s="4"/>
      <c r="BB111" s="4"/>
      <c r="BQ111" s="30">
        <v>42</v>
      </c>
      <c r="BR111" s="70">
        <v>1756.7341731015686</v>
      </c>
      <c r="BS111" s="72">
        <f>SUM(BR$2:BR111)/200</f>
        <v>3000.0933008825668</v>
      </c>
      <c r="BT111" s="4">
        <v>-0.65912009251851222</v>
      </c>
      <c r="BU111" s="4">
        <v>-0.63291214075107394</v>
      </c>
      <c r="BV111" s="4">
        <v>0.58418222663374086</v>
      </c>
      <c r="BW111" s="4">
        <v>-0.21046003767485769</v>
      </c>
      <c r="BX111" s="4">
        <v>0.19061074918267898</v>
      </c>
      <c r="BY111" s="4">
        <v>0.55596362821176104</v>
      </c>
      <c r="BZ111" s="3">
        <v>-1.3255275803457227</v>
      </c>
      <c r="CA111" s="4">
        <v>-0.31010910116352641</v>
      </c>
      <c r="CB111" s="4">
        <v>-1.0154184791821963</v>
      </c>
      <c r="CC111" s="31">
        <v>1.0310746878646844</v>
      </c>
      <c r="CD111" s="1"/>
    </row>
    <row r="112" spans="1:82" x14ac:dyDescent="0.25">
      <c r="A112" s="24"/>
      <c r="B112" s="30">
        <v>102</v>
      </c>
      <c r="C112" s="4">
        <v>-0.37224194950086353</v>
      </c>
      <c r="D112" s="4">
        <v>0.15152471089628328</v>
      </c>
      <c r="E112" s="4">
        <v>-0.49892826059457307</v>
      </c>
      <c r="F112" s="4">
        <v>2.9654957287394867E-2</v>
      </c>
      <c r="G112" s="4">
        <v>-0.81502608403110044</v>
      </c>
      <c r="H112" s="4">
        <v>0.25309417244464028</v>
      </c>
      <c r="I112" s="3">
        <v>-0.99319895912953859</v>
      </c>
      <c r="J112" s="38"/>
      <c r="K112" s="38"/>
      <c r="L112" s="38"/>
      <c r="M112" s="30">
        <v>302</v>
      </c>
      <c r="N112" s="4">
        <v>-1.0014897893887529</v>
      </c>
      <c r="O112" s="4">
        <v>-0.90470104284823372</v>
      </c>
      <c r="P112" s="4">
        <v>2.4766578414443696</v>
      </c>
      <c r="Q112" s="4">
        <v>-0.61167591198706517</v>
      </c>
      <c r="R112" s="4">
        <v>0.52652514579469833</v>
      </c>
      <c r="S112" s="4">
        <v>0.68067116831013508</v>
      </c>
      <c r="T112" s="4">
        <v>2.5880464783389019E-2</v>
      </c>
      <c r="U112" s="4">
        <f t="shared" si="13"/>
        <v>-0.76431274152302264</v>
      </c>
      <c r="V112" s="4">
        <f t="shared" si="14"/>
        <v>0.79019320630641166</v>
      </c>
      <c r="W112" s="31">
        <f t="shared" si="15"/>
        <v>0.6244053032928073</v>
      </c>
      <c r="X112" s="24"/>
      <c r="Y112" s="24"/>
      <c r="AN112" s="81">
        <v>337</v>
      </c>
      <c r="AO112" s="80">
        <v>-4167.5454332403469</v>
      </c>
      <c r="AP112" s="80"/>
      <c r="AQ112" s="4">
        <v>-0.3618976535284999</v>
      </c>
      <c r="AR112" s="4">
        <v>-0.36715779015231076</v>
      </c>
      <c r="AS112" s="4">
        <v>-0.21002099242646305</v>
      </c>
      <c r="AT112" s="4">
        <v>-0.43902358870079899</v>
      </c>
      <c r="AU112" s="4">
        <v>-0.49982626276698422</v>
      </c>
      <c r="AV112" s="4">
        <v>0.2979539488302807</v>
      </c>
      <c r="AW112" s="3">
        <v>-1.0550998373771947</v>
      </c>
      <c r="AX112" s="4">
        <f t="shared" si="16"/>
        <v>-0.31243304843051539</v>
      </c>
      <c r="AY112" s="4">
        <f t="shared" si="17"/>
        <v>-0.74266678894667937</v>
      </c>
      <c r="AZ112" s="31">
        <f t="shared" si="18"/>
        <v>0.55155395940437157</v>
      </c>
      <c r="BA112" s="4"/>
      <c r="BB112" s="4"/>
      <c r="BQ112" s="30">
        <v>113</v>
      </c>
      <c r="BR112" s="70">
        <v>1749.027756127995</v>
      </c>
      <c r="BS112" s="72">
        <f>SUM(BR$2:BR112)/200</f>
        <v>3008.8384396632068</v>
      </c>
      <c r="BT112" s="4">
        <v>-0.17182522954806645</v>
      </c>
      <c r="BU112" s="4">
        <v>-0.1477831519931713</v>
      </c>
      <c r="BV112" s="4">
        <v>-1.0794316839623681</v>
      </c>
      <c r="BW112" s="4">
        <v>-0.50890018659494374</v>
      </c>
      <c r="BX112" s="4">
        <v>0.48224350862720272</v>
      </c>
      <c r="BY112" s="4">
        <v>0.72995813310343216</v>
      </c>
      <c r="BZ112" s="3">
        <v>-0.16911919070966966</v>
      </c>
      <c r="CA112" s="4">
        <v>-0.31335007567360434</v>
      </c>
      <c r="CB112" s="4">
        <v>0.14423088496393469</v>
      </c>
      <c r="CC112" s="31">
        <v>2.0802548177479761E-2</v>
      </c>
      <c r="CD112" s="1"/>
    </row>
    <row r="113" spans="1:82" x14ac:dyDescent="0.25">
      <c r="A113" s="24"/>
      <c r="B113" s="30">
        <v>103</v>
      </c>
      <c r="C113" s="4">
        <v>-0.84183296221971493</v>
      </c>
      <c r="D113" s="4">
        <v>-0.17295797292530196</v>
      </c>
      <c r="E113" s="4">
        <v>2.1878289665239401</v>
      </c>
      <c r="F113" s="4">
        <v>-0.4426465514339995</v>
      </c>
      <c r="G113" s="4">
        <v>0.54422295131280418</v>
      </c>
      <c r="H113" s="4">
        <v>0.71780417141195596</v>
      </c>
      <c r="I113" s="3">
        <v>-0.27371593413800699</v>
      </c>
      <c r="J113" s="38"/>
      <c r="K113" s="38"/>
      <c r="L113" s="38"/>
      <c r="M113" s="30">
        <v>303</v>
      </c>
      <c r="N113" s="4">
        <v>-1.3986287071965391</v>
      </c>
      <c r="O113" s="4">
        <v>-1.0661922363693503</v>
      </c>
      <c r="P113" s="4">
        <v>-0.52061892886535666</v>
      </c>
      <c r="Q113" s="4">
        <v>-2.5362001196900571E-2</v>
      </c>
      <c r="R113" s="4">
        <v>0.25513702319365611</v>
      </c>
      <c r="S113" s="4">
        <v>0.63720034228796707</v>
      </c>
      <c r="T113" s="4">
        <v>0.2285065892518813</v>
      </c>
      <c r="U113" s="4">
        <f t="shared" si="13"/>
        <v>-0.21002548520028186</v>
      </c>
      <c r="V113" s="4">
        <f t="shared" si="14"/>
        <v>0.43853207445216313</v>
      </c>
      <c r="W113" s="31">
        <f t="shared" si="15"/>
        <v>0.19231038032331754</v>
      </c>
      <c r="X113" s="24"/>
      <c r="Y113" s="24"/>
      <c r="AN113" s="81">
        <v>304</v>
      </c>
      <c r="AO113" s="80">
        <v>4491.6762487983215</v>
      </c>
      <c r="AP113" s="80"/>
      <c r="AQ113" s="4">
        <v>1.0897284801897078</v>
      </c>
      <c r="AR113" s="4">
        <v>-0.27636062296743341</v>
      </c>
      <c r="AS113" s="4">
        <v>-0.6257869621925759</v>
      </c>
      <c r="AT113" s="4">
        <v>-0.48035026203653625</v>
      </c>
      <c r="AU113" s="4">
        <v>0.21442965492261151</v>
      </c>
      <c r="AV113" s="4">
        <v>-0.11106850975700666</v>
      </c>
      <c r="AW113" s="3">
        <v>0.4493058964248699</v>
      </c>
      <c r="AX113" s="4">
        <f t="shared" si="16"/>
        <v>-0.31959437148144543</v>
      </c>
      <c r="AY113" s="4">
        <f t="shared" si="17"/>
        <v>0.76890026790631527</v>
      </c>
      <c r="AZ113" s="31">
        <f t="shared" si="18"/>
        <v>0.59120762198640342</v>
      </c>
      <c r="BA113" s="4"/>
      <c r="BB113" s="4"/>
      <c r="BQ113" s="30">
        <v>143</v>
      </c>
      <c r="BR113" s="70">
        <v>1720.5897729403018</v>
      </c>
      <c r="BS113" s="72">
        <f>SUM(BR$2:BR113)/200</f>
        <v>3017.4413885279082</v>
      </c>
      <c r="BT113" s="4">
        <v>-0.74003382564003606</v>
      </c>
      <c r="BU113" s="4">
        <v>0.18140436444230162</v>
      </c>
      <c r="BV113" s="4">
        <v>-0.34809558947073616</v>
      </c>
      <c r="BW113" s="4">
        <v>-0.53031184626807981</v>
      </c>
      <c r="BX113" s="4">
        <v>0.45864241395163829</v>
      </c>
      <c r="BY113" s="4">
        <v>0.40727182044065269</v>
      </c>
      <c r="BZ113" s="3">
        <v>-5.0528321998156281E-2</v>
      </c>
      <c r="CA113" s="4">
        <v>-0.31576371993723346</v>
      </c>
      <c r="CB113" s="4">
        <v>0.26523539793907719</v>
      </c>
      <c r="CC113" s="31">
        <v>7.0349816319900629E-2</v>
      </c>
      <c r="CD113" s="1"/>
    </row>
    <row r="114" spans="1:82" x14ac:dyDescent="0.25">
      <c r="A114" s="24"/>
      <c r="B114" s="30">
        <v>104</v>
      </c>
      <c r="C114" s="4">
        <v>1.417145502738332</v>
      </c>
      <c r="D114" s="4">
        <v>0.87394441225388486</v>
      </c>
      <c r="E114" s="4">
        <v>1.4257845723129428</v>
      </c>
      <c r="F114" s="4">
        <v>0.44365066583134677</v>
      </c>
      <c r="G114" s="4">
        <v>-0.28342256865172932</v>
      </c>
      <c r="H114" s="4">
        <v>0.19574574401434866</v>
      </c>
      <c r="I114" s="3">
        <v>-0.90436396911202643</v>
      </c>
      <c r="J114" s="38"/>
      <c r="K114" s="38"/>
      <c r="L114" s="38"/>
      <c r="M114" s="30">
        <v>304</v>
      </c>
      <c r="N114" s="4">
        <v>1.0897284801897078</v>
      </c>
      <c r="O114" s="4">
        <v>-0.27636062296743341</v>
      </c>
      <c r="P114" s="4">
        <v>-0.6257869621925759</v>
      </c>
      <c r="Q114" s="4">
        <v>-0.48035026203653625</v>
      </c>
      <c r="R114" s="4">
        <v>0.21442965492261151</v>
      </c>
      <c r="S114" s="4">
        <v>-0.11106850975700666</v>
      </c>
      <c r="T114" s="4">
        <v>0.4493058964248699</v>
      </c>
      <c r="U114" s="4">
        <f t="shared" si="13"/>
        <v>-0.31959437148144543</v>
      </c>
      <c r="V114" s="4">
        <f t="shared" si="14"/>
        <v>0.76890026790631527</v>
      </c>
      <c r="W114" s="31">
        <f t="shared" si="15"/>
        <v>0.59120762198640342</v>
      </c>
      <c r="X114" s="24"/>
      <c r="Y114" s="24"/>
      <c r="AN114" s="81">
        <v>345</v>
      </c>
      <c r="AO114" s="80">
        <v>5460.7707521429438</v>
      </c>
      <c r="AP114" s="80"/>
      <c r="AQ114" s="4">
        <v>-0.65551256520635814</v>
      </c>
      <c r="AR114" s="4">
        <v>-1.0210768059027144</v>
      </c>
      <c r="AS114" s="4">
        <v>-0.52204488144186778</v>
      </c>
      <c r="AT114" s="4">
        <v>-0.26492752776493528</v>
      </c>
      <c r="AU114" s="4">
        <v>-4.2759245417192879E-2</v>
      </c>
      <c r="AV114" s="4">
        <v>-0.36535611995931644</v>
      </c>
      <c r="AW114" s="3">
        <v>0.61767106606266498</v>
      </c>
      <c r="AX114" s="4">
        <f t="shared" si="16"/>
        <v>-0.32722783020105789</v>
      </c>
      <c r="AY114" s="4">
        <f t="shared" si="17"/>
        <v>0.94489889626372281</v>
      </c>
      <c r="AZ114" s="31">
        <f t="shared" si="18"/>
        <v>0.89283392416040164</v>
      </c>
      <c r="BA114" s="4"/>
      <c r="BB114" s="4"/>
      <c r="BQ114" s="30">
        <v>127</v>
      </c>
      <c r="BR114" s="70">
        <v>1632.7621690702172</v>
      </c>
      <c r="BS114" s="72">
        <f>SUM(BR$2:BR114)/200</f>
        <v>3025.605199373259</v>
      </c>
      <c r="BT114" s="4">
        <v>0.22777506733600739</v>
      </c>
      <c r="BU114" s="4">
        <v>0.29106071209619455</v>
      </c>
      <c r="BV114" s="4">
        <v>1.8390073977792392</v>
      </c>
      <c r="BW114" s="4">
        <v>-0.37537755885540042</v>
      </c>
      <c r="BX114" s="4">
        <v>0.15248784294252468</v>
      </c>
      <c r="BY114" s="4">
        <v>0.49310198384460274</v>
      </c>
      <c r="BZ114" s="3">
        <v>0.25538441405765283</v>
      </c>
      <c r="CA114" s="4">
        <v>-0.3157958588649516</v>
      </c>
      <c r="CB114" s="4">
        <v>0.57118027292260443</v>
      </c>
      <c r="CC114" s="31">
        <v>0.32624690417594088</v>
      </c>
      <c r="CD114" s="1"/>
    </row>
    <row r="115" spans="1:82" x14ac:dyDescent="0.25">
      <c r="A115" s="24"/>
      <c r="B115" s="30">
        <v>105</v>
      </c>
      <c r="C115" s="4">
        <v>1.9953363392654375</v>
      </c>
      <c r="D115" s="4">
        <v>0.34977346570477619</v>
      </c>
      <c r="E115" s="4">
        <v>2.3134742251599985</v>
      </c>
      <c r="F115" s="4">
        <v>-0.266889029504635</v>
      </c>
      <c r="G115" s="4">
        <v>-0.41936753411168759</v>
      </c>
      <c r="H115" s="4">
        <v>0.58817418693219858</v>
      </c>
      <c r="I115" s="3">
        <v>0.14328627100903824</v>
      </c>
      <c r="J115" s="38"/>
      <c r="K115" s="38"/>
      <c r="L115" s="38"/>
      <c r="M115" s="30">
        <v>305</v>
      </c>
      <c r="N115" s="4">
        <v>-0.15781876078755994</v>
      </c>
      <c r="O115" s="4">
        <v>0.39684529184431294</v>
      </c>
      <c r="P115" s="4">
        <v>-0.22201915901664934</v>
      </c>
      <c r="Q115" s="4">
        <v>-0.14864427289288701</v>
      </c>
      <c r="R115" s="4">
        <v>-3.1906437993120776E-2</v>
      </c>
      <c r="S115" s="4">
        <v>0.11061227721931191</v>
      </c>
      <c r="T115" s="4">
        <v>0.1099189206798315</v>
      </c>
      <c r="U115" s="4">
        <f t="shared" si="13"/>
        <v>-6.3700373260223648E-3</v>
      </c>
      <c r="V115" s="4">
        <f t="shared" si="14"/>
        <v>0.11628895800585387</v>
      </c>
      <c r="W115" s="31">
        <f t="shared" si="15"/>
        <v>1.3523121754087245E-2</v>
      </c>
      <c r="X115" s="24"/>
      <c r="Y115" s="24"/>
      <c r="AN115" s="81">
        <v>338</v>
      </c>
      <c r="AO115" s="80">
        <v>209.33584582275</v>
      </c>
      <c r="AP115" s="80"/>
      <c r="AQ115" s="4">
        <v>-0.25092008387387726</v>
      </c>
      <c r="AR115" s="4">
        <v>0.25113504438281015</v>
      </c>
      <c r="AS115" s="4">
        <v>-5.0965419821333111E-2</v>
      </c>
      <c r="AT115" s="4">
        <v>-0.53663380489770052</v>
      </c>
      <c r="AU115" s="4">
        <v>0.51968541329084461</v>
      </c>
      <c r="AV115" s="4">
        <v>0.78239133829897045</v>
      </c>
      <c r="AW115" s="3">
        <v>-0.29468446355075606</v>
      </c>
      <c r="AX115" s="4">
        <f t="shared" si="16"/>
        <v>-0.32737727335642369</v>
      </c>
      <c r="AY115" s="4">
        <f t="shared" si="17"/>
        <v>3.2692809805667633E-2</v>
      </c>
      <c r="AZ115" s="31">
        <f t="shared" si="18"/>
        <v>1.0688198129895578E-3</v>
      </c>
      <c r="BA115" s="4"/>
      <c r="BB115" s="4"/>
      <c r="BQ115" s="30">
        <v>69</v>
      </c>
      <c r="BR115" s="70">
        <v>1614.6762451789655</v>
      </c>
      <c r="BS115" s="72">
        <f>SUM(BR$2:BR115)/200</f>
        <v>3033.6785805991535</v>
      </c>
      <c r="BT115" s="4">
        <v>1.0197013962772932</v>
      </c>
      <c r="BU115" s="4">
        <v>-0.61329308013815975</v>
      </c>
      <c r="BV115" s="4">
        <v>-0.65931004291440443</v>
      </c>
      <c r="BW115" s="4">
        <v>-0.34462470907346215</v>
      </c>
      <c r="BX115" s="4">
        <v>0.60540780639150149</v>
      </c>
      <c r="BY115" s="4">
        <v>0.54195452505575759</v>
      </c>
      <c r="BZ115" s="3">
        <v>-1.7384121657865625</v>
      </c>
      <c r="CA115" s="4">
        <v>-0.3187817904118278</v>
      </c>
      <c r="CB115" s="4">
        <v>-1.4196303753747348</v>
      </c>
      <c r="CC115" s="31">
        <v>2.0153504026866105</v>
      </c>
      <c r="CD115" s="1"/>
    </row>
    <row r="116" spans="1:82" x14ac:dyDescent="0.25">
      <c r="A116" s="24"/>
      <c r="B116" s="30">
        <v>106</v>
      </c>
      <c r="C116" s="4">
        <v>-0.75226488041316364</v>
      </c>
      <c r="D116" s="4">
        <v>-0.38324935845940333</v>
      </c>
      <c r="E116" s="4">
        <v>0.56382201051909264</v>
      </c>
      <c r="F116" s="4">
        <v>-0.40536848095747857</v>
      </c>
      <c r="G116" s="4">
        <v>-0.26257324992925779</v>
      </c>
      <c r="H116" s="4">
        <v>-3.9865639436485842E-2</v>
      </c>
      <c r="I116" s="3">
        <v>-1.3583587849657499</v>
      </c>
      <c r="J116" s="38"/>
      <c r="K116" s="38"/>
      <c r="L116" s="38"/>
      <c r="M116" s="30">
        <v>306</v>
      </c>
      <c r="N116" s="4">
        <v>2.1006964222680256</v>
      </c>
      <c r="O116" s="4">
        <v>-1.0975690943081637</v>
      </c>
      <c r="P116" s="4">
        <v>-0.98859014827729141</v>
      </c>
      <c r="Q116" s="4">
        <v>-0.68942210235689971</v>
      </c>
      <c r="R116" s="4">
        <v>0.69259655958398292</v>
      </c>
      <c r="S116" s="4">
        <v>0.66571632740431652</v>
      </c>
      <c r="T116" s="4">
        <v>3.209825781985378E-2</v>
      </c>
      <c r="U116" s="4">
        <f t="shared" si="13"/>
        <v>-0.60427118208831487</v>
      </c>
      <c r="V116" s="4">
        <f t="shared" si="14"/>
        <v>0.63636943990816863</v>
      </c>
      <c r="W116" s="31">
        <f t="shared" si="15"/>
        <v>0.40496606404903623</v>
      </c>
      <c r="X116" s="24"/>
      <c r="Y116" s="24"/>
      <c r="AN116" s="81">
        <v>383</v>
      </c>
      <c r="AO116" s="80">
        <v>3516.0006954432611</v>
      </c>
      <c r="AP116" s="80"/>
      <c r="AQ116" s="4">
        <v>-0.54907890843713125</v>
      </c>
      <c r="AR116" s="4">
        <v>-0.16665770931896709</v>
      </c>
      <c r="AS116" s="4">
        <v>0.67593765294740138</v>
      </c>
      <c r="AT116" s="4">
        <v>-0.34190547943503158</v>
      </c>
      <c r="AU116" s="4">
        <v>0.56613163157200352</v>
      </c>
      <c r="AV116" s="4">
        <v>-0.13960160629582399</v>
      </c>
      <c r="AW116" s="3">
        <v>0.27979737121382764</v>
      </c>
      <c r="AX116" s="4">
        <f t="shared" si="16"/>
        <v>-0.32957044903948279</v>
      </c>
      <c r="AY116" s="4">
        <f t="shared" si="17"/>
        <v>0.60936782025331038</v>
      </c>
      <c r="AZ116" s="31">
        <f t="shared" si="18"/>
        <v>0.37132914036027076</v>
      </c>
      <c r="BA116" s="4"/>
      <c r="BB116" s="4"/>
      <c r="BQ116" s="30">
        <v>59</v>
      </c>
      <c r="BR116" s="70">
        <v>1599.4179476386696</v>
      </c>
      <c r="BS116" s="72">
        <f>SUM(BR$2:BR116)/200</f>
        <v>3041.6756703373471</v>
      </c>
      <c r="BT116" s="4">
        <v>-0.2500831762327288</v>
      </c>
      <c r="BU116" s="4">
        <v>-0.16625343619949196</v>
      </c>
      <c r="BV116" s="4">
        <v>-0.88133587961897741</v>
      </c>
      <c r="BW116" s="4">
        <v>-0.49036090305059393</v>
      </c>
      <c r="BX116" s="4">
        <v>0.53093910948869338</v>
      </c>
      <c r="BY116" s="4">
        <v>0.80037408580289071</v>
      </c>
      <c r="BZ116" s="3">
        <v>-0.20276552477146323</v>
      </c>
      <c r="CA116" s="4">
        <v>-0.32169403917739647</v>
      </c>
      <c r="CB116" s="4">
        <v>0.11892851440593324</v>
      </c>
      <c r="CC116" s="31">
        <v>1.4143991538802272E-2</v>
      </c>
      <c r="CD116" s="1"/>
    </row>
    <row r="117" spans="1:82" x14ac:dyDescent="0.25">
      <c r="A117" s="24"/>
      <c r="B117" s="30">
        <v>107</v>
      </c>
      <c r="C117" s="4">
        <v>0.15453749068815054</v>
      </c>
      <c r="D117" s="4">
        <v>1.4946929660664743</v>
      </c>
      <c r="E117" s="4">
        <v>-0.59320007304580957</v>
      </c>
      <c r="F117" s="4">
        <v>0.20445608716590163</v>
      </c>
      <c r="G117" s="4">
        <v>-0.48638961218996457</v>
      </c>
      <c r="H117" s="4">
        <v>-0.7171814992361123</v>
      </c>
      <c r="I117" s="3">
        <v>0.4086864629603012</v>
      </c>
      <c r="J117" s="38"/>
      <c r="K117" s="38"/>
      <c r="L117" s="38"/>
      <c r="M117" s="30">
        <v>307</v>
      </c>
      <c r="N117" s="4">
        <v>1.0838734521251083</v>
      </c>
      <c r="O117" s="4">
        <v>1.1752503936501384</v>
      </c>
      <c r="P117" s="4">
        <v>0.55152589374816141</v>
      </c>
      <c r="Q117" s="4">
        <v>0.84212703165645553</v>
      </c>
      <c r="R117" s="4">
        <v>0.2760759831461721</v>
      </c>
      <c r="S117" s="4">
        <v>1.319666983969772E-2</v>
      </c>
      <c r="T117" s="4">
        <v>0.48796183904150148</v>
      </c>
      <c r="U117" s="4">
        <f t="shared" si="13"/>
        <v>0.71564980209879014</v>
      </c>
      <c r="V117" s="4">
        <f t="shared" si="14"/>
        <v>-0.22768796305728867</v>
      </c>
      <c r="W117" s="31">
        <f t="shared" si="15"/>
        <v>5.184180852117725E-2</v>
      </c>
      <c r="X117" s="24"/>
      <c r="Y117" s="24"/>
      <c r="AN117" s="81">
        <v>245</v>
      </c>
      <c r="AO117" s="80">
        <v>1518.4139688126372</v>
      </c>
      <c r="AP117" s="80"/>
      <c r="AQ117" s="4">
        <v>1.4968576979389179</v>
      </c>
      <c r="AR117" s="4">
        <v>-0.30984811669836038</v>
      </c>
      <c r="AS117" s="4">
        <v>0.78295158391072528</v>
      </c>
      <c r="AT117" s="4">
        <v>-0.38028180932567407</v>
      </c>
      <c r="AU117" s="4">
        <v>-0.21714111016810592</v>
      </c>
      <c r="AV117" s="4">
        <v>0.37667270981160561</v>
      </c>
      <c r="AW117" s="3">
        <v>-6.7252402502381042E-2</v>
      </c>
      <c r="AX117" s="4">
        <f t="shared" si="16"/>
        <v>-0.32986071121699995</v>
      </c>
      <c r="AY117" s="4">
        <f t="shared" si="17"/>
        <v>0.26260830871461893</v>
      </c>
      <c r="AZ117" s="31">
        <f t="shared" si="18"/>
        <v>6.8963123805952598E-2</v>
      </c>
      <c r="BA117" s="4"/>
      <c r="BB117" s="4"/>
      <c r="BQ117" s="30">
        <v>157</v>
      </c>
      <c r="BR117" s="70">
        <v>1594.2400540402491</v>
      </c>
      <c r="BS117" s="72">
        <f>SUM(BR$2:BR117)/200</f>
        <v>3049.646870607548</v>
      </c>
      <c r="BT117" s="4">
        <v>-0.68991869210967771</v>
      </c>
      <c r="BU117" s="4">
        <v>-0.54698384179836035</v>
      </c>
      <c r="BV117" s="4">
        <v>0.38080510650653981</v>
      </c>
      <c r="BW117" s="4">
        <v>-0.26441699059606738</v>
      </c>
      <c r="BX117" s="4">
        <v>0.41831965749326899</v>
      </c>
      <c r="BY117" s="4">
        <v>0.22769642590653844</v>
      </c>
      <c r="BZ117" s="3">
        <v>4.8399977033671736E-2</v>
      </c>
      <c r="CA117" s="4">
        <v>-0.32639812101870957</v>
      </c>
      <c r="CB117" s="4">
        <v>0.37479809805238129</v>
      </c>
      <c r="CC117" s="31">
        <v>0.14047361430368241</v>
      </c>
      <c r="CD117" s="1"/>
    </row>
    <row r="118" spans="1:82" x14ac:dyDescent="0.25">
      <c r="A118" s="24"/>
      <c r="B118" s="30">
        <v>108</v>
      </c>
      <c r="C118" s="4">
        <v>-1.0808497435852202</v>
      </c>
      <c r="D118" s="4">
        <v>-0.73583193069623209</v>
      </c>
      <c r="E118" s="4">
        <v>-0.96161232488585291</v>
      </c>
      <c r="F118" s="4">
        <v>-0.59780710435609052</v>
      </c>
      <c r="G118" s="4">
        <v>6.4205496440637777E-2</v>
      </c>
      <c r="H118" s="4">
        <v>0.28914030043869937</v>
      </c>
      <c r="I118" s="3">
        <v>-1.3867560758341477</v>
      </c>
      <c r="J118" s="38"/>
      <c r="K118" s="38"/>
      <c r="L118" s="38"/>
      <c r="M118" s="30">
        <v>308</v>
      </c>
      <c r="N118" s="4">
        <v>0.40921383384217408</v>
      </c>
      <c r="O118" s="4">
        <v>1.1138397333409518</v>
      </c>
      <c r="P118" s="4">
        <v>-0.70575887615113075</v>
      </c>
      <c r="Q118" s="4">
        <v>1.2057152105571212</v>
      </c>
      <c r="R118" s="4">
        <v>0.62920373045765776</v>
      </c>
      <c r="S118" s="4">
        <v>0.92566278306736205</v>
      </c>
      <c r="T118" s="4">
        <v>0.3395485774601239</v>
      </c>
      <c r="U118" s="4">
        <f t="shared" si="13"/>
        <v>0.99011387056515032</v>
      </c>
      <c r="V118" s="4">
        <f t="shared" si="14"/>
        <v>-0.65056529310502642</v>
      </c>
      <c r="W118" s="31">
        <f t="shared" si="15"/>
        <v>0.42323520059282893</v>
      </c>
      <c r="X118" s="24"/>
      <c r="Y118" s="24"/>
      <c r="AN118" s="81">
        <v>249</v>
      </c>
      <c r="AO118" s="80">
        <v>4669.3179097760103</v>
      </c>
      <c r="AP118" s="80"/>
      <c r="AQ118" s="4">
        <v>-1.4734744528421855</v>
      </c>
      <c r="AR118" s="4">
        <v>-0.85660323856008358</v>
      </c>
      <c r="AS118" s="4">
        <v>-1.1223861159358295</v>
      </c>
      <c r="AT118" s="4">
        <v>-0.33393473592526995</v>
      </c>
      <c r="AU118" s="4">
        <v>0.54827873796892046</v>
      </c>
      <c r="AV118" s="4">
        <v>-0.74481446416640074</v>
      </c>
      <c r="AW118" s="3">
        <v>0.48016838535863732</v>
      </c>
      <c r="AX118" s="4">
        <f t="shared" si="16"/>
        <v>-0.33873577353023604</v>
      </c>
      <c r="AY118" s="4">
        <f t="shared" si="17"/>
        <v>0.81890415888887336</v>
      </c>
      <c r="AZ118" s="31">
        <f t="shared" si="18"/>
        <v>0.67060402144549314</v>
      </c>
      <c r="BA118" s="4"/>
      <c r="BB118" s="4"/>
      <c r="BQ118" s="30">
        <v>20</v>
      </c>
      <c r="BR118" s="70">
        <v>1579.7789391321994</v>
      </c>
      <c r="BS118" s="72">
        <f>SUM(BR$2:BR118)/200</f>
        <v>3057.545765303209</v>
      </c>
      <c r="BT118" s="4">
        <v>2.00384768824983</v>
      </c>
      <c r="BU118" s="4">
        <v>-0.38251388942328374</v>
      </c>
      <c r="BV118" s="4">
        <v>-0.47833578889051742</v>
      </c>
      <c r="BW118" s="4">
        <v>-0.40775683027560455</v>
      </c>
      <c r="BX118" s="4">
        <v>0.77166716480285535</v>
      </c>
      <c r="BY118" s="4">
        <v>0.15442742632149842</v>
      </c>
      <c r="BZ118" s="3">
        <v>-4.7386172668552683E-2</v>
      </c>
      <c r="CA118" s="4">
        <v>-0.32695695836011945</v>
      </c>
      <c r="CB118" s="4">
        <v>0.27957078569156679</v>
      </c>
      <c r="CC118" s="31">
        <v>7.8159824212199969E-2</v>
      </c>
      <c r="CD118" s="1"/>
    </row>
    <row r="119" spans="1:82" x14ac:dyDescent="0.25">
      <c r="A119" s="24"/>
      <c r="B119" s="30">
        <v>109</v>
      </c>
      <c r="C119" s="4">
        <v>1.4551492233834151</v>
      </c>
      <c r="D119" s="4">
        <v>0.41991183626983086</v>
      </c>
      <c r="E119" s="4">
        <v>-0.39004820890485981</v>
      </c>
      <c r="F119" s="4">
        <v>9.2541534011421747E-2</v>
      </c>
      <c r="G119" s="4">
        <v>-0.47370860030900558</v>
      </c>
      <c r="H119" s="4">
        <v>-1.0454511564051281</v>
      </c>
      <c r="I119" s="3">
        <v>-0.6873048705449476</v>
      </c>
      <c r="J119" s="38"/>
      <c r="K119" s="38"/>
      <c r="L119" s="38"/>
      <c r="M119" s="30">
        <v>309</v>
      </c>
      <c r="N119" s="4">
        <v>0.12799213826792319</v>
      </c>
      <c r="O119" s="4">
        <v>0.13697995427238252</v>
      </c>
      <c r="P119" s="4">
        <v>-0.63129539887033692</v>
      </c>
      <c r="Q119" s="4">
        <v>-0.44497606119899047</v>
      </c>
      <c r="R119" s="4">
        <v>0.69925323810499718</v>
      </c>
      <c r="S119" s="4">
        <v>0.63668633436064159</v>
      </c>
      <c r="T119" s="4">
        <v>-9.2345378213824464E-2</v>
      </c>
      <c r="U119" s="4">
        <f t="shared" si="13"/>
        <v>-0.25780395190107996</v>
      </c>
      <c r="V119" s="4">
        <f t="shared" si="14"/>
        <v>0.1654585736872555</v>
      </c>
      <c r="W119" s="31">
        <f t="shared" si="15"/>
        <v>2.7376539606620957E-2</v>
      </c>
      <c r="X119" s="24"/>
      <c r="Y119" s="24"/>
      <c r="AN119" s="81">
        <v>354</v>
      </c>
      <c r="AO119" s="80">
        <v>2049.53980748514</v>
      </c>
      <c r="AP119" s="80"/>
      <c r="AQ119" s="4">
        <v>1.6771874735893693</v>
      </c>
      <c r="AR119" s="4">
        <v>0.20227054310741269</v>
      </c>
      <c r="AS119" s="4">
        <v>1.7306371440055972</v>
      </c>
      <c r="AT119" s="4">
        <v>-0.41011005465369915</v>
      </c>
      <c r="AU119" s="4">
        <v>0.43928654710117976</v>
      </c>
      <c r="AV119" s="4">
        <v>0.52251656773327337</v>
      </c>
      <c r="AW119" s="3">
        <v>2.5022490832053802E-2</v>
      </c>
      <c r="AX119" s="4">
        <f t="shared" si="16"/>
        <v>-0.35111028274842365</v>
      </c>
      <c r="AY119" s="4">
        <f t="shared" si="17"/>
        <v>0.37613277358047748</v>
      </c>
      <c r="AZ119" s="31">
        <f t="shared" si="18"/>
        <v>0.14147586336134274</v>
      </c>
      <c r="BA119" s="4"/>
      <c r="BB119" s="4"/>
      <c r="BQ119" s="30">
        <v>168</v>
      </c>
      <c r="BR119" s="70">
        <v>1462.2752121060228</v>
      </c>
      <c r="BS119" s="72">
        <f>SUM(BR$2:BR119)/200</f>
        <v>3064.8571413637396</v>
      </c>
      <c r="BT119" s="4">
        <v>-0.29727498725365642</v>
      </c>
      <c r="BU119" s="4">
        <v>-6.6963697249466284E-2</v>
      </c>
      <c r="BV119" s="4">
        <v>-0.46493598517471785</v>
      </c>
      <c r="BW119" s="4">
        <v>-0.47651060847996474</v>
      </c>
      <c r="BX119" s="4">
        <v>0.6979654060782825</v>
      </c>
      <c r="BY119" s="4">
        <v>0.79288866197660834</v>
      </c>
      <c r="BZ119" s="3">
        <v>-8.630263873761479E-3</v>
      </c>
      <c r="CA119" s="4">
        <v>-0.33132385794474328</v>
      </c>
      <c r="CB119" s="4">
        <v>0.3226935940709818</v>
      </c>
      <c r="CC119" s="31">
        <v>0.10413115565444758</v>
      </c>
      <c r="CD119" s="1"/>
    </row>
    <row r="120" spans="1:82" x14ac:dyDescent="0.25">
      <c r="A120" s="24"/>
      <c r="B120" s="30">
        <v>110</v>
      </c>
      <c r="C120" s="4">
        <v>-0.67599902472483619</v>
      </c>
      <c r="D120" s="4">
        <v>-3.9551429042835491E-3</v>
      </c>
      <c r="E120" s="4">
        <v>0.37115836432799099</v>
      </c>
      <c r="F120" s="4">
        <v>-0.27955777865561948</v>
      </c>
      <c r="G120" s="4">
        <v>0.44767809202406544</v>
      </c>
      <c r="H120" s="4">
        <v>0.26194386708338158</v>
      </c>
      <c r="I120" s="3">
        <v>0.14827642515094178</v>
      </c>
      <c r="J120" s="38"/>
      <c r="K120" s="38"/>
      <c r="L120" s="38"/>
      <c r="M120" s="30">
        <v>310</v>
      </c>
      <c r="N120" s="4">
        <v>-0.75019139888898523</v>
      </c>
      <c r="O120" s="4">
        <v>0.24720355699954427</v>
      </c>
      <c r="P120" s="4">
        <v>0.328384101899029</v>
      </c>
      <c r="Q120" s="4">
        <v>-0.53380294296949293</v>
      </c>
      <c r="R120" s="4">
        <v>0.71134499915662952</v>
      </c>
      <c r="S120" s="4">
        <v>0.86998765041761639</v>
      </c>
      <c r="T120" s="4">
        <v>-0.11741341347536753</v>
      </c>
      <c r="U120" s="4">
        <f t="shared" si="13"/>
        <v>-0.36653671047119979</v>
      </c>
      <c r="V120" s="4">
        <f t="shared" si="14"/>
        <v>0.24912329699583224</v>
      </c>
      <c r="W120" s="31">
        <f t="shared" si="15"/>
        <v>6.2062417106073638E-2</v>
      </c>
      <c r="X120" s="24"/>
      <c r="Y120" s="24"/>
      <c r="AN120" s="81">
        <v>392</v>
      </c>
      <c r="AO120" s="80">
        <v>4196.8005318807182</v>
      </c>
      <c r="AP120" s="80"/>
      <c r="AQ120" s="4">
        <v>-1.1275187705478729</v>
      </c>
      <c r="AR120" s="4">
        <v>-0.80361203488669575</v>
      </c>
      <c r="AS120" s="4">
        <v>-0.59338810967381506</v>
      </c>
      <c r="AT120" s="4">
        <v>-0.32410893370623811</v>
      </c>
      <c r="AU120" s="4">
        <v>0.50735812804673919</v>
      </c>
      <c r="AV120" s="4">
        <v>0.11685962704695788</v>
      </c>
      <c r="AW120" s="3">
        <v>0.39807580490174865</v>
      </c>
      <c r="AX120" s="4">
        <f t="shared" si="16"/>
        <v>-0.35634798040162713</v>
      </c>
      <c r="AY120" s="4">
        <f t="shared" si="17"/>
        <v>0.75442378530337573</v>
      </c>
      <c r="AZ120" s="31">
        <f t="shared" si="18"/>
        <v>0.56915524783147398</v>
      </c>
      <c r="BA120" s="4"/>
      <c r="BB120" s="4"/>
      <c r="BQ120" s="30">
        <v>142</v>
      </c>
      <c r="BR120" s="70">
        <v>1376.5327568228149</v>
      </c>
      <c r="BS120" s="72">
        <f>SUM(BR$2:BR120)/200</f>
        <v>3071.7398051478535</v>
      </c>
      <c r="BT120" s="4">
        <v>-1.0606827497897626</v>
      </c>
      <c r="BU120" s="4">
        <v>-0.65063730308396228</v>
      </c>
      <c r="BV120" s="4">
        <v>-0.28275947105630572</v>
      </c>
      <c r="BW120" s="4">
        <v>-0.27271983104500674</v>
      </c>
      <c r="BX120" s="4">
        <v>0.7736431905113561</v>
      </c>
      <c r="BY120" s="4">
        <v>0.63125355577251507</v>
      </c>
      <c r="BZ120" s="3">
        <v>-0.15580902742834568</v>
      </c>
      <c r="CA120" s="4">
        <v>-0.33194531622565582</v>
      </c>
      <c r="CB120" s="4">
        <v>0.17613628879731014</v>
      </c>
      <c r="CC120" s="31">
        <v>3.1023992231289439E-2</v>
      </c>
      <c r="CD120" s="1"/>
    </row>
    <row r="121" spans="1:82" x14ac:dyDescent="0.25">
      <c r="A121" s="24"/>
      <c r="B121" s="30">
        <v>111</v>
      </c>
      <c r="C121" s="4">
        <v>-0.55157116914636606</v>
      </c>
      <c r="D121" s="4">
        <v>0.75902330393612749</v>
      </c>
      <c r="E121" s="4">
        <v>0.8441640291169018</v>
      </c>
      <c r="F121" s="4">
        <v>0.21583793097822471</v>
      </c>
      <c r="G121" s="4">
        <v>-0.84113927480765271</v>
      </c>
      <c r="H121" s="4">
        <v>-0.44848927743064504</v>
      </c>
      <c r="I121" s="3">
        <v>0.93681709986501438</v>
      </c>
      <c r="J121" s="38"/>
      <c r="K121" s="38"/>
      <c r="L121" s="38"/>
      <c r="M121" s="30">
        <v>311</v>
      </c>
      <c r="N121" s="4">
        <v>1.2589382130297466</v>
      </c>
      <c r="O121" s="4">
        <v>-1.0677807489214048</v>
      </c>
      <c r="P121" s="4">
        <v>0.6320008560032534</v>
      </c>
      <c r="Q121" s="4">
        <v>-0.75217251867156865</v>
      </c>
      <c r="R121" s="4">
        <v>1.0270970344666553E-2</v>
      </c>
      <c r="S121" s="4">
        <v>0.49835052603418972</v>
      </c>
      <c r="T121" s="4">
        <v>-1.4460606575807859</v>
      </c>
      <c r="U121" s="4">
        <f t="shared" si="13"/>
        <v>-0.71446793014158794</v>
      </c>
      <c r="V121" s="4">
        <f t="shared" si="14"/>
        <v>-0.73159272743919801</v>
      </c>
      <c r="W121" s="31">
        <f t="shared" si="15"/>
        <v>0.53522791884192467</v>
      </c>
      <c r="X121" s="24"/>
      <c r="Y121" s="24"/>
      <c r="AN121" s="81">
        <v>310</v>
      </c>
      <c r="AO121" s="80">
        <v>1229.6917816719888</v>
      </c>
      <c r="AP121" s="80"/>
      <c r="AQ121" s="4">
        <v>-0.75019139888898523</v>
      </c>
      <c r="AR121" s="4">
        <v>0.24720355699954427</v>
      </c>
      <c r="AS121" s="4">
        <v>0.328384101899029</v>
      </c>
      <c r="AT121" s="4">
        <v>-0.53380294296949293</v>
      </c>
      <c r="AU121" s="4">
        <v>0.71134499915662952</v>
      </c>
      <c r="AV121" s="4">
        <v>0.86998765041761639</v>
      </c>
      <c r="AW121" s="3">
        <v>-0.11741341347536753</v>
      </c>
      <c r="AX121" s="4">
        <f t="shared" si="16"/>
        <v>-0.36653671047119979</v>
      </c>
      <c r="AY121" s="4">
        <f t="shared" si="17"/>
        <v>0.24912329699583224</v>
      </c>
      <c r="AZ121" s="31">
        <f t="shared" si="18"/>
        <v>6.2062417106073638E-2</v>
      </c>
      <c r="BA121" s="4"/>
      <c r="BB121" s="4"/>
      <c r="BQ121" s="30">
        <v>135</v>
      </c>
      <c r="BR121" s="70">
        <v>1355.0578044428285</v>
      </c>
      <c r="BS121" s="72">
        <f>SUM(BR$2:BR121)/200</f>
        <v>3078.5150941700676</v>
      </c>
      <c r="BT121" s="4">
        <v>-0.81436807619981111</v>
      </c>
      <c r="BU121" s="4">
        <v>-0.25332362639094103</v>
      </c>
      <c r="BV121" s="4">
        <v>-0.16280323148357875</v>
      </c>
      <c r="BW121" s="4">
        <v>-0.39671666611293266</v>
      </c>
      <c r="BX121" s="4">
        <v>0.61149468924682737</v>
      </c>
      <c r="BY121" s="4">
        <v>0.71070863565018783</v>
      </c>
      <c r="BZ121" s="3">
        <v>-1.677317919365197</v>
      </c>
      <c r="CA121" s="4">
        <v>-0.33427200483126057</v>
      </c>
      <c r="CB121" s="4">
        <v>-1.3430459145339364</v>
      </c>
      <c r="CC121" s="31">
        <v>1.8037723285462977</v>
      </c>
      <c r="CD121" s="1"/>
    </row>
    <row r="122" spans="1:82" x14ac:dyDescent="0.25">
      <c r="A122" s="24"/>
      <c r="B122" s="30">
        <v>112</v>
      </c>
      <c r="C122" s="4">
        <v>-1.7355691795818939</v>
      </c>
      <c r="D122" s="4">
        <v>-0.82772783847607412</v>
      </c>
      <c r="E122" s="4">
        <v>3.538169317814744E-2</v>
      </c>
      <c r="F122" s="4">
        <v>-0.50509373529021195</v>
      </c>
      <c r="G122" s="4">
        <v>0.10162400074132535</v>
      </c>
      <c r="H122" s="4">
        <v>0.57233391036653258</v>
      </c>
      <c r="I122" s="3">
        <v>0.18029926591116768</v>
      </c>
      <c r="J122" s="38"/>
      <c r="K122" s="38"/>
      <c r="L122" s="38"/>
      <c r="M122" s="30">
        <v>312</v>
      </c>
      <c r="N122" s="4">
        <v>-1.105162653386998</v>
      </c>
      <c r="O122" s="4">
        <v>-1.1056592571085673</v>
      </c>
      <c r="P122" s="4">
        <v>1.994811316013789</v>
      </c>
      <c r="Q122" s="4">
        <v>-0.7432187400835164</v>
      </c>
      <c r="R122" s="4">
        <v>0.64316602768219955</v>
      </c>
      <c r="S122" s="4">
        <v>0.92235456025006057</v>
      </c>
      <c r="T122" s="4">
        <v>3.3759275156709299E-3</v>
      </c>
      <c r="U122" s="4">
        <f t="shared" si="13"/>
        <v>-0.86265129022703813</v>
      </c>
      <c r="V122" s="4">
        <f t="shared" si="14"/>
        <v>0.86602721774270908</v>
      </c>
      <c r="W122" s="31">
        <f t="shared" si="15"/>
        <v>0.75000314187117767</v>
      </c>
      <c r="X122" s="24"/>
      <c r="Y122" s="24"/>
      <c r="AN122" s="81">
        <v>275</v>
      </c>
      <c r="AO122" s="80">
        <v>1549.7877402573786</v>
      </c>
      <c r="AP122" s="80"/>
      <c r="AQ122" s="4">
        <v>-1.359154353544741</v>
      </c>
      <c r="AR122" s="4">
        <v>-0.80342460217679978</v>
      </c>
      <c r="AS122" s="4">
        <v>-0.40251137898184419</v>
      </c>
      <c r="AT122" s="4">
        <v>-0.30663598117599422</v>
      </c>
      <c r="AU122" s="4">
        <v>0.62732777000278894</v>
      </c>
      <c r="AV122" s="4">
        <v>0.45948979633190734</v>
      </c>
      <c r="AW122" s="3">
        <v>-6.1801695338899322E-2</v>
      </c>
      <c r="AX122" s="4">
        <f t="shared" si="16"/>
        <v>-0.36793209628464491</v>
      </c>
      <c r="AY122" s="4">
        <f t="shared" si="17"/>
        <v>0.30613040094574556</v>
      </c>
      <c r="AZ122" s="31">
        <f t="shared" si="18"/>
        <v>9.3715822383202932E-2</v>
      </c>
      <c r="BA122" s="4"/>
      <c r="BB122" s="4"/>
      <c r="BQ122" s="30">
        <v>122</v>
      </c>
      <c r="BR122" s="70">
        <v>1258.7421140414162</v>
      </c>
      <c r="BS122" s="72">
        <f>SUM(BR$2:BR122)/200</f>
        <v>3084.8088047402748</v>
      </c>
      <c r="BT122" s="4">
        <v>-1.3182009001937838</v>
      </c>
      <c r="BU122" s="4">
        <v>-1.1858392771063746</v>
      </c>
      <c r="BV122" s="4">
        <v>-1.2072290968220127</v>
      </c>
      <c r="BW122" s="4">
        <v>-0.31213010096826016</v>
      </c>
      <c r="BX122" s="4">
        <v>-0.29004176536038395</v>
      </c>
      <c r="BY122" s="4">
        <v>-0.3172048633069961</v>
      </c>
      <c r="BZ122" s="3">
        <v>0.73166196815983653</v>
      </c>
      <c r="CA122" s="4">
        <v>-0.33521587531686836</v>
      </c>
      <c r="CB122" s="4">
        <v>1.0668778434767048</v>
      </c>
      <c r="CC122" s="31">
        <v>1.1382283329015042</v>
      </c>
      <c r="CD122" s="1"/>
    </row>
    <row r="123" spans="1:82" x14ac:dyDescent="0.25">
      <c r="A123" s="24"/>
      <c r="B123" s="30">
        <v>113</v>
      </c>
      <c r="C123" s="4">
        <v>-0.10914024018873889</v>
      </c>
      <c r="D123" s="4">
        <v>0.29548394969296765</v>
      </c>
      <c r="E123" s="4">
        <v>1.1069797688162071</v>
      </c>
      <c r="F123" s="4">
        <v>8.5673419686105937E-3</v>
      </c>
      <c r="G123" s="4">
        <v>0.64237309118683439</v>
      </c>
      <c r="H123" s="4">
        <v>0.84470875203016682</v>
      </c>
      <c r="I123" s="3">
        <v>-2.7186826556835599E-2</v>
      </c>
      <c r="J123" s="38"/>
      <c r="K123" s="38"/>
      <c r="L123" s="38"/>
      <c r="M123" s="30">
        <v>313</v>
      </c>
      <c r="N123" s="4">
        <v>0.62826177384218718</v>
      </c>
      <c r="O123" s="4">
        <v>-0.23730085022015163</v>
      </c>
      <c r="P123" s="4">
        <v>-0.51640422506555217</v>
      </c>
      <c r="Q123" s="4">
        <v>0.39152897676377002</v>
      </c>
      <c r="R123" s="4">
        <v>-1.2172249660463799</v>
      </c>
      <c r="S123" s="4">
        <v>-1.5385440380025497</v>
      </c>
      <c r="T123" s="4">
        <v>-0.60697153640729729</v>
      </c>
      <c r="U123" s="4">
        <f t="shared" si="13"/>
        <v>0.31982812000526528</v>
      </c>
      <c r="V123" s="4">
        <f t="shared" si="14"/>
        <v>-0.92679965641256257</v>
      </c>
      <c r="W123" s="31">
        <f t="shared" si="15"/>
        <v>0.85895760312644398</v>
      </c>
      <c r="X123" s="24"/>
      <c r="Y123" s="24"/>
      <c r="AN123" s="81">
        <v>343</v>
      </c>
      <c r="AO123" s="80">
        <v>4124.0963923857053</v>
      </c>
      <c r="AP123" s="80"/>
      <c r="AQ123" s="4">
        <v>0.28898705916890183</v>
      </c>
      <c r="AR123" s="4">
        <v>-0.63486595176716976</v>
      </c>
      <c r="AS123" s="4">
        <v>-0.14676845797965396</v>
      </c>
      <c r="AT123" s="4">
        <v>-0.41893033925107825</v>
      </c>
      <c r="AU123" s="4">
        <v>5.7159657072341712E-2</v>
      </c>
      <c r="AV123" s="4">
        <v>-0.59826506054164896</v>
      </c>
      <c r="AW123" s="3">
        <v>0.38544458602969733</v>
      </c>
      <c r="AX123" s="4">
        <f t="shared" si="16"/>
        <v>-0.37470426804042828</v>
      </c>
      <c r="AY123" s="4">
        <f t="shared" si="17"/>
        <v>0.76014885407012556</v>
      </c>
      <c r="AZ123" s="31">
        <f t="shared" si="18"/>
        <v>0.57782628034412509</v>
      </c>
      <c r="BA123" s="4"/>
      <c r="BB123" s="4"/>
      <c r="BQ123" s="30">
        <v>46</v>
      </c>
      <c r="BR123" s="70">
        <v>1241.1035633226454</v>
      </c>
      <c r="BS123" s="72">
        <f>SUM(BR$2:BR123)/200</f>
        <v>3091.0143225568881</v>
      </c>
      <c r="BT123" s="4">
        <v>7.8136312571917207E-2</v>
      </c>
      <c r="BU123" s="4">
        <v>3.1807125530586136E-2</v>
      </c>
      <c r="BV123" s="4">
        <v>0.67142807005233485</v>
      </c>
      <c r="BW123" s="4">
        <v>-0.41457104708006548</v>
      </c>
      <c r="BX123" s="4">
        <v>0.59454365403750931</v>
      </c>
      <c r="BY123" s="4">
        <v>1.0168695181474747</v>
      </c>
      <c r="BZ123" s="3">
        <v>-0.21070552986746346</v>
      </c>
      <c r="CA123" s="4">
        <v>-0.34039952871607632</v>
      </c>
      <c r="CB123" s="4">
        <v>0.12969399884861285</v>
      </c>
      <c r="CC123" s="31">
        <v>1.6820533337343992E-2</v>
      </c>
      <c r="CD123" s="1"/>
    </row>
    <row r="124" spans="1:82" x14ac:dyDescent="0.25">
      <c r="A124" s="24"/>
      <c r="B124" s="30">
        <v>114</v>
      </c>
      <c r="C124" s="4">
        <v>-1.4396664279754448</v>
      </c>
      <c r="D124" s="4">
        <v>-0.74973462256757717</v>
      </c>
      <c r="E124" s="4">
        <v>1.441813640009372</v>
      </c>
      <c r="F124" s="4">
        <v>-0.68294881271831032</v>
      </c>
      <c r="G124" s="4">
        <v>0.81279933039865826</v>
      </c>
      <c r="H124" s="4">
        <v>0.39915134989896883</v>
      </c>
      <c r="I124" s="3">
        <v>-1.4373720341377134</v>
      </c>
      <c r="J124" s="38"/>
      <c r="K124" s="38"/>
      <c r="L124" s="38"/>
      <c r="M124" s="30">
        <v>314</v>
      </c>
      <c r="N124" s="4">
        <v>-1.5373352662838926</v>
      </c>
      <c r="O124" s="4">
        <v>-0.25788171887292927</v>
      </c>
      <c r="P124" s="4">
        <v>-1.2450511255195276</v>
      </c>
      <c r="Q124" s="4">
        <v>-0.39503621846648013</v>
      </c>
      <c r="R124" s="4">
        <v>0.45394893112695361</v>
      </c>
      <c r="S124" s="4">
        <v>0.51942223290122669</v>
      </c>
      <c r="T124" s="4">
        <v>-1.2009937183677579</v>
      </c>
      <c r="U124" s="4">
        <f t="shared" si="13"/>
        <v>-0.25919541439571642</v>
      </c>
      <c r="V124" s="4">
        <f t="shared" si="14"/>
        <v>-0.94179830397204145</v>
      </c>
      <c r="W124" s="31">
        <f t="shared" si="15"/>
        <v>0.88698404536461384</v>
      </c>
      <c r="X124" s="24"/>
      <c r="Y124" s="24"/>
      <c r="AN124" s="81">
        <v>334</v>
      </c>
      <c r="AO124" s="80">
        <v>-6661.2340536676711</v>
      </c>
      <c r="AP124" s="80"/>
      <c r="AQ124" s="4">
        <v>-1.9356392536363958</v>
      </c>
      <c r="AR124" s="4">
        <v>-1.2449526846855217</v>
      </c>
      <c r="AS124" s="4">
        <v>-1.2081862540388215</v>
      </c>
      <c r="AT124" s="4">
        <v>-0.29539501457698253</v>
      </c>
      <c r="AU124" s="4">
        <v>0.3390519097612853</v>
      </c>
      <c r="AV124" s="4">
        <v>2.499199831509228E-2</v>
      </c>
      <c r="AW124" s="3">
        <v>-1.4883396361306311</v>
      </c>
      <c r="AX124" s="4">
        <f t="shared" si="16"/>
        <v>-0.37702751415934099</v>
      </c>
      <c r="AY124" s="4">
        <f t="shared" si="17"/>
        <v>-1.1113121219712903</v>
      </c>
      <c r="AZ124" s="31">
        <f t="shared" si="18"/>
        <v>1.2350146324403319</v>
      </c>
      <c r="BA124" s="4"/>
      <c r="BB124" s="4"/>
      <c r="BQ124" s="30">
        <v>166</v>
      </c>
      <c r="BR124" s="70">
        <v>1095.970300834967</v>
      </c>
      <c r="BS124" s="72">
        <f>SUM(BR$2:BR124)/200</f>
        <v>3096.4941740610629</v>
      </c>
      <c r="BT124" s="4">
        <v>-0.89437558235356507</v>
      </c>
      <c r="BU124" s="4">
        <v>-0.11204348817300613</v>
      </c>
      <c r="BV124" s="4">
        <v>-1.16781481824819</v>
      </c>
      <c r="BW124" s="4">
        <v>-0.56050178591651201</v>
      </c>
      <c r="BX124" s="4">
        <v>0.81580211785712764</v>
      </c>
      <c r="BY124" s="4">
        <v>0.71864876418178036</v>
      </c>
      <c r="BZ124" s="3">
        <v>-0.37132373339780195</v>
      </c>
      <c r="CA124" s="4">
        <v>-0.35829748788485694</v>
      </c>
      <c r="CB124" s="4">
        <v>-1.3026245512945012E-2</v>
      </c>
      <c r="CC124" s="31">
        <v>1.6968307216352004E-4</v>
      </c>
      <c r="CD124" s="1"/>
    </row>
    <row r="125" spans="1:82" x14ac:dyDescent="0.25">
      <c r="A125" s="24"/>
      <c r="B125" s="30">
        <v>115</v>
      </c>
      <c r="C125" s="4">
        <v>-1.255085538422176</v>
      </c>
      <c r="D125" s="4">
        <v>-0.12537778939286265</v>
      </c>
      <c r="E125" s="4">
        <v>-1.1146597570379184</v>
      </c>
      <c r="F125" s="4">
        <v>-0.5855613304222359</v>
      </c>
      <c r="G125" s="4">
        <v>0.64160629490074828</v>
      </c>
      <c r="H125" s="4">
        <v>0.6141171797875562</v>
      </c>
      <c r="I125" s="3">
        <v>-2.5836201298656936E-2</v>
      </c>
      <c r="J125" s="38"/>
      <c r="K125" s="38"/>
      <c r="L125" s="38"/>
      <c r="M125" s="30">
        <v>315</v>
      </c>
      <c r="N125" s="4">
        <v>-0.54340858674975911</v>
      </c>
      <c r="O125" s="4">
        <v>-0.93543418045407523</v>
      </c>
      <c r="P125" s="4">
        <v>-1.1519508465474169</v>
      </c>
      <c r="Q125" s="4">
        <v>-0.63965193177602508</v>
      </c>
      <c r="R125" s="4">
        <v>0.51009303736509715</v>
      </c>
      <c r="S125" s="4">
        <v>0.41536768528074802</v>
      </c>
      <c r="T125" s="4">
        <v>-5.7697765161740912E-3</v>
      </c>
      <c r="U125" s="4">
        <f t="shared" si="13"/>
        <v>-0.54253825719917437</v>
      </c>
      <c r="V125" s="4">
        <f t="shared" si="14"/>
        <v>0.53676848068300032</v>
      </c>
      <c r="W125" s="31">
        <f t="shared" si="15"/>
        <v>0.28812040185473647</v>
      </c>
      <c r="X125" s="24"/>
      <c r="Y125" s="24"/>
      <c r="AN125" s="81">
        <v>209</v>
      </c>
      <c r="AO125" s="80">
        <v>3225.6401533805338</v>
      </c>
      <c r="AP125" s="80"/>
      <c r="AQ125" s="4">
        <v>1.0618983429401655E-2</v>
      </c>
      <c r="AR125" s="4">
        <v>0.13297396413950646</v>
      </c>
      <c r="AS125" s="4">
        <v>1.4162714626166453</v>
      </c>
      <c r="AT125" s="4">
        <v>-0.43667741104699598</v>
      </c>
      <c r="AU125" s="4">
        <v>0.5090919088141469</v>
      </c>
      <c r="AV125" s="4">
        <v>0.48349545350108292</v>
      </c>
      <c r="AW125" s="3">
        <v>0.22935172143272625</v>
      </c>
      <c r="AX125" s="4">
        <f t="shared" si="16"/>
        <v>-0.37809886441449109</v>
      </c>
      <c r="AY125" s="4">
        <f t="shared" si="17"/>
        <v>0.60745058584721734</v>
      </c>
      <c r="AZ125" s="31">
        <f t="shared" si="18"/>
        <v>0.36899621424612755</v>
      </c>
      <c r="BA125" s="4"/>
      <c r="BB125" s="4"/>
      <c r="BQ125" s="30">
        <v>97</v>
      </c>
      <c r="BR125" s="70">
        <v>1017.1957065717243</v>
      </c>
      <c r="BS125" s="72">
        <f>SUM(BR$2:BR125)/200</f>
        <v>3101.5801525939214</v>
      </c>
      <c r="BT125" s="4">
        <v>-0.75226488041316364</v>
      </c>
      <c r="BU125" s="4">
        <v>-0.38324935845940333</v>
      </c>
      <c r="BV125" s="4">
        <v>0.56382201051909264</v>
      </c>
      <c r="BW125" s="4">
        <v>-0.40536848095747857</v>
      </c>
      <c r="BX125" s="4">
        <v>-0.26257324992925779</v>
      </c>
      <c r="BY125" s="4">
        <v>-3.9865639436485842E-2</v>
      </c>
      <c r="BZ125" s="3">
        <v>-1.3583587849657499</v>
      </c>
      <c r="CA125" s="4">
        <v>-0.35974598658848145</v>
      </c>
      <c r="CB125" s="4">
        <v>-0.99861279837726846</v>
      </c>
      <c r="CC125" s="31">
        <v>0.99722752108287904</v>
      </c>
      <c r="CD125" s="1"/>
    </row>
    <row r="126" spans="1:82" x14ac:dyDescent="0.25">
      <c r="A126" s="24"/>
      <c r="B126" s="30">
        <v>116</v>
      </c>
      <c r="C126" s="4">
        <v>-1.2849764687417613</v>
      </c>
      <c r="D126" s="4">
        <v>-0.90344752507227177</v>
      </c>
      <c r="E126" s="4">
        <v>0.18519276841195043</v>
      </c>
      <c r="F126" s="4">
        <v>-0.49487388087489204</v>
      </c>
      <c r="G126" s="4">
        <v>0.17965012101545211</v>
      </c>
      <c r="H126" s="4">
        <v>0.35642955657325087</v>
      </c>
      <c r="I126" s="3">
        <v>-1.5484961697948092</v>
      </c>
      <c r="J126" s="38"/>
      <c r="K126" s="38"/>
      <c r="L126" s="38"/>
      <c r="M126" s="30">
        <v>316</v>
      </c>
      <c r="N126" s="4">
        <v>-1.1385845577776352</v>
      </c>
      <c r="O126" s="4">
        <v>-0.35400452127543142</v>
      </c>
      <c r="P126" s="4">
        <v>0.38496664088285037</v>
      </c>
      <c r="Q126" s="4">
        <v>-0.57101006316579994</v>
      </c>
      <c r="R126" s="4">
        <v>0.54856371012495608</v>
      </c>
      <c r="S126" s="4">
        <v>0.54187272789330365</v>
      </c>
      <c r="T126" s="4">
        <v>-0.33383187345331278</v>
      </c>
      <c r="U126" s="4">
        <f t="shared" si="13"/>
        <v>-0.49915535794635268</v>
      </c>
      <c r="V126" s="4">
        <f t="shared" si="14"/>
        <v>0.16532348449303991</v>
      </c>
      <c r="W126" s="31">
        <f t="shared" si="15"/>
        <v>2.7331854524920408E-2</v>
      </c>
      <c r="X126" s="24"/>
      <c r="Y126" s="24"/>
      <c r="AN126" s="81">
        <v>285</v>
      </c>
      <c r="AO126" s="80">
        <v>3086.5108854171194</v>
      </c>
      <c r="AP126" s="80"/>
      <c r="AQ126" s="4">
        <v>-2.7263238492914975E-2</v>
      </c>
      <c r="AR126" s="4">
        <v>-0.48735230936505747</v>
      </c>
      <c r="AS126" s="4">
        <v>-0.37425777515502889</v>
      </c>
      <c r="AT126" s="4">
        <v>-0.47375900256622361</v>
      </c>
      <c r="AU126" s="4">
        <v>0.15193543665786591</v>
      </c>
      <c r="AV126" s="4">
        <v>0.15746637483291367</v>
      </c>
      <c r="AW126" s="3">
        <v>0.20518016466360023</v>
      </c>
      <c r="AX126" s="4">
        <f t="shared" si="16"/>
        <v>-0.37869054810852393</v>
      </c>
      <c r="AY126" s="4">
        <f t="shared" si="17"/>
        <v>0.5838707127721241</v>
      </c>
      <c r="AZ126" s="31">
        <f t="shared" si="18"/>
        <v>0.34090500923302824</v>
      </c>
      <c r="BA126" s="4"/>
      <c r="BB126" s="4"/>
      <c r="BQ126" s="30">
        <v>12</v>
      </c>
      <c r="BR126" s="70">
        <v>1008.6901427081752</v>
      </c>
      <c r="BS126" s="72">
        <f>SUM(BR$2:BR126)/200</f>
        <v>3106.623603307462</v>
      </c>
      <c r="BT126" s="4">
        <v>-1.0788715909677415</v>
      </c>
      <c r="BU126" s="4">
        <v>-1.2053363744932319</v>
      </c>
      <c r="BV126" s="4">
        <v>-0.71120329560369644</v>
      </c>
      <c r="BW126" s="4">
        <v>-0.30056959952361284</v>
      </c>
      <c r="BX126" s="4">
        <v>-0.30464152629426139</v>
      </c>
      <c r="BY126" s="4">
        <v>0.17575869514918629</v>
      </c>
      <c r="BZ126" s="3">
        <v>-0.84329654409752919</v>
      </c>
      <c r="CA126" s="4">
        <v>-0.36369214704934971</v>
      </c>
      <c r="CB126" s="4">
        <v>-0.47960439704817948</v>
      </c>
      <c r="CC126" s="31">
        <v>0.23002037766794778</v>
      </c>
      <c r="CD126" s="1"/>
    </row>
    <row r="127" spans="1:82" x14ac:dyDescent="0.25">
      <c r="A127" s="24"/>
      <c r="B127" s="30">
        <v>117</v>
      </c>
      <c r="C127" s="4">
        <v>1.1789844027337182</v>
      </c>
      <c r="D127" s="4">
        <v>-0.88753554857677974</v>
      </c>
      <c r="E127" s="4">
        <v>-0.94832380098097668</v>
      </c>
      <c r="F127" s="4">
        <v>-0.30766929853915731</v>
      </c>
      <c r="G127" s="4">
        <v>0.21110879423633111</v>
      </c>
      <c r="H127" s="4">
        <v>0.61869450667727377</v>
      </c>
      <c r="I127" s="3">
        <v>1.0030671904352638E-2</v>
      </c>
      <c r="J127" s="38"/>
      <c r="K127" s="38"/>
      <c r="L127" s="38"/>
      <c r="M127" s="30">
        <v>317</v>
      </c>
      <c r="N127" s="4">
        <v>0.15297437411369832</v>
      </c>
      <c r="O127" s="4">
        <v>-0.51185731816390156</v>
      </c>
      <c r="P127" s="4">
        <v>1.6882818079414796</v>
      </c>
      <c r="Q127" s="4">
        <v>-0.44780642938881776</v>
      </c>
      <c r="R127" s="4">
        <v>-0.17278508027792858</v>
      </c>
      <c r="S127" s="4">
        <v>-1.6599007761853204E-2</v>
      </c>
      <c r="T127" s="4">
        <v>0.47825658752532063</v>
      </c>
      <c r="U127" s="4">
        <f t="shared" si="13"/>
        <v>-0.48247515034083072</v>
      </c>
      <c r="V127" s="4">
        <f t="shared" si="14"/>
        <v>0.96073173786615129</v>
      </c>
      <c r="W127" s="31">
        <f t="shared" si="15"/>
        <v>0.92300547214331519</v>
      </c>
      <c r="X127" s="24"/>
      <c r="Y127" s="24"/>
      <c r="AN127" s="81">
        <v>288</v>
      </c>
      <c r="AO127" s="80">
        <v>-1134.9295554208009</v>
      </c>
      <c r="AP127" s="80"/>
      <c r="AQ127" s="4">
        <v>-7.1462723718781526E-2</v>
      </c>
      <c r="AR127" s="4">
        <v>5.5823133010391365E-2</v>
      </c>
      <c r="AS127" s="4">
        <v>1.7064221762395131</v>
      </c>
      <c r="AT127" s="4">
        <v>-0.36900033637449431</v>
      </c>
      <c r="AU127" s="4">
        <v>0.68019555108868468</v>
      </c>
      <c r="AV127" s="4">
        <v>0.646760837663373</v>
      </c>
      <c r="AW127" s="3">
        <v>-0.52822976954255385</v>
      </c>
      <c r="AX127" s="4">
        <f t="shared" si="16"/>
        <v>-0.37927545438557647</v>
      </c>
      <c r="AY127" s="4">
        <f t="shared" si="17"/>
        <v>-0.14895431515697738</v>
      </c>
      <c r="AZ127" s="31">
        <f t="shared" si="18"/>
        <v>2.2187388003884142E-2</v>
      </c>
      <c r="BA127" s="4"/>
      <c r="BB127" s="4"/>
      <c r="BQ127" s="30">
        <v>90</v>
      </c>
      <c r="BR127" s="70">
        <v>968.95781507436595</v>
      </c>
      <c r="BS127" s="72">
        <f>SUM(BR$2:BR127)/200</f>
        <v>3111.4683923828338</v>
      </c>
      <c r="BT127" s="4">
        <v>0.28592722148568811</v>
      </c>
      <c r="BU127" s="4">
        <v>-0.70458649326313305</v>
      </c>
      <c r="BV127" s="4">
        <v>-1.2397198053777103</v>
      </c>
      <c r="BW127" s="4">
        <v>-0.47955543999688305</v>
      </c>
      <c r="BX127" s="4">
        <v>0.18944925649801964</v>
      </c>
      <c r="BY127" s="4">
        <v>0.18146686276229515</v>
      </c>
      <c r="BZ127" s="3">
        <v>0.38052151490628433</v>
      </c>
      <c r="CA127" s="4">
        <v>-0.36542246108929877</v>
      </c>
      <c r="CB127" s="4">
        <v>0.74594397599558304</v>
      </c>
      <c r="CC127" s="31">
        <v>0.55643241532409893</v>
      </c>
      <c r="CD127" s="1"/>
    </row>
    <row r="128" spans="1:82" x14ac:dyDescent="0.25">
      <c r="A128" s="24"/>
      <c r="B128" s="30">
        <v>118</v>
      </c>
      <c r="C128" s="4">
        <v>-0.24218382988253773</v>
      </c>
      <c r="D128" s="4">
        <v>1.0642420935053636</v>
      </c>
      <c r="E128" s="4">
        <v>-0.61374310947292576</v>
      </c>
      <c r="F128" s="4">
        <v>0.197381428234809</v>
      </c>
      <c r="G128" s="4">
        <v>0.40802063056955479</v>
      </c>
      <c r="H128" s="4">
        <v>0.5168695593327155</v>
      </c>
      <c r="I128" s="3">
        <v>0.12052350413621687</v>
      </c>
      <c r="J128" s="38"/>
      <c r="K128" s="38"/>
      <c r="L128" s="38"/>
      <c r="M128" s="30">
        <v>318</v>
      </c>
      <c r="N128" s="4">
        <v>1.2706506504992576</v>
      </c>
      <c r="O128" s="4">
        <v>2.0477298757172</v>
      </c>
      <c r="P128" s="4">
        <v>-0.26804943020366973</v>
      </c>
      <c r="Q128" s="4">
        <v>1.6185772218056451</v>
      </c>
      <c r="R128" s="4">
        <v>-1.0603606534437036</v>
      </c>
      <c r="S128" s="4">
        <v>-0.53780219367883553</v>
      </c>
      <c r="T128" s="4">
        <v>1.1852741775385758</v>
      </c>
      <c r="U128" s="4">
        <f t="shared" si="13"/>
        <v>1.5071265379366694</v>
      </c>
      <c r="V128" s="4">
        <f t="shared" si="14"/>
        <v>-0.32185236039809362</v>
      </c>
      <c r="W128" s="31">
        <f t="shared" si="15"/>
        <v>0.10358894189382434</v>
      </c>
      <c r="X128" s="24"/>
      <c r="Y128" s="24"/>
      <c r="AN128" s="81">
        <v>243</v>
      </c>
      <c r="AO128" s="80">
        <v>2396.3818949397091</v>
      </c>
      <c r="AP128" s="80"/>
      <c r="AQ128" s="4">
        <v>0.58616932586844428</v>
      </c>
      <c r="AR128" s="4">
        <v>-9.6573815293737555E-2</v>
      </c>
      <c r="AS128" s="4">
        <v>1.5585807288799309</v>
      </c>
      <c r="AT128" s="4">
        <v>-0.36916735462960737</v>
      </c>
      <c r="AU128" s="4">
        <v>0.41839178521875925</v>
      </c>
      <c r="AV128" s="4">
        <v>0.93438503454062449</v>
      </c>
      <c r="AW128" s="3">
        <v>8.5280934864368246E-2</v>
      </c>
      <c r="AX128" s="4">
        <f t="shared" si="16"/>
        <v>-0.37946442559495497</v>
      </c>
      <c r="AY128" s="4">
        <f t="shared" si="17"/>
        <v>0.46474536045932324</v>
      </c>
      <c r="AZ128" s="31">
        <f t="shared" si="18"/>
        <v>0.21598825006846628</v>
      </c>
      <c r="BA128" s="4"/>
      <c r="BB128" s="4"/>
      <c r="BQ128" s="30">
        <v>160</v>
      </c>
      <c r="BR128" s="70">
        <v>932.0780613477624</v>
      </c>
      <c r="BS128" s="72">
        <f>SUM(BR$2:BR128)/200</f>
        <v>3116.1287826895727</v>
      </c>
      <c r="BT128" s="4">
        <v>1.8018009649785831</v>
      </c>
      <c r="BU128" s="4">
        <v>-0.5971856443454393</v>
      </c>
      <c r="BV128" s="4">
        <v>-0.17810802814140442</v>
      </c>
      <c r="BW128" s="4">
        <v>-0.39595650325325082</v>
      </c>
      <c r="BX128" s="4">
        <v>0.51400149617894098</v>
      </c>
      <c r="BY128" s="4">
        <v>0.39140018316715108</v>
      </c>
      <c r="BZ128" s="3">
        <v>-1.8372009706271697</v>
      </c>
      <c r="CA128" s="4">
        <v>-0.36795939178914872</v>
      </c>
      <c r="CB128" s="4">
        <v>-1.4692415788380209</v>
      </c>
      <c r="CC128" s="31">
        <v>2.1586708169864401</v>
      </c>
      <c r="CD128" s="1"/>
    </row>
    <row r="129" spans="1:82" x14ac:dyDescent="0.25">
      <c r="A129" s="24"/>
      <c r="B129" s="30">
        <v>119</v>
      </c>
      <c r="C129" s="4">
        <v>0.25119065786097222</v>
      </c>
      <c r="D129" s="4">
        <v>0.33976953299032275</v>
      </c>
      <c r="E129" s="4">
        <v>2.4454961051509832E-2</v>
      </c>
      <c r="F129" s="4">
        <v>0.5164586818250162</v>
      </c>
      <c r="G129" s="4">
        <v>0.47931517140142899</v>
      </c>
      <c r="H129" s="4">
        <v>0.31937936569331332</v>
      </c>
      <c r="I129" s="3">
        <v>0.24709505872594142</v>
      </c>
      <c r="J129" s="38"/>
      <c r="K129" s="38"/>
      <c r="L129" s="38"/>
      <c r="M129" s="30">
        <v>319</v>
      </c>
      <c r="N129" s="4">
        <v>-2.2907753418546926E-2</v>
      </c>
      <c r="O129" s="4">
        <v>0.68651439152402916</v>
      </c>
      <c r="P129" s="4">
        <v>-0.86481619096636619</v>
      </c>
      <c r="Q129" s="4">
        <v>0.23955523985139046</v>
      </c>
      <c r="R129" s="4">
        <v>0.51886872103699155</v>
      </c>
      <c r="S129" s="4">
        <v>0.80387238725126298</v>
      </c>
      <c r="T129" s="4">
        <v>0.15942261471852903</v>
      </c>
      <c r="U129" s="4">
        <f t="shared" si="13"/>
        <v>0.30590254337192196</v>
      </c>
      <c r="V129" s="4">
        <f t="shared" si="14"/>
        <v>-0.14647992865339293</v>
      </c>
      <c r="W129" s="31">
        <f t="shared" si="15"/>
        <v>2.1456369498303082E-2</v>
      </c>
      <c r="X129" s="24"/>
      <c r="Y129" s="24"/>
      <c r="AN129" s="81">
        <v>327</v>
      </c>
      <c r="AO129" s="80">
        <v>2709.6966820254829</v>
      </c>
      <c r="AP129" s="80"/>
      <c r="AQ129" s="4">
        <v>-1.8052954581792646</v>
      </c>
      <c r="AR129" s="4">
        <v>-0.44291622423152466</v>
      </c>
      <c r="AS129" s="4">
        <v>-8.3837265287044813E-2</v>
      </c>
      <c r="AT129" s="4">
        <v>-0.41777886943140413</v>
      </c>
      <c r="AU129" s="4">
        <v>0.40744598203059412</v>
      </c>
      <c r="AV129" s="4">
        <v>0.4521856828663473</v>
      </c>
      <c r="AW129" s="3">
        <v>0.1397145294164642</v>
      </c>
      <c r="AX129" s="4">
        <f t="shared" si="16"/>
        <v>-0.3842991686033132</v>
      </c>
      <c r="AY129" s="4">
        <f t="shared" si="17"/>
        <v>0.52401369801977737</v>
      </c>
      <c r="AZ129" s="31">
        <f t="shared" si="18"/>
        <v>0.27459035571236245</v>
      </c>
      <c r="BA129" s="4"/>
      <c r="BB129" s="4"/>
      <c r="BQ129" s="30">
        <v>152</v>
      </c>
      <c r="BR129" s="70">
        <v>885.60129751198951</v>
      </c>
      <c r="BS129" s="72">
        <f>SUM(BR$2:BR129)/200</f>
        <v>3120.5567891771325</v>
      </c>
      <c r="BT129" s="4">
        <v>-1.255085538422176</v>
      </c>
      <c r="BU129" s="4">
        <v>-0.12537778939286265</v>
      </c>
      <c r="BV129" s="4">
        <v>-1.1146597570379184</v>
      </c>
      <c r="BW129" s="4">
        <v>-0.5855613304222359</v>
      </c>
      <c r="BX129" s="4">
        <v>0.64160629490074828</v>
      </c>
      <c r="BY129" s="4">
        <v>0.6141171797875562</v>
      </c>
      <c r="BZ129" s="3">
        <v>-2.5836201298656936E-2</v>
      </c>
      <c r="CA129" s="4">
        <v>-0.37328072959892644</v>
      </c>
      <c r="CB129" s="4">
        <v>0.34744452830026951</v>
      </c>
      <c r="CC129" s="31">
        <v>0.12071770024579678</v>
      </c>
      <c r="CD129" s="1"/>
    </row>
    <row r="130" spans="1:82" x14ac:dyDescent="0.25">
      <c r="A130" s="24"/>
      <c r="B130" s="30">
        <v>120</v>
      </c>
      <c r="C130" s="4">
        <v>0.11409507151946439</v>
      </c>
      <c r="D130" s="4">
        <v>0.7419570117645532</v>
      </c>
      <c r="E130" s="4">
        <v>1.0402111000499015</v>
      </c>
      <c r="F130" s="4">
        <v>0.10636886894181735</v>
      </c>
      <c r="G130" s="4">
        <v>9.0709682429740715E-2</v>
      </c>
      <c r="H130" s="4">
        <v>9.3054668165946184E-3</v>
      </c>
      <c r="I130" s="3">
        <v>0.32788502042665402</v>
      </c>
      <c r="J130" s="38"/>
      <c r="K130" s="38"/>
      <c r="L130" s="38"/>
      <c r="M130" s="30">
        <v>320</v>
      </c>
      <c r="N130" s="4">
        <v>-1.4681898072936148</v>
      </c>
      <c r="O130" s="4">
        <v>-1.2567607692526961</v>
      </c>
      <c r="P130" s="4">
        <v>1.0001593651614753</v>
      </c>
      <c r="Q130" s="4">
        <v>-0.6167975651645019</v>
      </c>
      <c r="R130" s="4">
        <v>0.53198005106806101</v>
      </c>
      <c r="S130" s="4">
        <v>0.5725813399370685</v>
      </c>
      <c r="T130" s="4">
        <v>-1.1015073196479073E-2</v>
      </c>
      <c r="U130" s="4">
        <f t="shared" si="13"/>
        <v>-0.7397136681833294</v>
      </c>
      <c r="V130" s="4">
        <f t="shared" si="14"/>
        <v>0.7286985949868503</v>
      </c>
      <c r="W130" s="31">
        <f t="shared" si="15"/>
        <v>0.53100164233580971</v>
      </c>
      <c r="X130" s="24"/>
      <c r="Y130" s="24"/>
      <c r="AN130" s="81">
        <v>218</v>
      </c>
      <c r="AO130" s="80">
        <v>1083.8824140252514</v>
      </c>
      <c r="AP130" s="80"/>
      <c r="AQ130" s="4">
        <v>-0.89197168945027472</v>
      </c>
      <c r="AR130" s="4">
        <v>-0.50605139131361709</v>
      </c>
      <c r="AS130" s="4">
        <v>-1.152360349089967</v>
      </c>
      <c r="AT130" s="4">
        <v>-0.52225870251459217</v>
      </c>
      <c r="AU130" s="4">
        <v>0.56862149688932506</v>
      </c>
      <c r="AV130" s="4">
        <v>0.18915811184760767</v>
      </c>
      <c r="AW130" s="3">
        <v>-0.14274553416524474</v>
      </c>
      <c r="AX130" s="4">
        <f t="shared" ref="AX130:AX161" si="19">BD$2*AQ130+BE$2*AR130+BF$2*AS130+BG$2*AT130+BH$2*AU130+BI$2*AV130</f>
        <v>-0.39231942587933122</v>
      </c>
      <c r="AY130" s="4">
        <f t="shared" ref="AY130:AY161" si="20">AW130-AX130</f>
        <v>0.24957389171408648</v>
      </c>
      <c r="AZ130" s="31">
        <f t="shared" ref="AZ130:AZ161" si="21">AY130^2</f>
        <v>6.2287127425314559E-2</v>
      </c>
      <c r="BA130" s="4"/>
      <c r="BB130" s="4"/>
      <c r="BQ130" s="30">
        <v>191</v>
      </c>
      <c r="BR130" s="70">
        <v>877.23681070937755</v>
      </c>
      <c r="BS130" s="72">
        <f>SUM(BR$2:BR130)/200</f>
        <v>3124.9429732306789</v>
      </c>
      <c r="BT130" s="4">
        <v>0.48711143031995785</v>
      </c>
      <c r="BU130" s="4">
        <v>-1.1825247718774257</v>
      </c>
      <c r="BV130" s="4">
        <v>-1.0521166780835347</v>
      </c>
      <c r="BW130" s="4">
        <v>-0.38258322772659692</v>
      </c>
      <c r="BX130" s="4">
        <v>0.51171717986708132</v>
      </c>
      <c r="BY130" s="4">
        <v>0.49126146090754796</v>
      </c>
      <c r="BZ130" s="3">
        <v>-1.6874064580752286</v>
      </c>
      <c r="CA130" s="4">
        <v>-0.42260970727146702</v>
      </c>
      <c r="CB130" s="4">
        <v>-1.2647967508037616</v>
      </c>
      <c r="CC130" s="31">
        <v>1.5997108208437527</v>
      </c>
      <c r="CD130" s="1"/>
    </row>
    <row r="131" spans="1:82" x14ac:dyDescent="0.25">
      <c r="A131" s="24"/>
      <c r="B131" s="30">
        <v>121</v>
      </c>
      <c r="C131" s="4">
        <v>0.34433607230685703</v>
      </c>
      <c r="D131" s="4">
        <v>0.94632862700049847</v>
      </c>
      <c r="E131" s="4">
        <v>0.25132359365103041</v>
      </c>
      <c r="F131" s="4">
        <v>-0.17131064367291585</v>
      </c>
      <c r="G131" s="4">
        <v>-1.479709880367591</v>
      </c>
      <c r="H131" s="4">
        <v>-0.43686225947041063</v>
      </c>
      <c r="I131" s="3">
        <v>-0.85681218766873168</v>
      </c>
      <c r="J131" s="38"/>
      <c r="K131" s="38"/>
      <c r="L131" s="38"/>
      <c r="M131" s="30">
        <v>321</v>
      </c>
      <c r="N131" s="4">
        <v>-0.45529269647579956</v>
      </c>
      <c r="O131" s="4">
        <v>0.31632727929787907</v>
      </c>
      <c r="P131" s="4">
        <v>-1.3185753994434253</v>
      </c>
      <c r="Q131" s="4">
        <v>2.2352556515573208E-2</v>
      </c>
      <c r="R131" s="4">
        <v>-0.67108940554142515</v>
      </c>
      <c r="S131" s="4">
        <v>3.8204673139634181E-2</v>
      </c>
      <c r="T131" s="4">
        <v>0.59207527061014098</v>
      </c>
      <c r="U131" s="4">
        <f t="shared" si="13"/>
        <v>0.19332522220362142</v>
      </c>
      <c r="V131" s="4">
        <f t="shared" si="14"/>
        <v>0.39875004840651956</v>
      </c>
      <c r="W131" s="31">
        <f t="shared" si="15"/>
        <v>0.1590016011042017</v>
      </c>
      <c r="X131" s="24"/>
      <c r="Y131" s="24"/>
      <c r="AN131" s="81">
        <v>301</v>
      </c>
      <c r="AO131" s="80">
        <v>1363.1009774212366</v>
      </c>
      <c r="AP131" s="80"/>
      <c r="AQ131" s="4">
        <v>1.5209588282403055</v>
      </c>
      <c r="AR131" s="4">
        <v>-1.0568259344671924</v>
      </c>
      <c r="AS131" s="4">
        <v>-1.1115621081071561</v>
      </c>
      <c r="AT131" s="4">
        <v>-0.40000396469821492</v>
      </c>
      <c r="AU131" s="4">
        <v>0.48213123086644294</v>
      </c>
      <c r="AV131" s="4">
        <v>0.7187353854626326</v>
      </c>
      <c r="AW131" s="3">
        <v>-9.4235630714199256E-2</v>
      </c>
      <c r="AX131" s="4">
        <f t="shared" si="19"/>
        <v>-0.3970292182261051</v>
      </c>
      <c r="AY131" s="4">
        <f t="shared" si="20"/>
        <v>0.30279358751190583</v>
      </c>
      <c r="AZ131" s="31">
        <f t="shared" si="21"/>
        <v>9.1683956638330177E-2</v>
      </c>
      <c r="BA131" s="4"/>
      <c r="BB131" s="4"/>
      <c r="BQ131" s="30">
        <v>5</v>
      </c>
      <c r="BR131" s="70">
        <v>738.41284266192849</v>
      </c>
      <c r="BS131" s="72">
        <f>SUM(BR$2:BR131)/200</f>
        <v>3128.6350374439889</v>
      </c>
      <c r="BT131" s="4">
        <v>-0.63974729847930167</v>
      </c>
      <c r="BU131" s="4">
        <v>-0.59087228724618124</v>
      </c>
      <c r="BV131" s="4">
        <v>-0.8397055957553502</v>
      </c>
      <c r="BW131" s="4">
        <v>-0.49930044455455841</v>
      </c>
      <c r="BX131" s="4">
        <v>0.79031507316190475</v>
      </c>
      <c r="BY131" s="4">
        <v>0.52878863518397523</v>
      </c>
      <c r="BZ131" s="3">
        <v>-0.23360229889232187</v>
      </c>
      <c r="CA131" s="4">
        <v>-0.42580303615067083</v>
      </c>
      <c r="CB131" s="4">
        <v>0.19220073725834896</v>
      </c>
      <c r="CC131" s="31">
        <v>3.694112340265289E-2</v>
      </c>
      <c r="CD131" s="1"/>
    </row>
    <row r="132" spans="1:82" x14ac:dyDescent="0.25">
      <c r="A132" s="24"/>
      <c r="B132" s="30">
        <v>122</v>
      </c>
      <c r="C132" s="4">
        <v>-0.20195456674106627</v>
      </c>
      <c r="D132" s="4">
        <v>2.6768334816692236E-2</v>
      </c>
      <c r="E132" s="4">
        <v>-0.3496825976121431</v>
      </c>
      <c r="F132" s="4">
        <v>4.2620453562919386E-3</v>
      </c>
      <c r="G132" s="4">
        <v>0.62304555880942802</v>
      </c>
      <c r="H132" s="4">
        <v>-0.10944508365371024</v>
      </c>
      <c r="I132" s="3">
        <v>-0.11236636788741659</v>
      </c>
      <c r="J132" s="38"/>
      <c r="K132" s="38"/>
      <c r="L132" s="38"/>
      <c r="M132" s="30">
        <v>322</v>
      </c>
      <c r="N132" s="4">
        <v>0.85720473614570958</v>
      </c>
      <c r="O132" s="4">
        <v>3.4218724794820843</v>
      </c>
      <c r="P132" s="4">
        <v>-0.33986570676620992</v>
      </c>
      <c r="Q132" s="4">
        <v>2.4244468877616083</v>
      </c>
      <c r="R132" s="4">
        <v>-6.0630254494458491</v>
      </c>
      <c r="S132" s="4">
        <v>-3.7217947070925121</v>
      </c>
      <c r="T132" s="4">
        <v>2.147672437910539</v>
      </c>
      <c r="U132" s="4">
        <f t="shared" si="13"/>
        <v>2.571306764334059</v>
      </c>
      <c r="V132" s="4">
        <f t="shared" si="14"/>
        <v>-0.42363432642352006</v>
      </c>
      <c r="W132" s="31">
        <f t="shared" si="15"/>
        <v>0.17946604252430953</v>
      </c>
      <c r="X132" s="24"/>
      <c r="Y132" s="24"/>
      <c r="AN132" s="81">
        <v>272</v>
      </c>
      <c r="AO132" s="80">
        <v>1336.9334511314523</v>
      </c>
      <c r="AP132" s="80"/>
      <c r="AQ132" s="4">
        <v>-0.7453602309368218</v>
      </c>
      <c r="AR132" s="4">
        <v>-0.18073092343415806</v>
      </c>
      <c r="AS132" s="4">
        <v>-0.6036520642233435</v>
      </c>
      <c r="AT132" s="4">
        <v>-0.59967584856185407</v>
      </c>
      <c r="AU132" s="4">
        <v>0.46503660927183671</v>
      </c>
      <c r="AV132" s="4">
        <v>0.3437890874417926</v>
      </c>
      <c r="AW132" s="3">
        <v>-9.8781833367888511E-2</v>
      </c>
      <c r="AX132" s="4">
        <f t="shared" si="19"/>
        <v>-0.41102188654382538</v>
      </c>
      <c r="AY132" s="4">
        <f t="shared" si="20"/>
        <v>0.31224005317593684</v>
      </c>
      <c r="AZ132" s="31">
        <f t="shared" si="21"/>
        <v>9.7493850807311863E-2</v>
      </c>
      <c r="BA132" s="4"/>
      <c r="BB132" s="4"/>
      <c r="BQ132" s="30">
        <v>33</v>
      </c>
      <c r="BR132" s="70">
        <v>692.71090020188433</v>
      </c>
      <c r="BS132" s="72">
        <f>SUM(BR$2:BR132)/200</f>
        <v>3132.0985919449986</v>
      </c>
      <c r="BT132" s="4">
        <v>-0.74884432747526075</v>
      </c>
      <c r="BU132" s="4">
        <v>-1.0754876152725452</v>
      </c>
      <c r="BV132" s="4">
        <v>-0.10534081575022018</v>
      </c>
      <c r="BW132" s="4">
        <v>-0.36504704160434831</v>
      </c>
      <c r="BX132" s="4">
        <v>-5.768405239835591E-2</v>
      </c>
      <c r="BY132" s="4">
        <v>0.2835092662398046</v>
      </c>
      <c r="BZ132" s="3">
        <v>0.18274470603076098</v>
      </c>
      <c r="CA132" s="4">
        <v>-0.43195591106158382</v>
      </c>
      <c r="CB132" s="4">
        <v>0.6147006170923448</v>
      </c>
      <c r="CC132" s="31">
        <v>0.3778568486537095</v>
      </c>
      <c r="CD132" s="1"/>
    </row>
    <row r="133" spans="1:82" x14ac:dyDescent="0.25">
      <c r="A133" s="24"/>
      <c r="B133" s="30">
        <v>123</v>
      </c>
      <c r="C133" s="4">
        <v>-0.68526117449871549</v>
      </c>
      <c r="D133" s="4">
        <v>0.31726104651863241</v>
      </c>
      <c r="E133" s="4">
        <v>-1.2512842104157287</v>
      </c>
      <c r="F133" s="4">
        <v>-0.10615850063438829</v>
      </c>
      <c r="G133" s="4">
        <v>-1.1315577640339551</v>
      </c>
      <c r="H133" s="4">
        <v>-0.1932816043892113</v>
      </c>
      <c r="I133" s="3">
        <v>0.80224055126235405</v>
      </c>
      <c r="J133" s="38"/>
      <c r="K133" s="38"/>
      <c r="L133" s="38"/>
      <c r="M133" s="30">
        <v>323</v>
      </c>
      <c r="N133" s="4">
        <v>0.43385841491502047</v>
      </c>
      <c r="O133" s="4">
        <v>0.77161102762409361</v>
      </c>
      <c r="P133" s="4">
        <v>-0.97768337812265627</v>
      </c>
      <c r="Q133" s="4">
        <v>-0.50315386438614629</v>
      </c>
      <c r="R133" s="4">
        <v>0.4303825585756953</v>
      </c>
      <c r="S133" s="4">
        <v>0.37160468029170002</v>
      </c>
      <c r="T133" s="4">
        <v>-0.18779908486076055</v>
      </c>
      <c r="U133" s="4">
        <f t="shared" si="13"/>
        <v>-0.13491460772268785</v>
      </c>
      <c r="V133" s="4">
        <f t="shared" si="14"/>
        <v>-5.2884477138072705E-2</v>
      </c>
      <c r="W133" s="31">
        <f t="shared" si="15"/>
        <v>2.7967679221673346E-3</v>
      </c>
      <c r="X133" s="24"/>
      <c r="Y133" s="24"/>
      <c r="AN133" s="81">
        <v>372</v>
      </c>
      <c r="AO133" s="80">
        <v>-4044.7073299551339</v>
      </c>
      <c r="AP133" s="80"/>
      <c r="AQ133" s="4">
        <v>-0.69438331522498342</v>
      </c>
      <c r="AR133" s="4">
        <v>-0.97303860044039281</v>
      </c>
      <c r="AS133" s="4">
        <v>1.8880809368490328</v>
      </c>
      <c r="AT133" s="4">
        <v>-0.11156666487240578</v>
      </c>
      <c r="AU133" s="4">
        <v>0.48125539783221538</v>
      </c>
      <c r="AV133" s="4">
        <v>0.95642928446208342</v>
      </c>
      <c r="AW133" s="3">
        <v>-1.0337586183049354</v>
      </c>
      <c r="AX133" s="4">
        <f t="shared" si="19"/>
        <v>-0.41464647704837532</v>
      </c>
      <c r="AY133" s="4">
        <f t="shared" si="20"/>
        <v>-0.61911214125656011</v>
      </c>
      <c r="AZ133" s="31">
        <f t="shared" si="21"/>
        <v>0.38329984345128282</v>
      </c>
      <c r="BA133" s="4"/>
      <c r="BB133" s="4"/>
      <c r="BQ133" s="30">
        <v>58</v>
      </c>
      <c r="BR133" s="70">
        <v>679.38945510875328</v>
      </c>
      <c r="BS133" s="72">
        <f>SUM(BR$2:BR133)/200</f>
        <v>3135.4955392205425</v>
      </c>
      <c r="BT133" s="4">
        <v>-0.309732360496286</v>
      </c>
      <c r="BU133" s="4">
        <v>-1.1727281304535138</v>
      </c>
      <c r="BV133" s="4">
        <v>-0.12624959963782156</v>
      </c>
      <c r="BW133" s="4">
        <v>-0.30871648522044592</v>
      </c>
      <c r="BX133" s="4">
        <v>0.41705349579107437</v>
      </c>
      <c r="BY133" s="4">
        <v>0.71864678493227341</v>
      </c>
      <c r="BZ133" s="3">
        <v>-3.2127485952826475E-2</v>
      </c>
      <c r="CA133" s="4">
        <v>-0.43723159309099119</v>
      </c>
      <c r="CB133" s="4">
        <v>0.40510410713816469</v>
      </c>
      <c r="CC133" s="31">
        <v>0.16410933762020963</v>
      </c>
      <c r="CD133" s="1"/>
    </row>
    <row r="134" spans="1:82" x14ac:dyDescent="0.25">
      <c r="A134" s="24"/>
      <c r="B134" s="30">
        <v>124</v>
      </c>
      <c r="C134" s="4">
        <v>1.5178384402291372</v>
      </c>
      <c r="D134" s="4">
        <v>2.1164908768527688</v>
      </c>
      <c r="E134" s="4">
        <v>0.36668082608467134</v>
      </c>
      <c r="F134" s="4">
        <v>1.0345977627131269</v>
      </c>
      <c r="G134" s="4">
        <v>0.3764567651243293</v>
      </c>
      <c r="H134" s="4">
        <v>0.35134030385740772</v>
      </c>
      <c r="I134" s="3">
        <v>0.54142446322239424</v>
      </c>
      <c r="J134" s="38"/>
      <c r="K134" s="38"/>
      <c r="L134" s="38"/>
      <c r="M134" s="30">
        <v>324</v>
      </c>
      <c r="N134" s="4">
        <v>1.6833243909947486</v>
      </c>
      <c r="O134" s="4">
        <v>1.3683670876480103</v>
      </c>
      <c r="P134" s="4">
        <v>-0.70932960888478658</v>
      </c>
      <c r="Q134" s="4">
        <v>3.0703831667281265</v>
      </c>
      <c r="R134" s="4">
        <v>0.23048462049189419</v>
      </c>
      <c r="S134" s="4">
        <v>-0.21034414816057082</v>
      </c>
      <c r="T134" s="4">
        <v>1.2509712948288036</v>
      </c>
      <c r="U134" s="4">
        <f t="shared" si="13"/>
        <v>2.2685271290998981</v>
      </c>
      <c r="V134" s="4">
        <f t="shared" si="14"/>
        <v>-1.0175558342710944</v>
      </c>
      <c r="W134" s="31">
        <f t="shared" si="15"/>
        <v>1.0354198758591429</v>
      </c>
      <c r="X134" s="24"/>
      <c r="Y134" s="24"/>
      <c r="AN134" s="81">
        <v>374</v>
      </c>
      <c r="AO134" s="80">
        <v>-62.553524578800307</v>
      </c>
      <c r="AP134" s="80"/>
      <c r="AQ134" s="4">
        <v>-0.89123042608289949</v>
      </c>
      <c r="AR134" s="4">
        <v>0.45660341875210009</v>
      </c>
      <c r="AS134" s="4">
        <v>1.8782533588252941</v>
      </c>
      <c r="AT134" s="4">
        <v>-0.51237103463597278</v>
      </c>
      <c r="AU134" s="4">
        <v>0.67818167763980319</v>
      </c>
      <c r="AV134" s="4">
        <v>0.85485755148761744</v>
      </c>
      <c r="AW134" s="3">
        <v>-0.34192103316536204</v>
      </c>
      <c r="AX134" s="4">
        <f t="shared" si="19"/>
        <v>-0.41523905259874888</v>
      </c>
      <c r="AY134" s="4">
        <f t="shared" si="20"/>
        <v>7.3318019433386838E-2</v>
      </c>
      <c r="AZ134" s="31">
        <f t="shared" si="21"/>
        <v>5.3755319736344901E-3</v>
      </c>
      <c r="BA134" s="4"/>
      <c r="BB134" s="4"/>
      <c r="BQ134" s="30">
        <v>163</v>
      </c>
      <c r="BR134" s="70">
        <v>618.55277407872381</v>
      </c>
      <c r="BS134" s="72">
        <f>SUM(BR$2:BR134)/200</f>
        <v>3138.5883030909358</v>
      </c>
      <c r="BT134" s="4">
        <v>-1.1825738818365255</v>
      </c>
      <c r="BU134" s="4">
        <v>-0.92210542100187787</v>
      </c>
      <c r="BV134" s="4">
        <v>-0.75590673549828835</v>
      </c>
      <c r="BW134" s="4">
        <v>-0.44347578664399895</v>
      </c>
      <c r="BX134" s="4">
        <v>0.45120197481587482</v>
      </c>
      <c r="BY134" s="4">
        <v>0.57242052575251612</v>
      </c>
      <c r="BZ134" s="3">
        <v>8.3696755386766158E-2</v>
      </c>
      <c r="CA134" s="4">
        <v>-0.44363527028516442</v>
      </c>
      <c r="CB134" s="4">
        <v>0.5273320256719306</v>
      </c>
      <c r="CC134" s="31">
        <v>0.27807906529926169</v>
      </c>
      <c r="CD134" s="1"/>
    </row>
    <row r="135" spans="1:82" x14ac:dyDescent="0.25">
      <c r="A135" s="24"/>
      <c r="B135" s="30">
        <v>125</v>
      </c>
      <c r="C135" s="4">
        <v>0.28592722148568811</v>
      </c>
      <c r="D135" s="4">
        <v>-0.70458649326313305</v>
      </c>
      <c r="E135" s="4">
        <v>-1.2397198053777103</v>
      </c>
      <c r="F135" s="4">
        <v>-0.47955543999688305</v>
      </c>
      <c r="G135" s="4">
        <v>0.18944925649801964</v>
      </c>
      <c r="H135" s="4">
        <v>0.18146686276229515</v>
      </c>
      <c r="I135" s="3">
        <v>0.38052151490628433</v>
      </c>
      <c r="J135" s="38"/>
      <c r="K135" s="38"/>
      <c r="L135" s="38"/>
      <c r="M135" s="30">
        <v>325</v>
      </c>
      <c r="N135" s="4">
        <v>1.4926172325451799</v>
      </c>
      <c r="O135" s="4">
        <v>1.9997525784355996</v>
      </c>
      <c r="P135" s="4">
        <v>-0.12955820378696153</v>
      </c>
      <c r="Q135" s="4">
        <v>0.87389656373709157</v>
      </c>
      <c r="R135" s="4">
        <v>-3.4488827668397379E-2</v>
      </c>
      <c r="S135" s="4">
        <v>-1.8526964769246743E-2</v>
      </c>
      <c r="T135" s="4">
        <v>0.61366993157651806</v>
      </c>
      <c r="U135" s="4">
        <f t="shared" si="13"/>
        <v>0.95567664718691714</v>
      </c>
      <c r="V135" s="4">
        <f t="shared" si="14"/>
        <v>-0.34200671561039908</v>
      </c>
      <c r="W135" s="31">
        <f t="shared" si="15"/>
        <v>0.11696859352261239</v>
      </c>
      <c r="X135" s="24"/>
      <c r="Y135" s="24"/>
      <c r="AN135" s="81">
        <v>268</v>
      </c>
      <c r="AO135" s="80">
        <v>1021.0382118289708</v>
      </c>
      <c r="AP135" s="80"/>
      <c r="AQ135" s="4">
        <v>1.8010153400363018E-2</v>
      </c>
      <c r="AR135" s="4">
        <v>-0.15246979192155194</v>
      </c>
      <c r="AS135" s="4">
        <v>0.18508436220692276</v>
      </c>
      <c r="AT135" s="4">
        <v>-0.54893970521047686</v>
      </c>
      <c r="AU135" s="4">
        <v>0.47732731126678934</v>
      </c>
      <c r="AV135" s="4">
        <v>0.67458090065589882</v>
      </c>
      <c r="AW135" s="3">
        <v>-0.15366374155060436</v>
      </c>
      <c r="AX135" s="4">
        <f t="shared" si="19"/>
        <v>-0.42110143488143931</v>
      </c>
      <c r="AY135" s="4">
        <f t="shared" si="20"/>
        <v>0.26743769333083495</v>
      </c>
      <c r="AZ135" s="31">
        <f t="shared" si="21"/>
        <v>7.1522919814117722E-2</v>
      </c>
      <c r="BA135" s="4"/>
      <c r="BB135" s="4"/>
      <c r="BQ135" s="30">
        <v>52</v>
      </c>
      <c r="BR135" s="70">
        <v>560.91919379326487</v>
      </c>
      <c r="BS135" s="72">
        <f>SUM(BR$2:BR135)/200</f>
        <v>3141.3928990599024</v>
      </c>
      <c r="BT135" s="4">
        <v>0.154670079093149</v>
      </c>
      <c r="BU135" s="4">
        <v>-0.53262069084626662</v>
      </c>
      <c r="BV135" s="4">
        <v>-0.84071803837843084</v>
      </c>
      <c r="BW135" s="4">
        <v>-0.58653214482025828</v>
      </c>
      <c r="BX135" s="4">
        <v>0.74806130416361372</v>
      </c>
      <c r="BY135" s="4">
        <v>0.38607345879092236</v>
      </c>
      <c r="BZ135" s="3">
        <v>-0.14064545093677089</v>
      </c>
      <c r="CA135" s="4">
        <v>-0.46089731851897292</v>
      </c>
      <c r="CB135" s="4">
        <v>0.32025186758220203</v>
      </c>
      <c r="CC135" s="31">
        <v>0.10256125868988826</v>
      </c>
      <c r="CD135" s="1"/>
    </row>
    <row r="136" spans="1:82" x14ac:dyDescent="0.25">
      <c r="A136" s="24"/>
      <c r="B136" s="30">
        <v>126</v>
      </c>
      <c r="C136" s="4">
        <v>6.0824883018581015E-2</v>
      </c>
      <c r="D136" s="4">
        <v>1.01841997828375</v>
      </c>
      <c r="E136" s="4">
        <v>-0.51235266689198733</v>
      </c>
      <c r="F136" s="4">
        <v>-2.5880040502878125E-2</v>
      </c>
      <c r="G136" s="4">
        <v>-2.9174843168539888</v>
      </c>
      <c r="H136" s="4">
        <v>-2.1211447843166642</v>
      </c>
      <c r="I136" s="3">
        <v>-0.29646092296668369</v>
      </c>
      <c r="J136" s="38"/>
      <c r="K136" s="38"/>
      <c r="L136" s="38"/>
      <c r="M136" s="30">
        <v>326</v>
      </c>
      <c r="N136" s="4">
        <v>1.3834223623176893</v>
      </c>
      <c r="O136" s="4">
        <v>0.33791544731224382</v>
      </c>
      <c r="P136" s="4">
        <v>1.1979235989055452</v>
      </c>
      <c r="Q136" s="4">
        <v>0.18450841157926912</v>
      </c>
      <c r="R136" s="4">
        <v>0.39296225237917259</v>
      </c>
      <c r="S136" s="4">
        <v>-1.0266899996234402</v>
      </c>
      <c r="T136" s="4">
        <v>0.2807168844213897</v>
      </c>
      <c r="U136" s="4">
        <f t="shared" si="13"/>
        <v>9.7047674233270639E-2</v>
      </c>
      <c r="V136" s="4">
        <f t="shared" si="14"/>
        <v>0.18366921018811905</v>
      </c>
      <c r="W136" s="31">
        <f t="shared" si="15"/>
        <v>3.3734378771127456E-2</v>
      </c>
      <c r="X136" s="24"/>
      <c r="Y136" s="24"/>
      <c r="AN136" s="81">
        <v>336</v>
      </c>
      <c r="AO136" s="80">
        <v>3822.5206367282549</v>
      </c>
      <c r="AP136" s="80"/>
      <c r="AQ136" s="4">
        <v>-0.363030355179703</v>
      </c>
      <c r="AR136" s="4">
        <v>-1.0123228165009015</v>
      </c>
      <c r="AS136" s="4">
        <v>-0.38039283266207868</v>
      </c>
      <c r="AT136" s="4">
        <v>-0.431583006832015</v>
      </c>
      <c r="AU136" s="4">
        <v>3.5832440936593257E-3</v>
      </c>
      <c r="AV136" s="4">
        <v>-0.46885177046500159</v>
      </c>
      <c r="AW136" s="3">
        <v>0.33305046648338443</v>
      </c>
      <c r="AX136" s="4">
        <f t="shared" si="19"/>
        <v>-0.44109639227046349</v>
      </c>
      <c r="AY136" s="4">
        <f t="shared" si="20"/>
        <v>0.77414685875384792</v>
      </c>
      <c r="AZ136" s="31">
        <f t="shared" si="21"/>
        <v>0.59930335891845021</v>
      </c>
      <c r="BA136" s="4"/>
      <c r="BB136" s="4"/>
      <c r="BQ136" s="30">
        <v>195</v>
      </c>
      <c r="BR136" s="70">
        <v>465.51527750074285</v>
      </c>
      <c r="BS136" s="72">
        <f>SUM(BR$2:BR136)/200</f>
        <v>3143.720475447406</v>
      </c>
      <c r="BT136" s="4">
        <v>-0.17521350789458082</v>
      </c>
      <c r="BU136" s="4">
        <v>-0.40675673276391316</v>
      </c>
      <c r="BV136" s="4">
        <v>-0.28968097014359168</v>
      </c>
      <c r="BW136" s="4">
        <v>-0.58368201148917986</v>
      </c>
      <c r="BX136" s="4">
        <v>0.49915691322700584</v>
      </c>
      <c r="BY136" s="4">
        <v>0.64480010684717148</v>
      </c>
      <c r="BZ136" s="3">
        <v>-0.31620683052378895</v>
      </c>
      <c r="CA136" s="4">
        <v>-0.46221200878277707</v>
      </c>
      <c r="CB136" s="4">
        <v>0.14600517825898812</v>
      </c>
      <c r="CC136" s="31">
        <v>2.1317512078438898E-2</v>
      </c>
      <c r="CD136" s="1"/>
    </row>
    <row r="137" spans="1:82" x14ac:dyDescent="0.25">
      <c r="A137" s="24"/>
      <c r="B137" s="30">
        <v>127</v>
      </c>
      <c r="C137" s="4">
        <v>2.00384768824983</v>
      </c>
      <c r="D137" s="4">
        <v>-0.38251388942328374</v>
      </c>
      <c r="E137" s="4">
        <v>-0.47833578889051742</v>
      </c>
      <c r="F137" s="4">
        <v>-0.40775683027560455</v>
      </c>
      <c r="G137" s="4">
        <v>0.77166716480285535</v>
      </c>
      <c r="H137" s="4">
        <v>0.15442742632149842</v>
      </c>
      <c r="I137" s="3">
        <v>-4.7386172668552683E-2</v>
      </c>
      <c r="J137" s="38"/>
      <c r="K137" s="38"/>
      <c r="L137" s="38"/>
      <c r="M137" s="30">
        <v>327</v>
      </c>
      <c r="N137" s="4">
        <v>-1.8052954581792646</v>
      </c>
      <c r="O137" s="4">
        <v>-0.44291622423152466</v>
      </c>
      <c r="P137" s="4">
        <v>-8.3837265287044813E-2</v>
      </c>
      <c r="Q137" s="4">
        <v>-0.41777886943140413</v>
      </c>
      <c r="R137" s="4">
        <v>0.40744598203059412</v>
      </c>
      <c r="S137" s="4">
        <v>0.4521856828663473</v>
      </c>
      <c r="T137" s="4">
        <v>0.1397145294164642</v>
      </c>
      <c r="U137" s="4">
        <f t="shared" si="13"/>
        <v>-0.3842991686033132</v>
      </c>
      <c r="V137" s="4">
        <f t="shared" si="14"/>
        <v>0.52401369801977737</v>
      </c>
      <c r="W137" s="31">
        <f t="shared" si="15"/>
        <v>0.27459035571236245</v>
      </c>
      <c r="X137" s="24"/>
      <c r="Y137" s="24"/>
      <c r="AN137" s="81">
        <v>205</v>
      </c>
      <c r="AO137" s="80">
        <v>2526.0550476189132</v>
      </c>
      <c r="AP137" s="80"/>
      <c r="AQ137" s="4">
        <v>0.52323702659151594</v>
      </c>
      <c r="AR137" s="4">
        <v>-0.50421479612745268</v>
      </c>
      <c r="AS137" s="4">
        <v>-0.13825613227469488</v>
      </c>
      <c r="AT137" s="4">
        <v>-0.51894925054100749</v>
      </c>
      <c r="AU137" s="4">
        <v>0.52223779322464847</v>
      </c>
      <c r="AV137" s="4">
        <v>0.25523912522705827</v>
      </c>
      <c r="AW137" s="3">
        <v>0.10780963797118796</v>
      </c>
      <c r="AX137" s="4">
        <f t="shared" si="19"/>
        <v>-0.44251639813524479</v>
      </c>
      <c r="AY137" s="4">
        <f t="shared" si="20"/>
        <v>0.55032603610643271</v>
      </c>
      <c r="AZ137" s="31">
        <f t="shared" si="21"/>
        <v>0.30285874601661866</v>
      </c>
      <c r="BA137" s="4"/>
      <c r="BB137" s="4"/>
      <c r="BQ137" s="30">
        <v>37</v>
      </c>
      <c r="BR137" s="70">
        <v>368.88161841534071</v>
      </c>
      <c r="BS137" s="72">
        <f>SUM(BR$2:BR137)/200</f>
        <v>3145.5648835394827</v>
      </c>
      <c r="BT137" s="4">
        <v>-0.83013226656880035</v>
      </c>
      <c r="BU137" s="4">
        <v>-0.8653523405188065</v>
      </c>
      <c r="BV137" s="4">
        <v>-0.35607309039881913</v>
      </c>
      <c r="BW137" s="4">
        <v>-0.44566511060717467</v>
      </c>
      <c r="BX137" s="4">
        <v>0.61042185838395913</v>
      </c>
      <c r="BY137" s="4">
        <v>6.3524404418210251E-2</v>
      </c>
      <c r="BZ137" s="3">
        <v>0.2837427519090302</v>
      </c>
      <c r="CA137" s="4">
        <v>-0.46417993894102022</v>
      </c>
      <c r="CB137" s="4">
        <v>0.74792269085005048</v>
      </c>
      <c r="CC137" s="31">
        <v>0.55938835148838018</v>
      </c>
      <c r="CD137" s="1"/>
    </row>
    <row r="138" spans="1:82" x14ac:dyDescent="0.25">
      <c r="A138" s="24"/>
      <c r="B138" s="30">
        <v>128</v>
      </c>
      <c r="C138" s="4">
        <v>2.5670459991524108</v>
      </c>
      <c r="D138" s="4">
        <v>-0.1611259046852169</v>
      </c>
      <c r="E138" s="4">
        <v>-0.71784059082989904</v>
      </c>
      <c r="F138" s="4">
        <v>0.30533352218442006</v>
      </c>
      <c r="G138" s="4">
        <v>-0.18777933503184138</v>
      </c>
      <c r="H138" s="4">
        <v>-0.13390591528897111</v>
      </c>
      <c r="I138" s="3">
        <v>0.59019857947299414</v>
      </c>
      <c r="J138" s="38"/>
      <c r="K138" s="38"/>
      <c r="L138" s="38"/>
      <c r="M138" s="30">
        <v>328</v>
      </c>
      <c r="N138" s="4">
        <v>0.11646899343443086</v>
      </c>
      <c r="O138" s="4">
        <v>0.78163864024570684</v>
      </c>
      <c r="P138" s="4">
        <v>0.80289479549339193</v>
      </c>
      <c r="Q138" s="4">
        <v>-0.24515070328508642</v>
      </c>
      <c r="R138" s="4">
        <v>0.19189463225132855</v>
      </c>
      <c r="S138" s="4">
        <v>-0.7435672689501801</v>
      </c>
      <c r="T138" s="4">
        <v>0.37570968936255211</v>
      </c>
      <c r="U138" s="4">
        <f t="shared" si="13"/>
        <v>-6.9756034972968783E-2</v>
      </c>
      <c r="V138" s="4">
        <f t="shared" si="14"/>
        <v>0.4454657243355209</v>
      </c>
      <c r="W138" s="31">
        <f t="shared" si="15"/>
        <v>0.19843971155777029</v>
      </c>
      <c r="X138" s="24"/>
      <c r="Y138" s="24"/>
      <c r="AN138" s="81">
        <v>330</v>
      </c>
      <c r="AO138" s="80">
        <v>-1724.8343728911145</v>
      </c>
      <c r="AP138" s="80"/>
      <c r="AQ138" s="4">
        <v>-0.58524151269879565</v>
      </c>
      <c r="AR138" s="4">
        <v>0.36835433506284732</v>
      </c>
      <c r="AS138" s="4">
        <v>0.75736260583868031</v>
      </c>
      <c r="AT138" s="4">
        <v>-0.65268669899892628</v>
      </c>
      <c r="AU138" s="4">
        <v>0.6990435256142622</v>
      </c>
      <c r="AV138" s="4">
        <v>0.79585296439351927</v>
      </c>
      <c r="AW138" s="3">
        <v>-0.63071660062121759</v>
      </c>
      <c r="AX138" s="4">
        <f t="shared" si="19"/>
        <v>-0.44579642105550599</v>
      </c>
      <c r="AY138" s="4">
        <f t="shared" si="20"/>
        <v>-0.18492017956571161</v>
      </c>
      <c r="AZ138" s="31">
        <f t="shared" si="21"/>
        <v>3.4195472810615024E-2</v>
      </c>
      <c r="BA138" s="4"/>
      <c r="BB138" s="4"/>
      <c r="BQ138" s="30">
        <v>98</v>
      </c>
      <c r="BR138" s="70">
        <v>362.52742678662412</v>
      </c>
      <c r="BS138" s="72">
        <f>SUM(BR$2:BR138)/200</f>
        <v>3147.3775206734158</v>
      </c>
      <c r="BT138" s="4">
        <v>-0.28366541001224244</v>
      </c>
      <c r="BU138" s="4">
        <v>-0.17925868688816604</v>
      </c>
      <c r="BV138" s="4">
        <v>3.4254594340392353</v>
      </c>
      <c r="BW138" s="4">
        <v>-0.27855004158808455</v>
      </c>
      <c r="BX138" s="4">
        <v>0.48462085044660408</v>
      </c>
      <c r="BY138" s="4">
        <v>0.59240068366002874</v>
      </c>
      <c r="BZ138" s="3">
        <v>-1.7149381879753418</v>
      </c>
      <c r="CA138" s="4">
        <v>-0.46951171604553976</v>
      </c>
      <c r="CB138" s="4">
        <v>-1.245426471929802</v>
      </c>
      <c r="CC138" s="31">
        <v>1.551087096983514</v>
      </c>
      <c r="CD138" s="1"/>
    </row>
    <row r="139" spans="1:82" x14ac:dyDescent="0.25">
      <c r="A139" s="24"/>
      <c r="B139" s="30">
        <v>129</v>
      </c>
      <c r="C139" s="4">
        <v>0.85840527093196117</v>
      </c>
      <c r="D139" s="4">
        <v>0.20914231781580334</v>
      </c>
      <c r="E139" s="4">
        <v>1.1184372470340367</v>
      </c>
      <c r="F139" s="4">
        <v>0.50713463376649215</v>
      </c>
      <c r="G139" s="4">
        <v>-0.62536214639908283</v>
      </c>
      <c r="H139" s="4">
        <v>9.2293343678738524E-2</v>
      </c>
      <c r="I139" s="3">
        <v>0.73401899095674239</v>
      </c>
      <c r="J139" s="38"/>
      <c r="K139" s="38"/>
      <c r="L139" s="38"/>
      <c r="M139" s="30">
        <v>329</v>
      </c>
      <c r="N139" s="4">
        <v>0.22718680962094737</v>
      </c>
      <c r="O139" s="4">
        <v>-1.0597669571490019E-2</v>
      </c>
      <c r="P139" s="4">
        <v>-0.8846372425481499</v>
      </c>
      <c r="Q139" s="4">
        <v>-0.46906036938115403</v>
      </c>
      <c r="R139" s="4">
        <v>0.37328084601326661</v>
      </c>
      <c r="S139" s="4">
        <v>0.44998197046873845</v>
      </c>
      <c r="T139" s="4">
        <v>1.5935498131614205E-2</v>
      </c>
      <c r="U139" s="4">
        <f t="shared" si="13"/>
        <v>-0.26437371455249464</v>
      </c>
      <c r="V139" s="4">
        <f t="shared" si="14"/>
        <v>0.28030921268410885</v>
      </c>
      <c r="W139" s="31">
        <f t="shared" si="15"/>
        <v>7.8573254715584975E-2</v>
      </c>
      <c r="X139" s="24"/>
      <c r="Y139" s="24"/>
      <c r="AN139" s="81">
        <v>375</v>
      </c>
      <c r="AO139" s="80">
        <v>1589.9800873001006</v>
      </c>
      <c r="AP139" s="80"/>
      <c r="AQ139" s="4">
        <v>0.9848557984169487</v>
      </c>
      <c r="AR139" s="4">
        <v>-0.60547214836803909</v>
      </c>
      <c r="AS139" s="4">
        <v>5.7766035580515407E-2</v>
      </c>
      <c r="AT139" s="4">
        <v>-0.46551215441676447</v>
      </c>
      <c r="AU139" s="4">
        <v>0.67505139284202409</v>
      </c>
      <c r="AV139" s="4">
        <v>0.59850366447929082</v>
      </c>
      <c r="AW139" s="3">
        <v>-5.4818897165311284E-2</v>
      </c>
      <c r="AX139" s="4">
        <f t="shared" si="19"/>
        <v>-0.44633200782403964</v>
      </c>
      <c r="AY139" s="4">
        <f t="shared" si="20"/>
        <v>0.39151311065872835</v>
      </c>
      <c r="AZ139" s="31">
        <f t="shared" si="21"/>
        <v>0.15328251581767366</v>
      </c>
      <c r="BA139" s="4"/>
      <c r="BB139" s="4"/>
      <c r="BQ139" s="30">
        <v>17</v>
      </c>
      <c r="BR139" s="70">
        <v>351.04807792929728</v>
      </c>
      <c r="BS139" s="72">
        <f>SUM(BR$2:BR139)/200</f>
        <v>3149.1327610630624</v>
      </c>
      <c r="BT139" s="4">
        <v>-1.0808497435852202</v>
      </c>
      <c r="BU139" s="4">
        <v>-0.73583193069623209</v>
      </c>
      <c r="BV139" s="4">
        <v>-0.96161232488585291</v>
      </c>
      <c r="BW139" s="4">
        <v>-0.59780710435609052</v>
      </c>
      <c r="BX139" s="4">
        <v>6.4205496440637777E-2</v>
      </c>
      <c r="BY139" s="4">
        <v>0.28914030043869937</v>
      </c>
      <c r="BZ139" s="3">
        <v>-1.3867560758341477</v>
      </c>
      <c r="CA139" s="4">
        <v>-0.4704202338370253</v>
      </c>
      <c r="CB139" s="4">
        <v>-0.91633584199712237</v>
      </c>
      <c r="CC139" s="31">
        <v>0.83967137532857516</v>
      </c>
      <c r="CD139" s="1"/>
    </row>
    <row r="140" spans="1:82" x14ac:dyDescent="0.25">
      <c r="A140" s="24"/>
      <c r="B140" s="30">
        <v>130</v>
      </c>
      <c r="C140" s="4">
        <v>-1.3017157770039214</v>
      </c>
      <c r="D140" s="4">
        <v>-1.2268244734437983</v>
      </c>
      <c r="E140" s="4">
        <v>0.51717362365404618</v>
      </c>
      <c r="F140" s="4">
        <v>-0.52613362921569617</v>
      </c>
      <c r="G140" s="4">
        <v>0.44427716022271097</v>
      </c>
      <c r="H140" s="4">
        <v>0.25683812047514309</v>
      </c>
      <c r="I140" s="3">
        <v>-1.5843354455963659</v>
      </c>
      <c r="J140" s="38"/>
      <c r="K140" s="38"/>
      <c r="L140" s="38"/>
      <c r="M140" s="30">
        <v>330</v>
      </c>
      <c r="N140" s="4">
        <v>-0.58524151269879565</v>
      </c>
      <c r="O140" s="4">
        <v>0.36835433506284732</v>
      </c>
      <c r="P140" s="4">
        <v>0.75736260583868031</v>
      </c>
      <c r="Q140" s="4">
        <v>-0.65268669899892628</v>
      </c>
      <c r="R140" s="4">
        <v>0.6990435256142622</v>
      </c>
      <c r="S140" s="4">
        <v>0.79585296439351927</v>
      </c>
      <c r="T140" s="4">
        <v>-0.63071660062121759</v>
      </c>
      <c r="U140" s="4">
        <f t="shared" ref="U140:U203" si="22">(N140*N$7)+(M140*M$7)+(O140*O$7)+(P140*P$7)+(Q140*Q$7)+(R140*R$7)+(S140*S$7)</f>
        <v>-0.44579642105550599</v>
      </c>
      <c r="V140" s="4">
        <f t="shared" ref="V140:V203" si="23">T140-U140</f>
        <v>-0.18492017956571161</v>
      </c>
      <c r="W140" s="31">
        <f t="shared" ref="W140:W203" si="24">V140^2</f>
        <v>3.4195472810615024E-2</v>
      </c>
      <c r="X140" s="24"/>
      <c r="Y140" s="24"/>
      <c r="AN140" s="81">
        <v>295</v>
      </c>
      <c r="AO140" s="80">
        <v>647.720351604249</v>
      </c>
      <c r="AP140" s="80"/>
      <c r="AQ140" s="4">
        <v>0.86151182325072106</v>
      </c>
      <c r="AR140" s="4">
        <v>-0.19662425635524619</v>
      </c>
      <c r="AS140" s="4">
        <v>-0.62106670016035825</v>
      </c>
      <c r="AT140" s="4">
        <v>-0.66916013048884404</v>
      </c>
      <c r="AU140" s="4">
        <v>0.61147912824937756</v>
      </c>
      <c r="AV140" s="4">
        <v>0.61373875433598968</v>
      </c>
      <c r="AW140" s="3">
        <v>-0.21852194129131877</v>
      </c>
      <c r="AX140" s="4">
        <f t="shared" si="19"/>
        <v>-0.45301056826770203</v>
      </c>
      <c r="AY140" s="4">
        <f t="shared" si="20"/>
        <v>0.23448862697638326</v>
      </c>
      <c r="AZ140" s="31">
        <f t="shared" si="21"/>
        <v>5.4984916181269411E-2</v>
      </c>
      <c r="BA140" s="4"/>
      <c r="BB140" s="4"/>
      <c r="BQ140" s="30">
        <v>103</v>
      </c>
      <c r="BR140" s="70">
        <v>330.02878154592054</v>
      </c>
      <c r="BS140" s="72">
        <f>SUM(BR$2:BR140)/200</f>
        <v>3150.7829049707921</v>
      </c>
      <c r="BT140" s="4">
        <v>0.15752331070622794</v>
      </c>
      <c r="BU140" s="4">
        <v>-0.53960839022894447</v>
      </c>
      <c r="BV140" s="4">
        <v>-0.5401450262363835</v>
      </c>
      <c r="BW140" s="4">
        <v>-0.59604753942295208</v>
      </c>
      <c r="BX140" s="4">
        <v>0.47713051171009546</v>
      </c>
      <c r="BY140" s="4">
        <v>0.65432489848350572</v>
      </c>
      <c r="BZ140" s="3">
        <v>-2.2787381370505379E-2</v>
      </c>
      <c r="CA140" s="4">
        <v>-0.47443079955387057</v>
      </c>
      <c r="CB140" s="4">
        <v>0.45164341818336518</v>
      </c>
      <c r="CC140" s="31">
        <v>0.20398177718835409</v>
      </c>
      <c r="CD140" s="1"/>
    </row>
    <row r="141" spans="1:82" x14ac:dyDescent="0.25">
      <c r="A141" s="24"/>
      <c r="B141" s="30">
        <v>131</v>
      </c>
      <c r="C141" s="4">
        <v>1.0334521982948621</v>
      </c>
      <c r="D141" s="4">
        <v>-0.40184884630321949</v>
      </c>
      <c r="E141" s="4">
        <v>-0.81826849457165785</v>
      </c>
      <c r="F141" s="4">
        <v>0.13054446757401655</v>
      </c>
      <c r="G141" s="4">
        <v>0.59229494461254917</v>
      </c>
      <c r="H141" s="4">
        <v>-1.0063181288719303</v>
      </c>
      <c r="I141" s="3">
        <v>-0.83448523077898107</v>
      </c>
      <c r="J141" s="38"/>
      <c r="K141" s="38"/>
      <c r="L141" s="38"/>
      <c r="M141" s="30">
        <v>331</v>
      </c>
      <c r="N141" s="4">
        <v>1.1326217897014033</v>
      </c>
      <c r="O141" s="4">
        <v>1.3239366506669323</v>
      </c>
      <c r="P141" s="4">
        <v>1.7785913440514221</v>
      </c>
      <c r="Q141" s="4">
        <v>-3.0322174314898694E-2</v>
      </c>
      <c r="R141" s="4">
        <v>0.43960147375816871</v>
      </c>
      <c r="S141" s="4">
        <v>0.50531968018345008</v>
      </c>
      <c r="T141" s="4">
        <v>-0.27350209010716614</v>
      </c>
      <c r="U141" s="4">
        <f t="shared" si="22"/>
        <v>9.3620964163064105E-2</v>
      </c>
      <c r="V141" s="4">
        <f t="shared" si="23"/>
        <v>-0.36712305427023023</v>
      </c>
      <c r="W141" s="31">
        <f t="shared" si="24"/>
        <v>0.13477933697670241</v>
      </c>
      <c r="X141" s="24"/>
      <c r="Y141" s="24"/>
      <c r="AN141" s="81">
        <v>398</v>
      </c>
      <c r="AO141" s="80">
        <v>2826.3992844408231</v>
      </c>
      <c r="AP141" s="80"/>
      <c r="AQ141" s="4">
        <v>-0.25175833370895639</v>
      </c>
      <c r="AR141" s="4">
        <v>-0.70923177546595051</v>
      </c>
      <c r="AS141" s="4">
        <v>-0.12266431759151557</v>
      </c>
      <c r="AT141" s="4">
        <v>-0.46984379967758555</v>
      </c>
      <c r="AU141" s="4">
        <v>0.60174932009711768</v>
      </c>
      <c r="AV141" s="4">
        <v>0.31896043239986999</v>
      </c>
      <c r="AW141" s="3">
        <v>0.15998980018213027</v>
      </c>
      <c r="AX141" s="4">
        <f t="shared" si="19"/>
        <v>-0.46170124809916852</v>
      </c>
      <c r="AY141" s="4">
        <f t="shared" si="20"/>
        <v>0.62169104828129873</v>
      </c>
      <c r="AZ141" s="31">
        <f t="shared" si="21"/>
        <v>0.38649975951310012</v>
      </c>
      <c r="BA141" s="4"/>
      <c r="BB141" s="4"/>
      <c r="BQ141" s="30">
        <v>77</v>
      </c>
      <c r="BR141" s="70">
        <v>320.95191144461842</v>
      </c>
      <c r="BS141" s="72">
        <f>SUM(BR$2:BR141)/200</f>
        <v>3152.3876645280152</v>
      </c>
      <c r="BT141" s="4">
        <v>1.807143232122665</v>
      </c>
      <c r="BU141" s="4">
        <v>1.8578061927039792E-2</v>
      </c>
      <c r="BV141" s="4">
        <v>0.32760404557371814</v>
      </c>
      <c r="BW141" s="4">
        <v>-0.66778270568659392</v>
      </c>
      <c r="BX141" s="4">
        <v>0.77821603729205546</v>
      </c>
      <c r="BY141" s="4">
        <v>0.94810753026670502</v>
      </c>
      <c r="BZ141" s="3">
        <v>-0.32255772162830731</v>
      </c>
      <c r="CA141" s="4">
        <v>-0.47726187101761158</v>
      </c>
      <c r="CB141" s="4">
        <v>0.15470414938930427</v>
      </c>
      <c r="CC141" s="31">
        <v>2.3933373838268171E-2</v>
      </c>
      <c r="CD141" s="1"/>
    </row>
    <row r="142" spans="1:82" x14ac:dyDescent="0.25">
      <c r="A142" s="24"/>
      <c r="B142" s="30">
        <v>132</v>
      </c>
      <c r="C142" s="4">
        <v>-1.1159138953443866</v>
      </c>
      <c r="D142" s="4">
        <v>-1.1539393892682757</v>
      </c>
      <c r="E142" s="4">
        <v>1.3555353172907689</v>
      </c>
      <c r="F142" s="4">
        <v>-0.44989509211324785</v>
      </c>
      <c r="G142" s="4">
        <v>0.53264234132361765</v>
      </c>
      <c r="H142" s="4">
        <v>0.64599141461004217</v>
      </c>
      <c r="I142" s="3">
        <v>3.6047068381822499E-2</v>
      </c>
      <c r="J142" s="38"/>
      <c r="K142" s="38"/>
      <c r="L142" s="38"/>
      <c r="M142" s="30">
        <v>332</v>
      </c>
      <c r="N142" s="4">
        <v>1.1120006325567098</v>
      </c>
      <c r="O142" s="4">
        <v>2.7199424380419077</v>
      </c>
      <c r="P142" s="4">
        <v>-0.71573837714212851</v>
      </c>
      <c r="Q142" s="4">
        <v>0.7359906424502406</v>
      </c>
      <c r="R142" s="4">
        <v>-1.3903521125427951</v>
      </c>
      <c r="S142" s="4">
        <v>1.0832886265755756E-2</v>
      </c>
      <c r="T142" s="4">
        <v>0.88385290415975626</v>
      </c>
      <c r="U142" s="4">
        <f t="shared" si="22"/>
        <v>1.1120806621453136</v>
      </c>
      <c r="V142" s="4">
        <f t="shared" si="23"/>
        <v>-0.22822775798555739</v>
      </c>
      <c r="W142" s="31">
        <f t="shared" si="24"/>
        <v>5.2087909515114154E-2</v>
      </c>
      <c r="X142" s="24"/>
      <c r="Y142" s="24"/>
      <c r="AN142" s="81">
        <v>255</v>
      </c>
      <c r="AO142" s="80">
        <v>-6625.2904171893442</v>
      </c>
      <c r="AP142" s="80"/>
      <c r="AQ142" s="4">
        <v>9.1378628646984848E-3</v>
      </c>
      <c r="AR142" s="4">
        <v>-1.1822066719597359</v>
      </c>
      <c r="AS142" s="4">
        <v>-0.19421033778191119</v>
      </c>
      <c r="AT142" s="4">
        <v>-0.40087504035825872</v>
      </c>
      <c r="AU142" s="4">
        <v>5.0580222642726227E-2</v>
      </c>
      <c r="AV142" s="4">
        <v>0.28646001842099428</v>
      </c>
      <c r="AW142" s="3">
        <v>-1.4820949856531116</v>
      </c>
      <c r="AX142" s="4">
        <f t="shared" si="19"/>
        <v>-0.46850162749424668</v>
      </c>
      <c r="AY142" s="4">
        <f t="shared" si="20"/>
        <v>-1.013593358158865</v>
      </c>
      <c r="AZ142" s="31">
        <f t="shared" si="21"/>
        <v>1.0273714957037652</v>
      </c>
      <c r="BA142" s="4"/>
      <c r="BB142" s="4"/>
      <c r="BQ142" s="30">
        <v>29</v>
      </c>
      <c r="BR142" s="70">
        <v>256.06729590585178</v>
      </c>
      <c r="BS142" s="72">
        <f>SUM(BR$2:BR142)/200</f>
        <v>3153.6680010075447</v>
      </c>
      <c r="BT142" s="4">
        <v>-1.3681989466721627</v>
      </c>
      <c r="BU142" s="4">
        <v>-0.55886707887878118</v>
      </c>
      <c r="BV142" s="4">
        <v>-0.29070220550027492</v>
      </c>
      <c r="BW142" s="4">
        <v>-0.54682845651481349</v>
      </c>
      <c r="BX142" s="4">
        <v>0.65666976727838366</v>
      </c>
      <c r="BY142" s="4">
        <v>0.32300881154418115</v>
      </c>
      <c r="BZ142" s="3">
        <v>0.19937206017752815</v>
      </c>
      <c r="CA142" s="4">
        <v>-0.4842636641587118</v>
      </c>
      <c r="CB142" s="4">
        <v>0.68363572433623998</v>
      </c>
      <c r="CC142" s="31">
        <v>0.46735780358873552</v>
      </c>
      <c r="CD142" s="1"/>
    </row>
    <row r="143" spans="1:82" x14ac:dyDescent="0.25">
      <c r="A143" s="24"/>
      <c r="B143" s="30">
        <v>133</v>
      </c>
      <c r="C143" s="4">
        <v>-0.11609468214247541</v>
      </c>
      <c r="D143" s="4">
        <v>0.6037557905846056</v>
      </c>
      <c r="E143" s="4">
        <v>-0.41851547618309992</v>
      </c>
      <c r="F143" s="4">
        <v>-0.49658530716861632</v>
      </c>
      <c r="G143" s="4">
        <v>0.23333983978178199</v>
      </c>
      <c r="H143" s="4">
        <v>-9.7102928350720666E-2</v>
      </c>
      <c r="I143" s="3">
        <v>0.10780192321305557</v>
      </c>
      <c r="J143" s="38"/>
      <c r="K143" s="38"/>
      <c r="L143" s="38"/>
      <c r="M143" s="30">
        <v>333</v>
      </c>
      <c r="N143" s="4">
        <v>-0.8187303111225871</v>
      </c>
      <c r="O143" s="4">
        <v>0.13904330697124542</v>
      </c>
      <c r="P143" s="4">
        <v>-0.97946435677934629</v>
      </c>
      <c r="Q143" s="4">
        <v>-0.20943191956046311</v>
      </c>
      <c r="R143" s="4">
        <v>-0.28035441367800124</v>
      </c>
      <c r="S143" s="4">
        <v>0.30581040566726714</v>
      </c>
      <c r="T143" s="4">
        <v>0.14917637923983029</v>
      </c>
      <c r="U143" s="4">
        <f t="shared" si="22"/>
        <v>-3.628111250570721E-2</v>
      </c>
      <c r="V143" s="4">
        <f t="shared" si="23"/>
        <v>0.18545749174553749</v>
      </c>
      <c r="W143" s="31">
        <f t="shared" si="24"/>
        <v>3.439448124454611E-2</v>
      </c>
      <c r="X143" s="24"/>
      <c r="Y143" s="24"/>
      <c r="AN143" s="81">
        <v>369</v>
      </c>
      <c r="AO143" s="80">
        <v>3258.410547439832</v>
      </c>
      <c r="AP143" s="80"/>
      <c r="AQ143" s="4">
        <v>0.84452255121284048</v>
      </c>
      <c r="AR143" s="4">
        <v>-0.91791188023202419</v>
      </c>
      <c r="AS143" s="4">
        <v>-0.42224067947246324</v>
      </c>
      <c r="AT143" s="4">
        <v>-0.5146298672413685</v>
      </c>
      <c r="AU143" s="4">
        <v>7.7281672227588784E-3</v>
      </c>
      <c r="AV143" s="4">
        <v>0.62561318318429748</v>
      </c>
      <c r="AW143" s="3">
        <v>0.23504507015759163</v>
      </c>
      <c r="AX143" s="4">
        <f t="shared" si="19"/>
        <v>-0.46899186198397991</v>
      </c>
      <c r="AY143" s="4">
        <f t="shared" si="20"/>
        <v>0.70403693214157159</v>
      </c>
      <c r="AZ143" s="31">
        <f t="shared" si="21"/>
        <v>0.49566800181931586</v>
      </c>
      <c r="BA143" s="4"/>
      <c r="BB143" s="4"/>
      <c r="BQ143" s="30">
        <v>96</v>
      </c>
      <c r="BR143" s="70">
        <v>212.97180103896756</v>
      </c>
      <c r="BS143" s="72">
        <f>SUM(BR$2:BR143)/200</f>
        <v>3154.7328600127394</v>
      </c>
      <c r="BT143" s="4">
        <v>-0.46749517943914093</v>
      </c>
      <c r="BU143" s="4">
        <v>-1.1658352845045077</v>
      </c>
      <c r="BV143" s="4">
        <v>-0.95312535057202985</v>
      </c>
      <c r="BW143" s="4">
        <v>-0.48507918338164829</v>
      </c>
      <c r="BX143" s="4">
        <v>0.33772582338079282</v>
      </c>
      <c r="BY143" s="4">
        <v>0.42798293209418559</v>
      </c>
      <c r="BZ143" s="3">
        <v>0.12810172539878498</v>
      </c>
      <c r="CA143" s="4">
        <v>-0.48976842390187908</v>
      </c>
      <c r="CB143" s="4">
        <v>0.61787014930066408</v>
      </c>
      <c r="CC143" s="31">
        <v>0.3817635213968249</v>
      </c>
      <c r="CD143" s="1"/>
    </row>
    <row r="144" spans="1:82" x14ac:dyDescent="0.25">
      <c r="A144" s="24"/>
      <c r="B144" s="30">
        <v>134</v>
      </c>
      <c r="C144" s="4">
        <v>0.22777506733600739</v>
      </c>
      <c r="D144" s="4">
        <v>0.29106071209619455</v>
      </c>
      <c r="E144" s="4">
        <v>1.8390073977792392</v>
      </c>
      <c r="F144" s="4">
        <v>-0.37537755885540042</v>
      </c>
      <c r="G144" s="4">
        <v>0.15248784294252468</v>
      </c>
      <c r="H144" s="4">
        <v>0.49310198384460274</v>
      </c>
      <c r="I144" s="3">
        <v>0.25538441405765283</v>
      </c>
      <c r="J144" s="38"/>
      <c r="K144" s="38"/>
      <c r="L144" s="38"/>
      <c r="M144" s="30">
        <v>334</v>
      </c>
      <c r="N144" s="4">
        <v>-1.9356392536363958</v>
      </c>
      <c r="O144" s="4">
        <v>-1.2449526846855217</v>
      </c>
      <c r="P144" s="4">
        <v>-1.2081862540388215</v>
      </c>
      <c r="Q144" s="4">
        <v>-0.29539501457698253</v>
      </c>
      <c r="R144" s="4">
        <v>0.3390519097612853</v>
      </c>
      <c r="S144" s="4">
        <v>2.499199831509228E-2</v>
      </c>
      <c r="T144" s="4">
        <v>-1.4883396361306311</v>
      </c>
      <c r="U144" s="4">
        <f t="shared" si="22"/>
        <v>-0.37702751415934099</v>
      </c>
      <c r="V144" s="4">
        <f t="shared" si="23"/>
        <v>-1.1113121219712903</v>
      </c>
      <c r="W144" s="31">
        <f t="shared" si="24"/>
        <v>1.2350146324403319</v>
      </c>
      <c r="X144" s="24"/>
      <c r="Y144" s="24"/>
      <c r="AN144" s="81">
        <v>250</v>
      </c>
      <c r="AO144" s="80">
        <v>-5243.4273938337346</v>
      </c>
      <c r="AP144" s="80"/>
      <c r="AQ144" s="4">
        <v>-0.21794902248624196</v>
      </c>
      <c r="AR144" s="4">
        <v>-1.1612165326770134</v>
      </c>
      <c r="AS144" s="4">
        <v>-0.83301692152033269</v>
      </c>
      <c r="AT144" s="4">
        <v>-0.49251602488033441</v>
      </c>
      <c r="AU144" s="4">
        <v>-0.10164508610746359</v>
      </c>
      <c r="AV144" s="4">
        <v>0.32809500392744595</v>
      </c>
      <c r="AW144" s="3">
        <v>-1.2420176747814724</v>
      </c>
      <c r="AX144" s="4">
        <f t="shared" si="19"/>
        <v>-0.47477757197775672</v>
      </c>
      <c r="AY144" s="4">
        <f t="shared" si="20"/>
        <v>-0.76724010280371568</v>
      </c>
      <c r="AZ144" s="31">
        <f t="shared" si="21"/>
        <v>0.5886573753502562</v>
      </c>
      <c r="BA144" s="4"/>
      <c r="BB144" s="4"/>
      <c r="BQ144" s="30">
        <v>126</v>
      </c>
      <c r="BR144" s="70">
        <v>199.11070805171403</v>
      </c>
      <c r="BS144" s="72">
        <f>SUM(BR$2:BR144)/200</f>
        <v>3155.7284135529981</v>
      </c>
      <c r="BT144" s="4">
        <v>-0.5308876975853789</v>
      </c>
      <c r="BU144" s="4">
        <v>-0.97053061425635001</v>
      </c>
      <c r="BV144" s="4">
        <v>3.1390873887557007E-2</v>
      </c>
      <c r="BW144" s="4">
        <v>-0.412008405842471</v>
      </c>
      <c r="BX144" s="4">
        <v>0.68010396758576397</v>
      </c>
      <c r="BY144" s="4">
        <v>0.50556921192423132</v>
      </c>
      <c r="BZ144" s="3">
        <v>-7.7005642525457371E-2</v>
      </c>
      <c r="CA144" s="4">
        <v>-0.49126909446346106</v>
      </c>
      <c r="CB144" s="4">
        <v>0.41426345193800368</v>
      </c>
      <c r="CC144" s="31">
        <v>0.17161420761159069</v>
      </c>
      <c r="CD144" s="1"/>
    </row>
    <row r="145" spans="1:82" x14ac:dyDescent="0.25">
      <c r="A145" s="24"/>
      <c r="B145" s="30">
        <v>135</v>
      </c>
      <c r="C145" s="4">
        <v>0.98241583679415656</v>
      </c>
      <c r="D145" s="4">
        <v>0.40124287641424422</v>
      </c>
      <c r="E145" s="4">
        <v>1.0662684994649942</v>
      </c>
      <c r="F145" s="4">
        <v>-0.34355399806103409</v>
      </c>
      <c r="G145" s="4">
        <v>0.62406760633795832</v>
      </c>
      <c r="H145" s="4">
        <v>0.33656641301892132</v>
      </c>
      <c r="I145" s="3">
        <v>-9.563300752137556E-2</v>
      </c>
      <c r="J145" s="38"/>
      <c r="K145" s="38"/>
      <c r="L145" s="38"/>
      <c r="M145" s="30">
        <v>335</v>
      </c>
      <c r="N145" s="4">
        <v>0.45599699631752366</v>
      </c>
      <c r="O145" s="4">
        <v>0.70993865403036571</v>
      </c>
      <c r="P145" s="4">
        <v>-1.3348017934849481</v>
      </c>
      <c r="Q145" s="4">
        <v>-3.036816617887932E-2</v>
      </c>
      <c r="R145" s="4">
        <v>-0.65694614864816214</v>
      </c>
      <c r="S145" s="4">
        <v>-3.7990158528529792E-2</v>
      </c>
      <c r="T145" s="4">
        <v>-1.2199156914826759</v>
      </c>
      <c r="U145" s="4">
        <f t="shared" si="22"/>
        <v>0.2415292585389158</v>
      </c>
      <c r="V145" s="4">
        <f t="shared" si="23"/>
        <v>-1.4614449500215916</v>
      </c>
      <c r="W145" s="31">
        <f t="shared" si="24"/>
        <v>2.1358213419436125</v>
      </c>
      <c r="X145" s="24"/>
      <c r="Y145" s="24"/>
      <c r="AN145" s="81">
        <v>356</v>
      </c>
      <c r="AO145" s="80">
        <v>1809.8066531269856</v>
      </c>
      <c r="AP145" s="80"/>
      <c r="AQ145" s="4">
        <v>0.2779915943847644</v>
      </c>
      <c r="AR145" s="4">
        <v>-0.87519607780848729</v>
      </c>
      <c r="AS145" s="4">
        <v>-0.58481920268667542</v>
      </c>
      <c r="AT145" s="4">
        <v>-0.50527035436391365</v>
      </c>
      <c r="AU145" s="4">
        <v>0.57669232893605604</v>
      </c>
      <c r="AV145" s="4">
        <v>0.55018616514146179</v>
      </c>
      <c r="AW145" s="3">
        <v>-1.6627433981275683E-2</v>
      </c>
      <c r="AX145" s="4">
        <f t="shared" si="19"/>
        <v>-0.48010541996515599</v>
      </c>
      <c r="AY145" s="4">
        <f t="shared" si="20"/>
        <v>0.46347798598388029</v>
      </c>
      <c r="AZ145" s="31">
        <f t="shared" si="21"/>
        <v>0.21481184349167393</v>
      </c>
      <c r="BA145" s="4"/>
      <c r="BB145" s="4"/>
      <c r="BQ145" s="30">
        <v>62</v>
      </c>
      <c r="BR145" s="70">
        <v>193.39813432785888</v>
      </c>
      <c r="BS145" s="72">
        <f>SUM(BR$2:BR145)/200</f>
        <v>3156.6954042246375</v>
      </c>
      <c r="BT145" s="4">
        <v>-0.57905106834361919</v>
      </c>
      <c r="BU145" s="4">
        <v>-1.2304262041445684</v>
      </c>
      <c r="BV145" s="4">
        <v>-0.70600606266978549</v>
      </c>
      <c r="BW145" s="4">
        <v>-0.47121665368319776</v>
      </c>
      <c r="BX145" s="4">
        <v>0.13933834077980881</v>
      </c>
      <c r="BY145" s="4">
        <v>-0.69985749565096156</v>
      </c>
      <c r="BZ145" s="3">
        <v>0.18908726434190148</v>
      </c>
      <c r="CA145" s="4">
        <v>-0.49393084541473492</v>
      </c>
      <c r="CB145" s="4">
        <v>0.68301810975663635</v>
      </c>
      <c r="CC145" s="31">
        <v>0.46651373825552855</v>
      </c>
      <c r="CD145" s="1"/>
    </row>
    <row r="146" spans="1:82" x14ac:dyDescent="0.25">
      <c r="A146" s="24"/>
      <c r="B146" s="30">
        <v>136</v>
      </c>
      <c r="C146" s="4">
        <v>-1.6182262882145575</v>
      </c>
      <c r="D146" s="4">
        <v>-1.2235236490782921</v>
      </c>
      <c r="E146" s="4">
        <v>0.37546508003384066</v>
      </c>
      <c r="F146" s="4">
        <v>-0.48172411256362269</v>
      </c>
      <c r="G146" s="4">
        <v>0.51176257485758103</v>
      </c>
      <c r="H146" s="4">
        <v>0.40541665589894871</v>
      </c>
      <c r="I146" s="3">
        <v>-1.4925634148872493</v>
      </c>
      <c r="J146" s="38"/>
      <c r="K146" s="38"/>
      <c r="L146" s="38"/>
      <c r="M146" s="30">
        <v>336</v>
      </c>
      <c r="N146" s="4">
        <v>-0.363030355179703</v>
      </c>
      <c r="O146" s="4">
        <v>-1.0123228165009015</v>
      </c>
      <c r="P146" s="4">
        <v>-0.38039283266207868</v>
      </c>
      <c r="Q146" s="4">
        <v>-0.431583006832015</v>
      </c>
      <c r="R146" s="4">
        <v>3.5832440936593257E-3</v>
      </c>
      <c r="S146" s="4">
        <v>-0.46885177046500159</v>
      </c>
      <c r="T146" s="4">
        <v>0.33305046648338443</v>
      </c>
      <c r="U146" s="4">
        <f t="shared" si="22"/>
        <v>-0.44109639227046349</v>
      </c>
      <c r="V146" s="4">
        <f t="shared" si="23"/>
        <v>0.77414685875384792</v>
      </c>
      <c r="W146" s="31">
        <f t="shared" si="24"/>
        <v>0.59930335891845021</v>
      </c>
      <c r="X146" s="24"/>
      <c r="Y146" s="24"/>
      <c r="AN146" s="81">
        <v>317</v>
      </c>
      <c r="AO146" s="80">
        <v>4658.3137764641197</v>
      </c>
      <c r="AP146" s="80"/>
      <c r="AQ146" s="4">
        <v>0.15297437411369832</v>
      </c>
      <c r="AR146" s="4">
        <v>-0.51185731816390156</v>
      </c>
      <c r="AS146" s="4">
        <v>1.6882818079414796</v>
      </c>
      <c r="AT146" s="4">
        <v>-0.44780642938881776</v>
      </c>
      <c r="AU146" s="4">
        <v>-0.17278508027792858</v>
      </c>
      <c r="AV146" s="4">
        <v>-1.6599007761853204E-2</v>
      </c>
      <c r="AW146" s="3">
        <v>0.47825658752532063</v>
      </c>
      <c r="AX146" s="4">
        <f t="shared" si="19"/>
        <v>-0.48247515034083072</v>
      </c>
      <c r="AY146" s="4">
        <f t="shared" si="20"/>
        <v>0.96073173786615129</v>
      </c>
      <c r="AZ146" s="31">
        <f t="shared" si="21"/>
        <v>0.92300547214331519</v>
      </c>
      <c r="BA146" s="4"/>
      <c r="BB146" s="4"/>
      <c r="BQ146" s="30">
        <v>88</v>
      </c>
      <c r="BR146" s="70">
        <v>168.95284795610928</v>
      </c>
      <c r="BS146" s="72">
        <f>SUM(BR$2:BR146)/200</f>
        <v>3157.540168464418</v>
      </c>
      <c r="BT146" s="4">
        <v>0.16905558940430204</v>
      </c>
      <c r="BU146" s="4">
        <v>-0.66415205461460558</v>
      </c>
      <c r="BV146" s="4">
        <v>-1.1917733805276836</v>
      </c>
      <c r="BW146" s="4">
        <v>-0.6508301387933384</v>
      </c>
      <c r="BX146" s="4">
        <v>0.58900439343831135</v>
      </c>
      <c r="BY146" s="4">
        <v>0.39054961145548461</v>
      </c>
      <c r="BZ146" s="3">
        <v>-0.34305784175595272</v>
      </c>
      <c r="CA146" s="4">
        <v>-0.49456627621271099</v>
      </c>
      <c r="CB146" s="4">
        <v>0.15150843445675827</v>
      </c>
      <c r="CC146" s="31">
        <v>2.2954805711537817E-2</v>
      </c>
      <c r="CD146" s="1"/>
    </row>
    <row r="147" spans="1:82" x14ac:dyDescent="0.25">
      <c r="A147" s="24"/>
      <c r="B147" s="30">
        <v>137</v>
      </c>
      <c r="C147" s="4">
        <v>-0.92730460281523941</v>
      </c>
      <c r="D147" s="4">
        <v>9.8448125242244486E-2</v>
      </c>
      <c r="E147" s="4">
        <v>-0.11609179332002685</v>
      </c>
      <c r="F147" s="4">
        <v>-9.2920237558441185E-2</v>
      </c>
      <c r="G147" s="4">
        <v>-0.670955942269159</v>
      </c>
      <c r="H147" s="4">
        <v>-0.51689566739097392</v>
      </c>
      <c r="I147" s="3">
        <v>-0.96057656726501306</v>
      </c>
      <c r="J147" s="38"/>
      <c r="K147" s="38"/>
      <c r="L147" s="38"/>
      <c r="M147" s="30">
        <v>337</v>
      </c>
      <c r="N147" s="4">
        <v>-0.3618976535284999</v>
      </c>
      <c r="O147" s="4">
        <v>-0.36715779015231076</v>
      </c>
      <c r="P147" s="4">
        <v>-0.21002099242646305</v>
      </c>
      <c r="Q147" s="4">
        <v>-0.43902358870079899</v>
      </c>
      <c r="R147" s="4">
        <v>-0.49982626276698422</v>
      </c>
      <c r="S147" s="4">
        <v>0.2979539488302807</v>
      </c>
      <c r="T147" s="4">
        <v>-1.0550998373771947</v>
      </c>
      <c r="U147" s="4">
        <f t="shared" si="22"/>
        <v>-0.31243304843051539</v>
      </c>
      <c r="V147" s="4">
        <f t="shared" si="23"/>
        <v>-0.74266678894667937</v>
      </c>
      <c r="W147" s="31">
        <f t="shared" si="24"/>
        <v>0.55155395940437157</v>
      </c>
      <c r="X147" s="24"/>
      <c r="Y147" s="24"/>
      <c r="AN147" s="81">
        <v>276</v>
      </c>
      <c r="AO147" s="80">
        <v>1269.1425654602358</v>
      </c>
      <c r="AP147" s="80"/>
      <c r="AQ147" s="4">
        <v>-0.83594963471222117</v>
      </c>
      <c r="AR147" s="4">
        <v>-0.24867557997485012</v>
      </c>
      <c r="AS147" s="4">
        <v>-0.46089377236412693</v>
      </c>
      <c r="AT147" s="4">
        <v>-0.68812080763462002</v>
      </c>
      <c r="AU147" s="4">
        <v>0.37642782544704884</v>
      </c>
      <c r="AV147" s="4">
        <v>0.42422197833371056</v>
      </c>
      <c r="AW147" s="3">
        <v>-0.11055945043881303</v>
      </c>
      <c r="AX147" s="4">
        <f t="shared" si="19"/>
        <v>-0.48595975667188029</v>
      </c>
      <c r="AY147" s="4">
        <f t="shared" si="20"/>
        <v>0.37540030623306725</v>
      </c>
      <c r="AZ147" s="31">
        <f t="shared" si="21"/>
        <v>0.14092538991988066</v>
      </c>
      <c r="BA147" s="4"/>
      <c r="BB147" s="4"/>
      <c r="BQ147" s="30">
        <v>72</v>
      </c>
      <c r="BR147" s="70">
        <v>135.49166209622376</v>
      </c>
      <c r="BS147" s="72">
        <f>SUM(BR$2:BR147)/200</f>
        <v>3158.2176267748991</v>
      </c>
      <c r="BT147" s="4">
        <v>-1.1271884015124023</v>
      </c>
      <c r="BU147" s="4">
        <v>-1.0738162928432162</v>
      </c>
      <c r="BV147" s="4">
        <v>0.33434171338707924</v>
      </c>
      <c r="BW147" s="4">
        <v>-0.42135915745491076</v>
      </c>
      <c r="BX147" s="4">
        <v>-7.9886890420810305E-2</v>
      </c>
      <c r="BY147" s="4">
        <v>-0.33573060801974758</v>
      </c>
      <c r="BZ147" s="3">
        <v>-1.0653146364928694</v>
      </c>
      <c r="CA147" s="4">
        <v>-0.49570299640896209</v>
      </c>
      <c r="CB147" s="4">
        <v>-0.5696116400839073</v>
      </c>
      <c r="CC147" s="31">
        <v>0.32445742051907878</v>
      </c>
      <c r="CD147" s="1"/>
    </row>
    <row r="148" spans="1:82" x14ac:dyDescent="0.25">
      <c r="A148" s="24"/>
      <c r="B148" s="30">
        <v>138</v>
      </c>
      <c r="C148" s="4">
        <v>-1.0906736764098774</v>
      </c>
      <c r="D148" s="4">
        <v>-0.5949488511883515</v>
      </c>
      <c r="E148" s="4">
        <v>0.25002896913574468</v>
      </c>
      <c r="F148" s="4">
        <v>-0.58023533932665372</v>
      </c>
      <c r="G148" s="4">
        <v>0.65202635074423398</v>
      </c>
      <c r="H148" s="4">
        <v>0.64433725760494087</v>
      </c>
      <c r="I148" s="3">
        <v>3.766924902466029E-2</v>
      </c>
      <c r="J148" s="38"/>
      <c r="K148" s="38"/>
      <c r="L148" s="38"/>
      <c r="M148" s="30">
        <v>338</v>
      </c>
      <c r="N148" s="4">
        <v>-0.25092008387387726</v>
      </c>
      <c r="O148" s="4">
        <v>0.25113504438281015</v>
      </c>
      <c r="P148" s="4">
        <v>-5.0965419821333111E-2</v>
      </c>
      <c r="Q148" s="4">
        <v>-0.53663380489770052</v>
      </c>
      <c r="R148" s="4">
        <v>0.51968541329084461</v>
      </c>
      <c r="S148" s="4">
        <v>0.78239133829897045</v>
      </c>
      <c r="T148" s="4">
        <v>-0.29468446355075606</v>
      </c>
      <c r="U148" s="4">
        <f t="shared" si="22"/>
        <v>-0.32737727335642369</v>
      </c>
      <c r="V148" s="4">
        <f t="shared" si="23"/>
        <v>3.2692809805667633E-2</v>
      </c>
      <c r="W148" s="31">
        <f t="shared" si="24"/>
        <v>1.0688198129895578E-3</v>
      </c>
      <c r="X148" s="24"/>
      <c r="Y148" s="24"/>
      <c r="AN148" s="81">
        <v>242</v>
      </c>
      <c r="AO148" s="80">
        <v>1704.089513479257</v>
      </c>
      <c r="AP148" s="80"/>
      <c r="AQ148" s="4">
        <v>-0.57954127647500542</v>
      </c>
      <c r="AR148" s="4">
        <v>-0.50983013598038163</v>
      </c>
      <c r="AS148" s="4">
        <v>-0.90755251131581693</v>
      </c>
      <c r="AT148" s="4">
        <v>-0.63808846761465254</v>
      </c>
      <c r="AU148" s="4">
        <v>0.65762295866464282</v>
      </c>
      <c r="AV148" s="4">
        <v>0.72208023906956731</v>
      </c>
      <c r="AW148" s="3">
        <v>-3.4994150631697869E-2</v>
      </c>
      <c r="AX148" s="4">
        <f t="shared" si="19"/>
        <v>-0.48803375801261789</v>
      </c>
      <c r="AY148" s="4">
        <f t="shared" si="20"/>
        <v>0.45303960738092003</v>
      </c>
      <c r="AZ148" s="31">
        <f t="shared" si="21"/>
        <v>0.20524488585585818</v>
      </c>
      <c r="BA148" s="4"/>
      <c r="BB148" s="4"/>
      <c r="BQ148" s="30">
        <v>75</v>
      </c>
      <c r="BR148" s="70">
        <v>85.455071803977035</v>
      </c>
      <c r="BS148" s="72">
        <f>SUM(BR$2:BR148)/200</f>
        <v>3158.644902133919</v>
      </c>
      <c r="BT148" s="4">
        <v>-0.31463005029140301</v>
      </c>
      <c r="BU148" s="4">
        <v>-0.17409478656440119</v>
      </c>
      <c r="BV148" s="4">
        <v>1.7091839232592361</v>
      </c>
      <c r="BW148" s="4">
        <v>-0.48635151494309098</v>
      </c>
      <c r="BX148" s="4">
        <v>0.65625850502792027</v>
      </c>
      <c r="BY148" s="4">
        <v>0.62721030083677765</v>
      </c>
      <c r="BZ148" s="3">
        <v>-0.29405277261178037</v>
      </c>
      <c r="CA148" s="4">
        <v>-0.49811044418038475</v>
      </c>
      <c r="CB148" s="4">
        <v>0.20405767156860438</v>
      </c>
      <c r="CC148" s="31">
        <v>4.1639533326000414E-2</v>
      </c>
      <c r="CD148" s="1"/>
    </row>
    <row r="149" spans="1:82" x14ac:dyDescent="0.25">
      <c r="A149" s="24"/>
      <c r="B149" s="30">
        <v>139</v>
      </c>
      <c r="C149" s="4">
        <v>0.95589601577728645</v>
      </c>
      <c r="D149" s="4">
        <v>0.65316455079154823</v>
      </c>
      <c r="E149" s="4">
        <v>-0.93854177193437938</v>
      </c>
      <c r="F149" s="4">
        <v>-0.27120722619674281</v>
      </c>
      <c r="G149" s="4">
        <v>-0.16767538271967444</v>
      </c>
      <c r="H149" s="4">
        <v>0.2197366745385399</v>
      </c>
      <c r="I149" s="3">
        <v>-1.0796002284185089E-2</v>
      </c>
      <c r="J149" s="38"/>
      <c r="K149" s="38"/>
      <c r="L149" s="38"/>
      <c r="M149" s="30">
        <v>339</v>
      </c>
      <c r="N149" s="4">
        <v>-0.73736406878052163</v>
      </c>
      <c r="O149" s="4">
        <v>-0.5097562071705054</v>
      </c>
      <c r="P149" s="4">
        <v>1.0453935357539059</v>
      </c>
      <c r="Q149" s="4">
        <v>0.78696918995319964</v>
      </c>
      <c r="R149" s="4">
        <v>-0.77992897925103899</v>
      </c>
      <c r="S149" s="4">
        <v>-2.3235670967309074</v>
      </c>
      <c r="T149" s="4">
        <v>-0.31365283849682124</v>
      </c>
      <c r="U149" s="4">
        <f t="shared" si="22"/>
        <v>0.38683038758502825</v>
      </c>
      <c r="V149" s="4">
        <f t="shared" si="23"/>
        <v>-0.70048322608184943</v>
      </c>
      <c r="W149" s="31">
        <f t="shared" si="24"/>
        <v>0.49067675002203537</v>
      </c>
      <c r="X149" s="24"/>
      <c r="Y149" s="24"/>
      <c r="AN149" s="81">
        <v>341</v>
      </c>
      <c r="AO149" s="83">
        <v>1983.3840047565818</v>
      </c>
      <c r="AP149" s="84">
        <f>SUM(AO2:AO149)/200</f>
        <v>2020.3303526403502</v>
      </c>
      <c r="AQ149" s="75">
        <v>-1.3749277398454696</v>
      </c>
      <c r="AR149" s="75">
        <v>-0.38810482159346937</v>
      </c>
      <c r="AS149" s="75">
        <v>-1.2557129514469676</v>
      </c>
      <c r="AT149" s="75">
        <v>-0.74119939776166077</v>
      </c>
      <c r="AU149" s="75">
        <v>0.33893191079600177</v>
      </c>
      <c r="AV149" s="75">
        <v>0.56160550902181983</v>
      </c>
      <c r="AW149" s="76">
        <v>1.352894411346584E-2</v>
      </c>
      <c r="AX149" s="75">
        <f t="shared" si="19"/>
        <v>-0.49667822275265233</v>
      </c>
      <c r="AY149" s="4">
        <f t="shared" si="20"/>
        <v>0.51020716686611822</v>
      </c>
      <c r="AZ149" s="31">
        <f t="shared" si="21"/>
        <v>0.26031135312155101</v>
      </c>
      <c r="BA149" s="4"/>
      <c r="BB149" s="4"/>
      <c r="BQ149" s="30">
        <v>78</v>
      </c>
      <c r="BR149" s="70">
        <v>48.899924002508158</v>
      </c>
      <c r="BS149" s="74">
        <f>SUM(BR$2:BR149)/200</f>
        <v>3158.8894017539315</v>
      </c>
      <c r="BT149" s="75">
        <v>2.4569623869877768</v>
      </c>
      <c r="BU149" s="75">
        <v>-1.1769538097798444</v>
      </c>
      <c r="BV149" s="75">
        <v>0.75174418561288292</v>
      </c>
      <c r="BW149" s="75">
        <v>-0.44667560084672236</v>
      </c>
      <c r="BX149" s="75">
        <v>-0.59468019962760788</v>
      </c>
      <c r="BY149" s="75">
        <v>-0.58845725762822221</v>
      </c>
      <c r="BZ149" s="76">
        <v>-0.62153756015380535</v>
      </c>
      <c r="CA149" s="75">
        <v>-0.4987431469180621</v>
      </c>
      <c r="CB149" s="75">
        <v>-0.12279441323574325</v>
      </c>
      <c r="CC149" s="31">
        <v>1.5078467921910477E-2</v>
      </c>
      <c r="CD149" s="1"/>
    </row>
    <row r="150" spans="1:82" x14ac:dyDescent="0.25">
      <c r="A150" s="24"/>
      <c r="B150" s="30">
        <v>140</v>
      </c>
      <c r="C150" s="4">
        <v>-1.0321723986165878</v>
      </c>
      <c r="D150" s="4">
        <v>-0.85499286545483555</v>
      </c>
      <c r="E150" s="4">
        <v>0.47338473762194039</v>
      </c>
      <c r="F150" s="4">
        <v>-0.48116604184068001</v>
      </c>
      <c r="G150" s="4">
        <v>0.24856944333217307</v>
      </c>
      <c r="H150" s="4">
        <v>0.23240612583226536</v>
      </c>
      <c r="I150" s="3">
        <v>-1.5363082796522729</v>
      </c>
      <c r="J150" s="38"/>
      <c r="K150" s="38"/>
      <c r="L150" s="38"/>
      <c r="M150" s="30">
        <v>340</v>
      </c>
      <c r="N150" s="4">
        <v>2.9372665162086604</v>
      </c>
      <c r="O150" s="4">
        <v>1.3694157145332375</v>
      </c>
      <c r="P150" s="4">
        <v>-8.7660753589008225E-2</v>
      </c>
      <c r="Q150" s="4">
        <v>0.85084947924555598</v>
      </c>
      <c r="R150" s="4">
        <v>-1.408851163448485</v>
      </c>
      <c r="S150" s="4">
        <v>-1.3104993763728896</v>
      </c>
      <c r="T150" s="4">
        <v>1.1895656348966763</v>
      </c>
      <c r="U150" s="4">
        <f t="shared" si="22"/>
        <v>0.91453140630769869</v>
      </c>
      <c r="V150" s="4">
        <f t="shared" si="23"/>
        <v>0.27503422858897764</v>
      </c>
      <c r="W150" s="31">
        <f t="shared" si="24"/>
        <v>7.5643826895534005E-2</v>
      </c>
      <c r="X150" s="24"/>
      <c r="Y150" s="24"/>
      <c r="AN150" s="81">
        <v>316</v>
      </c>
      <c r="AO150" s="80">
        <v>-15.99306180322651</v>
      </c>
      <c r="AP150" s="80"/>
      <c r="AQ150" s="4">
        <v>-1.1385845577776352</v>
      </c>
      <c r="AR150" s="4">
        <v>-0.35400452127543142</v>
      </c>
      <c r="AS150" s="4">
        <v>0.38496664088285037</v>
      </c>
      <c r="AT150" s="4">
        <v>-0.57101006316579994</v>
      </c>
      <c r="AU150" s="4">
        <v>0.54856371012495608</v>
      </c>
      <c r="AV150" s="4">
        <v>0.54187272789330365</v>
      </c>
      <c r="AW150" s="3">
        <v>-0.33383187345331278</v>
      </c>
      <c r="AX150" s="4">
        <f t="shared" si="19"/>
        <v>-0.49915535794635268</v>
      </c>
      <c r="AY150" s="4">
        <f t="shared" si="20"/>
        <v>0.16532348449303991</v>
      </c>
      <c r="AZ150" s="31">
        <f t="shared" si="21"/>
        <v>2.7331854524920408E-2</v>
      </c>
      <c r="BA150" s="4"/>
      <c r="BB150" s="4"/>
      <c r="BQ150" s="30">
        <v>186</v>
      </c>
      <c r="BR150" s="70">
        <v>-69.096890756415405</v>
      </c>
      <c r="BS150" s="72">
        <f>SUM(BR$2:BR150)/200</f>
        <v>3158.5439173001491</v>
      </c>
      <c r="BT150" s="4">
        <v>-0.84183296221971493</v>
      </c>
      <c r="BU150" s="4">
        <v>-0.17295797292530196</v>
      </c>
      <c r="BV150" s="4">
        <v>2.1878289665239401</v>
      </c>
      <c r="BW150" s="4">
        <v>-0.4426465514339995</v>
      </c>
      <c r="BX150" s="4">
        <v>0.54422295131280418</v>
      </c>
      <c r="BY150" s="4">
        <v>0.71780417141195596</v>
      </c>
      <c r="BZ150" s="3">
        <v>-0.27371593413800699</v>
      </c>
      <c r="CA150" s="4">
        <v>-0.50024573741764033</v>
      </c>
      <c r="CB150" s="4">
        <v>0.22652980327963335</v>
      </c>
      <c r="CC150" s="31">
        <v>5.1315751773909381E-2</v>
      </c>
      <c r="CD150" s="1"/>
    </row>
    <row r="151" spans="1:82" x14ac:dyDescent="0.25">
      <c r="A151" s="24"/>
      <c r="B151" s="30">
        <v>141</v>
      </c>
      <c r="C151" s="4">
        <v>-0.69168734567872814</v>
      </c>
      <c r="D151" s="4">
        <v>-1.0350655668488378</v>
      </c>
      <c r="E151" s="4">
        <v>0.19621077157896252</v>
      </c>
      <c r="F151" s="4">
        <v>-0.70452432752914829</v>
      </c>
      <c r="G151" s="4">
        <v>0.72206328919849794</v>
      </c>
      <c r="H151" s="4">
        <v>0.94957061690714284</v>
      </c>
      <c r="I151" s="3">
        <v>-1.5668068745823427</v>
      </c>
      <c r="J151" s="38"/>
      <c r="K151" s="38"/>
      <c r="L151" s="38"/>
      <c r="M151" s="30">
        <v>341</v>
      </c>
      <c r="N151" s="4">
        <v>-1.3749277398454696</v>
      </c>
      <c r="O151" s="4">
        <v>-0.38810482159346937</v>
      </c>
      <c r="P151" s="4">
        <v>-1.2557129514469676</v>
      </c>
      <c r="Q151" s="4">
        <v>-0.74119939776166077</v>
      </c>
      <c r="R151" s="4">
        <v>0.33893191079600177</v>
      </c>
      <c r="S151" s="4">
        <v>0.56160550902181983</v>
      </c>
      <c r="T151" s="4">
        <v>1.352894411346584E-2</v>
      </c>
      <c r="U151" s="4">
        <f t="shared" si="22"/>
        <v>-0.49667822275265233</v>
      </c>
      <c r="V151" s="4">
        <f t="shared" si="23"/>
        <v>0.51020716686611822</v>
      </c>
      <c r="W151" s="31">
        <f t="shared" si="24"/>
        <v>0.26031135312155101</v>
      </c>
      <c r="X151" s="24"/>
      <c r="Y151" s="24"/>
      <c r="AN151" s="81">
        <v>248</v>
      </c>
      <c r="AO151" s="80">
        <v>3183.6615625130676</v>
      </c>
      <c r="AP151" s="80"/>
      <c r="AQ151" s="4">
        <v>-0.21411242937668704</v>
      </c>
      <c r="AR151" s="4">
        <v>-0.90435678309130529</v>
      </c>
      <c r="AS151" s="4">
        <v>7.7487408268961958E-2</v>
      </c>
      <c r="AT151" s="4">
        <v>-0.54251396813220143</v>
      </c>
      <c r="AU151" s="4">
        <v>-0.17067000643750127</v>
      </c>
      <c r="AV151" s="4">
        <v>0.40208220025723401</v>
      </c>
      <c r="AW151" s="3">
        <v>0.22205859104331244</v>
      </c>
      <c r="AX151" s="4">
        <f t="shared" si="19"/>
        <v>-0.5153347342984913</v>
      </c>
      <c r="AY151" s="4">
        <f t="shared" si="20"/>
        <v>0.73739332534180368</v>
      </c>
      <c r="AZ151" s="31">
        <f t="shared" si="21"/>
        <v>0.54374891625864319</v>
      </c>
      <c r="BA151" s="4"/>
      <c r="BB151" s="4"/>
      <c r="BQ151" s="30">
        <v>174</v>
      </c>
      <c r="BR151" s="70">
        <v>-195.78529391355823</v>
      </c>
      <c r="BS151" s="72">
        <f>SUM(BR$2:BR151)/200</f>
        <v>3157.5649908305813</v>
      </c>
      <c r="BT151" s="4">
        <v>-1.7355691795818939</v>
      </c>
      <c r="BU151" s="4">
        <v>-0.82772783847607412</v>
      </c>
      <c r="BV151" s="4">
        <v>3.538169317814744E-2</v>
      </c>
      <c r="BW151" s="4">
        <v>-0.50509373529021195</v>
      </c>
      <c r="BX151" s="4">
        <v>0.10162400074132535</v>
      </c>
      <c r="BY151" s="4">
        <v>0.57233391036653258</v>
      </c>
      <c r="BZ151" s="3">
        <v>0.18029926591116768</v>
      </c>
      <c r="CA151" s="4">
        <v>-0.50302213879194868</v>
      </c>
      <c r="CB151" s="4">
        <v>0.68332140470311642</v>
      </c>
      <c r="CC151" s="31">
        <v>0.4669281421254402</v>
      </c>
      <c r="CD151" s="1"/>
    </row>
    <row r="152" spans="1:82" x14ac:dyDescent="0.25">
      <c r="A152" s="24"/>
      <c r="B152" s="30">
        <v>142</v>
      </c>
      <c r="C152" s="4">
        <v>2.0957057415053399E-2</v>
      </c>
      <c r="D152" s="4">
        <v>-0.62815486890431271</v>
      </c>
      <c r="E152" s="4">
        <v>-0.28294484743456277</v>
      </c>
      <c r="F152" s="4">
        <v>-0.18369845371342336</v>
      </c>
      <c r="G152" s="4">
        <v>0.44475998198129624</v>
      </c>
      <c r="H152" s="4">
        <v>0.45759782117608244</v>
      </c>
      <c r="I152" s="3">
        <v>-9.1902066949592937E-2</v>
      </c>
      <c r="J152" s="38"/>
      <c r="K152" s="38"/>
      <c r="L152" s="38"/>
      <c r="M152" s="30">
        <v>342</v>
      </c>
      <c r="N152" s="4">
        <v>-1.384878156560337</v>
      </c>
      <c r="O152" s="4">
        <v>-1.2750255077988604</v>
      </c>
      <c r="P152" s="4">
        <v>-2.7037231701079523E-2</v>
      </c>
      <c r="Q152" s="4">
        <v>-0.83340454212716786</v>
      </c>
      <c r="R152" s="4">
        <v>0.61807824208394213</v>
      </c>
      <c r="S152" s="4">
        <v>0.53157499836473532</v>
      </c>
      <c r="T152" s="4">
        <v>-0.20960035216668918</v>
      </c>
      <c r="U152" s="4">
        <f t="shared" si="22"/>
        <v>-0.81773250964646904</v>
      </c>
      <c r="V152" s="4">
        <f t="shared" si="23"/>
        <v>0.60813215747977989</v>
      </c>
      <c r="W152" s="31">
        <f t="shared" si="24"/>
        <v>0.36982472096101182</v>
      </c>
      <c r="X152" s="24"/>
      <c r="Y152" s="24"/>
      <c r="AN152" s="81">
        <v>230</v>
      </c>
      <c r="AO152" s="80">
        <v>-8592.3603024901659</v>
      </c>
      <c r="AP152" s="80"/>
      <c r="AQ152" s="4">
        <v>-1.3167030681133445</v>
      </c>
      <c r="AR152" s="4">
        <v>-0.95032307607987199</v>
      </c>
      <c r="AS152" s="4">
        <v>-0.4969562053213526</v>
      </c>
      <c r="AT152" s="4">
        <v>-0.54373714799083528</v>
      </c>
      <c r="AU152" s="4">
        <v>0.27815641375224986</v>
      </c>
      <c r="AV152" s="4">
        <v>0.59398589471854968</v>
      </c>
      <c r="AW152" s="3">
        <v>-1.8238429305491493</v>
      </c>
      <c r="AX152" s="4">
        <f t="shared" si="19"/>
        <v>-0.52180736870994537</v>
      </c>
      <c r="AY152" s="4">
        <f t="shared" si="20"/>
        <v>-1.3020355618392039</v>
      </c>
      <c r="AZ152" s="31">
        <f t="shared" si="21"/>
        <v>1.6952966042939313</v>
      </c>
      <c r="BA152" s="4"/>
      <c r="BB152" s="4"/>
      <c r="BQ152" s="30">
        <v>34</v>
      </c>
      <c r="BR152" s="70">
        <v>-231.79277542888076</v>
      </c>
      <c r="BS152" s="72">
        <f>SUM(BR$2:BR152)/200</f>
        <v>3156.406026953437</v>
      </c>
      <c r="BT152" s="4">
        <v>-0.75227111966544424</v>
      </c>
      <c r="BU152" s="4">
        <v>-0.50672739990057836</v>
      </c>
      <c r="BV152" s="4">
        <v>-0.80055974970467569</v>
      </c>
      <c r="BW152" s="4">
        <v>-0.66293124186928076</v>
      </c>
      <c r="BX152" s="4">
        <v>0.50562268720568915</v>
      </c>
      <c r="BY152" s="4">
        <v>1.020407115423519</v>
      </c>
      <c r="BZ152" s="3">
        <v>-0.26696585512316062</v>
      </c>
      <c r="CA152" s="4">
        <v>-0.50490060497429978</v>
      </c>
      <c r="CB152" s="4">
        <v>0.23793474985113916</v>
      </c>
      <c r="CC152" s="31">
        <v>5.6612945186724169E-2</v>
      </c>
      <c r="CD152" s="1"/>
    </row>
    <row r="153" spans="1:82" x14ac:dyDescent="0.25">
      <c r="A153" s="24"/>
      <c r="B153" s="30">
        <v>143</v>
      </c>
      <c r="C153" s="4">
        <v>-0.309732360496286</v>
      </c>
      <c r="D153" s="4">
        <v>-1.1727281304535138</v>
      </c>
      <c r="E153" s="4">
        <v>-0.12624959963782156</v>
      </c>
      <c r="F153" s="4">
        <v>-0.30871648522044592</v>
      </c>
      <c r="G153" s="4">
        <v>0.41705349579107437</v>
      </c>
      <c r="H153" s="4">
        <v>0.71864678493227341</v>
      </c>
      <c r="I153" s="3">
        <v>-3.2127485952826475E-2</v>
      </c>
      <c r="J153" s="38"/>
      <c r="K153" s="38"/>
      <c r="L153" s="38"/>
      <c r="M153" s="30">
        <v>343</v>
      </c>
      <c r="N153" s="4">
        <v>0.28898705916890183</v>
      </c>
      <c r="O153" s="4">
        <v>-0.63486595176716976</v>
      </c>
      <c r="P153" s="4">
        <v>-0.14676845797965396</v>
      </c>
      <c r="Q153" s="4">
        <v>-0.41893033925107825</v>
      </c>
      <c r="R153" s="4">
        <v>5.7159657072341712E-2</v>
      </c>
      <c r="S153" s="4">
        <v>-0.59826506054164896</v>
      </c>
      <c r="T153" s="4">
        <v>0.38544458602969733</v>
      </c>
      <c r="U153" s="4">
        <f t="shared" si="22"/>
        <v>-0.37470426804042828</v>
      </c>
      <c r="V153" s="4">
        <f t="shared" si="23"/>
        <v>0.76014885407012556</v>
      </c>
      <c r="W153" s="31">
        <f t="shared" si="24"/>
        <v>0.57782628034412509</v>
      </c>
      <c r="X153" s="24"/>
      <c r="Y153" s="24"/>
      <c r="AN153" s="81">
        <v>259</v>
      </c>
      <c r="AO153" s="80">
        <v>1632.395043366294</v>
      </c>
      <c r="AP153" s="80"/>
      <c r="AQ153" s="4">
        <v>9.7449751051409336E-2</v>
      </c>
      <c r="AR153" s="4">
        <v>-0.92018072388655603</v>
      </c>
      <c r="AS153" s="4">
        <v>0.52085914537703182</v>
      </c>
      <c r="AT153" s="4">
        <v>-0.45100263052170469</v>
      </c>
      <c r="AU153" s="4">
        <v>0.55842220293560607</v>
      </c>
      <c r="AV153" s="4">
        <v>9.2074324531156618E-2</v>
      </c>
      <c r="AW153" s="3">
        <v>-4.7449955076982506E-2</v>
      </c>
      <c r="AX153" s="4">
        <f t="shared" si="19"/>
        <v>-0.52509095223160052</v>
      </c>
      <c r="AY153" s="4">
        <f t="shared" si="20"/>
        <v>0.477640997154618</v>
      </c>
      <c r="AZ153" s="31">
        <f t="shared" si="21"/>
        <v>0.22814092216285781</v>
      </c>
      <c r="BA153" s="4"/>
      <c r="BB153" s="4"/>
      <c r="BQ153" s="30">
        <v>95</v>
      </c>
      <c r="BR153" s="70">
        <v>-267.24549429957733</v>
      </c>
      <c r="BS153" s="72">
        <f>SUM(BR$2:BR153)/200</f>
        <v>3155.0697994819393</v>
      </c>
      <c r="BT153" s="4">
        <v>-0.38763843870931181</v>
      </c>
      <c r="BU153" s="4">
        <v>-0.97436441890572789</v>
      </c>
      <c r="BV153" s="4">
        <v>-9.4604499376344173E-2</v>
      </c>
      <c r="BW153" s="4">
        <v>-0.53301862300284542</v>
      </c>
      <c r="BX153" s="4">
        <v>-0.23173739584279518</v>
      </c>
      <c r="BY153" s="4">
        <v>0.5564728113148143</v>
      </c>
      <c r="BZ153" s="3">
        <v>0.3234544101701779</v>
      </c>
      <c r="CA153" s="4">
        <v>-0.50982831105274795</v>
      </c>
      <c r="CB153" s="4">
        <v>0.8332827212229259</v>
      </c>
      <c r="CC153" s="31">
        <v>0.69436009348868444</v>
      </c>
      <c r="CD153" s="1"/>
    </row>
    <row r="154" spans="1:82" x14ac:dyDescent="0.25">
      <c r="A154" s="24"/>
      <c r="B154" s="30">
        <v>144</v>
      </c>
      <c r="C154" s="4">
        <v>0.68100933820299725</v>
      </c>
      <c r="D154" s="4">
        <v>0.77218638820404906</v>
      </c>
      <c r="E154" s="4">
        <v>-1.1139573366449691</v>
      </c>
      <c r="F154" s="4">
        <v>0.35406460783700922</v>
      </c>
      <c r="G154" s="4">
        <v>0.35817405801387703</v>
      </c>
      <c r="H154" s="4">
        <v>2.7523663429281516E-3</v>
      </c>
      <c r="I154" s="3">
        <v>0.43950727036396586</v>
      </c>
      <c r="J154" s="38"/>
      <c r="K154" s="38"/>
      <c r="L154" s="38"/>
      <c r="M154" s="30">
        <v>344</v>
      </c>
      <c r="N154" s="4">
        <v>0.79057754998671304</v>
      </c>
      <c r="O154" s="4">
        <v>0.1674482832985128</v>
      </c>
      <c r="P154" s="4">
        <v>1.2257462431816415</v>
      </c>
      <c r="Q154" s="4">
        <v>-0.33013506480374394</v>
      </c>
      <c r="R154" s="4">
        <v>0.3777275419646054</v>
      </c>
      <c r="S154" s="4">
        <v>0.23600800685666584</v>
      </c>
      <c r="T154" s="4">
        <v>4.2092301738183881E-2</v>
      </c>
      <c r="U154" s="4">
        <f t="shared" si="22"/>
        <v>-0.2759298314914122</v>
      </c>
      <c r="V154" s="4">
        <f t="shared" si="23"/>
        <v>0.3180221332295961</v>
      </c>
      <c r="W154" s="31">
        <f t="shared" si="24"/>
        <v>0.10113807722390297</v>
      </c>
      <c r="X154" s="24"/>
      <c r="Y154" s="24"/>
      <c r="AN154" s="81">
        <v>236</v>
      </c>
      <c r="AO154" s="80">
        <v>954.01856083887697</v>
      </c>
      <c r="AP154" s="80"/>
      <c r="AQ154" s="4">
        <v>0.59176233605056383</v>
      </c>
      <c r="AR154" s="4">
        <v>-0.78019653343345674</v>
      </c>
      <c r="AS154" s="4">
        <v>-0.56648216105324445</v>
      </c>
      <c r="AT154" s="4">
        <v>-0.63169985281895591</v>
      </c>
      <c r="AU154" s="4">
        <v>0.36987138989023827</v>
      </c>
      <c r="AV154" s="4">
        <v>0.34119166496681852</v>
      </c>
      <c r="AW154" s="3">
        <v>-0.16530736853339029</v>
      </c>
      <c r="AX154" s="4">
        <f t="shared" si="19"/>
        <v>-0.52936587333321294</v>
      </c>
      <c r="AY154" s="4">
        <f t="shared" si="20"/>
        <v>0.36405850479982266</v>
      </c>
      <c r="AZ154" s="31">
        <f t="shared" si="21"/>
        <v>0.1325385949170825</v>
      </c>
      <c r="BA154" s="4"/>
      <c r="BB154" s="4"/>
      <c r="BQ154" s="30">
        <v>197</v>
      </c>
      <c r="BR154" s="70">
        <v>-566.15250469878629</v>
      </c>
      <c r="BS154" s="72">
        <f>SUM(BR$2:BR154)/200</f>
        <v>3152.239036958445</v>
      </c>
      <c r="BT154" s="4">
        <v>-1.2524959789081329</v>
      </c>
      <c r="BU154" s="4">
        <v>-0.60846388143612251</v>
      </c>
      <c r="BV154" s="4">
        <v>0.11885295109486151</v>
      </c>
      <c r="BW154" s="4">
        <v>-0.52092020171950271</v>
      </c>
      <c r="BX154" s="4">
        <v>0.76883163458326553</v>
      </c>
      <c r="BY154" s="4">
        <v>0.62661610163175852</v>
      </c>
      <c r="BZ154" s="3">
        <v>-1.7590856385786672E-2</v>
      </c>
      <c r="CA154" s="4">
        <v>-0.51062048930441173</v>
      </c>
      <c r="CB154" s="4">
        <v>0.49302963291862506</v>
      </c>
      <c r="CC154" s="31">
        <v>0.24307821893587417</v>
      </c>
      <c r="CD154" s="1"/>
    </row>
    <row r="155" spans="1:82" x14ac:dyDescent="0.25">
      <c r="A155" s="24"/>
      <c r="B155" s="30">
        <v>145</v>
      </c>
      <c r="C155" s="4">
        <v>0.67648266249238365</v>
      </c>
      <c r="D155" s="4">
        <v>2.3018495441250293</v>
      </c>
      <c r="E155" s="4">
        <v>0.83342088631139488</v>
      </c>
      <c r="F155" s="4">
        <v>0.60361240339577726</v>
      </c>
      <c r="G155" s="4">
        <v>-2.5384556960524196</v>
      </c>
      <c r="H155" s="4">
        <v>-0.68617537596780931</v>
      </c>
      <c r="I155" s="3">
        <v>1.5093661403059064</v>
      </c>
      <c r="J155" s="38"/>
      <c r="K155" s="38"/>
      <c r="L155" s="38"/>
      <c r="M155" s="30">
        <v>345</v>
      </c>
      <c r="N155" s="4">
        <v>-0.65551256520635814</v>
      </c>
      <c r="O155" s="4">
        <v>-1.0210768059027144</v>
      </c>
      <c r="P155" s="4">
        <v>-0.52204488144186778</v>
      </c>
      <c r="Q155" s="4">
        <v>-0.26492752776493528</v>
      </c>
      <c r="R155" s="4">
        <v>-4.2759245417192879E-2</v>
      </c>
      <c r="S155" s="4">
        <v>-0.36535611995931644</v>
      </c>
      <c r="T155" s="4">
        <v>0.61767106606266498</v>
      </c>
      <c r="U155" s="4">
        <f t="shared" si="22"/>
        <v>-0.32722783020105789</v>
      </c>
      <c r="V155" s="4">
        <f t="shared" si="23"/>
        <v>0.94489889626372281</v>
      </c>
      <c r="W155" s="31">
        <f t="shared" si="24"/>
        <v>0.89283392416040164</v>
      </c>
      <c r="X155" s="24"/>
      <c r="Y155" s="24"/>
      <c r="AN155" s="81">
        <v>247</v>
      </c>
      <c r="AO155" s="80">
        <v>654.55506268019212</v>
      </c>
      <c r="AP155" s="80"/>
      <c r="AQ155" s="4">
        <v>-1.2103360926968529</v>
      </c>
      <c r="AR155" s="4">
        <v>-0.21420893235217506</v>
      </c>
      <c r="AS155" s="4">
        <v>-0.45464037723017048</v>
      </c>
      <c r="AT155" s="4">
        <v>-0.74962531844419833</v>
      </c>
      <c r="AU155" s="4">
        <v>0.5306970907079942</v>
      </c>
      <c r="AV155" s="4">
        <v>0.52329599457504461</v>
      </c>
      <c r="AW155" s="3">
        <v>-0.21733451603428247</v>
      </c>
      <c r="AX155" s="4">
        <f t="shared" si="19"/>
        <v>-0.53141123072772034</v>
      </c>
      <c r="AY155" s="4">
        <f t="shared" si="20"/>
        <v>0.3140767146934379</v>
      </c>
      <c r="AZ155" s="31">
        <f t="shared" si="21"/>
        <v>9.8644182712623193E-2</v>
      </c>
      <c r="BA155" s="4"/>
      <c r="BB155" s="4"/>
      <c r="BQ155" s="30">
        <v>153</v>
      </c>
      <c r="BR155" s="70">
        <v>-743.91511259826461</v>
      </c>
      <c r="BS155" s="72">
        <f>SUM(BR$2:BR155)/200</f>
        <v>3148.5194613954541</v>
      </c>
      <c r="BT155" s="4">
        <v>-0.57944756497143268</v>
      </c>
      <c r="BU155" s="4">
        <v>-0.27169671855453248</v>
      </c>
      <c r="BV155" s="4">
        <v>0.77388346167006139</v>
      </c>
      <c r="BW155" s="4">
        <v>-0.61383739023248296</v>
      </c>
      <c r="BX155" s="4">
        <v>0.22212753464641002</v>
      </c>
      <c r="BY155" s="4">
        <v>0.25317380796036409</v>
      </c>
      <c r="BZ155" s="3">
        <v>0.10155014301657682</v>
      </c>
      <c r="CA155" s="4">
        <v>-0.51271771769160002</v>
      </c>
      <c r="CB155" s="4">
        <v>0.61426786070817685</v>
      </c>
      <c r="CC155" s="31">
        <v>0.37732500469900015</v>
      </c>
      <c r="CD155" s="1"/>
    </row>
    <row r="156" spans="1:82" x14ac:dyDescent="0.25">
      <c r="A156" s="24"/>
      <c r="B156" s="30">
        <v>146</v>
      </c>
      <c r="C156" s="4">
        <v>-1.3681989466721627</v>
      </c>
      <c r="D156" s="4">
        <v>-0.55886707887878118</v>
      </c>
      <c r="E156" s="4">
        <v>-0.29070220550027492</v>
      </c>
      <c r="F156" s="4">
        <v>-0.54682845651481349</v>
      </c>
      <c r="G156" s="4">
        <v>0.65666976727838366</v>
      </c>
      <c r="H156" s="4">
        <v>0.32300881154418115</v>
      </c>
      <c r="I156" s="3">
        <v>0.19937206017752815</v>
      </c>
      <c r="J156" s="38"/>
      <c r="K156" s="38"/>
      <c r="L156" s="38"/>
      <c r="M156" s="30">
        <v>346</v>
      </c>
      <c r="N156" s="4">
        <v>-0.50369165818335304</v>
      </c>
      <c r="O156" s="4">
        <v>-0.51331314756147206</v>
      </c>
      <c r="P156" s="4">
        <v>0.1220714100547577</v>
      </c>
      <c r="Q156" s="4">
        <v>-0.36705068174618732</v>
      </c>
      <c r="R156" s="4">
        <v>-0.85761191376801316</v>
      </c>
      <c r="S156" s="4">
        <v>-0.2124710183399062</v>
      </c>
      <c r="T156" s="4">
        <v>-0.93180982487911768</v>
      </c>
      <c r="U156" s="4">
        <f t="shared" si="22"/>
        <v>-0.2946793026906378</v>
      </c>
      <c r="V156" s="4">
        <f t="shared" si="23"/>
        <v>-0.63713052218847988</v>
      </c>
      <c r="W156" s="31">
        <f t="shared" si="24"/>
        <v>0.40593530230416502</v>
      </c>
      <c r="X156" s="24"/>
      <c r="Y156" s="24"/>
      <c r="AN156" s="81">
        <v>315</v>
      </c>
      <c r="AO156" s="80">
        <v>1872.3023355253397</v>
      </c>
      <c r="AP156" s="80"/>
      <c r="AQ156" s="4">
        <v>-0.54340858674975911</v>
      </c>
      <c r="AR156" s="4">
        <v>-0.93543418045407523</v>
      </c>
      <c r="AS156" s="4">
        <v>-1.1519508465474169</v>
      </c>
      <c r="AT156" s="4">
        <v>-0.63965193177602508</v>
      </c>
      <c r="AU156" s="4">
        <v>0.51009303736509715</v>
      </c>
      <c r="AV156" s="4">
        <v>0.41536768528074802</v>
      </c>
      <c r="AW156" s="3">
        <v>-5.7697765161740912E-3</v>
      </c>
      <c r="AX156" s="4">
        <f t="shared" si="19"/>
        <v>-0.54253825719917437</v>
      </c>
      <c r="AY156" s="4">
        <f t="shared" si="20"/>
        <v>0.53676848068300032</v>
      </c>
      <c r="AZ156" s="31">
        <f t="shared" si="21"/>
        <v>0.28812040185473647</v>
      </c>
      <c r="BA156" s="4"/>
      <c r="BB156" s="4"/>
      <c r="BQ156" s="30">
        <v>61</v>
      </c>
      <c r="BR156" s="70">
        <v>-837.4275545137366</v>
      </c>
      <c r="BS156" s="72">
        <f>SUM(BR$2:BR156)/200</f>
        <v>3144.3323236228853</v>
      </c>
      <c r="BT156" s="4">
        <v>1.4984412166292622</v>
      </c>
      <c r="BU156" s="4">
        <v>-1.0071218081095588</v>
      </c>
      <c r="BV156" s="4">
        <v>0.30033940827535943</v>
      </c>
      <c r="BW156" s="4">
        <v>-0.46284215332677692</v>
      </c>
      <c r="BX156" s="4">
        <v>0.4421318204279111</v>
      </c>
      <c r="BY156" s="4">
        <v>0.7938666567824606</v>
      </c>
      <c r="BZ156" s="3">
        <v>0.19812303010467325</v>
      </c>
      <c r="CA156" s="4">
        <v>-0.5194057533706653</v>
      </c>
      <c r="CB156" s="4">
        <v>0.71752878347533855</v>
      </c>
      <c r="CC156" s="31">
        <v>0.51484755511559932</v>
      </c>
      <c r="CD156" s="1"/>
    </row>
    <row r="157" spans="1:82" x14ac:dyDescent="0.25">
      <c r="A157" s="24"/>
      <c r="B157" s="30">
        <v>147</v>
      </c>
      <c r="C157" s="4">
        <v>-0.17001336637079159</v>
      </c>
      <c r="D157" s="4">
        <v>-0.46362971854343565</v>
      </c>
      <c r="E157" s="4">
        <v>0.51722880801217963</v>
      </c>
      <c r="F157" s="4">
        <v>-7.2496601198825283E-2</v>
      </c>
      <c r="G157" s="4">
        <v>-9.0719052298892613E-2</v>
      </c>
      <c r="H157" s="4">
        <v>-0.58310823124361622</v>
      </c>
      <c r="I157" s="3">
        <v>-0.91360414187996586</v>
      </c>
      <c r="J157" s="38"/>
      <c r="K157" s="38"/>
      <c r="L157" s="38"/>
      <c r="M157" s="30">
        <v>347</v>
      </c>
      <c r="N157" s="4">
        <v>0.39106926381603757</v>
      </c>
      <c r="O157" s="4">
        <v>-0.32909298450906899</v>
      </c>
      <c r="P157" s="4">
        <v>1.486088625703613</v>
      </c>
      <c r="Q157" s="4">
        <v>0.52529342743439345</v>
      </c>
      <c r="R157" s="4">
        <v>0.2468692231472317</v>
      </c>
      <c r="S157" s="4">
        <v>-1.2860971448612564</v>
      </c>
      <c r="T157" s="4">
        <v>-0.99360653528290233</v>
      </c>
      <c r="U157" s="4">
        <f t="shared" si="22"/>
        <v>0.17221929894461044</v>
      </c>
      <c r="V157" s="4">
        <f t="shared" si="23"/>
        <v>-1.1658258342275127</v>
      </c>
      <c r="W157" s="31">
        <f t="shared" si="24"/>
        <v>1.359149875752276</v>
      </c>
      <c r="X157" s="24"/>
      <c r="Y157" s="24"/>
      <c r="AN157" s="81">
        <v>358</v>
      </c>
      <c r="AO157" s="80">
        <v>-3290.95588308692</v>
      </c>
      <c r="AP157" s="80"/>
      <c r="AQ157" s="4">
        <v>-0.82032307599172749</v>
      </c>
      <c r="AR157" s="4">
        <v>-1.15535272701797</v>
      </c>
      <c r="AS157" s="4">
        <v>0.18445026149501839</v>
      </c>
      <c r="AT157" s="4">
        <v>-0.52639779085170446</v>
      </c>
      <c r="AU157" s="4">
        <v>-0.36893611543438493</v>
      </c>
      <c r="AV157" s="4">
        <v>-0.99695363847158813</v>
      </c>
      <c r="AW157" s="3">
        <v>-0.90280597150040487</v>
      </c>
      <c r="AX157" s="4">
        <f t="shared" si="19"/>
        <v>-0.54655086566615529</v>
      </c>
      <c r="AY157" s="4">
        <f t="shared" si="20"/>
        <v>-0.35625510583424957</v>
      </c>
      <c r="AZ157" s="31">
        <f t="shared" si="21"/>
        <v>0.12691770043297237</v>
      </c>
      <c r="BA157" s="4"/>
      <c r="BB157" s="4"/>
      <c r="BQ157" s="30">
        <v>3</v>
      </c>
      <c r="BR157" s="70">
        <v>-1023.9756044731284</v>
      </c>
      <c r="BS157" s="72">
        <f>SUM(BR$2:BR157)/200</f>
        <v>3139.2124456005195</v>
      </c>
      <c r="BT157" s="4">
        <v>-1.2849764687417613</v>
      </c>
      <c r="BU157" s="4">
        <v>-0.90344752507227177</v>
      </c>
      <c r="BV157" s="4">
        <v>0.18519276841195043</v>
      </c>
      <c r="BW157" s="4">
        <v>-0.49487388087489204</v>
      </c>
      <c r="BX157" s="4">
        <v>0.17965012101545211</v>
      </c>
      <c r="BY157" s="4">
        <v>0.35642955657325087</v>
      </c>
      <c r="BZ157" s="3">
        <v>-1.5484961697948092</v>
      </c>
      <c r="CA157" s="4">
        <v>-0.51997297376419438</v>
      </c>
      <c r="CB157" s="4">
        <v>-1.0285231960306147</v>
      </c>
      <c r="CC157" s="31">
        <v>1.0578599647730302</v>
      </c>
      <c r="CD157" s="1"/>
    </row>
    <row r="158" spans="1:82" x14ac:dyDescent="0.25">
      <c r="A158" s="24"/>
      <c r="B158" s="30">
        <v>148</v>
      </c>
      <c r="C158" s="4">
        <v>1.851502926231724</v>
      </c>
      <c r="D158" s="4">
        <v>-0.47674654637907449</v>
      </c>
      <c r="E158" s="4">
        <v>1.6345254295942298</v>
      </c>
      <c r="F158" s="4">
        <v>0.66319698606259336</v>
      </c>
      <c r="G158" s="4">
        <v>-2.7498758955402121</v>
      </c>
      <c r="H158" s="4">
        <v>-0.89082531222043859</v>
      </c>
      <c r="I158" s="3">
        <v>0.19353573647558553</v>
      </c>
      <c r="J158" s="38"/>
      <c r="K158" s="38"/>
      <c r="L158" s="38"/>
      <c r="M158" s="30">
        <v>348</v>
      </c>
      <c r="N158" s="4">
        <v>0.29026745046618307</v>
      </c>
      <c r="O158" s="4">
        <v>0.85132710233452336</v>
      </c>
      <c r="P158" s="4">
        <v>-1.0315817495801101</v>
      </c>
      <c r="Q158" s="4">
        <v>1.189450590424622</v>
      </c>
      <c r="R158" s="4">
        <v>-0.4135413741845006</v>
      </c>
      <c r="S158" s="4">
        <v>-4.9556361659307884</v>
      </c>
      <c r="T158" s="4">
        <v>9.3261761311194818E-2</v>
      </c>
      <c r="U158" s="4">
        <f t="shared" si="22"/>
        <v>1.0365355173034692</v>
      </c>
      <c r="V158" s="4">
        <f t="shared" si="23"/>
        <v>-0.94327375599227437</v>
      </c>
      <c r="W158" s="31">
        <f t="shared" si="24"/>
        <v>0.88976537874377271</v>
      </c>
      <c r="X158" s="24"/>
      <c r="Y158" s="24"/>
      <c r="AN158" s="81">
        <v>219</v>
      </c>
      <c r="AO158" s="80">
        <v>3883.058371233768</v>
      </c>
      <c r="AP158" s="80"/>
      <c r="AQ158" s="4">
        <v>-0.56855877286275702</v>
      </c>
      <c r="AR158" s="4">
        <v>-1.086951937909195</v>
      </c>
      <c r="AS158" s="4">
        <v>-0.75995566096406653</v>
      </c>
      <c r="AT158" s="4">
        <v>-0.58214792064419241</v>
      </c>
      <c r="AU158" s="4">
        <v>0.44285543090016927</v>
      </c>
      <c r="AV158" s="4">
        <v>0.35121050034402829</v>
      </c>
      <c r="AW158" s="3">
        <v>0.34356796080858332</v>
      </c>
      <c r="AX158" s="4">
        <f t="shared" si="19"/>
        <v>-0.55613449976893503</v>
      </c>
      <c r="AY158" s="4">
        <f t="shared" si="20"/>
        <v>0.89970246057751835</v>
      </c>
      <c r="AZ158" s="31">
        <f t="shared" si="21"/>
        <v>0.80946451756924098</v>
      </c>
      <c r="BA158" s="4"/>
      <c r="BB158" s="4"/>
      <c r="BQ158" s="30">
        <v>21</v>
      </c>
      <c r="BR158" s="70">
        <v>-1030.7167546276464</v>
      </c>
      <c r="BS158" s="72">
        <f>SUM(BR$2:BR158)/200</f>
        <v>3134.0588618273814</v>
      </c>
      <c r="BT158" s="4">
        <v>-1.0321723986165878</v>
      </c>
      <c r="BU158" s="4">
        <v>-0.85499286545483555</v>
      </c>
      <c r="BV158" s="4">
        <v>0.47338473762194039</v>
      </c>
      <c r="BW158" s="4">
        <v>-0.48116604184068001</v>
      </c>
      <c r="BX158" s="4">
        <v>0.24856944333217307</v>
      </c>
      <c r="BY158" s="4">
        <v>0.23240612583226536</v>
      </c>
      <c r="BZ158" s="3">
        <v>-1.5363082796522729</v>
      </c>
      <c r="CA158" s="4">
        <v>-0.52223135377092045</v>
      </c>
      <c r="CB158" s="4">
        <v>-1.0140769258813525</v>
      </c>
      <c r="CC158" s="31">
        <v>1.028352011604974</v>
      </c>
      <c r="CD158" s="1"/>
    </row>
    <row r="159" spans="1:82" x14ac:dyDescent="0.25">
      <c r="A159" s="24"/>
      <c r="B159" s="30">
        <v>149</v>
      </c>
      <c r="C159" s="4">
        <v>-0.68991869210967771</v>
      </c>
      <c r="D159" s="4">
        <v>-0.54698384179836035</v>
      </c>
      <c r="E159" s="4">
        <v>0.38080510650653981</v>
      </c>
      <c r="F159" s="4">
        <v>-0.26441699059606738</v>
      </c>
      <c r="G159" s="4">
        <v>0.41831965749326899</v>
      </c>
      <c r="H159" s="4">
        <v>0.22769642590653844</v>
      </c>
      <c r="I159" s="3">
        <v>4.8399977033671736E-2</v>
      </c>
      <c r="J159" s="38"/>
      <c r="K159" s="38"/>
      <c r="L159" s="38"/>
      <c r="M159" s="30">
        <v>349</v>
      </c>
      <c r="N159" s="4">
        <v>-0.50660492216467357</v>
      </c>
      <c r="O159" s="4">
        <v>-0.68020352278948437</v>
      </c>
      <c r="P159" s="4">
        <v>-1.239430379509491</v>
      </c>
      <c r="Q159" s="4">
        <v>-0.44178767811163072</v>
      </c>
      <c r="R159" s="4">
        <v>-0.46527683444905565</v>
      </c>
      <c r="S159" s="4">
        <v>-0.32733082879677122</v>
      </c>
      <c r="T159" s="4">
        <v>-0.97827844299447297</v>
      </c>
      <c r="U159" s="4">
        <f t="shared" si="22"/>
        <v>-0.30494887130236653</v>
      </c>
      <c r="V159" s="4">
        <f t="shared" si="23"/>
        <v>-0.67332957169210639</v>
      </c>
      <c r="W159" s="31">
        <f t="shared" si="24"/>
        <v>0.45337271211507546</v>
      </c>
      <c r="X159" s="24"/>
      <c r="Y159" s="24"/>
      <c r="AN159" s="81">
        <v>393</v>
      </c>
      <c r="AO159" s="80">
        <v>-3806.7270681665977</v>
      </c>
      <c r="AP159" s="80"/>
      <c r="AQ159" s="4">
        <v>-4.9166667854672594E-2</v>
      </c>
      <c r="AR159" s="4">
        <v>-1.0333031729651618</v>
      </c>
      <c r="AS159" s="4">
        <v>1.5857757055285029</v>
      </c>
      <c r="AT159" s="4">
        <v>-0.45812565703621821</v>
      </c>
      <c r="AU159" s="4">
        <v>-0.60361368077607691</v>
      </c>
      <c r="AV159" s="4">
        <v>0.10168916752868366</v>
      </c>
      <c r="AW159" s="3">
        <v>-0.99241323144308757</v>
      </c>
      <c r="AX159" s="4">
        <f t="shared" si="19"/>
        <v>-0.55826755013839158</v>
      </c>
      <c r="AY159" s="4">
        <f t="shared" si="20"/>
        <v>-0.434145681304696</v>
      </c>
      <c r="AZ159" s="31">
        <f t="shared" si="21"/>
        <v>0.18848247259551867</v>
      </c>
      <c r="BA159" s="4"/>
      <c r="BB159" s="4"/>
      <c r="BQ159" s="30">
        <v>66</v>
      </c>
      <c r="BR159" s="70">
        <v>-1672.000656261459</v>
      </c>
      <c r="BS159" s="72">
        <f>SUM(BR$2:BR159)/200</f>
        <v>3125.698858546074</v>
      </c>
      <c r="BT159" s="4">
        <v>1.1007291974500522</v>
      </c>
      <c r="BU159" s="4">
        <v>-0.8916336159037912</v>
      </c>
      <c r="BV159" s="4">
        <v>-0.80245522359112087</v>
      </c>
      <c r="BW159" s="4">
        <v>-0.5901823784382747</v>
      </c>
      <c r="BX159" s="4">
        <v>0.73976599566017787</v>
      </c>
      <c r="BY159" s="4">
        <v>0.74250937349564072</v>
      </c>
      <c r="BZ159" s="3">
        <v>-5.659118875902204E-2</v>
      </c>
      <c r="CA159" s="4">
        <v>-0.52604899245759329</v>
      </c>
      <c r="CB159" s="4">
        <v>0.46945780369857126</v>
      </c>
      <c r="CC159" s="31">
        <v>0.22039062945348628</v>
      </c>
      <c r="CD159" s="1"/>
    </row>
    <row r="160" spans="1:82" x14ac:dyDescent="0.25">
      <c r="A160" s="24"/>
      <c r="B160" s="30">
        <v>150</v>
      </c>
      <c r="C160" s="4">
        <v>-1.0617047068377623</v>
      </c>
      <c r="D160" s="4">
        <v>-0.4897111681033291</v>
      </c>
      <c r="E160" s="4">
        <v>-1.2081395768129295</v>
      </c>
      <c r="F160" s="4">
        <v>0.58194784788127063</v>
      </c>
      <c r="G160" s="4">
        <v>-0.30706345708394717</v>
      </c>
      <c r="H160" s="4">
        <v>4.785309292258192E-2</v>
      </c>
      <c r="I160" s="3">
        <v>1.0416962289594278</v>
      </c>
      <c r="J160" s="38"/>
      <c r="K160" s="38"/>
      <c r="L160" s="38"/>
      <c r="M160" s="30">
        <v>350</v>
      </c>
      <c r="N160" s="4">
        <v>-1.898848927316342</v>
      </c>
      <c r="O160" s="4">
        <v>-1.2140318660404092</v>
      </c>
      <c r="P160" s="4">
        <v>-0.21366829544068588</v>
      </c>
      <c r="Q160" s="4">
        <v>-0.54254833239153244</v>
      </c>
      <c r="R160" s="4">
        <v>-4.1022269300766828E-2</v>
      </c>
      <c r="S160" s="4">
        <v>0.836356244098727</v>
      </c>
      <c r="T160" s="4">
        <v>0.41023502344377555</v>
      </c>
      <c r="U160" s="4">
        <f t="shared" si="22"/>
        <v>-0.57749738713608956</v>
      </c>
      <c r="V160" s="4">
        <f t="shared" si="23"/>
        <v>0.98773241057986505</v>
      </c>
      <c r="W160" s="31">
        <f t="shared" si="24"/>
        <v>0.97561531490991116</v>
      </c>
      <c r="X160" s="24"/>
      <c r="Y160" s="24"/>
      <c r="AN160" s="81">
        <v>359</v>
      </c>
      <c r="AO160" s="80">
        <v>630.82903169217411</v>
      </c>
      <c r="AP160" s="80"/>
      <c r="AQ160" s="4">
        <v>0.50146279357548695</v>
      </c>
      <c r="AR160" s="4">
        <v>-0.48589666497282619</v>
      </c>
      <c r="AS160" s="4">
        <v>0.94027491406426433</v>
      </c>
      <c r="AT160" s="4">
        <v>-0.61603116553027526</v>
      </c>
      <c r="AU160" s="4">
        <v>0.27146778481547396</v>
      </c>
      <c r="AV160" s="4">
        <v>0.39704506375684201</v>
      </c>
      <c r="AW160" s="3">
        <v>-0.22145654667045117</v>
      </c>
      <c r="AX160" s="4">
        <f t="shared" si="19"/>
        <v>-0.55935807477600052</v>
      </c>
      <c r="AY160" s="4">
        <f t="shared" si="20"/>
        <v>0.33790152810554935</v>
      </c>
      <c r="AZ160" s="31">
        <f t="shared" si="21"/>
        <v>0.11417744269606536</v>
      </c>
      <c r="BA160" s="4"/>
      <c r="BB160" s="4"/>
      <c r="BQ160" s="30">
        <v>109</v>
      </c>
      <c r="BR160" s="70">
        <v>-2050.5512741649636</v>
      </c>
      <c r="BS160" s="72">
        <f>SUM(BR$2:BR160)/200</f>
        <v>3115.4461021752491</v>
      </c>
      <c r="BT160" s="4">
        <v>0.60298813312704758</v>
      </c>
      <c r="BU160" s="4">
        <v>-1.0967499633320985</v>
      </c>
      <c r="BV160" s="4">
        <v>-1.2238478595094671</v>
      </c>
      <c r="BW160" s="4">
        <v>-0.58674138327055847</v>
      </c>
      <c r="BX160" s="4">
        <v>0.66850211433606099</v>
      </c>
      <c r="BY160" s="4">
        <v>0.43707871332033182</v>
      </c>
      <c r="BZ160" s="3">
        <v>-0.28656559744068416</v>
      </c>
      <c r="CA160" s="4">
        <v>-0.53321682399116899</v>
      </c>
      <c r="CB160" s="4">
        <v>0.24665122655048483</v>
      </c>
      <c r="CC160" s="31">
        <v>6.0836827558858587E-2</v>
      </c>
      <c r="CD160" s="1"/>
    </row>
    <row r="161" spans="1:82" x14ac:dyDescent="0.25">
      <c r="A161" s="24"/>
      <c r="B161" s="30">
        <v>151</v>
      </c>
      <c r="C161" s="4">
        <v>-1.2524959789081329</v>
      </c>
      <c r="D161" s="4">
        <v>-0.60846388143612251</v>
      </c>
      <c r="E161" s="4">
        <v>0.11885295109486151</v>
      </c>
      <c r="F161" s="4">
        <v>-0.52092020171950271</v>
      </c>
      <c r="G161" s="4">
        <v>0.76883163458326553</v>
      </c>
      <c r="H161" s="4">
        <v>0.62661610163175852</v>
      </c>
      <c r="I161" s="3">
        <v>-1.7590856385786672E-2</v>
      </c>
      <c r="J161" s="38"/>
      <c r="K161" s="38"/>
      <c r="L161" s="38"/>
      <c r="M161" s="30">
        <v>351</v>
      </c>
      <c r="N161" s="4">
        <v>-0.58057357323142389</v>
      </c>
      <c r="O161" s="4">
        <v>0.26588787607825454</v>
      </c>
      <c r="P161" s="4">
        <v>-0.26433033251759464</v>
      </c>
      <c r="Q161" s="4">
        <v>-0.40174025497281335</v>
      </c>
      <c r="R161" s="4">
        <v>5.3300227132649459E-2</v>
      </c>
      <c r="S161" s="4">
        <v>0.66098232847058824</v>
      </c>
      <c r="T161" s="4">
        <v>-1.2416816878958461</v>
      </c>
      <c r="U161" s="4">
        <f t="shared" si="22"/>
        <v>-0.20079356535844456</v>
      </c>
      <c r="V161" s="4">
        <f t="shared" si="23"/>
        <v>-1.0408881225374016</v>
      </c>
      <c r="W161" s="31">
        <f t="shared" si="24"/>
        <v>1.0834480836394367</v>
      </c>
      <c r="X161" s="24"/>
      <c r="Y161" s="24"/>
      <c r="AN161" s="81">
        <v>262</v>
      </c>
      <c r="AO161" s="80">
        <v>4493.5512943567546</v>
      </c>
      <c r="AP161" s="80"/>
      <c r="AQ161" s="4">
        <v>1.4779281333888041</v>
      </c>
      <c r="AR161" s="4">
        <v>-0.93241786527769566</v>
      </c>
      <c r="AS161" s="4">
        <v>2.849127960030335</v>
      </c>
      <c r="AT161" s="4">
        <v>-0.40111479531747346</v>
      </c>
      <c r="AU161" s="4">
        <v>-0.62533167753313079</v>
      </c>
      <c r="AV161" s="4">
        <v>-0.27401792398658054</v>
      </c>
      <c r="AW161" s="3">
        <v>0.44963165656738913</v>
      </c>
      <c r="AX161" s="4">
        <f t="shared" si="19"/>
        <v>-0.57037231888269146</v>
      </c>
      <c r="AY161" s="4">
        <f t="shared" si="20"/>
        <v>1.0200039754500807</v>
      </c>
      <c r="AZ161" s="31">
        <f t="shared" si="21"/>
        <v>1.0404081099339688</v>
      </c>
      <c r="BA161" s="4"/>
      <c r="BB161" s="4"/>
      <c r="BQ161" s="30">
        <v>131</v>
      </c>
      <c r="BR161" s="70">
        <v>-2897.707953957628</v>
      </c>
      <c r="BS161" s="72">
        <f>SUM(BR$2:BR161)/200</f>
        <v>3100.9575624054614</v>
      </c>
      <c r="BT161" s="4">
        <v>-0.92398601010256975</v>
      </c>
      <c r="BU161" s="4">
        <v>-0.46075568710437803</v>
      </c>
      <c r="BV161" s="4">
        <v>-1.1358804027917082</v>
      </c>
      <c r="BW161" s="4">
        <v>-0.74901458080817496</v>
      </c>
      <c r="BX161" s="4">
        <v>0.62887293393280974</v>
      </c>
      <c r="BY161" s="4">
        <v>0.64185004227752707</v>
      </c>
      <c r="BZ161" s="3">
        <v>-0.17719380902647888</v>
      </c>
      <c r="CA161" s="4">
        <v>-0.53569447719990582</v>
      </c>
      <c r="CB161" s="4">
        <v>0.35850066817342696</v>
      </c>
      <c r="CC161" s="31">
        <v>0.1285227290807936</v>
      </c>
      <c r="CD161" s="1"/>
    </row>
    <row r="162" spans="1:82" x14ac:dyDescent="0.25">
      <c r="A162" s="24"/>
      <c r="B162" s="30">
        <v>152</v>
      </c>
      <c r="C162" s="4">
        <v>-0.92398601010256975</v>
      </c>
      <c r="D162" s="4">
        <v>-0.46075568710437803</v>
      </c>
      <c r="E162" s="4">
        <v>-1.1358804027917082</v>
      </c>
      <c r="F162" s="4">
        <v>-0.74901458080817496</v>
      </c>
      <c r="G162" s="4">
        <v>0.62887293393280974</v>
      </c>
      <c r="H162" s="4">
        <v>0.64185004227752707</v>
      </c>
      <c r="I162" s="3">
        <v>-0.17719380902647888</v>
      </c>
      <c r="J162" s="38"/>
      <c r="K162" s="38"/>
      <c r="L162" s="38"/>
      <c r="M162" s="30">
        <v>352</v>
      </c>
      <c r="N162" s="4">
        <v>0.71557126460939069</v>
      </c>
      <c r="O162" s="4">
        <v>3.3772879303245858E-2</v>
      </c>
      <c r="P162" s="4">
        <v>-1.0665725289950552</v>
      </c>
      <c r="Q162" s="4">
        <v>-0.47065900072338246</v>
      </c>
      <c r="R162" s="4">
        <v>0.62829430382804707</v>
      </c>
      <c r="S162" s="4">
        <v>0.26254404039298684</v>
      </c>
      <c r="T162" s="4">
        <v>-0.24024232728672187</v>
      </c>
      <c r="U162" s="4">
        <f t="shared" si="22"/>
        <v>-0.25413133061174353</v>
      </c>
      <c r="V162" s="4">
        <f t="shared" si="23"/>
        <v>1.3889003325021659E-2</v>
      </c>
      <c r="W162" s="31">
        <f t="shared" si="24"/>
        <v>1.929044133624627E-4</v>
      </c>
      <c r="X162" s="24"/>
      <c r="Y162" s="24"/>
      <c r="AN162" s="81">
        <v>207</v>
      </c>
      <c r="AO162" s="80">
        <v>-9060.493503586873</v>
      </c>
      <c r="AP162" s="80"/>
      <c r="AQ162" s="4">
        <v>0.14642475228046314</v>
      </c>
      <c r="AR162" s="4">
        <v>-1.253079659085464</v>
      </c>
      <c r="AS162" s="4">
        <v>0.20952526803720073</v>
      </c>
      <c r="AT162" s="4">
        <v>-0.4504553428629629</v>
      </c>
      <c r="AU162" s="4">
        <v>0.64859615402083159</v>
      </c>
      <c r="AV162" s="4">
        <v>1.020012271213862</v>
      </c>
      <c r="AW162" s="3">
        <v>-1.9051738281486197</v>
      </c>
      <c r="AX162" s="4">
        <f t="shared" ref="AX162:AX193" si="25">BD$2*AQ162+BE$2*AR162+BF$2*AS162+BG$2*AT162+BH$2*AU162+BI$2*AV162</f>
        <v>-0.57536169154105499</v>
      </c>
      <c r="AY162" s="4">
        <f t="shared" ref="AY162:AY193" si="26">AW162-AX162</f>
        <v>-1.3298121366075648</v>
      </c>
      <c r="AZ162" s="31">
        <f t="shared" ref="AZ162:AZ193" si="27">AY162^2</f>
        <v>1.7684003186687767</v>
      </c>
      <c r="BA162" s="4"/>
      <c r="BB162" s="4"/>
      <c r="BQ162" s="30">
        <v>187</v>
      </c>
      <c r="BR162" s="70">
        <v>-2948.4250667822234</v>
      </c>
      <c r="BS162" s="72">
        <f>SUM(BR$2:BR162)/200</f>
        <v>3086.2154370715498</v>
      </c>
      <c r="BT162" s="4">
        <v>-0.93629818898839834</v>
      </c>
      <c r="BU162" s="4">
        <v>-0.78137994778886199</v>
      </c>
      <c r="BV162" s="4">
        <v>-1.0588572436198611</v>
      </c>
      <c r="BW162" s="4">
        <v>-0.66738003545276758</v>
      </c>
      <c r="BX162" s="4">
        <v>0.42727484686008549</v>
      </c>
      <c r="BY162" s="4">
        <v>0.57222137666943895</v>
      </c>
      <c r="BZ162" s="3">
        <v>-1.3071255005008444</v>
      </c>
      <c r="CA162" s="4">
        <v>-0.5371375634923754</v>
      </c>
      <c r="CB162" s="4">
        <v>-0.76998793700846901</v>
      </c>
      <c r="CC162" s="31">
        <v>0.59288142313855807</v>
      </c>
      <c r="CD162" s="1"/>
    </row>
    <row r="163" spans="1:82" x14ac:dyDescent="0.25">
      <c r="A163" s="24"/>
      <c r="B163" s="30">
        <v>153</v>
      </c>
      <c r="C163" s="4">
        <v>-0.4417073349966778</v>
      </c>
      <c r="D163" s="4">
        <v>0.34691621591555605</v>
      </c>
      <c r="E163" s="4">
        <v>0.35387263167629601</v>
      </c>
      <c r="F163" s="4">
        <v>-0.42363952317244519</v>
      </c>
      <c r="G163" s="4">
        <v>0.73256078864738483</v>
      </c>
      <c r="H163" s="4">
        <v>0.46932623724348682</v>
      </c>
      <c r="I163" s="3">
        <v>-0.46029706249547531</v>
      </c>
      <c r="J163" s="38"/>
      <c r="K163" s="38"/>
      <c r="L163" s="38"/>
      <c r="M163" s="30">
        <v>353</v>
      </c>
      <c r="N163" s="4">
        <v>-0.98705879257079887</v>
      </c>
      <c r="O163" s="4">
        <v>-0.83106184043828846</v>
      </c>
      <c r="P163" s="4">
        <v>-0.62471092168234066</v>
      </c>
      <c r="Q163" s="4">
        <v>-0.66906548226960305</v>
      </c>
      <c r="R163" s="4">
        <v>0.56680492777897606</v>
      </c>
      <c r="S163" s="4">
        <v>0.91475266367001573</v>
      </c>
      <c r="T163" s="4">
        <v>-0.36780655551938624</v>
      </c>
      <c r="U163" s="4">
        <f t="shared" si="22"/>
        <v>-0.5858827777884219</v>
      </c>
      <c r="V163" s="4">
        <f t="shared" si="23"/>
        <v>0.21807622226903567</v>
      </c>
      <c r="W163" s="31">
        <f t="shared" si="24"/>
        <v>4.7557238719133851E-2</v>
      </c>
      <c r="X163" s="24"/>
      <c r="Y163" s="24"/>
      <c r="AN163" s="81">
        <v>350</v>
      </c>
      <c r="AO163" s="80">
        <v>4266.7878806856643</v>
      </c>
      <c r="AP163" s="80"/>
      <c r="AQ163" s="4">
        <v>-1.898848927316342</v>
      </c>
      <c r="AR163" s="4">
        <v>-1.2140318660404092</v>
      </c>
      <c r="AS163" s="4">
        <v>-0.21366829544068588</v>
      </c>
      <c r="AT163" s="4">
        <v>-0.54254833239153244</v>
      </c>
      <c r="AU163" s="4">
        <v>-4.1022269300766828E-2</v>
      </c>
      <c r="AV163" s="4">
        <v>0.836356244098727</v>
      </c>
      <c r="AW163" s="3">
        <v>0.41023502344377555</v>
      </c>
      <c r="AX163" s="4">
        <f t="shared" si="25"/>
        <v>-0.57749738713608956</v>
      </c>
      <c r="AY163" s="4">
        <f t="shared" si="26"/>
        <v>0.98773241057986505</v>
      </c>
      <c r="AZ163" s="31">
        <f t="shared" si="27"/>
        <v>0.97561531490991116</v>
      </c>
      <c r="BA163" s="4"/>
      <c r="BB163" s="4"/>
      <c r="BQ163" s="30">
        <v>121</v>
      </c>
      <c r="BR163" s="70">
        <v>-3026.2198738803609</v>
      </c>
      <c r="BS163" s="72">
        <f>SUM(BR$2:BR163)/200</f>
        <v>3071.0843377021479</v>
      </c>
      <c r="BT163" s="4">
        <v>-1.0906736764098774</v>
      </c>
      <c r="BU163" s="4">
        <v>-0.5949488511883515</v>
      </c>
      <c r="BV163" s="4">
        <v>0.25002896913574468</v>
      </c>
      <c r="BW163" s="4">
        <v>-0.58023533932665372</v>
      </c>
      <c r="BX163" s="4">
        <v>0.65202635074423398</v>
      </c>
      <c r="BY163" s="4">
        <v>0.64433725760494087</v>
      </c>
      <c r="BZ163" s="3">
        <v>3.766924902466029E-2</v>
      </c>
      <c r="CA163" s="4">
        <v>-0.54695467888369442</v>
      </c>
      <c r="CB163" s="4">
        <v>0.58462392790835471</v>
      </c>
      <c r="CC163" s="31">
        <v>0.34178513708299313</v>
      </c>
      <c r="CD163" s="1"/>
    </row>
    <row r="164" spans="1:82" x14ac:dyDescent="0.25">
      <c r="A164" s="24"/>
      <c r="B164" s="30">
        <v>154</v>
      </c>
      <c r="C164" s="4">
        <v>-0.38763843870931181</v>
      </c>
      <c r="D164" s="4">
        <v>-0.97436441890572789</v>
      </c>
      <c r="E164" s="4">
        <v>-9.4604499376344173E-2</v>
      </c>
      <c r="F164" s="4">
        <v>-0.53301862300284542</v>
      </c>
      <c r="G164" s="4">
        <v>-0.23173739584279518</v>
      </c>
      <c r="H164" s="4">
        <v>0.5564728113148143</v>
      </c>
      <c r="I164" s="3">
        <v>0.3234544101701779</v>
      </c>
      <c r="J164" s="38"/>
      <c r="K164" s="38"/>
      <c r="L164" s="38"/>
      <c r="M164" s="30">
        <v>354</v>
      </c>
      <c r="N164" s="4">
        <v>1.6771874735893693</v>
      </c>
      <c r="O164" s="4">
        <v>0.20227054310741269</v>
      </c>
      <c r="P164" s="4">
        <v>1.7306371440055972</v>
      </c>
      <c r="Q164" s="4">
        <v>-0.41011005465369915</v>
      </c>
      <c r="R164" s="4">
        <v>0.43928654710117976</v>
      </c>
      <c r="S164" s="4">
        <v>0.52251656773327337</v>
      </c>
      <c r="T164" s="4">
        <v>2.5022490832053802E-2</v>
      </c>
      <c r="U164" s="4">
        <f t="shared" si="22"/>
        <v>-0.35111028274842365</v>
      </c>
      <c r="V164" s="4">
        <f t="shared" si="23"/>
        <v>0.37613277358047748</v>
      </c>
      <c r="W164" s="31">
        <f t="shared" si="24"/>
        <v>0.14147586336134274</v>
      </c>
      <c r="X164" s="24"/>
      <c r="Y164" s="24"/>
      <c r="AN164" s="81">
        <v>353</v>
      </c>
      <c r="AO164" s="80">
        <v>-211.54822154288036</v>
      </c>
      <c r="AP164" s="80"/>
      <c r="AQ164" s="4">
        <v>-0.98705879257079887</v>
      </c>
      <c r="AR164" s="4">
        <v>-0.83106184043828846</v>
      </c>
      <c r="AS164" s="4">
        <v>-0.62471092168234066</v>
      </c>
      <c r="AT164" s="4">
        <v>-0.66906548226960305</v>
      </c>
      <c r="AU164" s="4">
        <v>0.56680492777897606</v>
      </c>
      <c r="AV164" s="4">
        <v>0.91475266367001573</v>
      </c>
      <c r="AW164" s="3">
        <v>-0.36780655551938624</v>
      </c>
      <c r="AX164" s="4">
        <f t="shared" si="25"/>
        <v>-0.5858827777884219</v>
      </c>
      <c r="AY164" s="4">
        <f t="shared" si="26"/>
        <v>0.21807622226903567</v>
      </c>
      <c r="AZ164" s="31">
        <f t="shared" si="27"/>
        <v>4.7557238719133851E-2</v>
      </c>
      <c r="BA164" s="4"/>
      <c r="BB164" s="4"/>
      <c r="BQ164" s="30">
        <v>104</v>
      </c>
      <c r="BR164" s="70">
        <v>-3299.9235747115872</v>
      </c>
      <c r="BS164" s="72">
        <f>SUM(BR$2:BR164)/200</f>
        <v>3054.5847198285901</v>
      </c>
      <c r="BT164" s="4">
        <v>-9.001173112904054E-2</v>
      </c>
      <c r="BU164" s="4">
        <v>-0.59266378352853422</v>
      </c>
      <c r="BV164" s="4">
        <v>3.7526980531861279E-2</v>
      </c>
      <c r="BW164" s="4">
        <v>-0.65982144299847212</v>
      </c>
      <c r="BX164" s="4">
        <v>0.33241070019869284</v>
      </c>
      <c r="BY164" s="4">
        <v>0.47789791258534492</v>
      </c>
      <c r="BZ164" s="3">
        <v>2.3986883115426887E-2</v>
      </c>
      <c r="CA164" s="4">
        <v>-0.55651707469200773</v>
      </c>
      <c r="CB164" s="4">
        <v>0.58050395780743458</v>
      </c>
      <c r="CC164" s="31">
        <v>0.33698484503009579</v>
      </c>
      <c r="CD164" s="1"/>
    </row>
    <row r="165" spans="1:82" x14ac:dyDescent="0.25">
      <c r="A165" s="24"/>
      <c r="B165" s="30">
        <v>155</v>
      </c>
      <c r="C165" s="4">
        <v>-9.001173112904054E-2</v>
      </c>
      <c r="D165" s="4">
        <v>-0.59266378352853422</v>
      </c>
      <c r="E165" s="4">
        <v>3.7526980531861279E-2</v>
      </c>
      <c r="F165" s="4">
        <v>-0.65982144299847212</v>
      </c>
      <c r="G165" s="4">
        <v>0.33241070019869284</v>
      </c>
      <c r="H165" s="4">
        <v>0.47789791258534492</v>
      </c>
      <c r="I165" s="3">
        <v>2.3986883115426887E-2</v>
      </c>
      <c r="J165" s="38"/>
      <c r="K165" s="38"/>
      <c r="L165" s="38"/>
      <c r="M165" s="30">
        <v>355</v>
      </c>
      <c r="N165" s="4">
        <v>-0.51903027071430319</v>
      </c>
      <c r="O165" s="4">
        <v>-0.33083120572814467</v>
      </c>
      <c r="P165" s="4">
        <v>-0.17194015808461519</v>
      </c>
      <c r="Q165" s="4">
        <v>-0.82370524744006124</v>
      </c>
      <c r="R165" s="4">
        <v>0.69937569361584051</v>
      </c>
      <c r="S165" s="4">
        <v>0.72502077264382914</v>
      </c>
      <c r="T165" s="4">
        <v>-0.36394156991938065</v>
      </c>
      <c r="U165" s="4">
        <f t="shared" si="22"/>
        <v>-0.6236182534192839</v>
      </c>
      <c r="V165" s="4">
        <f t="shared" si="23"/>
        <v>0.25967668349990325</v>
      </c>
      <c r="W165" s="31">
        <f t="shared" si="24"/>
        <v>6.7431979953508928E-2</v>
      </c>
      <c r="X165" s="24"/>
      <c r="Y165" s="24"/>
      <c r="AN165" s="81">
        <v>306</v>
      </c>
      <c r="AO165" s="80">
        <v>2090.2672745115801</v>
      </c>
      <c r="AP165" s="80"/>
      <c r="AQ165" s="4">
        <v>2.1006964222680256</v>
      </c>
      <c r="AR165" s="4">
        <v>-1.0975690943081637</v>
      </c>
      <c r="AS165" s="4">
        <v>-0.98859014827729141</v>
      </c>
      <c r="AT165" s="4">
        <v>-0.68942210235689971</v>
      </c>
      <c r="AU165" s="4">
        <v>0.69259655958398292</v>
      </c>
      <c r="AV165" s="4">
        <v>0.66571632740431652</v>
      </c>
      <c r="AW165" s="3">
        <v>3.209825781985378E-2</v>
      </c>
      <c r="AX165" s="4">
        <f t="shared" si="25"/>
        <v>-0.60427118208831487</v>
      </c>
      <c r="AY165" s="4">
        <f t="shared" si="26"/>
        <v>0.63636943990816863</v>
      </c>
      <c r="AZ165" s="31">
        <f t="shared" si="27"/>
        <v>0.40496606404903623</v>
      </c>
      <c r="BA165" s="4"/>
      <c r="BB165" s="4"/>
      <c r="BQ165" s="30">
        <v>147</v>
      </c>
      <c r="BR165" s="70">
        <v>-3353.1091632666839</v>
      </c>
      <c r="BS165" s="72">
        <f>SUM(BR$2:BR165)/200</f>
        <v>3037.8191740122566</v>
      </c>
      <c r="BT165" s="4">
        <v>-0.56768836528394273</v>
      </c>
      <c r="BU165" s="4">
        <v>-0.67495925161509274</v>
      </c>
      <c r="BV165" s="4">
        <v>-0.34007322200095719</v>
      </c>
      <c r="BW165" s="4">
        <v>-0.63776293901672576</v>
      </c>
      <c r="BX165" s="4">
        <v>0.6947829703375149</v>
      </c>
      <c r="BY165" s="4">
        <v>0.81248613380184098</v>
      </c>
      <c r="BZ165" s="3">
        <v>0.17674292117933443</v>
      </c>
      <c r="CA165" s="4">
        <v>-0.55848861323708254</v>
      </c>
      <c r="CB165" s="4">
        <v>0.73523153441641698</v>
      </c>
      <c r="CC165" s="31">
        <v>0.54056540920031892</v>
      </c>
      <c r="CD165" s="1"/>
    </row>
    <row r="166" spans="1:82" x14ac:dyDescent="0.25">
      <c r="A166" s="24"/>
      <c r="B166" s="30">
        <v>156</v>
      </c>
      <c r="C166" s="4">
        <v>-0.9962653102728124</v>
      </c>
      <c r="D166" s="4">
        <v>-1.2052663488852773</v>
      </c>
      <c r="E166" s="4">
        <v>-0.9775522827369193</v>
      </c>
      <c r="F166" s="4">
        <v>-0.66555270559869051</v>
      </c>
      <c r="G166" s="4">
        <v>-0.18188325166490482</v>
      </c>
      <c r="H166" s="4">
        <v>0.10591522872653793</v>
      </c>
      <c r="I166" s="3">
        <v>-1.1552627868011496</v>
      </c>
      <c r="J166" s="38"/>
      <c r="K166" s="38"/>
      <c r="L166" s="38"/>
      <c r="M166" s="30">
        <v>356</v>
      </c>
      <c r="N166" s="4">
        <v>0.2779915943847644</v>
      </c>
      <c r="O166" s="4">
        <v>-0.87519607780848729</v>
      </c>
      <c r="P166" s="4">
        <v>-0.58481920268667542</v>
      </c>
      <c r="Q166" s="4">
        <v>-0.50527035436391365</v>
      </c>
      <c r="R166" s="4">
        <v>0.57669232893605604</v>
      </c>
      <c r="S166" s="4">
        <v>0.55018616514146179</v>
      </c>
      <c r="T166" s="4">
        <v>-1.6627433981275683E-2</v>
      </c>
      <c r="U166" s="4">
        <f t="shared" si="22"/>
        <v>-0.48010541996515599</v>
      </c>
      <c r="V166" s="4">
        <f t="shared" si="23"/>
        <v>0.46347798598388029</v>
      </c>
      <c r="W166" s="31">
        <f t="shared" si="24"/>
        <v>0.21481184349167393</v>
      </c>
      <c r="X166" s="24"/>
      <c r="Y166" s="24"/>
      <c r="AN166" s="81">
        <v>232</v>
      </c>
      <c r="AO166" s="80">
        <v>1453.8211342928771</v>
      </c>
      <c r="AP166" s="80"/>
      <c r="AQ166" s="4">
        <v>-6.7112357916539578E-2</v>
      </c>
      <c r="AR166" s="4">
        <v>-0.33388536328274609</v>
      </c>
      <c r="AS166" s="4">
        <v>3.7694802829158793</v>
      </c>
      <c r="AT166" s="4">
        <v>-0.4039863839208222</v>
      </c>
      <c r="AU166" s="4">
        <v>0.64964849014386195</v>
      </c>
      <c r="AV166" s="4">
        <v>-0.29665168804348357</v>
      </c>
      <c r="AW166" s="3">
        <v>-7.8474407687398676E-2</v>
      </c>
      <c r="AX166" s="4">
        <f t="shared" si="25"/>
        <v>-0.60435304763199138</v>
      </c>
      <c r="AY166" s="4">
        <f t="shared" si="26"/>
        <v>0.52587863994459272</v>
      </c>
      <c r="AZ166" s="31">
        <f t="shared" si="27"/>
        <v>0.27654834394997457</v>
      </c>
      <c r="BA166" s="4"/>
      <c r="BB166" s="4"/>
      <c r="BQ166" s="30">
        <v>47</v>
      </c>
      <c r="BR166" s="70">
        <v>-3574.5929664085525</v>
      </c>
      <c r="BS166" s="72">
        <f>SUM(BR$2:BR166)/200</f>
        <v>3019.9462091802138</v>
      </c>
      <c r="BT166" s="4">
        <v>-1.1071748711052953</v>
      </c>
      <c r="BU166" s="4">
        <v>-0.8662541417510099</v>
      </c>
      <c r="BV166" s="4">
        <v>-0.51355890775850366</v>
      </c>
      <c r="BW166" s="4">
        <v>-0.63953249617464858</v>
      </c>
      <c r="BX166" s="4">
        <v>0.27156052526967561</v>
      </c>
      <c r="BY166" s="4">
        <v>2.0099738691110619E-2</v>
      </c>
      <c r="BZ166" s="3">
        <v>-1.7804955502600603</v>
      </c>
      <c r="CA166" s="4">
        <v>-0.56140271991477664</v>
      </c>
      <c r="CB166" s="4">
        <v>-1.2190928303452837</v>
      </c>
      <c r="CC166" s="31">
        <v>1.4861873289992746</v>
      </c>
      <c r="CD166" s="1"/>
    </row>
    <row r="167" spans="1:82" x14ac:dyDescent="0.25">
      <c r="A167" s="24"/>
      <c r="B167" s="30">
        <v>157</v>
      </c>
      <c r="C167" s="4">
        <v>-0.10811769254300518</v>
      </c>
      <c r="D167" s="4">
        <v>-0.14551784527325598</v>
      </c>
      <c r="E167" s="4">
        <v>-0.7641996995897683</v>
      </c>
      <c r="F167" s="4">
        <v>-0.34462384924210931</v>
      </c>
      <c r="G167" s="4">
        <v>0.41885614465166093</v>
      </c>
      <c r="H167" s="4">
        <v>0.51185377036058577</v>
      </c>
      <c r="I167" s="3">
        <v>-5.4078793882936765E-2</v>
      </c>
      <c r="J167" s="38"/>
      <c r="K167" s="38"/>
      <c r="L167" s="38"/>
      <c r="M167" s="30">
        <v>357</v>
      </c>
      <c r="N167" s="4">
        <v>0.15315142000838219</v>
      </c>
      <c r="O167" s="4">
        <v>1.7286253636999407</v>
      </c>
      <c r="P167" s="4">
        <v>-1.1107317241860186</v>
      </c>
      <c r="Q167" s="4">
        <v>0.23181849687731709</v>
      </c>
      <c r="R167" s="4">
        <v>0.15316847829695379</v>
      </c>
      <c r="S167" s="4">
        <v>0.75010074693780782</v>
      </c>
      <c r="T167" s="4">
        <v>4.5276509538444414E-2</v>
      </c>
      <c r="U167" s="4">
        <f t="shared" si="22"/>
        <v>0.53378875576861484</v>
      </c>
      <c r="V167" s="4">
        <f t="shared" si="23"/>
        <v>-0.48851224623017042</v>
      </c>
      <c r="W167" s="31">
        <f t="shared" si="24"/>
        <v>0.23864421471684666</v>
      </c>
      <c r="X167" s="24"/>
      <c r="Y167" s="24"/>
      <c r="AN167" s="81">
        <v>256</v>
      </c>
      <c r="AO167" s="80">
        <v>-574.70026632267104</v>
      </c>
      <c r="AP167" s="80"/>
      <c r="AQ167" s="4">
        <v>-0.55432413379259227</v>
      </c>
      <c r="AR167" s="4">
        <v>-0.48952050623675442</v>
      </c>
      <c r="AS167" s="4">
        <v>0.95655778515484502</v>
      </c>
      <c r="AT167" s="4">
        <v>-0.64318669130843198</v>
      </c>
      <c r="AU167" s="4">
        <v>0.59202763950453563</v>
      </c>
      <c r="AV167" s="4">
        <v>0.60990850125360019</v>
      </c>
      <c r="AW167" s="3">
        <v>-0.43089860218010162</v>
      </c>
      <c r="AX167" s="4">
        <f t="shared" si="25"/>
        <v>-0.6061031306216873</v>
      </c>
      <c r="AY167" s="4">
        <f t="shared" si="26"/>
        <v>0.17520452844158568</v>
      </c>
      <c r="AZ167" s="31">
        <f t="shared" si="27"/>
        <v>3.0696626786438405E-2</v>
      </c>
      <c r="BA167" s="4"/>
      <c r="BB167" s="4"/>
      <c r="BQ167" s="30">
        <v>31</v>
      </c>
      <c r="BR167" s="70">
        <v>-3577.2827587897586</v>
      </c>
      <c r="BS167" s="72">
        <f>SUM(BR$2:BR167)/200</f>
        <v>3002.0597953862653</v>
      </c>
      <c r="BT167" s="4">
        <v>0.34487524027527383</v>
      </c>
      <c r="BU167" s="4">
        <v>-0.48524632228856496</v>
      </c>
      <c r="BV167" s="4">
        <v>0.63588530761423256</v>
      </c>
      <c r="BW167" s="4">
        <v>-0.62164272011213095</v>
      </c>
      <c r="BX167" s="4">
        <v>0.73240210045420373</v>
      </c>
      <c r="BY167" s="4">
        <v>0.54765688664965373</v>
      </c>
      <c r="BZ167" s="3">
        <v>-0.29745339422801664</v>
      </c>
      <c r="CA167" s="4">
        <v>-0.57019419544147321</v>
      </c>
      <c r="CB167" s="4">
        <v>0.27274080121345656</v>
      </c>
      <c r="CC167" s="31">
        <v>7.4387544646558224E-2</v>
      </c>
      <c r="CD167" s="1"/>
    </row>
    <row r="168" spans="1:82" x14ac:dyDescent="0.25">
      <c r="A168" s="24"/>
      <c r="B168" s="30">
        <v>158</v>
      </c>
      <c r="C168" s="4">
        <v>-0.19126798417599913</v>
      </c>
      <c r="D168" s="4">
        <v>0.36929582465049293</v>
      </c>
      <c r="E168" s="4">
        <v>-0.96429862789899812</v>
      </c>
      <c r="F168" s="4">
        <v>-0.44607771189602369</v>
      </c>
      <c r="G168" s="4">
        <v>0.42838578432685304</v>
      </c>
      <c r="H168" s="4">
        <v>0.28366513552785338</v>
      </c>
      <c r="I168" s="3">
        <v>-1.5043714170353242</v>
      </c>
      <c r="J168" s="38"/>
      <c r="K168" s="38"/>
      <c r="L168" s="38"/>
      <c r="M168" s="30">
        <v>358</v>
      </c>
      <c r="N168" s="4">
        <v>-0.82032307599172749</v>
      </c>
      <c r="O168" s="4">
        <v>-1.15535272701797</v>
      </c>
      <c r="P168" s="4">
        <v>0.18445026149501839</v>
      </c>
      <c r="Q168" s="4">
        <v>-0.52639779085170446</v>
      </c>
      <c r="R168" s="4">
        <v>-0.36893611543438493</v>
      </c>
      <c r="S168" s="4">
        <v>-0.99695363847158813</v>
      </c>
      <c r="T168" s="4">
        <v>-0.90280597150040487</v>
      </c>
      <c r="U168" s="4">
        <f t="shared" si="22"/>
        <v>-0.54655086566615529</v>
      </c>
      <c r="V168" s="4">
        <f t="shared" si="23"/>
        <v>-0.35625510583424957</v>
      </c>
      <c r="W168" s="31">
        <f t="shared" si="24"/>
        <v>0.12691770043297237</v>
      </c>
      <c r="X168" s="24"/>
      <c r="Y168" s="24"/>
      <c r="AN168" s="81">
        <v>226</v>
      </c>
      <c r="AO168" s="80">
        <v>-152.02821302802704</v>
      </c>
      <c r="AP168" s="80"/>
      <c r="AQ168" s="4">
        <v>0.84326977113325463</v>
      </c>
      <c r="AR168" s="4">
        <v>-0.32970440940879853</v>
      </c>
      <c r="AS168" s="4">
        <v>0.54738865676438542</v>
      </c>
      <c r="AT168" s="4">
        <v>-0.76248659711889011</v>
      </c>
      <c r="AU168" s="4">
        <v>0.51156920285755303</v>
      </c>
      <c r="AV168" s="4">
        <v>0.30065744676748657</v>
      </c>
      <c r="AW168" s="3">
        <v>-0.3574658753319942</v>
      </c>
      <c r="AX168" s="4">
        <f t="shared" si="25"/>
        <v>-0.60779609183690375</v>
      </c>
      <c r="AY168" s="4">
        <f t="shared" si="26"/>
        <v>0.25033021650490955</v>
      </c>
      <c r="AZ168" s="31">
        <f t="shared" si="27"/>
        <v>6.2665217295394884E-2</v>
      </c>
      <c r="BA168" s="4"/>
      <c r="BB168" s="4"/>
      <c r="BQ168" s="30">
        <v>137</v>
      </c>
      <c r="BR168" s="70">
        <v>-3623.4781436641351</v>
      </c>
      <c r="BS168" s="72">
        <f>SUM(BR$2:BR168)/200</f>
        <v>2983.9424046679446</v>
      </c>
      <c r="BT168" s="4">
        <v>-0.25021328618524341</v>
      </c>
      <c r="BU168" s="4">
        <v>-0.73521604015041087</v>
      </c>
      <c r="BV168" s="4">
        <v>-9.8689384115502835E-2</v>
      </c>
      <c r="BW168" s="4">
        <v>-0.62697666869774327</v>
      </c>
      <c r="BX168" s="4">
        <v>0.70768329447714418</v>
      </c>
      <c r="BY168" s="4">
        <v>0.41413453783914006</v>
      </c>
      <c r="BZ168" s="3">
        <v>6.0823052051161855E-2</v>
      </c>
      <c r="CA168" s="4">
        <v>-0.57490153084855333</v>
      </c>
      <c r="CB168" s="4">
        <v>0.63572458289971523</v>
      </c>
      <c r="CC168" s="31">
        <v>0.40414574530301689</v>
      </c>
      <c r="CD168" s="1"/>
    </row>
    <row r="169" spans="1:82" x14ac:dyDescent="0.25">
      <c r="A169" s="24"/>
      <c r="B169" s="30">
        <v>159</v>
      </c>
      <c r="C169" s="4">
        <v>-1.3182009001937838</v>
      </c>
      <c r="D169" s="4">
        <v>-1.1858392771063746</v>
      </c>
      <c r="E169" s="4">
        <v>-1.2072290968220127</v>
      </c>
      <c r="F169" s="4">
        <v>-0.31213010096826016</v>
      </c>
      <c r="G169" s="4">
        <v>-0.29004176536038395</v>
      </c>
      <c r="H169" s="4">
        <v>-0.3172048633069961</v>
      </c>
      <c r="I169" s="3">
        <v>0.73166196815983653</v>
      </c>
      <c r="J169" s="38"/>
      <c r="K169" s="38"/>
      <c r="L169" s="38"/>
      <c r="M169" s="30">
        <v>359</v>
      </c>
      <c r="N169" s="4">
        <v>0.50146279357548695</v>
      </c>
      <c r="O169" s="4">
        <v>-0.48589666497282619</v>
      </c>
      <c r="P169" s="4">
        <v>0.94027491406426433</v>
      </c>
      <c r="Q169" s="4">
        <v>-0.61603116553027526</v>
      </c>
      <c r="R169" s="4">
        <v>0.27146778481547396</v>
      </c>
      <c r="S169" s="4">
        <v>0.39704506375684201</v>
      </c>
      <c r="T169" s="4">
        <v>-0.22145654667045117</v>
      </c>
      <c r="U169" s="4">
        <f t="shared" si="22"/>
        <v>-0.55935807477600052</v>
      </c>
      <c r="V169" s="4">
        <f t="shared" si="23"/>
        <v>0.33790152810554935</v>
      </c>
      <c r="W169" s="31">
        <f t="shared" si="24"/>
        <v>0.11417744269606536</v>
      </c>
      <c r="X169" s="24"/>
      <c r="Y169" s="24"/>
      <c r="AN169" s="81">
        <v>280</v>
      </c>
      <c r="AO169" s="80">
        <v>803.84655302889382</v>
      </c>
      <c r="AP169" s="80"/>
      <c r="AQ169" s="4">
        <v>0.18060854667609647</v>
      </c>
      <c r="AR169" s="4">
        <v>-1.1568253688287904</v>
      </c>
      <c r="AS169" s="4">
        <v>-0.21157096263232811</v>
      </c>
      <c r="AT169" s="4">
        <v>-0.60458064662736433</v>
      </c>
      <c r="AU169" s="4">
        <v>0.53123504831393842</v>
      </c>
      <c r="AV169" s="4">
        <v>0.50279725407862985</v>
      </c>
      <c r="AW169" s="3">
        <v>-0.19139743042365456</v>
      </c>
      <c r="AX169" s="4">
        <f t="shared" si="25"/>
        <v>-0.61895004938577702</v>
      </c>
      <c r="AY169" s="4">
        <f t="shared" si="26"/>
        <v>0.42755261896212249</v>
      </c>
      <c r="AZ169" s="31">
        <f t="shared" si="27"/>
        <v>0.18280124198136991</v>
      </c>
      <c r="BA169" s="4"/>
      <c r="BB169" s="4"/>
      <c r="BQ169" s="30">
        <v>102</v>
      </c>
      <c r="BR169" s="70">
        <v>-3811.2496447998974</v>
      </c>
      <c r="BS169" s="72">
        <f>SUM(BR$2:BR169)/200</f>
        <v>2964.8861564439453</v>
      </c>
      <c r="BT169" s="4">
        <v>7.3966666055816949E-2</v>
      </c>
      <c r="BU169" s="4">
        <v>-1.1180145731314934</v>
      </c>
      <c r="BV169" s="4">
        <v>-5.6912924210404288E-3</v>
      </c>
      <c r="BW169" s="4">
        <v>-0.59295483061064891</v>
      </c>
      <c r="BX169" s="4">
        <v>-0.17899634464449307</v>
      </c>
      <c r="BY169" s="4">
        <v>0.50104954832147619</v>
      </c>
      <c r="BZ169" s="3">
        <v>-1.2084064010982525</v>
      </c>
      <c r="CA169" s="4">
        <v>-0.57959353092758747</v>
      </c>
      <c r="CB169" s="4">
        <v>-0.62881287017066501</v>
      </c>
      <c r="CC169" s="31">
        <v>0.39540562569226961</v>
      </c>
      <c r="CD169" s="1"/>
    </row>
    <row r="170" spans="1:82" x14ac:dyDescent="0.25">
      <c r="A170" s="24"/>
      <c r="B170" s="30">
        <v>160</v>
      </c>
      <c r="C170" s="4">
        <v>-0.17182522954806645</v>
      </c>
      <c r="D170" s="4">
        <v>-0.1477831519931713</v>
      </c>
      <c r="E170" s="4">
        <v>-1.0794316839623681</v>
      </c>
      <c r="F170" s="4">
        <v>-0.50890018659494374</v>
      </c>
      <c r="G170" s="4">
        <v>0.48224350862720272</v>
      </c>
      <c r="H170" s="4">
        <v>0.72995813310343216</v>
      </c>
      <c r="I170" s="3">
        <v>-0.16911919070966966</v>
      </c>
      <c r="J170" s="38"/>
      <c r="K170" s="38"/>
      <c r="L170" s="38"/>
      <c r="M170" s="30">
        <v>360</v>
      </c>
      <c r="N170" s="4">
        <v>0.30759451282625855</v>
      </c>
      <c r="O170" s="4">
        <v>-0.33796091508586368</v>
      </c>
      <c r="P170" s="4">
        <v>-0.65251985935343915</v>
      </c>
      <c r="Q170" s="4">
        <v>0.34021154645994067</v>
      </c>
      <c r="R170" s="4">
        <v>0.31145273452776034</v>
      </c>
      <c r="S170" s="4">
        <v>0.4797942915582421</v>
      </c>
      <c r="T170" s="4">
        <v>0.278746313471121</v>
      </c>
      <c r="U170" s="4">
        <f t="shared" si="22"/>
        <v>0.18062719917215966</v>
      </c>
      <c r="V170" s="4">
        <f t="shared" si="23"/>
        <v>9.8119114298961335E-2</v>
      </c>
      <c r="W170" s="31">
        <f t="shared" si="24"/>
        <v>9.6273605908126381E-3</v>
      </c>
      <c r="X170" s="24"/>
      <c r="Y170" s="24"/>
      <c r="AN170" s="81">
        <v>367</v>
      </c>
      <c r="AO170" s="80">
        <v>-7413.251128290146</v>
      </c>
      <c r="AP170" s="80"/>
      <c r="AQ170" s="4">
        <v>-0.48823249467098684</v>
      </c>
      <c r="AR170" s="4">
        <v>-1.2441421878795493</v>
      </c>
      <c r="AS170" s="4">
        <v>-1.0999508471346506</v>
      </c>
      <c r="AT170" s="4">
        <v>-0.66426823495350718</v>
      </c>
      <c r="AU170" s="4">
        <v>0.51432968831278814</v>
      </c>
      <c r="AV170" s="4">
        <v>0.87258991475544712</v>
      </c>
      <c r="AW170" s="3">
        <v>-1.6189909626032837</v>
      </c>
      <c r="AX170" s="4">
        <f t="shared" si="25"/>
        <v>-0.62132522379293054</v>
      </c>
      <c r="AY170" s="4">
        <f t="shared" si="26"/>
        <v>-0.99766573881035314</v>
      </c>
      <c r="AZ170" s="31">
        <f t="shared" si="27"/>
        <v>0.99533692639600779</v>
      </c>
      <c r="BA170" s="4"/>
      <c r="BB170" s="4"/>
      <c r="BQ170" s="30">
        <v>63</v>
      </c>
      <c r="BR170" s="70">
        <v>-4226.3408818302532</v>
      </c>
      <c r="BS170" s="72">
        <f>SUM(BR$2:BR170)/200</f>
        <v>2943.7544520347942</v>
      </c>
      <c r="BT170" s="4">
        <v>1.1541271583206398</v>
      </c>
      <c r="BU170" s="4">
        <v>-1.266322941123843</v>
      </c>
      <c r="BV170" s="4">
        <v>-2.8764046823381559E-2</v>
      </c>
      <c r="BW170" s="4">
        <v>-0.48776862611847582</v>
      </c>
      <c r="BX170" s="4">
        <v>0.74740049119793261</v>
      </c>
      <c r="BY170" s="4">
        <v>0.55241215021356371</v>
      </c>
      <c r="BZ170" s="3">
        <v>-0.25017725262001667</v>
      </c>
      <c r="CA170" s="4">
        <v>-0.58066459533585935</v>
      </c>
      <c r="CB170" s="4">
        <v>0.33048734271584268</v>
      </c>
      <c r="CC170" s="31">
        <v>0.10922188369537886</v>
      </c>
      <c r="CD170" s="1"/>
    </row>
    <row r="171" spans="1:82" x14ac:dyDescent="0.25">
      <c r="A171" s="24"/>
      <c r="B171" s="30">
        <v>161</v>
      </c>
      <c r="C171" s="4">
        <v>1.5138532758509493</v>
      </c>
      <c r="D171" s="4">
        <v>3.09362887199174</v>
      </c>
      <c r="E171" s="4">
        <v>1.7202028511782592</v>
      </c>
      <c r="F171" s="4">
        <v>2.1097615013173816</v>
      </c>
      <c r="G171" s="4">
        <v>-1.2257975262908252</v>
      </c>
      <c r="H171" s="4">
        <v>-0.96224457052818924</v>
      </c>
      <c r="I171" s="3">
        <v>1.6109595046553065</v>
      </c>
      <c r="J171" s="38"/>
      <c r="K171" s="38"/>
      <c r="L171" s="38"/>
      <c r="M171" s="30">
        <v>361</v>
      </c>
      <c r="N171" s="4">
        <v>0.1167307580263142</v>
      </c>
      <c r="O171" s="4">
        <v>0.3101485512008762</v>
      </c>
      <c r="P171" s="4">
        <v>-0.28573856478256393</v>
      </c>
      <c r="Q171" s="4">
        <v>1.1704078049777191</v>
      </c>
      <c r="R171" s="4">
        <v>-0.60147128620458001</v>
      </c>
      <c r="S171" s="4">
        <v>-2.6121389295448401</v>
      </c>
      <c r="T171" s="4">
        <v>1.2710143595745202</v>
      </c>
      <c r="U171" s="4">
        <f t="shared" si="22"/>
        <v>0.87181031495572914</v>
      </c>
      <c r="V171" s="4">
        <f t="shared" si="23"/>
        <v>0.39920404461879111</v>
      </c>
      <c r="W171" s="31">
        <f t="shared" si="24"/>
        <v>0.15936386924000176</v>
      </c>
      <c r="X171" s="24"/>
      <c r="Y171" s="24"/>
      <c r="AN171" s="81">
        <v>355</v>
      </c>
      <c r="AO171" s="80">
        <v>-189.30171825167497</v>
      </c>
      <c r="AP171" s="80"/>
      <c r="AQ171" s="4">
        <v>-0.51903027071430319</v>
      </c>
      <c r="AR171" s="4">
        <v>-0.33083120572814467</v>
      </c>
      <c r="AS171" s="4">
        <v>-0.17194015808461519</v>
      </c>
      <c r="AT171" s="4">
        <v>-0.82370524744006124</v>
      </c>
      <c r="AU171" s="4">
        <v>0.69937569361584051</v>
      </c>
      <c r="AV171" s="4">
        <v>0.72502077264382914</v>
      </c>
      <c r="AW171" s="3">
        <v>-0.36394156991938065</v>
      </c>
      <c r="AX171" s="4">
        <f t="shared" si="25"/>
        <v>-0.6236182534192839</v>
      </c>
      <c r="AY171" s="4">
        <f t="shared" si="26"/>
        <v>0.25967668349990325</v>
      </c>
      <c r="AZ171" s="31">
        <f t="shared" si="27"/>
        <v>6.7431979953508928E-2</v>
      </c>
      <c r="BA171" s="4"/>
      <c r="BB171" s="4"/>
      <c r="BQ171" s="30">
        <v>84</v>
      </c>
      <c r="BR171" s="70">
        <v>-4518.9913614517745</v>
      </c>
      <c r="BS171" s="72">
        <f>SUM(BR$2:BR171)/200</f>
        <v>2921.1594952275354</v>
      </c>
      <c r="BT171" s="4">
        <v>-0.93931094329926423</v>
      </c>
      <c r="BU171" s="4">
        <v>-1.2468435083065723</v>
      </c>
      <c r="BV171" s="4">
        <v>-0.43905622708492398</v>
      </c>
      <c r="BW171" s="4">
        <v>-0.56975301625503727</v>
      </c>
      <c r="BX171" s="4">
        <v>9.3028437663037519E-2</v>
      </c>
      <c r="BY171" s="4">
        <v>0.32826483514771509</v>
      </c>
      <c r="BZ171" s="3">
        <v>-1.1163795821200999</v>
      </c>
      <c r="CA171" s="4">
        <v>-0.58300183551518381</v>
      </c>
      <c r="CB171" s="4">
        <v>-0.5333777466049161</v>
      </c>
      <c r="CC171" s="31">
        <v>0.28449182057333811</v>
      </c>
      <c r="CD171" s="1"/>
    </row>
    <row r="172" spans="1:82" x14ac:dyDescent="0.25">
      <c r="A172" s="24"/>
      <c r="B172" s="30">
        <v>162</v>
      </c>
      <c r="C172" s="4">
        <v>-1.7348876643429032</v>
      </c>
      <c r="D172" s="4">
        <v>-1.1797438424487148</v>
      </c>
      <c r="E172" s="4">
        <v>-0.75143750002129639</v>
      </c>
      <c r="F172" s="4">
        <v>-0.65808975114364909</v>
      </c>
      <c r="G172" s="4">
        <v>0.71697779226900671</v>
      </c>
      <c r="H172" s="4">
        <v>0.22405518198594526</v>
      </c>
      <c r="I172" s="3">
        <v>-1.6115099505072548</v>
      </c>
      <c r="J172" s="38"/>
      <c r="K172" s="38"/>
      <c r="L172" s="38"/>
      <c r="M172" s="30">
        <v>362</v>
      </c>
      <c r="N172" s="4">
        <v>-5.4853948128706358E-2</v>
      </c>
      <c r="O172" s="4">
        <v>-0.88477667380700453</v>
      </c>
      <c r="P172" s="4">
        <v>-0.51545175330222615</v>
      </c>
      <c r="Q172" s="4">
        <v>-0.22846074592696028</v>
      </c>
      <c r="R172" s="4">
        <v>0.19084019825064236</v>
      </c>
      <c r="S172" s="4">
        <v>-0.24133772320582123</v>
      </c>
      <c r="T172" s="4">
        <v>0.38591402752109577</v>
      </c>
      <c r="U172" s="4">
        <f t="shared" si="22"/>
        <v>-0.28724889304273388</v>
      </c>
      <c r="V172" s="4">
        <f t="shared" si="23"/>
        <v>0.67316292056382965</v>
      </c>
      <c r="W172" s="31">
        <f t="shared" si="24"/>
        <v>0.45314831762202484</v>
      </c>
      <c r="X172" s="24"/>
      <c r="Y172" s="24"/>
      <c r="AN172" s="81">
        <v>204</v>
      </c>
      <c r="AO172" s="80">
        <v>1014.8309239104806</v>
      </c>
      <c r="AP172" s="80"/>
      <c r="AQ172" s="4">
        <v>-0.83719385480346309</v>
      </c>
      <c r="AR172" s="4">
        <v>-6.7750210244550621E-2</v>
      </c>
      <c r="AS172" s="4">
        <v>0.39734092564763984</v>
      </c>
      <c r="AT172" s="4">
        <v>-0.84587483163787702</v>
      </c>
      <c r="AU172" s="4">
        <v>0.69789201110584353</v>
      </c>
      <c r="AV172" s="4">
        <v>0.61322081219133739</v>
      </c>
      <c r="AW172" s="3">
        <v>-0.154742161745725</v>
      </c>
      <c r="AX172" s="4">
        <f t="shared" si="25"/>
        <v>-0.6282785204501381</v>
      </c>
      <c r="AY172" s="4">
        <f t="shared" si="26"/>
        <v>0.47353635870441313</v>
      </c>
      <c r="AZ172" s="31">
        <f t="shared" si="27"/>
        <v>0.22423668301503463</v>
      </c>
      <c r="BA172" s="4"/>
      <c r="BB172" s="4"/>
      <c r="BQ172" s="30">
        <v>70</v>
      </c>
      <c r="BR172" s="70">
        <v>-4520.2660340894899</v>
      </c>
      <c r="BS172" s="72">
        <f>SUM(BR$2:BR172)/200</f>
        <v>2898.558165057088</v>
      </c>
      <c r="BT172" s="4">
        <v>-1.0253865497628942</v>
      </c>
      <c r="BU172" s="4">
        <v>-0.20403603390245925</v>
      </c>
      <c r="BV172" s="4">
        <v>1.0084303196375799</v>
      </c>
      <c r="BW172" s="4">
        <v>-0.68355395263403673</v>
      </c>
      <c r="BX172" s="4">
        <v>0.54663651250564693</v>
      </c>
      <c r="BY172" s="4">
        <v>0.68114002045103572</v>
      </c>
      <c r="BZ172" s="3">
        <v>-1.6919753358108607</v>
      </c>
      <c r="CA172" s="4">
        <v>-0.58382880947702365</v>
      </c>
      <c r="CB172" s="4">
        <v>-1.108146526333837</v>
      </c>
      <c r="CC172" s="31">
        <v>1.2279887238257494</v>
      </c>
      <c r="CD172" s="1"/>
    </row>
    <row r="173" spans="1:82" x14ac:dyDescent="0.25">
      <c r="A173" s="24"/>
      <c r="B173" s="30">
        <v>163</v>
      </c>
      <c r="C173" s="4">
        <v>-0.36732687883835047</v>
      </c>
      <c r="D173" s="4">
        <v>0.17329213807170218</v>
      </c>
      <c r="E173" s="4">
        <v>-0.93635870417937273</v>
      </c>
      <c r="F173" s="4">
        <v>-0.39055948564885246</v>
      </c>
      <c r="G173" s="4">
        <v>0.72098049670458497</v>
      </c>
      <c r="H173" s="4">
        <v>0.82757188785394709</v>
      </c>
      <c r="I173" s="3">
        <v>-0.2235893564103397</v>
      </c>
      <c r="J173" s="38"/>
      <c r="K173" s="38"/>
      <c r="L173" s="38"/>
      <c r="M173" s="30">
        <v>363</v>
      </c>
      <c r="N173" s="4">
        <v>0.72777576865805138</v>
      </c>
      <c r="O173" s="4">
        <v>2.3861624844987226</v>
      </c>
      <c r="P173" s="4">
        <v>-0.45626928021737134</v>
      </c>
      <c r="Q173" s="4">
        <v>5.4522543327135686</v>
      </c>
      <c r="R173" s="4">
        <v>-8.3797536867320999E-2</v>
      </c>
      <c r="S173" s="4">
        <v>-0.5784377409260526</v>
      </c>
      <c r="T173" s="4">
        <v>2.1071537058410801</v>
      </c>
      <c r="U173" s="4">
        <f t="shared" si="22"/>
        <v>3.9761746085592602</v>
      </c>
      <c r="V173" s="4">
        <f t="shared" si="23"/>
        <v>-1.8690209027181801</v>
      </c>
      <c r="W173" s="31">
        <f t="shared" si="24"/>
        <v>3.4932391347974807</v>
      </c>
      <c r="X173" s="24"/>
      <c r="Y173" s="24"/>
      <c r="AN173" s="81">
        <v>273</v>
      </c>
      <c r="AO173" s="80">
        <v>-6728.3223404036089</v>
      </c>
      <c r="AP173" s="80"/>
      <c r="AQ173" s="4">
        <v>-1.143163524245024</v>
      </c>
      <c r="AR173" s="4">
        <v>-0.83796900111858752</v>
      </c>
      <c r="AS173" s="4">
        <v>-0.96630815410311333</v>
      </c>
      <c r="AT173" s="4">
        <v>-0.82062679549678674</v>
      </c>
      <c r="AU173" s="4">
        <v>9.4116099485788959E-2</v>
      </c>
      <c r="AV173" s="4">
        <v>-6.556586630320746E-2</v>
      </c>
      <c r="AW173" s="3">
        <v>-1.4999951875118658</v>
      </c>
      <c r="AX173" s="4">
        <f t="shared" si="25"/>
        <v>-0.63218026271200367</v>
      </c>
      <c r="AY173" s="4">
        <f t="shared" si="26"/>
        <v>-0.86781492479986211</v>
      </c>
      <c r="AZ173" s="31">
        <f t="shared" si="27"/>
        <v>0.75310274370539032</v>
      </c>
      <c r="BA173" s="4"/>
      <c r="BB173" s="4"/>
      <c r="BQ173" s="30">
        <v>172</v>
      </c>
      <c r="BR173" s="70">
        <v>-4601.8751208710264</v>
      </c>
      <c r="BS173" s="72">
        <f>SUM(BR$2:BR173)/200</f>
        <v>2875.5487894527328</v>
      </c>
      <c r="BT173" s="4">
        <v>-0.9962653102728124</v>
      </c>
      <c r="BU173" s="4">
        <v>-1.2052663488852773</v>
      </c>
      <c r="BV173" s="4">
        <v>-0.9775522827369193</v>
      </c>
      <c r="BW173" s="4">
        <v>-0.66555270559869051</v>
      </c>
      <c r="BX173" s="4">
        <v>-0.18188325166490482</v>
      </c>
      <c r="BY173" s="4">
        <v>0.10591522872653793</v>
      </c>
      <c r="BZ173" s="3">
        <v>-1.1552627868011496</v>
      </c>
      <c r="CA173" s="4">
        <v>-0.58525057235560851</v>
      </c>
      <c r="CB173" s="4">
        <v>-0.57001221444554107</v>
      </c>
      <c r="CC173" s="31">
        <v>0.3249139246171095</v>
      </c>
      <c r="CD173" s="1"/>
    </row>
    <row r="174" spans="1:82" x14ac:dyDescent="0.25">
      <c r="A174" s="24"/>
      <c r="B174" s="30">
        <v>164</v>
      </c>
      <c r="C174" s="4">
        <v>0.20688470823241867</v>
      </c>
      <c r="D174" s="4">
        <v>0.81046269212835387</v>
      </c>
      <c r="E174" s="4">
        <v>1.0246574064044636</v>
      </c>
      <c r="F174" s="4">
        <v>0.11068239130311208</v>
      </c>
      <c r="G174" s="4">
        <v>0.41238374130090566</v>
      </c>
      <c r="H174" s="4">
        <v>0.36966847618258913</v>
      </c>
      <c r="I174" s="3">
        <v>0.10220170007876822</v>
      </c>
      <c r="J174" s="38"/>
      <c r="K174" s="38"/>
      <c r="L174" s="38"/>
      <c r="M174" s="30">
        <v>364</v>
      </c>
      <c r="N174" s="4">
        <v>-0.30654473131392956</v>
      </c>
      <c r="O174" s="4">
        <v>9.8905841068433697E-2</v>
      </c>
      <c r="P174" s="4">
        <v>-0.67801252427657399</v>
      </c>
      <c r="Q174" s="4">
        <v>-0.40415475868141643</v>
      </c>
      <c r="R174" s="4">
        <v>5.9758935866221032E-2</v>
      </c>
      <c r="S174" s="4">
        <v>0.2067585192762969</v>
      </c>
      <c r="T174" s="4">
        <v>-1.2608967576497796</v>
      </c>
      <c r="U174" s="4">
        <f t="shared" si="22"/>
        <v>-0.20212576782332278</v>
      </c>
      <c r="V174" s="4">
        <f t="shared" si="23"/>
        <v>-1.0587709898264568</v>
      </c>
      <c r="W174" s="31">
        <f t="shared" si="24"/>
        <v>1.120996008898095</v>
      </c>
      <c r="X174" s="24"/>
      <c r="Y174" s="24"/>
      <c r="AN174" s="81">
        <v>386</v>
      </c>
      <c r="AO174" s="80">
        <v>1040.9192171215336</v>
      </c>
      <c r="AP174" s="80"/>
      <c r="AQ174" s="4">
        <v>-0.26208864232659967</v>
      </c>
      <c r="AR174" s="4">
        <v>-1.1927336248576399</v>
      </c>
      <c r="AS174" s="4">
        <v>0.2181436652974767</v>
      </c>
      <c r="AT174" s="4">
        <v>-0.56434578036433714</v>
      </c>
      <c r="AU174" s="4">
        <v>0.6360846620016386</v>
      </c>
      <c r="AV174" s="4">
        <v>0.47733971356252669</v>
      </c>
      <c r="AW174" s="3">
        <v>-0.15020972461304063</v>
      </c>
      <c r="AX174" s="4">
        <f t="shared" si="25"/>
        <v>-0.63768560246594563</v>
      </c>
      <c r="AY174" s="4">
        <f t="shared" si="26"/>
        <v>0.48747587785290503</v>
      </c>
      <c r="AZ174" s="31">
        <f t="shared" si="27"/>
        <v>0.23763273148846037</v>
      </c>
      <c r="BA174" s="4"/>
      <c r="BB174" s="4"/>
      <c r="BQ174" s="30">
        <v>156</v>
      </c>
      <c r="BR174" s="70">
        <v>-4744.0742006472974</v>
      </c>
      <c r="BS174" s="72">
        <f>SUM(BR$2:BR174)/200</f>
        <v>2851.8284184494964</v>
      </c>
      <c r="BT174" s="4">
        <v>-0.42502091375855655</v>
      </c>
      <c r="BU174" s="4">
        <v>-0.72681497960304819</v>
      </c>
      <c r="BV174" s="4">
        <v>-1.2199140169458111</v>
      </c>
      <c r="BW174" s="4">
        <v>-0.75054602298616113</v>
      </c>
      <c r="BX174" s="4">
        <v>0.83151375996828181</v>
      </c>
      <c r="BY174" s="4">
        <v>0.76761046805933719</v>
      </c>
      <c r="BZ174" s="3">
        <v>-0.51012440848291141</v>
      </c>
      <c r="CA174" s="4">
        <v>-0.58837784226274037</v>
      </c>
      <c r="CB174" s="4">
        <v>7.8253433779828963E-2</v>
      </c>
      <c r="CC174" s="31">
        <v>6.1235998983340768E-3</v>
      </c>
      <c r="CD174" s="1"/>
    </row>
    <row r="175" spans="1:82" x14ac:dyDescent="0.25">
      <c r="A175" s="24"/>
      <c r="B175" s="30">
        <v>165</v>
      </c>
      <c r="C175" s="4">
        <v>-8.8584412156005723E-2</v>
      </c>
      <c r="D175" s="4">
        <v>0.41731452538491498</v>
      </c>
      <c r="E175" s="4">
        <v>4.7011057960024687E-2</v>
      </c>
      <c r="F175" s="4">
        <v>-0.36180646536334138</v>
      </c>
      <c r="G175" s="4">
        <v>-0.2683457876117164</v>
      </c>
      <c r="H175" s="4">
        <v>0.5668562088079564</v>
      </c>
      <c r="I175" s="3">
        <v>0.31981934463243744</v>
      </c>
      <c r="J175" s="38"/>
      <c r="K175" s="38"/>
      <c r="L175" s="38"/>
      <c r="M175" s="30">
        <v>365</v>
      </c>
      <c r="N175" s="4">
        <v>1.6676438340140389</v>
      </c>
      <c r="O175" s="4">
        <v>2.0806705885438772</v>
      </c>
      <c r="P175" s="4">
        <v>0.27324995824735659</v>
      </c>
      <c r="Q175" s="4">
        <v>0.55627826156120186</v>
      </c>
      <c r="R175" s="4">
        <v>-1.1831672081901119</v>
      </c>
      <c r="S175" s="4">
        <v>8.6516832137316549E-2</v>
      </c>
      <c r="T175" s="4">
        <v>0.97942184378877117</v>
      </c>
      <c r="U175" s="4">
        <f t="shared" si="22"/>
        <v>0.80540582724823728</v>
      </c>
      <c r="V175" s="4">
        <f t="shared" si="23"/>
        <v>0.17401601654053389</v>
      </c>
      <c r="W175" s="31">
        <f t="shared" si="24"/>
        <v>3.0281574012635364E-2</v>
      </c>
      <c r="X175" s="24"/>
      <c r="Y175" s="24"/>
      <c r="AN175" s="81">
        <v>294</v>
      </c>
      <c r="AO175" s="80">
        <v>2128.6765814563942</v>
      </c>
      <c r="AP175" s="80"/>
      <c r="AQ175" s="4">
        <v>-1.0684736175524792</v>
      </c>
      <c r="AR175" s="4">
        <v>-0.9388907367828101</v>
      </c>
      <c r="AS175" s="4">
        <v>0.21736288504721704</v>
      </c>
      <c r="AT175" s="4">
        <v>-0.65208657636619116</v>
      </c>
      <c r="AU175" s="4">
        <v>0.33996725936394018</v>
      </c>
      <c r="AV175" s="4">
        <v>0.90315926742967501</v>
      </c>
      <c r="AW175" s="3">
        <v>3.8771280375564307E-2</v>
      </c>
      <c r="AX175" s="4">
        <f t="shared" si="25"/>
        <v>-0.63885071701220919</v>
      </c>
      <c r="AY175" s="4">
        <f t="shared" si="26"/>
        <v>0.67762199738777351</v>
      </c>
      <c r="AZ175" s="31">
        <f t="shared" si="27"/>
        <v>0.45917157134379571</v>
      </c>
      <c r="BA175" s="4"/>
      <c r="BB175" s="4"/>
      <c r="BQ175" s="30">
        <v>50</v>
      </c>
      <c r="BR175" s="70">
        <v>-4979.8878088288739</v>
      </c>
      <c r="BS175" s="72">
        <f>SUM(BR$2:BR175)/200</f>
        <v>2826.928979405352</v>
      </c>
      <c r="BT175" s="4">
        <v>-0.84008077707134921</v>
      </c>
      <c r="BU175" s="4">
        <v>-1.0769176542720196</v>
      </c>
      <c r="BV175" s="4">
        <v>-0.53374355541879992</v>
      </c>
      <c r="BW175" s="4">
        <v>-0.62538614581238006</v>
      </c>
      <c r="BX175" s="4">
        <v>0.27389330139160711</v>
      </c>
      <c r="BY175" s="4">
        <v>0.54486083080861791</v>
      </c>
      <c r="BZ175" s="3">
        <v>-0.27529289982000354</v>
      </c>
      <c r="CA175" s="4">
        <v>-0.59074008443095072</v>
      </c>
      <c r="CB175" s="4">
        <v>0.31544718461094717</v>
      </c>
      <c r="CC175" s="31">
        <v>9.9506926278972993E-2</v>
      </c>
      <c r="CD175" s="1"/>
    </row>
    <row r="176" spans="1:82" x14ac:dyDescent="0.25">
      <c r="A176" s="24"/>
      <c r="B176" s="30">
        <v>166</v>
      </c>
      <c r="C176" s="4">
        <v>0.154670079093149</v>
      </c>
      <c r="D176" s="4">
        <v>-0.53262069084626662</v>
      </c>
      <c r="E176" s="4">
        <v>-0.84071803837843084</v>
      </c>
      <c r="F176" s="4">
        <v>-0.58653214482025828</v>
      </c>
      <c r="G176" s="4">
        <v>0.74806130416361372</v>
      </c>
      <c r="H176" s="4">
        <v>0.38607345879092236</v>
      </c>
      <c r="I176" s="3">
        <v>-0.14064545093677089</v>
      </c>
      <c r="J176" s="38"/>
      <c r="K176" s="38"/>
      <c r="L176" s="38"/>
      <c r="M176" s="30">
        <v>366</v>
      </c>
      <c r="N176" s="4">
        <v>-0.52518652290668422</v>
      </c>
      <c r="O176" s="4">
        <v>-0.74178869911807732</v>
      </c>
      <c r="P176" s="4">
        <v>3.9035705455731567E-2</v>
      </c>
      <c r="Q176" s="4">
        <v>0.16268122813016758</v>
      </c>
      <c r="R176" s="4">
        <v>-0.334543523345259</v>
      </c>
      <c r="S176" s="4">
        <v>0.47551111997362344</v>
      </c>
      <c r="T176" s="4">
        <v>0.35095009506132685</v>
      </c>
      <c r="U176" s="4">
        <f t="shared" si="22"/>
        <v>-2.5404832933121586E-2</v>
      </c>
      <c r="V176" s="4">
        <f t="shared" si="23"/>
        <v>0.37635492799444842</v>
      </c>
      <c r="W176" s="31">
        <f t="shared" si="24"/>
        <v>0.14164303182570645</v>
      </c>
      <c r="X176" s="24"/>
      <c r="Y176" s="24"/>
      <c r="AN176" s="81">
        <v>376</v>
      </c>
      <c r="AO176" s="80">
        <v>2064.9447214490074</v>
      </c>
      <c r="AP176" s="80"/>
      <c r="AQ176" s="4">
        <v>-1.3831257673267041</v>
      </c>
      <c r="AR176" s="4">
        <v>-0.64803915363616027</v>
      </c>
      <c r="AS176" s="4">
        <v>1.1155585456060568</v>
      </c>
      <c r="AT176" s="4">
        <v>-0.64703929313959108</v>
      </c>
      <c r="AU176" s="4">
        <v>0.51848851226859349</v>
      </c>
      <c r="AV176" s="4">
        <v>0.65232514964684596</v>
      </c>
      <c r="AW176" s="3">
        <v>2.7698856185309578E-2</v>
      </c>
      <c r="AX176" s="4">
        <f t="shared" si="25"/>
        <v>-0.65184586239618636</v>
      </c>
      <c r="AY176" s="4">
        <f t="shared" si="26"/>
        <v>0.6795447185814959</v>
      </c>
      <c r="AZ176" s="31">
        <f t="shared" si="27"/>
        <v>0.46178102455200448</v>
      </c>
      <c r="BA176" s="4"/>
      <c r="BB176" s="4"/>
      <c r="BQ176" s="30">
        <v>11</v>
      </c>
      <c r="BR176" s="70">
        <v>-5049.9639794773475</v>
      </c>
      <c r="BS176" s="72">
        <f>SUM(BR$2:BR176)/200</f>
        <v>2801.6791595079658</v>
      </c>
      <c r="BT176" s="4">
        <v>-1.6231232139467153</v>
      </c>
      <c r="BU176" s="4">
        <v>-0.45503157460022464</v>
      </c>
      <c r="BV176" s="4">
        <v>0.26802490851713273</v>
      </c>
      <c r="BW176" s="4">
        <v>-0.71264789375218607</v>
      </c>
      <c r="BX176" s="4">
        <v>0.35751026058044982</v>
      </c>
      <c r="BY176" s="4">
        <v>0.21553217545338499</v>
      </c>
      <c r="BZ176" s="3">
        <v>-5.3179215017247435E-2</v>
      </c>
      <c r="CA176" s="4">
        <v>-0.59292224337145882</v>
      </c>
      <c r="CB176" s="4">
        <v>0.5397430283542114</v>
      </c>
      <c r="CC176" s="31">
        <v>0.29132253665697505</v>
      </c>
      <c r="CD176" s="1"/>
    </row>
    <row r="177" spans="1:82" x14ac:dyDescent="0.25">
      <c r="A177" s="24"/>
      <c r="B177" s="30">
        <v>167</v>
      </c>
      <c r="C177" s="4">
        <v>-1.0253865497628942</v>
      </c>
      <c r="D177" s="4">
        <v>-0.20403603390245925</v>
      </c>
      <c r="E177" s="4">
        <v>1.0084303196375799</v>
      </c>
      <c r="F177" s="4">
        <v>-0.68355395263403673</v>
      </c>
      <c r="G177" s="4">
        <v>0.54663651250564693</v>
      </c>
      <c r="H177" s="4">
        <v>0.68114002045103572</v>
      </c>
      <c r="I177" s="3">
        <v>-1.6919753358108607</v>
      </c>
      <c r="J177" s="38"/>
      <c r="K177" s="38"/>
      <c r="L177" s="38"/>
      <c r="M177" s="30">
        <v>367</v>
      </c>
      <c r="N177" s="4">
        <v>-0.48823249467098684</v>
      </c>
      <c r="O177" s="4">
        <v>-1.2441421878795493</v>
      </c>
      <c r="P177" s="4">
        <v>-1.0999508471346506</v>
      </c>
      <c r="Q177" s="4">
        <v>-0.66426823495350718</v>
      </c>
      <c r="R177" s="4">
        <v>0.51432968831278814</v>
      </c>
      <c r="S177" s="4">
        <v>0.87258991475544712</v>
      </c>
      <c r="T177" s="4">
        <v>-1.6189909626032837</v>
      </c>
      <c r="U177" s="4">
        <f t="shared" si="22"/>
        <v>-0.62132522379293054</v>
      </c>
      <c r="V177" s="4">
        <f t="shared" si="23"/>
        <v>-0.99766573881035314</v>
      </c>
      <c r="W177" s="31">
        <f t="shared" si="24"/>
        <v>0.99533692639600779</v>
      </c>
      <c r="X177" s="24"/>
      <c r="Y177" s="24"/>
      <c r="AN177" s="81">
        <v>271</v>
      </c>
      <c r="AO177" s="80">
        <v>-8003.7060429420517</v>
      </c>
      <c r="AP177" s="80"/>
      <c r="AQ177" s="4">
        <v>-1.3641011028645282</v>
      </c>
      <c r="AR177" s="4">
        <v>-0.75344401408996531</v>
      </c>
      <c r="AS177" s="4">
        <v>-5.3307583395447736E-2</v>
      </c>
      <c r="AT177" s="4">
        <v>-0.73756954571218114</v>
      </c>
      <c r="AU177" s="4">
        <v>0.54473702123753098</v>
      </c>
      <c r="AV177" s="4">
        <v>0.32860720828507972</v>
      </c>
      <c r="AW177" s="3">
        <v>-1.7215733645524627</v>
      </c>
      <c r="AX177" s="4">
        <f t="shared" si="25"/>
        <v>-0.65207915173734132</v>
      </c>
      <c r="AY177" s="4">
        <f t="shared" si="26"/>
        <v>-1.0694942128151212</v>
      </c>
      <c r="AZ177" s="31">
        <f t="shared" si="27"/>
        <v>1.1438178712450358</v>
      </c>
      <c r="BA177" s="4"/>
      <c r="BB177" s="4"/>
      <c r="BQ177" s="30">
        <v>83</v>
      </c>
      <c r="BR177" s="70">
        <v>-5618.1820783394496</v>
      </c>
      <c r="BS177" s="72">
        <f>SUM(BR$2:BR177)/200</f>
        <v>2773.5882491162688</v>
      </c>
      <c r="BT177" s="4">
        <v>-0.27999257493929963</v>
      </c>
      <c r="BU177" s="4">
        <v>-0.76944033216247321</v>
      </c>
      <c r="BV177" s="4">
        <v>2.0093513904800528</v>
      </c>
      <c r="BW177" s="4">
        <v>-0.50256646817102457</v>
      </c>
      <c r="BX177" s="4">
        <v>-0.12272645642929794</v>
      </c>
      <c r="BY177" s="4">
        <v>0.48902243973595316</v>
      </c>
      <c r="BZ177" s="3">
        <v>0.10261101405769001</v>
      </c>
      <c r="CA177" s="4">
        <v>-0.59562879714260109</v>
      </c>
      <c r="CB177" s="4">
        <v>0.69823981120029111</v>
      </c>
      <c r="CC177" s="31">
        <v>0.48753883394501818</v>
      </c>
      <c r="CD177" s="1"/>
    </row>
    <row r="178" spans="1:82" x14ac:dyDescent="0.25">
      <c r="A178" s="24"/>
      <c r="B178" s="30">
        <v>168</v>
      </c>
      <c r="C178" s="4">
        <v>-0.5308876975853789</v>
      </c>
      <c r="D178" s="4">
        <v>-0.97053061425635001</v>
      </c>
      <c r="E178" s="4">
        <v>3.1390873887557007E-2</v>
      </c>
      <c r="F178" s="4">
        <v>-0.412008405842471</v>
      </c>
      <c r="G178" s="4">
        <v>0.68010396758576397</v>
      </c>
      <c r="H178" s="4">
        <v>0.50556921192423132</v>
      </c>
      <c r="I178" s="3">
        <v>-7.7005642525457371E-2</v>
      </c>
      <c r="J178" s="38"/>
      <c r="K178" s="38"/>
      <c r="L178" s="38"/>
      <c r="M178" s="30">
        <v>368</v>
      </c>
      <c r="N178" s="4">
        <v>1.8618321305923982</v>
      </c>
      <c r="O178" s="4">
        <v>0.96203371787604397</v>
      </c>
      <c r="P178" s="4">
        <v>-0.64234198697338374</v>
      </c>
      <c r="Q178" s="4">
        <v>0.42464966858655867</v>
      </c>
      <c r="R178" s="4">
        <v>-0.16548640381634946</v>
      </c>
      <c r="S178" s="4">
        <v>2.4182501561931188E-2</v>
      </c>
      <c r="T178" s="4">
        <v>0.32592557926966825</v>
      </c>
      <c r="U178" s="4">
        <f t="shared" si="22"/>
        <v>0.51846902530753824</v>
      </c>
      <c r="V178" s="4">
        <f t="shared" si="23"/>
        <v>-0.19254344603786999</v>
      </c>
      <c r="W178" s="31">
        <f t="shared" si="24"/>
        <v>3.7072978612138152E-2</v>
      </c>
      <c r="X178" s="24"/>
      <c r="Y178" s="24"/>
      <c r="AN178" s="81">
        <v>258</v>
      </c>
      <c r="AO178" s="80">
        <v>-10794.066193410681</v>
      </c>
      <c r="AP178" s="80"/>
      <c r="AQ178" s="4">
        <v>-1.6922745972653104</v>
      </c>
      <c r="AR178" s="4">
        <v>-0.84225168715430676</v>
      </c>
      <c r="AS178" s="4">
        <v>0.64637432777839532</v>
      </c>
      <c r="AT178" s="4">
        <v>-0.64442988801815382</v>
      </c>
      <c r="AU178" s="4">
        <v>0.55006606303423844</v>
      </c>
      <c r="AV178" s="4">
        <v>0.78099388675818637</v>
      </c>
      <c r="AW178" s="3">
        <v>-2.2063552495624199</v>
      </c>
      <c r="AX178" s="4">
        <f t="shared" si="25"/>
        <v>-0.66048576151333194</v>
      </c>
      <c r="AY178" s="4">
        <f t="shared" si="26"/>
        <v>-1.545869488049088</v>
      </c>
      <c r="AZ178" s="31">
        <f t="shared" si="27"/>
        <v>2.3897124740811493</v>
      </c>
      <c r="BA178" s="4"/>
      <c r="BB178" s="4"/>
      <c r="BQ178" s="30">
        <v>179</v>
      </c>
      <c r="BR178" s="70">
        <v>-5681.9536731215248</v>
      </c>
      <c r="BS178" s="72">
        <f>SUM(BR$2:BR178)/200</f>
        <v>2745.178480750661</v>
      </c>
      <c r="BT178" s="4">
        <v>-1.2271628377348975</v>
      </c>
      <c r="BU178" s="4">
        <v>-0.11729208873229341</v>
      </c>
      <c r="BV178" s="4">
        <v>1.861880690279879</v>
      </c>
      <c r="BW178" s="4">
        <v>-0.64741558140502597</v>
      </c>
      <c r="BX178" s="4">
        <v>0.57001978172350865</v>
      </c>
      <c r="BY178" s="4">
        <v>0.66192970718380506</v>
      </c>
      <c r="BZ178" s="3">
        <v>-0.42941356090614746</v>
      </c>
      <c r="CA178" s="4">
        <v>-0.60371659499365449</v>
      </c>
      <c r="CB178" s="4">
        <v>0.17430303408750702</v>
      </c>
      <c r="CC178" s="31">
        <v>3.0381547692110634E-2</v>
      </c>
      <c r="CD178" s="1"/>
    </row>
    <row r="179" spans="1:82" x14ac:dyDescent="0.25">
      <c r="A179" s="24"/>
      <c r="B179" s="30">
        <v>169</v>
      </c>
      <c r="C179" s="4">
        <v>2.5493456669501771</v>
      </c>
      <c r="D179" s="4">
        <v>0.46179063505410856</v>
      </c>
      <c r="E179" s="4">
        <v>-0.93868314000400499</v>
      </c>
      <c r="F179" s="4">
        <v>0.19767793066149253</v>
      </c>
      <c r="G179" s="4">
        <v>-1.6343419505957777</v>
      </c>
      <c r="H179" s="4">
        <v>-5.1456836982321563E-2</v>
      </c>
      <c r="I179" s="3">
        <v>0.9043624572528125</v>
      </c>
      <c r="J179" s="38"/>
      <c r="K179" s="38"/>
      <c r="L179" s="38"/>
      <c r="M179" s="30">
        <v>369</v>
      </c>
      <c r="N179" s="4">
        <v>0.84452255121284048</v>
      </c>
      <c r="O179" s="4">
        <v>-0.91791188023202419</v>
      </c>
      <c r="P179" s="4">
        <v>-0.42224067947246324</v>
      </c>
      <c r="Q179" s="4">
        <v>-0.5146298672413685</v>
      </c>
      <c r="R179" s="4">
        <v>7.7281672227588784E-3</v>
      </c>
      <c r="S179" s="4">
        <v>0.62561318318429748</v>
      </c>
      <c r="T179" s="4">
        <v>0.23504507015759163</v>
      </c>
      <c r="U179" s="4">
        <f t="shared" si="22"/>
        <v>-0.46899186198397991</v>
      </c>
      <c r="V179" s="4">
        <f t="shared" si="23"/>
        <v>0.70403693214157159</v>
      </c>
      <c r="W179" s="31">
        <f t="shared" si="24"/>
        <v>0.49566800181931586</v>
      </c>
      <c r="X179" s="24"/>
      <c r="Y179" s="24"/>
      <c r="AN179" s="81">
        <v>289</v>
      </c>
      <c r="AO179" s="80">
        <v>1575.3160302120991</v>
      </c>
      <c r="AP179" s="80"/>
      <c r="AQ179" s="4">
        <v>0.34856997329898332</v>
      </c>
      <c r="AR179" s="4">
        <v>-1.261495745816178</v>
      </c>
      <c r="AS179" s="4">
        <v>0.65644447376485549</v>
      </c>
      <c r="AT179" s="4">
        <v>-0.56077616444139078</v>
      </c>
      <c r="AU179" s="4">
        <v>0.59453788316948586</v>
      </c>
      <c r="AV179" s="4">
        <v>0.37048255334558489</v>
      </c>
      <c r="AW179" s="3">
        <v>-5.7366550103883071E-2</v>
      </c>
      <c r="AX179" s="4">
        <f t="shared" si="25"/>
        <v>-0.66918954154272148</v>
      </c>
      <c r="AY179" s="4">
        <f t="shared" si="26"/>
        <v>0.61182299143883845</v>
      </c>
      <c r="AZ179" s="31">
        <f t="shared" si="27"/>
        <v>0.37432737285316897</v>
      </c>
      <c r="BA179" s="4"/>
      <c r="BB179" s="4"/>
      <c r="BQ179" s="30">
        <v>48</v>
      </c>
      <c r="BR179" s="70">
        <v>-5724.1027652971225</v>
      </c>
      <c r="BS179" s="72">
        <f>SUM(BR$2:BR179)/200</f>
        <v>2716.5579669241752</v>
      </c>
      <c r="BT179" s="4">
        <v>-1.6182262882145575</v>
      </c>
      <c r="BU179" s="4">
        <v>-1.2235236490782921</v>
      </c>
      <c r="BV179" s="4">
        <v>0.37546508003384066</v>
      </c>
      <c r="BW179" s="4">
        <v>-0.48172411256362269</v>
      </c>
      <c r="BX179" s="4">
        <v>0.51176257485758103</v>
      </c>
      <c r="BY179" s="4">
        <v>0.40541665589894871</v>
      </c>
      <c r="BZ179" s="3">
        <v>-1.4925634148872493</v>
      </c>
      <c r="CA179" s="4">
        <v>-0.60528056276724607</v>
      </c>
      <c r="CB179" s="4">
        <v>-0.88728285212000324</v>
      </c>
      <c r="CC179" s="31">
        <v>0.78727085966620758</v>
      </c>
      <c r="CD179" s="1"/>
    </row>
    <row r="180" spans="1:82" x14ac:dyDescent="0.25">
      <c r="A180" s="24"/>
      <c r="B180" s="30">
        <v>170</v>
      </c>
      <c r="C180" s="4">
        <v>0.32054114106511028</v>
      </c>
      <c r="D180" s="4">
        <v>1.9458618103698784</v>
      </c>
      <c r="E180" s="4">
        <v>-0.2568635102044719</v>
      </c>
      <c r="F180" s="4">
        <v>-6.7528464552595391E-3</v>
      </c>
      <c r="G180" s="4">
        <v>-0.48303457403873762</v>
      </c>
      <c r="H180" s="4">
        <v>0.4597697503843361</v>
      </c>
      <c r="I180" s="3">
        <v>0.33296087833829457</v>
      </c>
      <c r="J180" s="38"/>
      <c r="K180" s="38"/>
      <c r="L180" s="38"/>
      <c r="M180" s="30">
        <v>370</v>
      </c>
      <c r="N180" s="4">
        <v>-0.7233830244341195</v>
      </c>
      <c r="O180" s="4">
        <v>-1.1234994183712539</v>
      </c>
      <c r="P180" s="4">
        <v>-0.13076576766316153</v>
      </c>
      <c r="Q180" s="4">
        <v>-0.8204944655893166</v>
      </c>
      <c r="R180" s="4">
        <v>0.19760931536093987</v>
      </c>
      <c r="S180" s="4">
        <v>0.37173628797401143</v>
      </c>
      <c r="T180" s="4">
        <v>-1.7947733678504831</v>
      </c>
      <c r="U180" s="4">
        <f t="shared" si="22"/>
        <v>-0.7447819503581653</v>
      </c>
      <c r="V180" s="4">
        <f t="shared" si="23"/>
        <v>-1.0499914174923179</v>
      </c>
      <c r="W180" s="31">
        <f t="shared" si="24"/>
        <v>1.1024819768075271</v>
      </c>
      <c r="X180" s="24"/>
      <c r="Y180" s="24"/>
      <c r="AN180" s="81">
        <v>223</v>
      </c>
      <c r="AO180" s="80">
        <v>-10108.787917861438</v>
      </c>
      <c r="AP180" s="80"/>
      <c r="AQ180" s="4">
        <v>-1.0219519105157353</v>
      </c>
      <c r="AR180" s="4">
        <v>-0.95419405840839033</v>
      </c>
      <c r="AS180" s="4">
        <v>-0.1756137300063548</v>
      </c>
      <c r="AT180" s="4">
        <v>-0.7337217321167453</v>
      </c>
      <c r="AU180" s="4">
        <v>0.56955263476769857</v>
      </c>
      <c r="AV180" s="4">
        <v>0.63116458953172838</v>
      </c>
      <c r="AW180" s="3">
        <v>-2.0872987563992198</v>
      </c>
      <c r="AX180" s="4">
        <f t="shared" si="25"/>
        <v>-0.67896228822768034</v>
      </c>
      <c r="AY180" s="4">
        <f t="shared" si="26"/>
        <v>-1.4083364681715396</v>
      </c>
      <c r="AZ180" s="31">
        <f t="shared" si="27"/>
        <v>1.9834116075818859</v>
      </c>
      <c r="BA180" s="4"/>
      <c r="BB180" s="4"/>
      <c r="BQ180" s="30">
        <v>106</v>
      </c>
      <c r="BR180" s="70">
        <v>-5913.0761735376636</v>
      </c>
      <c r="BS180" s="72">
        <f>SUM(BR$2:BR180)/200</f>
        <v>2686.9925860564872</v>
      </c>
      <c r="BT180" s="4">
        <v>-0.43785805984437576</v>
      </c>
      <c r="BU180" s="4">
        <v>-1.1989033749134339</v>
      </c>
      <c r="BV180" s="4">
        <v>-1.2021450636659319</v>
      </c>
      <c r="BW180" s="4">
        <v>-0.66114592275203898</v>
      </c>
      <c r="BX180" s="4">
        <v>0.71901088809728986</v>
      </c>
      <c r="BY180" s="4">
        <v>0.87021647743700692</v>
      </c>
      <c r="BZ180" s="3">
        <v>-1.7123726744435204</v>
      </c>
      <c r="CA180" s="4">
        <v>-0.61497834368754745</v>
      </c>
      <c r="CB180" s="4">
        <v>-1.0973943307559728</v>
      </c>
      <c r="CC180" s="31">
        <v>1.2042743171753494</v>
      </c>
      <c r="CD180" s="1"/>
    </row>
    <row r="181" spans="1:82" x14ac:dyDescent="0.25">
      <c r="A181" s="24"/>
      <c r="B181" s="30">
        <v>171</v>
      </c>
      <c r="C181" s="4">
        <v>-0.27999257493929963</v>
      </c>
      <c r="D181" s="4">
        <v>-0.76944033216247321</v>
      </c>
      <c r="E181" s="4">
        <v>2.0093513904800528</v>
      </c>
      <c r="F181" s="4">
        <v>-0.50256646817102457</v>
      </c>
      <c r="G181" s="4">
        <v>-0.12272645642929794</v>
      </c>
      <c r="H181" s="4">
        <v>0.48902243973595316</v>
      </c>
      <c r="I181" s="3">
        <v>0.10261101405769001</v>
      </c>
      <c r="J181" s="38"/>
      <c r="K181" s="38"/>
      <c r="L181" s="38"/>
      <c r="M181" s="30">
        <v>371</v>
      </c>
      <c r="N181" s="4">
        <v>-0.67324934818901583</v>
      </c>
      <c r="O181" s="4">
        <v>0.75045188852248756</v>
      </c>
      <c r="P181" s="4">
        <v>-1.2083938118563327</v>
      </c>
      <c r="Q181" s="4">
        <v>-0.11410689626882363</v>
      </c>
      <c r="R181" s="4">
        <v>1.5569611023522667E-2</v>
      </c>
      <c r="S181" s="4">
        <v>0.45872877136572243</v>
      </c>
      <c r="T181" s="4">
        <v>-1.3703423570196971</v>
      </c>
      <c r="U181" s="4">
        <f t="shared" si="22"/>
        <v>0.13821245276103253</v>
      </c>
      <c r="V181" s="4">
        <f t="shared" si="23"/>
        <v>-1.5085548097807295</v>
      </c>
      <c r="W181" s="31">
        <f t="shared" si="24"/>
        <v>2.2757376141125731</v>
      </c>
      <c r="X181" s="24"/>
      <c r="Y181" s="24"/>
      <c r="AN181" s="81">
        <v>212</v>
      </c>
      <c r="AO181" s="80">
        <v>-33.448434772586097</v>
      </c>
      <c r="AP181" s="80"/>
      <c r="AQ181" s="4">
        <v>-0.29802806840863694</v>
      </c>
      <c r="AR181" s="4">
        <v>-1.1181857947930403</v>
      </c>
      <c r="AS181" s="4">
        <v>1.0097270941525328E-2</v>
      </c>
      <c r="AT181" s="4">
        <v>-0.70995129414228009</v>
      </c>
      <c r="AU181" s="4">
        <v>0.67846329438665465</v>
      </c>
      <c r="AV181" s="4">
        <v>0.35536730487284462</v>
      </c>
      <c r="AW181" s="3">
        <v>-0.33686447432034311</v>
      </c>
      <c r="AX181" s="4">
        <f t="shared" si="25"/>
        <v>-0.7052096647182573</v>
      </c>
      <c r="AY181" s="4">
        <f t="shared" si="26"/>
        <v>0.36834519039791419</v>
      </c>
      <c r="AZ181" s="31">
        <f t="shared" si="27"/>
        <v>0.13567817928927567</v>
      </c>
      <c r="BA181" s="4"/>
      <c r="BB181" s="4"/>
      <c r="BQ181" s="30">
        <v>108</v>
      </c>
      <c r="BR181" s="70">
        <v>-6076.5283801291207</v>
      </c>
      <c r="BS181" s="72">
        <f>SUM(BR$2:BR181)/200</f>
        <v>2656.6099441558413</v>
      </c>
      <c r="BT181" s="4">
        <v>-1.3847927335093291</v>
      </c>
      <c r="BU181" s="4">
        <v>-1.1290948699799963</v>
      </c>
      <c r="BV181" s="4">
        <v>0.63531559878177479</v>
      </c>
      <c r="BW181" s="4">
        <v>-0.4996034440649349</v>
      </c>
      <c r="BX181" s="4">
        <v>0.62802654187159179</v>
      </c>
      <c r="BY181" s="4">
        <v>0.28165102722595114</v>
      </c>
      <c r="BZ181" s="3">
        <v>-1.9193613511327525</v>
      </c>
      <c r="CA181" s="4">
        <v>-0.62005456446133345</v>
      </c>
      <c r="CB181" s="4">
        <v>-1.2993067866714192</v>
      </c>
      <c r="CC181" s="31">
        <v>1.6881981258904089</v>
      </c>
      <c r="CD181" s="1"/>
    </row>
    <row r="182" spans="1:82" x14ac:dyDescent="0.25">
      <c r="A182" s="24"/>
      <c r="B182" s="30">
        <v>172</v>
      </c>
      <c r="C182" s="4">
        <v>-1.7647530428632099</v>
      </c>
      <c r="D182" s="4">
        <v>-1.2250944674365731</v>
      </c>
      <c r="E182" s="4">
        <v>-0.2082806160423071</v>
      </c>
      <c r="F182" s="4">
        <v>-0.6545957756908114</v>
      </c>
      <c r="G182" s="4">
        <v>-0.24718638007911733</v>
      </c>
      <c r="H182" s="4">
        <v>-2.7196262753307533E-2</v>
      </c>
      <c r="I182" s="3">
        <v>-1.130557897746221</v>
      </c>
      <c r="J182" s="38"/>
      <c r="K182" s="38"/>
      <c r="L182" s="38"/>
      <c r="M182" s="30">
        <v>372</v>
      </c>
      <c r="N182" s="4">
        <v>-0.69438331522498342</v>
      </c>
      <c r="O182" s="4">
        <v>-0.97303860044039281</v>
      </c>
      <c r="P182" s="4">
        <v>1.8880809368490328</v>
      </c>
      <c r="Q182" s="4">
        <v>-0.11156666487240578</v>
      </c>
      <c r="R182" s="4">
        <v>0.48125539783221538</v>
      </c>
      <c r="S182" s="4">
        <v>0.95642928446208342</v>
      </c>
      <c r="T182" s="4">
        <v>-1.0337586183049354</v>
      </c>
      <c r="U182" s="4">
        <f t="shared" si="22"/>
        <v>-0.41464647704837532</v>
      </c>
      <c r="V182" s="4">
        <f t="shared" si="23"/>
        <v>-0.61911214125656011</v>
      </c>
      <c r="W182" s="31">
        <f t="shared" si="24"/>
        <v>0.38329984345128282</v>
      </c>
      <c r="X182" s="24"/>
      <c r="Y182" s="24"/>
      <c r="AN182" s="81">
        <v>397</v>
      </c>
      <c r="AO182" s="80">
        <v>1049.8130087075444</v>
      </c>
      <c r="AP182" s="80"/>
      <c r="AQ182" s="4">
        <v>-1.3470220204632446</v>
      </c>
      <c r="AR182" s="4">
        <v>-0.85320353891073164</v>
      </c>
      <c r="AS182" s="4">
        <v>-0.20824536035448038</v>
      </c>
      <c r="AT182" s="4">
        <v>-0.79878278472465281</v>
      </c>
      <c r="AU182" s="4">
        <v>0.67780665675613139</v>
      </c>
      <c r="AV182" s="4">
        <v>0.86800813979196845</v>
      </c>
      <c r="AW182" s="3">
        <v>-0.14866456598925942</v>
      </c>
      <c r="AX182" s="4">
        <f t="shared" si="25"/>
        <v>-0.70939335926482694</v>
      </c>
      <c r="AY182" s="4">
        <f t="shared" si="26"/>
        <v>0.56072879327556757</v>
      </c>
      <c r="AZ182" s="31">
        <f t="shared" si="27"/>
        <v>0.31441677960827419</v>
      </c>
      <c r="BA182" s="4"/>
      <c r="BB182" s="4"/>
      <c r="BQ182" s="30">
        <v>114</v>
      </c>
      <c r="BR182" s="70">
        <v>-6367.8692024561569</v>
      </c>
      <c r="BS182" s="72">
        <f>SUM(BR$2:BR182)/200</f>
        <v>2624.7705981435602</v>
      </c>
      <c r="BT182" s="4">
        <v>-1.5204233001553542</v>
      </c>
      <c r="BU182" s="4">
        <v>-1.1947503062755915</v>
      </c>
      <c r="BV182" s="4">
        <v>-1.0304165011924886</v>
      </c>
      <c r="BW182" s="4">
        <v>-0.64273365579308284</v>
      </c>
      <c r="BX182" s="4">
        <v>0.74049225917965644</v>
      </c>
      <c r="BY182" s="4">
        <v>0.69316572604668092</v>
      </c>
      <c r="BZ182" s="3">
        <v>-0.21301992475380818</v>
      </c>
      <c r="CA182" s="4">
        <v>-0.62327548217910356</v>
      </c>
      <c r="CB182" s="4">
        <v>0.4102555574252954</v>
      </c>
      <c r="CC182" s="31">
        <v>0.16830962239833985</v>
      </c>
      <c r="CD182" s="1"/>
    </row>
    <row r="183" spans="1:82" x14ac:dyDescent="0.25">
      <c r="A183" s="24"/>
      <c r="B183" s="30">
        <v>173</v>
      </c>
      <c r="C183" s="4">
        <v>-0.95430468530986556</v>
      </c>
      <c r="D183" s="4">
        <v>0.6159129321084863</v>
      </c>
      <c r="E183" s="4">
        <v>-0.7201872559194693</v>
      </c>
      <c r="F183" s="4">
        <v>0.98777224101837902</v>
      </c>
      <c r="G183" s="4">
        <v>-0.66945165268476869</v>
      </c>
      <c r="H183" s="4">
        <v>-6.6010397735245377E-2</v>
      </c>
      <c r="I183" s="3">
        <v>1.195531238194415</v>
      </c>
      <c r="J183" s="38"/>
      <c r="K183" s="38"/>
      <c r="L183" s="38"/>
      <c r="M183" s="30">
        <v>373</v>
      </c>
      <c r="N183" s="4">
        <v>-1.0536189476959641</v>
      </c>
      <c r="O183" s="4">
        <v>-1.1773111621643746</v>
      </c>
      <c r="P183" s="4">
        <v>2.3704738342741027</v>
      </c>
      <c r="Q183" s="4">
        <v>-0.78859530958182378</v>
      </c>
      <c r="R183" s="4">
        <v>0.5512230048486757</v>
      </c>
      <c r="S183" s="4">
        <v>0.33529522191705941</v>
      </c>
      <c r="T183" s="4">
        <v>-2.1416842999554113</v>
      </c>
      <c r="U183" s="4">
        <f t="shared" si="22"/>
        <v>-0.92154671736637639</v>
      </c>
      <c r="V183" s="4">
        <f t="shared" si="23"/>
        <v>-1.220137582589035</v>
      </c>
      <c r="W183" s="31">
        <f t="shared" si="24"/>
        <v>1.4887357204462144</v>
      </c>
      <c r="X183" s="24"/>
      <c r="Y183" s="24"/>
      <c r="AN183" s="81">
        <v>311</v>
      </c>
      <c r="AO183" s="80">
        <v>-6417.8801235892333</v>
      </c>
      <c r="AP183" s="80"/>
      <c r="AQ183" s="4">
        <v>1.2589382130297466</v>
      </c>
      <c r="AR183" s="4">
        <v>-1.0677807489214048</v>
      </c>
      <c r="AS183" s="4">
        <v>0.6320008560032534</v>
      </c>
      <c r="AT183" s="4">
        <v>-0.75217251867156865</v>
      </c>
      <c r="AU183" s="4">
        <v>1.0270970344666553E-2</v>
      </c>
      <c r="AV183" s="4">
        <v>0.49835052603418972</v>
      </c>
      <c r="AW183" s="3">
        <v>-1.4460606575807859</v>
      </c>
      <c r="AX183" s="4">
        <f t="shared" si="25"/>
        <v>-0.71446793014158794</v>
      </c>
      <c r="AY183" s="4">
        <f t="shared" si="26"/>
        <v>-0.73159272743919801</v>
      </c>
      <c r="AZ183" s="31">
        <f t="shared" si="27"/>
        <v>0.53522791884192467</v>
      </c>
      <c r="BA183" s="4"/>
      <c r="BB183" s="4"/>
      <c r="BQ183" s="30">
        <v>64</v>
      </c>
      <c r="BR183" s="70">
        <v>-6620.8116472975325</v>
      </c>
      <c r="BS183" s="72">
        <f>SUM(BR$2:BR183)/200</f>
        <v>2591.6665399070725</v>
      </c>
      <c r="BT183" s="4">
        <v>-1.3074709194118501</v>
      </c>
      <c r="BU183" s="4">
        <v>-1.1719313823487492</v>
      </c>
      <c r="BV183" s="4">
        <v>-0.5459175630368418</v>
      </c>
      <c r="BW183" s="4">
        <v>-0.61409413077292152</v>
      </c>
      <c r="BX183" s="4">
        <v>0.67357637379902302</v>
      </c>
      <c r="BY183" s="4">
        <v>0.43220882444164743</v>
      </c>
      <c r="BZ183" s="3">
        <v>-1.116158127479566</v>
      </c>
      <c r="CA183" s="4">
        <v>-0.62592505326434378</v>
      </c>
      <c r="CB183" s="4">
        <v>-0.49023307421522222</v>
      </c>
      <c r="CC183" s="31">
        <v>0.24032846705450758</v>
      </c>
      <c r="CD183" s="1"/>
    </row>
    <row r="184" spans="1:82" x14ac:dyDescent="0.25">
      <c r="A184" s="24"/>
      <c r="B184" s="30">
        <v>174</v>
      </c>
      <c r="C184" s="4">
        <v>0.42147530413576878</v>
      </c>
      <c r="D184" s="4">
        <v>1.4283106450502483</v>
      </c>
      <c r="E184" s="4">
        <v>0.18137126332901718</v>
      </c>
      <c r="F184" s="4">
        <v>-6.6399423018754206E-2</v>
      </c>
      <c r="G184" s="4">
        <v>0.63834835474924723</v>
      </c>
      <c r="H184" s="4">
        <v>0.7526394019252155</v>
      </c>
      <c r="I184" s="3">
        <v>-0.36506799083334207</v>
      </c>
      <c r="J184" s="38"/>
      <c r="K184" s="38"/>
      <c r="L184" s="38"/>
      <c r="M184" s="30">
        <v>374</v>
      </c>
      <c r="N184" s="4">
        <v>-0.89123042608289949</v>
      </c>
      <c r="O184" s="4">
        <v>0.45660341875210009</v>
      </c>
      <c r="P184" s="4">
        <v>1.8782533588252941</v>
      </c>
      <c r="Q184" s="4">
        <v>-0.51237103463597278</v>
      </c>
      <c r="R184" s="4">
        <v>0.67818167763980319</v>
      </c>
      <c r="S184" s="4">
        <v>0.85485755148761744</v>
      </c>
      <c r="T184" s="4">
        <v>-0.34192103316536204</v>
      </c>
      <c r="U184" s="4">
        <f t="shared" si="22"/>
        <v>-0.41523905259874888</v>
      </c>
      <c r="V184" s="4">
        <f t="shared" si="23"/>
        <v>7.3318019433386838E-2</v>
      </c>
      <c r="W184" s="31">
        <f t="shared" si="24"/>
        <v>5.3755319736344901E-3</v>
      </c>
      <c r="X184" s="24"/>
      <c r="Y184" s="24"/>
      <c r="AN184" s="81">
        <v>320</v>
      </c>
      <c r="AO184" s="80">
        <v>1842.1108880173376</v>
      </c>
      <c r="AP184" s="80"/>
      <c r="AQ184" s="4">
        <v>-1.4681898072936148</v>
      </c>
      <c r="AR184" s="4">
        <v>-1.2567607692526961</v>
      </c>
      <c r="AS184" s="4">
        <v>1.0001593651614753</v>
      </c>
      <c r="AT184" s="4">
        <v>-0.6167975651645019</v>
      </c>
      <c r="AU184" s="4">
        <v>0.53198005106806101</v>
      </c>
      <c r="AV184" s="4">
        <v>0.5725813399370685</v>
      </c>
      <c r="AW184" s="3">
        <v>-1.1015073196479073E-2</v>
      </c>
      <c r="AX184" s="4">
        <f t="shared" si="25"/>
        <v>-0.7397136681833294</v>
      </c>
      <c r="AY184" s="4">
        <f t="shared" si="26"/>
        <v>0.7286985949868503</v>
      </c>
      <c r="AZ184" s="31">
        <f t="shared" si="27"/>
        <v>0.53100164233580971</v>
      </c>
      <c r="BA184" s="4"/>
      <c r="BB184" s="4"/>
      <c r="BQ184" s="30">
        <v>136</v>
      </c>
      <c r="BR184" s="70">
        <v>-6685.5457375224032</v>
      </c>
      <c r="BS184" s="72">
        <f>SUM(BR$2:BR184)/200</f>
        <v>2558.2388112194608</v>
      </c>
      <c r="BT184" s="4">
        <v>-1.301658734027757</v>
      </c>
      <c r="BU184" s="4">
        <v>-0.60471177745877269</v>
      </c>
      <c r="BV184" s="4">
        <v>-0.4474072571785826</v>
      </c>
      <c r="BW184" s="4">
        <v>-0.77133385552320599</v>
      </c>
      <c r="BX184" s="4">
        <v>0.77111397425416139</v>
      </c>
      <c r="BY184" s="4">
        <v>0.63645620355308807</v>
      </c>
      <c r="BZ184" s="3">
        <v>-0.15433131736208369</v>
      </c>
      <c r="CA184" s="4">
        <v>-0.6332949363142667</v>
      </c>
      <c r="CB184" s="4">
        <v>0.47896361895218298</v>
      </c>
      <c r="CC184" s="31">
        <v>0.22940614827977193</v>
      </c>
      <c r="CD184" s="1"/>
    </row>
    <row r="185" spans="1:82" x14ac:dyDescent="0.25">
      <c r="A185" s="24"/>
      <c r="B185" s="30">
        <v>175</v>
      </c>
      <c r="C185" s="4">
        <v>-0.1835515642432923</v>
      </c>
      <c r="D185" s="4">
        <v>0.71405481732356746</v>
      </c>
      <c r="E185" s="4">
        <v>-0.90164280457277635</v>
      </c>
      <c r="F185" s="4">
        <v>-0.47104585091628892</v>
      </c>
      <c r="G185" s="4">
        <v>0.55867004504849582</v>
      </c>
      <c r="H185" s="4">
        <v>0.70977462579954398</v>
      </c>
      <c r="I185" s="3">
        <v>0.2170379913585436</v>
      </c>
      <c r="J185" s="38"/>
      <c r="K185" s="38"/>
      <c r="L185" s="38"/>
      <c r="M185" s="30">
        <v>375</v>
      </c>
      <c r="N185" s="4">
        <v>0.9848557984169487</v>
      </c>
      <c r="O185" s="4">
        <v>-0.60547214836803909</v>
      </c>
      <c r="P185" s="4">
        <v>5.7766035580515407E-2</v>
      </c>
      <c r="Q185" s="4">
        <v>-0.46551215441676447</v>
      </c>
      <c r="R185" s="4">
        <v>0.67505139284202409</v>
      </c>
      <c r="S185" s="4">
        <v>0.59850366447929082</v>
      </c>
      <c r="T185" s="4">
        <v>-5.4818897165311284E-2</v>
      </c>
      <c r="U185" s="4">
        <f t="shared" si="22"/>
        <v>-0.44633200782403964</v>
      </c>
      <c r="V185" s="4">
        <f t="shared" si="23"/>
        <v>0.39151311065872835</v>
      </c>
      <c r="W185" s="31">
        <f t="shared" si="24"/>
        <v>0.15328251581767366</v>
      </c>
      <c r="X185" s="24"/>
      <c r="Y185" s="24"/>
      <c r="AN185" s="81">
        <v>378</v>
      </c>
      <c r="AO185" s="80">
        <v>312.81379234878261</v>
      </c>
      <c r="AP185" s="80"/>
      <c r="AQ185" s="4">
        <v>-1.4156890801349493</v>
      </c>
      <c r="AR185" s="4">
        <v>-1.1350188163040258</v>
      </c>
      <c r="AS185" s="4">
        <v>-1.1250891682837969</v>
      </c>
      <c r="AT185" s="4">
        <v>-0.85931712373195601</v>
      </c>
      <c r="AU185" s="4">
        <v>0.66493550243805011</v>
      </c>
      <c r="AV185" s="4">
        <v>0.77769653936151051</v>
      </c>
      <c r="AW185" s="3">
        <v>-0.27670677204544092</v>
      </c>
      <c r="AX185" s="4">
        <f t="shared" si="25"/>
        <v>-0.739724105279288</v>
      </c>
      <c r="AY185" s="4">
        <f t="shared" si="26"/>
        <v>0.46301733323384708</v>
      </c>
      <c r="AZ185" s="31">
        <f t="shared" si="27"/>
        <v>0.21438505087498338</v>
      </c>
      <c r="BA185" s="4"/>
      <c r="BB185" s="4"/>
      <c r="BQ185" s="30">
        <v>158</v>
      </c>
      <c r="BR185" s="70">
        <v>-6753.5115169160754</v>
      </c>
      <c r="BS185" s="72">
        <f>SUM(BR$2:BR185)/200</f>
        <v>2524.4712536348802</v>
      </c>
      <c r="BT185" s="4">
        <v>-1.1159138953443866</v>
      </c>
      <c r="BU185" s="4">
        <v>-1.1539393892682757</v>
      </c>
      <c r="BV185" s="4">
        <v>1.3555353172907689</v>
      </c>
      <c r="BW185" s="4">
        <v>-0.44989509211324785</v>
      </c>
      <c r="BX185" s="4">
        <v>0.53264234132361765</v>
      </c>
      <c r="BY185" s="4">
        <v>0.64599141461004217</v>
      </c>
      <c r="BZ185" s="3">
        <v>3.6047068381822499E-2</v>
      </c>
      <c r="CA185" s="4">
        <v>-0.63460968197870626</v>
      </c>
      <c r="CB185" s="4">
        <v>0.67065675036052874</v>
      </c>
      <c r="CC185" s="31">
        <v>0.44978047680414457</v>
      </c>
      <c r="CD185" s="1"/>
    </row>
    <row r="186" spans="1:82" x14ac:dyDescent="0.25">
      <c r="A186" s="24"/>
      <c r="B186" s="30">
        <v>176</v>
      </c>
      <c r="C186" s="4">
        <v>-0.74884432747526075</v>
      </c>
      <c r="D186" s="4">
        <v>-1.0754876152725452</v>
      </c>
      <c r="E186" s="4">
        <v>-0.10534081575022018</v>
      </c>
      <c r="F186" s="4">
        <v>-0.36504704160434831</v>
      </c>
      <c r="G186" s="4">
        <v>-5.768405239835591E-2</v>
      </c>
      <c r="H186" s="4">
        <v>0.2835092662398046</v>
      </c>
      <c r="I186" s="3">
        <v>0.18274470603076098</v>
      </c>
      <c r="J186" s="38"/>
      <c r="K186" s="38"/>
      <c r="L186" s="38"/>
      <c r="M186" s="30">
        <v>376</v>
      </c>
      <c r="N186" s="4">
        <v>-1.3831257673267041</v>
      </c>
      <c r="O186" s="4">
        <v>-0.64803915363616027</v>
      </c>
      <c r="P186" s="4">
        <v>1.1155585456060568</v>
      </c>
      <c r="Q186" s="4">
        <v>-0.64703929313959108</v>
      </c>
      <c r="R186" s="4">
        <v>0.51848851226859349</v>
      </c>
      <c r="S186" s="4">
        <v>0.65232514964684596</v>
      </c>
      <c r="T186" s="4">
        <v>2.7698856185309578E-2</v>
      </c>
      <c r="U186" s="4">
        <f t="shared" si="22"/>
        <v>-0.65184586239618636</v>
      </c>
      <c r="V186" s="4">
        <f t="shared" si="23"/>
        <v>0.6795447185814959</v>
      </c>
      <c r="W186" s="31">
        <f t="shared" si="24"/>
        <v>0.46178102455200448</v>
      </c>
      <c r="X186" s="24"/>
      <c r="Y186" s="24"/>
      <c r="AN186" s="81">
        <v>370</v>
      </c>
      <c r="AO186" s="80">
        <v>-8425.0385607872122</v>
      </c>
      <c r="AP186" s="80"/>
      <c r="AQ186" s="4">
        <v>-0.7233830244341195</v>
      </c>
      <c r="AR186" s="4">
        <v>-1.1234994183712539</v>
      </c>
      <c r="AS186" s="4">
        <v>-0.13076576766316153</v>
      </c>
      <c r="AT186" s="4">
        <v>-0.8204944655893166</v>
      </c>
      <c r="AU186" s="4">
        <v>0.19760931536093987</v>
      </c>
      <c r="AV186" s="4">
        <v>0.37173628797401143</v>
      </c>
      <c r="AW186" s="3">
        <v>-1.7947733678504831</v>
      </c>
      <c r="AX186" s="4">
        <f t="shared" si="25"/>
        <v>-0.7447819503581653</v>
      </c>
      <c r="AY186" s="4">
        <f t="shared" si="26"/>
        <v>-1.0499914174923179</v>
      </c>
      <c r="AZ186" s="31">
        <f t="shared" si="27"/>
        <v>1.1024819768075271</v>
      </c>
      <c r="BA186" s="4"/>
      <c r="BB186" s="4"/>
      <c r="BQ186" s="30">
        <v>140</v>
      </c>
      <c r="BR186" s="70">
        <v>-6937.3371744599735</v>
      </c>
      <c r="BS186" s="72">
        <f>SUM(BR$2:BR186)/200</f>
        <v>2489.7845677625801</v>
      </c>
      <c r="BT186" s="4">
        <v>-1.7647530428632099</v>
      </c>
      <c r="BU186" s="4">
        <v>-1.2250944674365731</v>
      </c>
      <c r="BV186" s="4">
        <v>-0.2082806160423071</v>
      </c>
      <c r="BW186" s="4">
        <v>-0.6545957756908114</v>
      </c>
      <c r="BX186" s="4">
        <v>-0.24718638007911733</v>
      </c>
      <c r="BY186" s="4">
        <v>-2.7196262753307533E-2</v>
      </c>
      <c r="BZ186" s="3">
        <v>-1.130557897746221</v>
      </c>
      <c r="CA186" s="4">
        <v>-0.63497568113103986</v>
      </c>
      <c r="CB186" s="4">
        <v>-0.49558221661518109</v>
      </c>
      <c r="CC186" s="31">
        <v>0.24560173342521627</v>
      </c>
      <c r="CD186" s="1"/>
    </row>
    <row r="187" spans="1:82" x14ac:dyDescent="0.25">
      <c r="A187" s="24"/>
      <c r="B187" s="30">
        <v>177</v>
      </c>
      <c r="C187" s="4">
        <v>-0.9829604036487013</v>
      </c>
      <c r="D187" s="4">
        <v>0.16519074104239784</v>
      </c>
      <c r="E187" s="4">
        <v>-1.0734710797084421</v>
      </c>
      <c r="F187" s="4">
        <v>-0.36027816739201718</v>
      </c>
      <c r="G187" s="4">
        <v>0.60214050308088285</v>
      </c>
      <c r="H187" s="4">
        <v>0.28787850315755842</v>
      </c>
      <c r="I187" s="3">
        <v>6.8926209073662106E-2</v>
      </c>
      <c r="J187" s="38"/>
      <c r="K187" s="38"/>
      <c r="L187" s="38"/>
      <c r="M187" s="30">
        <v>377</v>
      </c>
      <c r="N187" s="4">
        <v>2.252309565075429</v>
      </c>
      <c r="O187" s="4">
        <v>0.74084976114854151</v>
      </c>
      <c r="P187" s="4">
        <v>0.10552426098492042</v>
      </c>
      <c r="Q187" s="4">
        <v>0.11590833587735823</v>
      </c>
      <c r="R187" s="4">
        <v>0.49947226612183077</v>
      </c>
      <c r="S187" s="4">
        <v>0.7661057362102921</v>
      </c>
      <c r="T187" s="4">
        <v>7.1797605588312047E-3</v>
      </c>
      <c r="U187" s="4">
        <f t="shared" si="22"/>
        <v>0.19350765628308361</v>
      </c>
      <c r="V187" s="4">
        <f t="shared" si="23"/>
        <v>-0.1863278957242524</v>
      </c>
      <c r="W187" s="31">
        <f t="shared" si="24"/>
        <v>3.4718084725027874E-2</v>
      </c>
      <c r="X187" s="24"/>
      <c r="Y187" s="24"/>
      <c r="AN187" s="81">
        <v>225</v>
      </c>
      <c r="AO187" s="80">
        <v>1937.4582748076223</v>
      </c>
      <c r="AP187" s="80"/>
      <c r="AQ187" s="4">
        <v>-2.2074236258076918</v>
      </c>
      <c r="AR187" s="4">
        <v>-1.2784646146912306</v>
      </c>
      <c r="AS187" s="4">
        <v>-0.26792541924706087</v>
      </c>
      <c r="AT187" s="4">
        <v>-0.73024883666743345</v>
      </c>
      <c r="AU187" s="4">
        <v>0.6669398817004657</v>
      </c>
      <c r="AV187" s="4">
        <v>0.53668212554034211</v>
      </c>
      <c r="AW187" s="3">
        <v>5.550059405204897E-3</v>
      </c>
      <c r="AX187" s="4">
        <f t="shared" si="25"/>
        <v>-0.74620636322219069</v>
      </c>
      <c r="AY187" s="4">
        <f t="shared" si="26"/>
        <v>0.75175642262739562</v>
      </c>
      <c r="AZ187" s="31">
        <f t="shared" si="27"/>
        <v>0.56513771896153941</v>
      </c>
      <c r="BA187" s="4"/>
      <c r="BB187" s="4"/>
      <c r="BQ187" s="30">
        <v>116</v>
      </c>
      <c r="BR187" s="70">
        <v>-7007.4895543726925</v>
      </c>
      <c r="BS187" s="72">
        <f>SUM(BR$2:BR187)/200</f>
        <v>2454.7471199907168</v>
      </c>
      <c r="BT187" s="4">
        <v>-1.3017157770039214</v>
      </c>
      <c r="BU187" s="4">
        <v>-1.2268244734437983</v>
      </c>
      <c r="BV187" s="4">
        <v>0.51717362365404618</v>
      </c>
      <c r="BW187" s="4">
        <v>-0.52613362921569617</v>
      </c>
      <c r="BX187" s="4">
        <v>0.44427716022271097</v>
      </c>
      <c r="BY187" s="4">
        <v>0.25683812047514309</v>
      </c>
      <c r="BZ187" s="3">
        <v>-1.5843354455963659</v>
      </c>
      <c r="CA187" s="4">
        <v>-0.63653730270815978</v>
      </c>
      <c r="CB187" s="4">
        <v>-0.94779814288820607</v>
      </c>
      <c r="CC187" s="31">
        <v>0.89832131966233231</v>
      </c>
      <c r="CD187" s="1"/>
    </row>
    <row r="188" spans="1:82" x14ac:dyDescent="0.25">
      <c r="A188" s="24"/>
      <c r="B188" s="30">
        <v>178</v>
      </c>
      <c r="C188" s="4">
        <v>0.18696429303119499</v>
      </c>
      <c r="D188" s="4">
        <v>-0.3376476810585794</v>
      </c>
      <c r="E188" s="4">
        <v>-0.20738833276247115</v>
      </c>
      <c r="F188" s="4">
        <v>-0.26393031909461651</v>
      </c>
      <c r="G188" s="4">
        <v>-4.3518402179184519E-2</v>
      </c>
      <c r="H188" s="4">
        <v>-0.48896869049334035</v>
      </c>
      <c r="I188" s="3">
        <v>0.37421697944478588</v>
      </c>
      <c r="J188" s="38"/>
      <c r="K188" s="38"/>
      <c r="L188" s="38"/>
      <c r="M188" s="30">
        <v>378</v>
      </c>
      <c r="N188" s="4">
        <v>-1.4156890801349493</v>
      </c>
      <c r="O188" s="4">
        <v>-1.1350188163040258</v>
      </c>
      <c r="P188" s="4">
        <v>-1.1250891682837969</v>
      </c>
      <c r="Q188" s="4">
        <v>-0.85931712373195601</v>
      </c>
      <c r="R188" s="4">
        <v>0.66493550243805011</v>
      </c>
      <c r="S188" s="4">
        <v>0.77769653936151051</v>
      </c>
      <c r="T188" s="4">
        <v>-0.27670677204544092</v>
      </c>
      <c r="U188" s="4">
        <f t="shared" si="22"/>
        <v>-0.739724105279288</v>
      </c>
      <c r="V188" s="4">
        <f t="shared" si="23"/>
        <v>0.46301733323384708</v>
      </c>
      <c r="W188" s="31">
        <f t="shared" si="24"/>
        <v>0.21438505087498338</v>
      </c>
      <c r="X188" s="24"/>
      <c r="Y188" s="24"/>
      <c r="AN188" s="81">
        <v>291</v>
      </c>
      <c r="AO188" s="80">
        <v>-7700.9799089361377</v>
      </c>
      <c r="AP188" s="80"/>
      <c r="AQ188" s="4">
        <v>-2.1657331454218669</v>
      </c>
      <c r="AR188" s="4">
        <v>-1.1852663074987642</v>
      </c>
      <c r="AS188" s="4">
        <v>-0.16335415819128168</v>
      </c>
      <c r="AT188" s="4">
        <v>-0.77489195818743262</v>
      </c>
      <c r="AU188" s="4">
        <v>0.46844820416706201</v>
      </c>
      <c r="AV188" s="4">
        <v>0.56145350595665933</v>
      </c>
      <c r="AW188" s="3">
        <v>-1.66897938457446</v>
      </c>
      <c r="AX188" s="4">
        <f t="shared" si="25"/>
        <v>-0.75306411349644431</v>
      </c>
      <c r="AY188" s="4">
        <f t="shared" si="26"/>
        <v>-0.91591527107801574</v>
      </c>
      <c r="AZ188" s="31">
        <f t="shared" si="27"/>
        <v>0.83890078379391508</v>
      </c>
      <c r="BA188" s="4"/>
      <c r="BB188" s="4"/>
      <c r="BQ188" s="30">
        <v>141</v>
      </c>
      <c r="BR188" s="70">
        <v>-7112.8842948652737</v>
      </c>
      <c r="BS188" s="72">
        <f>SUM(BR$2:BR188)/200</f>
        <v>2419.1826985163907</v>
      </c>
      <c r="BT188" s="4">
        <v>-0.64848818525005081</v>
      </c>
      <c r="BU188" s="4">
        <v>-1.2430525363962532</v>
      </c>
      <c r="BV188" s="4">
        <v>0.30916518084102829</v>
      </c>
      <c r="BW188" s="4">
        <v>-0.5422162625706668</v>
      </c>
      <c r="BX188" s="4">
        <v>0.64867871128543408</v>
      </c>
      <c r="BY188" s="4">
        <v>0.13203738102460863</v>
      </c>
      <c r="BZ188" s="3">
        <v>0.31882991842973418</v>
      </c>
      <c r="CA188" s="4">
        <v>-0.64127014856615916</v>
      </c>
      <c r="CB188" s="4">
        <v>0.96010006699589334</v>
      </c>
      <c r="CC188" s="31">
        <v>0.9217921386455189</v>
      </c>
      <c r="CD188" s="1"/>
    </row>
    <row r="189" spans="1:82" x14ac:dyDescent="0.25">
      <c r="A189" s="24"/>
      <c r="B189" s="30">
        <v>179</v>
      </c>
      <c r="C189" s="4">
        <v>-0.70559505085662155</v>
      </c>
      <c r="D189" s="4">
        <v>-1.1252258813174156</v>
      </c>
      <c r="E189" s="4">
        <v>4.7895993544721613E-2</v>
      </c>
      <c r="F189" s="4">
        <v>-0.66650393360400906</v>
      </c>
      <c r="G189" s="4">
        <v>0.68823980922972938</v>
      </c>
      <c r="H189" s="4">
        <v>0.52936738040281095</v>
      </c>
      <c r="I189" s="3">
        <v>-1.3182048279931589</v>
      </c>
      <c r="J189" s="38"/>
      <c r="K189" s="38"/>
      <c r="L189" s="38"/>
      <c r="M189" s="30">
        <v>379</v>
      </c>
      <c r="N189" s="4">
        <v>1.1843118973811462</v>
      </c>
      <c r="O189" s="4">
        <v>2.006504592682457</v>
      </c>
      <c r="P189" s="4">
        <v>0.58815831944976016</v>
      </c>
      <c r="Q189" s="4">
        <v>1.1153265002638606</v>
      </c>
      <c r="R189" s="4">
        <v>9.4355414416924618E-2</v>
      </c>
      <c r="S189" s="4">
        <v>-1.5886616516405301</v>
      </c>
      <c r="T189" s="4">
        <v>0.23336880344263897</v>
      </c>
      <c r="U189" s="4">
        <f t="shared" si="22"/>
        <v>1.0617253176389538</v>
      </c>
      <c r="V189" s="4">
        <f t="shared" si="23"/>
        <v>-0.82835651419631484</v>
      </c>
      <c r="W189" s="31">
        <f t="shared" si="24"/>
        <v>0.6861745146114695</v>
      </c>
      <c r="X189" s="24"/>
      <c r="Y189" s="24"/>
      <c r="AN189" s="81">
        <v>274</v>
      </c>
      <c r="AO189" s="80">
        <v>447.97691020616628</v>
      </c>
      <c r="AP189" s="80"/>
      <c r="AQ189" s="4">
        <v>-0.60954835894255077</v>
      </c>
      <c r="AR189" s="4">
        <v>-0.93178703980825672</v>
      </c>
      <c r="AS189" s="4">
        <v>0.12757885466778324</v>
      </c>
      <c r="AT189" s="4">
        <v>-0.82116792179019171</v>
      </c>
      <c r="AU189" s="4">
        <v>0.64362337992058061</v>
      </c>
      <c r="AV189" s="4">
        <v>1.0079596110185443</v>
      </c>
      <c r="AW189" s="3">
        <v>-0.25322427246640955</v>
      </c>
      <c r="AX189" s="4">
        <f t="shared" si="25"/>
        <v>-0.75307282467293724</v>
      </c>
      <c r="AY189" s="4">
        <f t="shared" si="26"/>
        <v>0.49984855220652769</v>
      </c>
      <c r="AZ189" s="31">
        <f t="shared" si="27"/>
        <v>0.24984857514296183</v>
      </c>
      <c r="BA189" s="4"/>
      <c r="BB189" s="4"/>
      <c r="BQ189" s="30">
        <v>180</v>
      </c>
      <c r="BR189" s="70">
        <v>-7171.9845230293504</v>
      </c>
      <c r="BS189" s="72">
        <f>SUM(BR$2:BR189)/200</f>
        <v>2383.3227759012439</v>
      </c>
      <c r="BT189" s="4">
        <v>-0.69214192394477903</v>
      </c>
      <c r="BU189" s="4">
        <v>-1.1791704614376484</v>
      </c>
      <c r="BV189" s="4">
        <v>-0.5537134039882764</v>
      </c>
      <c r="BW189" s="4">
        <v>-0.63394225279640604</v>
      </c>
      <c r="BX189" s="4">
        <v>0.77543212391436256</v>
      </c>
      <c r="BY189" s="4">
        <v>1.0873696695854962</v>
      </c>
      <c r="BZ189" s="3">
        <v>-0.47654340182771282</v>
      </c>
      <c r="CA189" s="4">
        <v>-0.64296401990501073</v>
      </c>
      <c r="CB189" s="4">
        <v>0.16642061807729791</v>
      </c>
      <c r="CC189" s="31">
        <v>2.7695822121229854E-2</v>
      </c>
      <c r="CD189" s="1"/>
    </row>
    <row r="190" spans="1:82" x14ac:dyDescent="0.25">
      <c r="A190" s="24"/>
      <c r="B190" s="30">
        <v>180</v>
      </c>
      <c r="C190" s="4">
        <v>-1.1501185054673533</v>
      </c>
      <c r="D190" s="4">
        <v>-1.0294723280005751</v>
      </c>
      <c r="E190" s="4">
        <v>0.12126191350259549</v>
      </c>
      <c r="F190" s="4">
        <v>-0.70324142393827693</v>
      </c>
      <c r="G190" s="4">
        <v>0.70526102732330387</v>
      </c>
      <c r="H190" s="4">
        <v>0.45356346168250977</v>
      </c>
      <c r="I190" s="3">
        <v>-1.5770746244314395</v>
      </c>
      <c r="J190" s="38"/>
      <c r="K190" s="38"/>
      <c r="L190" s="38"/>
      <c r="M190" s="30">
        <v>380</v>
      </c>
      <c r="N190" s="4">
        <v>0.60935533976002554</v>
      </c>
      <c r="O190" s="4">
        <v>0.43014528524881007</v>
      </c>
      <c r="P190" s="4">
        <v>-1.2127778889351453</v>
      </c>
      <c r="Q190" s="4">
        <v>1.0742103260136318</v>
      </c>
      <c r="R190" s="4">
        <v>-1.6793220423391759</v>
      </c>
      <c r="S190" s="4">
        <v>-4.0698434958504865</v>
      </c>
      <c r="T190" s="4">
        <v>-0.18654746711490602</v>
      </c>
      <c r="U190" s="4">
        <f t="shared" si="22"/>
        <v>0.96436698914290186</v>
      </c>
      <c r="V190" s="4">
        <f t="shared" si="23"/>
        <v>-1.150914456257808</v>
      </c>
      <c r="W190" s="31">
        <f t="shared" si="24"/>
        <v>1.3246040856232058</v>
      </c>
      <c r="X190" s="24"/>
      <c r="Y190" s="24"/>
      <c r="AN190" s="81">
        <v>239</v>
      </c>
      <c r="AO190" s="80">
        <v>-7388.2890689889473</v>
      </c>
      <c r="AP190" s="80"/>
      <c r="AQ190" s="4">
        <v>-0.9527701836514787</v>
      </c>
      <c r="AR190" s="4">
        <v>-0.95943835054560944</v>
      </c>
      <c r="AS190" s="4">
        <v>-1.1156628147542724</v>
      </c>
      <c r="AT190" s="4">
        <v>-0.97165647429175106</v>
      </c>
      <c r="AU190" s="4">
        <v>0.31101657914584979</v>
      </c>
      <c r="AV190" s="4">
        <v>0.45554053796967564</v>
      </c>
      <c r="AW190" s="3">
        <v>-1.6146541911798056</v>
      </c>
      <c r="AX190" s="4">
        <f t="shared" si="25"/>
        <v>-0.75442135295680479</v>
      </c>
      <c r="AY190" s="4">
        <f t="shared" si="26"/>
        <v>-0.86023283822300078</v>
      </c>
      <c r="AZ190" s="31">
        <f t="shared" si="27"/>
        <v>0.74000053595719939</v>
      </c>
      <c r="BA190" s="4"/>
      <c r="BB190" s="4"/>
      <c r="BQ190" s="30">
        <v>130</v>
      </c>
      <c r="BR190" s="70">
        <v>-7213.7771449584343</v>
      </c>
      <c r="BS190" s="72">
        <f>SUM(BR$2:BR190)/200</f>
        <v>2347.2538901764515</v>
      </c>
      <c r="BT190" s="4">
        <v>-1.7348876643429032</v>
      </c>
      <c r="BU190" s="4">
        <v>-1.1797438424487148</v>
      </c>
      <c r="BV190" s="4">
        <v>-0.75143750002129639</v>
      </c>
      <c r="BW190" s="4">
        <v>-0.65808975114364909</v>
      </c>
      <c r="BX190" s="4">
        <v>0.71697779226900671</v>
      </c>
      <c r="BY190" s="4">
        <v>0.22405518198594526</v>
      </c>
      <c r="BZ190" s="3">
        <v>-1.6115099505072548</v>
      </c>
      <c r="CA190" s="4">
        <v>-0.64699005953279887</v>
      </c>
      <c r="CB190" s="4">
        <v>-0.9645198909744559</v>
      </c>
      <c r="CC190" s="31">
        <v>0.93029862008537634</v>
      </c>
      <c r="CD190" s="1"/>
    </row>
    <row r="191" spans="1:82" x14ac:dyDescent="0.25">
      <c r="A191" s="24"/>
      <c r="B191" s="30">
        <v>181</v>
      </c>
      <c r="C191" s="4">
        <v>-0.83013226656880035</v>
      </c>
      <c r="D191" s="4">
        <v>-0.8653523405188065</v>
      </c>
      <c r="E191" s="4">
        <v>-0.35607309039881913</v>
      </c>
      <c r="F191" s="4">
        <v>-0.44566511060717467</v>
      </c>
      <c r="G191" s="4">
        <v>0.61042185838395913</v>
      </c>
      <c r="H191" s="4">
        <v>6.3524404418210251E-2</v>
      </c>
      <c r="I191" s="3">
        <v>0.2837427519090302</v>
      </c>
      <c r="J191" s="38"/>
      <c r="K191" s="38"/>
      <c r="L191" s="38"/>
      <c r="M191" s="30">
        <v>381</v>
      </c>
      <c r="N191" s="4">
        <v>-0.94180421709152673</v>
      </c>
      <c r="O191" s="4">
        <v>-1.2360296171457794</v>
      </c>
      <c r="P191" s="4">
        <v>1.8264017274798205</v>
      </c>
      <c r="Q191" s="4">
        <v>-0.84773514376003589</v>
      </c>
      <c r="R191" s="4">
        <v>0.43509485960685351</v>
      </c>
      <c r="S191" s="4">
        <v>9.6391960768689292E-2</v>
      </c>
      <c r="T191" s="4">
        <v>-2.0916023847235872</v>
      </c>
      <c r="U191" s="4">
        <f t="shared" si="22"/>
        <v>-0.9259657090540081</v>
      </c>
      <c r="V191" s="4">
        <f t="shared" si="23"/>
        <v>-1.1656366756695791</v>
      </c>
      <c r="W191" s="31">
        <f t="shared" si="24"/>
        <v>1.3587088596660275</v>
      </c>
      <c r="X191" s="24"/>
      <c r="Y191" s="24"/>
      <c r="AN191" s="81">
        <v>237</v>
      </c>
      <c r="AO191" s="80">
        <v>2445.6120889507492</v>
      </c>
      <c r="AP191" s="80"/>
      <c r="AQ191" s="4">
        <v>-2.0233543491443369</v>
      </c>
      <c r="AR191" s="4">
        <v>-1.2509826388892078</v>
      </c>
      <c r="AS191" s="4">
        <v>-0.65986593180993403</v>
      </c>
      <c r="AT191" s="4">
        <v>-0.829585714133107</v>
      </c>
      <c r="AU191" s="4">
        <v>0.29832239499062441</v>
      </c>
      <c r="AV191" s="4">
        <v>0.28892660406984816</v>
      </c>
      <c r="AW191" s="3">
        <v>9.3833919054624029E-2</v>
      </c>
      <c r="AX191" s="4">
        <f t="shared" si="25"/>
        <v>-0.75568972036000859</v>
      </c>
      <c r="AY191" s="4">
        <f t="shared" si="26"/>
        <v>0.8495236394146326</v>
      </c>
      <c r="AZ191" s="31">
        <f t="shared" si="27"/>
        <v>0.72169041392428268</v>
      </c>
      <c r="BA191" s="4"/>
      <c r="BB191" s="4"/>
      <c r="BQ191" s="30">
        <v>162</v>
      </c>
      <c r="BR191" s="70">
        <v>-7370.1911075191456</v>
      </c>
      <c r="BS191" s="72">
        <f>SUM(BR$2:BR191)/200</f>
        <v>2310.4029346388556</v>
      </c>
      <c r="BT191" s="4">
        <v>0.57973381301966964</v>
      </c>
      <c r="BU191" s="4">
        <v>-0.92466906095204304</v>
      </c>
      <c r="BV191" s="4">
        <v>0.60593294523118091</v>
      </c>
      <c r="BW191" s="4">
        <v>-0.75073604024345164</v>
      </c>
      <c r="BX191" s="4">
        <v>-0.14930964499271507</v>
      </c>
      <c r="BY191" s="4">
        <v>0.40180084033722085</v>
      </c>
      <c r="BZ191" s="3">
        <v>-0.9525508341873673</v>
      </c>
      <c r="CA191" s="4">
        <v>-0.68159376965560814</v>
      </c>
      <c r="CB191" s="4">
        <v>-0.27095706453175916</v>
      </c>
      <c r="CC191" s="31">
        <v>7.3417730819667903E-2</v>
      </c>
      <c r="CD191" s="1"/>
    </row>
    <row r="192" spans="1:82" x14ac:dyDescent="0.25">
      <c r="A192" s="24"/>
      <c r="B192" s="30">
        <v>182</v>
      </c>
      <c r="C192" s="4">
        <v>0.15752331070622794</v>
      </c>
      <c r="D192" s="4">
        <v>-0.53960839022894447</v>
      </c>
      <c r="E192" s="4">
        <v>-0.5401450262363835</v>
      </c>
      <c r="F192" s="4">
        <v>-0.59604753942295208</v>
      </c>
      <c r="G192" s="4">
        <v>0.47713051171009546</v>
      </c>
      <c r="H192" s="4">
        <v>0.65432489848350572</v>
      </c>
      <c r="I192" s="3">
        <v>-2.2787381370505379E-2</v>
      </c>
      <c r="J192" s="38"/>
      <c r="K192" s="38"/>
      <c r="L192" s="38"/>
      <c r="M192" s="30">
        <v>382</v>
      </c>
      <c r="N192" s="4">
        <v>1.3224919072364245</v>
      </c>
      <c r="O192" s="4">
        <v>-0.91286514353124282</v>
      </c>
      <c r="P192" s="4">
        <v>-0.96770010800659545</v>
      </c>
      <c r="Q192" s="4">
        <v>-0.10071464266813367</v>
      </c>
      <c r="R192" s="4">
        <v>0.52678027418528273</v>
      </c>
      <c r="S192" s="4">
        <v>0.5043351547422108</v>
      </c>
      <c r="T192" s="4">
        <v>-2.4162585734303157E-2</v>
      </c>
      <c r="U192" s="4">
        <f t="shared" si="22"/>
        <v>-0.19135173176850959</v>
      </c>
      <c r="V192" s="4">
        <f t="shared" si="23"/>
        <v>0.16718914603420643</v>
      </c>
      <c r="W192" s="31">
        <f t="shared" si="24"/>
        <v>2.7952210551647202E-2</v>
      </c>
      <c r="X192" s="24"/>
      <c r="Y192" s="24"/>
      <c r="AN192" s="81">
        <v>302</v>
      </c>
      <c r="AO192" s="80">
        <v>2054.4782270052851</v>
      </c>
      <c r="AP192" s="80"/>
      <c r="AQ192" s="4">
        <v>-1.0014897893887529</v>
      </c>
      <c r="AR192" s="4">
        <v>-0.90470104284823372</v>
      </c>
      <c r="AS192" s="4">
        <v>2.4766578414443696</v>
      </c>
      <c r="AT192" s="4">
        <v>-0.61167591198706517</v>
      </c>
      <c r="AU192" s="4">
        <v>0.52652514579469833</v>
      </c>
      <c r="AV192" s="4">
        <v>0.68067116831013508</v>
      </c>
      <c r="AW192" s="3">
        <v>2.5880464783389019E-2</v>
      </c>
      <c r="AX192" s="4">
        <f t="shared" si="25"/>
        <v>-0.76431274152302264</v>
      </c>
      <c r="AY192" s="4">
        <f t="shared" si="26"/>
        <v>0.79019320630641166</v>
      </c>
      <c r="AZ192" s="31">
        <f t="shared" si="27"/>
        <v>0.6244053032928073</v>
      </c>
      <c r="BA192" s="4"/>
      <c r="BB192" s="4"/>
      <c r="BQ192" s="30">
        <v>39</v>
      </c>
      <c r="BR192" s="70">
        <v>-7417.5448053495747</v>
      </c>
      <c r="BS192" s="72">
        <f>SUM(BR$2:BR192)/200</f>
        <v>2273.3152106121079</v>
      </c>
      <c r="BT192" s="4">
        <v>-0.70559505085662155</v>
      </c>
      <c r="BU192" s="4">
        <v>-1.1252258813174156</v>
      </c>
      <c r="BV192" s="4">
        <v>4.7895993544721613E-2</v>
      </c>
      <c r="BW192" s="4">
        <v>-0.66650393360400906</v>
      </c>
      <c r="BX192" s="4">
        <v>0.68823980922972938</v>
      </c>
      <c r="BY192" s="4">
        <v>0.52936738040281095</v>
      </c>
      <c r="BZ192" s="3">
        <v>-1.3182048279931589</v>
      </c>
      <c r="CA192" s="4">
        <v>-0.68605307607413557</v>
      </c>
      <c r="CB192" s="4">
        <v>-0.63215175191902329</v>
      </c>
      <c r="CC192" s="31">
        <v>0.39961583745429036</v>
      </c>
      <c r="CD192" s="1"/>
    </row>
    <row r="193" spans="1:82" x14ac:dyDescent="0.25">
      <c r="A193" s="24"/>
      <c r="B193" s="30">
        <v>183</v>
      </c>
      <c r="C193" s="4">
        <v>-0.12014273492873265</v>
      </c>
      <c r="D193" s="4">
        <v>1.0612311396564815</v>
      </c>
      <c r="E193" s="4">
        <v>1.7536715798295239</v>
      </c>
      <c r="F193" s="4">
        <v>0.22820442828855544</v>
      </c>
      <c r="G193" s="4">
        <v>-0.12316943930385146</v>
      </c>
      <c r="H193" s="4">
        <v>5.4405347985085076E-2</v>
      </c>
      <c r="I193" s="3">
        <v>0.38808112584994681</v>
      </c>
      <c r="J193" s="38"/>
      <c r="K193" s="38"/>
      <c r="L193" s="38"/>
      <c r="M193" s="30">
        <v>383</v>
      </c>
      <c r="N193" s="4">
        <v>-0.54907890843713125</v>
      </c>
      <c r="O193" s="4">
        <v>-0.16665770931896709</v>
      </c>
      <c r="P193" s="4">
        <v>0.67593765294740138</v>
      </c>
      <c r="Q193" s="4">
        <v>-0.34190547943503158</v>
      </c>
      <c r="R193" s="4">
        <v>0.56613163157200352</v>
      </c>
      <c r="S193" s="4">
        <v>-0.13960160629582399</v>
      </c>
      <c r="T193" s="4">
        <v>0.27979737121382764</v>
      </c>
      <c r="U193" s="4">
        <f t="shared" si="22"/>
        <v>-0.32957044903948279</v>
      </c>
      <c r="V193" s="4">
        <f t="shared" si="23"/>
        <v>0.60936782025331038</v>
      </c>
      <c r="W193" s="31">
        <f t="shared" si="24"/>
        <v>0.37132914036027076</v>
      </c>
      <c r="X193" s="24"/>
      <c r="Y193" s="24"/>
      <c r="AN193" s="81">
        <v>206</v>
      </c>
      <c r="AO193" s="80">
        <v>401.84289039054903</v>
      </c>
      <c r="AP193" s="80"/>
      <c r="AQ193" s="4">
        <v>-0.51343344159401383</v>
      </c>
      <c r="AR193" s="4">
        <v>-0.15631443344227572</v>
      </c>
      <c r="AS193" s="4">
        <v>2.7551091383128039</v>
      </c>
      <c r="AT193" s="4">
        <v>-0.81900135965039966</v>
      </c>
      <c r="AU193" s="4">
        <v>0.50860695911689358</v>
      </c>
      <c r="AV193" s="4">
        <v>0.41586907288888569</v>
      </c>
      <c r="AW193" s="3">
        <v>-0.26123934431494694</v>
      </c>
      <c r="AX193" s="4">
        <f t="shared" si="25"/>
        <v>-0.76905561440636105</v>
      </c>
      <c r="AY193" s="4">
        <f t="shared" si="26"/>
        <v>0.50781627009141417</v>
      </c>
      <c r="AZ193" s="31">
        <f t="shared" si="27"/>
        <v>0.25787736416955609</v>
      </c>
      <c r="BA193" s="4"/>
      <c r="BB193" s="4"/>
      <c r="BQ193" s="30">
        <v>74</v>
      </c>
      <c r="BR193" s="70">
        <v>-7748.9757518354472</v>
      </c>
      <c r="BS193" s="72">
        <f>SUM(BR$2:BR193)/200</f>
        <v>2234.5703318529308</v>
      </c>
      <c r="BT193" s="4">
        <v>-1.1501185054673533</v>
      </c>
      <c r="BU193" s="4">
        <v>-1.0294723280005751</v>
      </c>
      <c r="BV193" s="4">
        <v>0.12126191350259549</v>
      </c>
      <c r="BW193" s="4">
        <v>-0.70324142393827693</v>
      </c>
      <c r="BX193" s="4">
        <v>0.70526102732330387</v>
      </c>
      <c r="BY193" s="4">
        <v>0.45356346168250977</v>
      </c>
      <c r="BZ193" s="3">
        <v>-1.5770746244314395</v>
      </c>
      <c r="CA193" s="4">
        <v>-0.70084192698699255</v>
      </c>
      <c r="CB193" s="4">
        <v>-0.87623269744444698</v>
      </c>
      <c r="CC193" s="31">
        <v>0.76778374007077177</v>
      </c>
      <c r="CD193" s="1"/>
    </row>
    <row r="194" spans="1:82" x14ac:dyDescent="0.25">
      <c r="A194" s="24"/>
      <c r="B194" s="30">
        <v>184</v>
      </c>
      <c r="C194" s="4">
        <v>-0.64848818525005081</v>
      </c>
      <c r="D194" s="4">
        <v>-1.2430525363962532</v>
      </c>
      <c r="E194" s="4">
        <v>0.30916518084102829</v>
      </c>
      <c r="F194" s="4">
        <v>-0.5422162625706668</v>
      </c>
      <c r="G194" s="4">
        <v>0.64867871128543408</v>
      </c>
      <c r="H194" s="4">
        <v>0.13203738102460863</v>
      </c>
      <c r="I194" s="3">
        <v>0.31882991842973418</v>
      </c>
      <c r="J194" s="38"/>
      <c r="K194" s="38"/>
      <c r="L194" s="38"/>
      <c r="M194" s="30">
        <v>384</v>
      </c>
      <c r="N194" s="4">
        <v>0.46632722291750844</v>
      </c>
      <c r="O194" s="4">
        <v>1.9316944026236493</v>
      </c>
      <c r="P194" s="4">
        <v>0.74802143080776029</v>
      </c>
      <c r="Q194" s="4">
        <v>0.22776290648820355</v>
      </c>
      <c r="R194" s="4">
        <v>0.43524518506962101</v>
      </c>
      <c r="S194" s="4">
        <v>0.81461316714361409</v>
      </c>
      <c r="T194" s="4">
        <v>-8.5825478917981757E-2</v>
      </c>
      <c r="U194" s="4">
        <f t="shared" si="22"/>
        <v>0.43332540888331339</v>
      </c>
      <c r="V194" s="4">
        <f t="shared" si="23"/>
        <v>-0.51915088780129515</v>
      </c>
      <c r="W194" s="31">
        <f t="shared" si="24"/>
        <v>0.26951764430487296</v>
      </c>
      <c r="X194" s="24"/>
      <c r="Y194" s="24"/>
      <c r="AN194" s="81">
        <v>251</v>
      </c>
      <c r="AO194" s="80">
        <v>859.70403187867964</v>
      </c>
      <c r="AP194" s="80"/>
      <c r="AQ194" s="4">
        <v>-1.8071166291535625</v>
      </c>
      <c r="AR194" s="4">
        <v>-1.0704687925881786</v>
      </c>
      <c r="AS194" s="4">
        <v>-0.24341100765555018</v>
      </c>
      <c r="AT194" s="4">
        <v>-0.85359744750932143</v>
      </c>
      <c r="AU194" s="4">
        <v>0.67362546290705339</v>
      </c>
      <c r="AV194" s="4">
        <v>0.46210208450207202</v>
      </c>
      <c r="AW194" s="3">
        <v>-0.18169305807438801</v>
      </c>
      <c r="AX194" s="4">
        <f t="shared" ref="AX194:AX201" si="28">BD$2*AQ194+BE$2*AR194+BF$2*AS194+BG$2*AT194+BH$2*AU194+BI$2*AV194</f>
        <v>-0.78446442184572551</v>
      </c>
      <c r="AY194" s="4">
        <f t="shared" ref="AY194:AY225" si="29">AW194-AX194</f>
        <v>0.60277136377133744</v>
      </c>
      <c r="AZ194" s="31">
        <f t="shared" ref="AZ194:AZ225" si="30">AY194^2</f>
        <v>0.363333316982758</v>
      </c>
      <c r="BA194" s="4"/>
      <c r="BB194" s="4"/>
      <c r="BQ194" s="30">
        <v>194</v>
      </c>
      <c r="BR194" s="70">
        <v>-7807.0444570890568</v>
      </c>
      <c r="BS194" s="72">
        <f>SUM(BR$2:BR194)/200</f>
        <v>2195.5351095674855</v>
      </c>
      <c r="BT194" s="4">
        <v>-0.69168734567872814</v>
      </c>
      <c r="BU194" s="4">
        <v>-1.0350655668488378</v>
      </c>
      <c r="BV194" s="4">
        <v>0.19621077157896252</v>
      </c>
      <c r="BW194" s="4">
        <v>-0.70452432752914829</v>
      </c>
      <c r="BX194" s="4">
        <v>0.72206328919849794</v>
      </c>
      <c r="BY194" s="4">
        <v>0.94957061690714284</v>
      </c>
      <c r="BZ194" s="3">
        <v>-1.5668068745823427</v>
      </c>
      <c r="CA194" s="4">
        <v>-0.70704571688380269</v>
      </c>
      <c r="CB194" s="4">
        <v>-0.85976115769854</v>
      </c>
      <c r="CC194" s="31">
        <v>0.73918924828713373</v>
      </c>
      <c r="CD194" s="1"/>
    </row>
    <row r="195" spans="1:82" x14ac:dyDescent="0.25">
      <c r="A195" s="24"/>
      <c r="B195" s="30">
        <v>185</v>
      </c>
      <c r="C195" s="4">
        <v>0.44947643709602525</v>
      </c>
      <c r="D195" s="4">
        <v>1.5623502186617355</v>
      </c>
      <c r="E195" s="4">
        <v>2.1181498481016177</v>
      </c>
      <c r="F195" s="4">
        <v>0.52081527789951054</v>
      </c>
      <c r="G195" s="4">
        <v>-1.1552692412981906</v>
      </c>
      <c r="H195" s="4">
        <v>-3.5436530954583256</v>
      </c>
      <c r="I195" s="3">
        <v>1.1997305291306897</v>
      </c>
      <c r="J195" s="38"/>
      <c r="K195" s="38"/>
      <c r="L195" s="38"/>
      <c r="M195" s="30">
        <v>385</v>
      </c>
      <c r="N195" s="4">
        <v>0.11877934965354196</v>
      </c>
      <c r="O195" s="4">
        <v>1.4318557029561285</v>
      </c>
      <c r="P195" s="4">
        <v>-0.71577434311452792</v>
      </c>
      <c r="Q195" s="4">
        <v>0.35851535421527303</v>
      </c>
      <c r="R195" s="4">
        <v>0.19766325635729787</v>
      </c>
      <c r="S195" s="4">
        <v>0.16360582315262168</v>
      </c>
      <c r="T195" s="4">
        <v>0.38710299897556144</v>
      </c>
      <c r="U195" s="4">
        <f t="shared" si="22"/>
        <v>0.53334932168454552</v>
      </c>
      <c r="V195" s="4">
        <f t="shared" si="23"/>
        <v>-0.14624632270898408</v>
      </c>
      <c r="W195" s="31">
        <f t="shared" si="24"/>
        <v>2.1387986905900311E-2</v>
      </c>
      <c r="X195" s="24"/>
      <c r="Y195" s="24"/>
      <c r="AN195" s="81">
        <v>201</v>
      </c>
      <c r="AO195" s="80">
        <v>-9529.6957396399666</v>
      </c>
      <c r="AP195" s="80"/>
      <c r="AQ195" s="4">
        <v>-1.0879073592883095</v>
      </c>
      <c r="AR195" s="4">
        <v>-1.2314763092645999</v>
      </c>
      <c r="AS195" s="4">
        <v>-0.97630648716460489</v>
      </c>
      <c r="AT195" s="4">
        <v>-0.93860520849446838</v>
      </c>
      <c r="AU195" s="4">
        <v>0.21696158613140601</v>
      </c>
      <c r="AV195" s="4">
        <v>0.34797667723637288</v>
      </c>
      <c r="AW195" s="3">
        <v>-1.9866904540244961</v>
      </c>
      <c r="AX195" s="4">
        <f t="shared" si="28"/>
        <v>-0.78875599722750278</v>
      </c>
      <c r="AY195" s="4">
        <f t="shared" si="29"/>
        <v>-1.1979344567969932</v>
      </c>
      <c r="AZ195" s="31">
        <f t="shared" si="30"/>
        <v>1.435046962781507</v>
      </c>
      <c r="BA195" s="4"/>
      <c r="BB195" s="4"/>
      <c r="BQ195" s="30">
        <v>167</v>
      </c>
      <c r="BR195" s="70">
        <v>-7833.3424990746998</v>
      </c>
      <c r="BS195" s="72">
        <f>SUM(BR$2:BR195)/200</f>
        <v>2156.3683970721122</v>
      </c>
      <c r="BT195" s="4">
        <v>-0.53922644308495438</v>
      </c>
      <c r="BU195" s="4">
        <v>-1.0391406767694706</v>
      </c>
      <c r="BV195" s="4">
        <v>0.35150872376379061</v>
      </c>
      <c r="BW195" s="4">
        <v>-0.69561594210386257</v>
      </c>
      <c r="BX195" s="4">
        <v>0.67930251300545785</v>
      </c>
      <c r="BY195" s="4">
        <v>0.85807548170991088</v>
      </c>
      <c r="BZ195" s="3">
        <v>-0.30751374746163568</v>
      </c>
      <c r="CA195" s="4">
        <v>-0.70827096658609334</v>
      </c>
      <c r="CB195" s="4">
        <v>0.40075721912445766</v>
      </c>
      <c r="CC195" s="31">
        <v>0.16060634868036858</v>
      </c>
      <c r="CD195" s="1"/>
    </row>
    <row r="196" spans="1:82" x14ac:dyDescent="0.25">
      <c r="A196" s="24"/>
      <c r="B196" s="30">
        <v>186</v>
      </c>
      <c r="C196" s="4">
        <v>0.16905558940430204</v>
      </c>
      <c r="D196" s="4">
        <v>-0.66415205461460558</v>
      </c>
      <c r="E196" s="4">
        <v>-1.1917733805276836</v>
      </c>
      <c r="F196" s="4">
        <v>-0.6508301387933384</v>
      </c>
      <c r="G196" s="4">
        <v>0.58900439343831135</v>
      </c>
      <c r="H196" s="4">
        <v>0.39054961145548461</v>
      </c>
      <c r="I196" s="3">
        <v>-0.34305784175595272</v>
      </c>
      <c r="J196" s="38"/>
      <c r="K196" s="38"/>
      <c r="L196" s="38"/>
      <c r="M196" s="30">
        <v>386</v>
      </c>
      <c r="N196" s="4">
        <v>-0.26208864232659967</v>
      </c>
      <c r="O196" s="4">
        <v>-1.1927336248576399</v>
      </c>
      <c r="P196" s="4">
        <v>0.2181436652974767</v>
      </c>
      <c r="Q196" s="4">
        <v>-0.56434578036433714</v>
      </c>
      <c r="R196" s="4">
        <v>0.6360846620016386</v>
      </c>
      <c r="S196" s="4">
        <v>0.47733971356252669</v>
      </c>
      <c r="T196" s="4">
        <v>-0.15020972461304063</v>
      </c>
      <c r="U196" s="4">
        <f t="shared" si="22"/>
        <v>-0.63768560246594563</v>
      </c>
      <c r="V196" s="4">
        <f t="shared" si="23"/>
        <v>0.48747587785290503</v>
      </c>
      <c r="W196" s="31">
        <f t="shared" si="24"/>
        <v>0.23763273148846037</v>
      </c>
      <c r="X196" s="24"/>
      <c r="Y196" s="24"/>
      <c r="AN196" s="81">
        <v>254</v>
      </c>
      <c r="AO196" s="80">
        <v>-7362.3420618267182</v>
      </c>
      <c r="AP196" s="80"/>
      <c r="AQ196" s="4">
        <v>-0.73240511796649665</v>
      </c>
      <c r="AR196" s="4">
        <v>-1.1867950045600351</v>
      </c>
      <c r="AS196" s="4">
        <v>0.34769907731545685</v>
      </c>
      <c r="AT196" s="4">
        <v>-0.79549764834543879</v>
      </c>
      <c r="AU196" s="4">
        <v>0.54675210475266001</v>
      </c>
      <c r="AV196" s="4">
        <v>0.77040975827633251</v>
      </c>
      <c r="AW196" s="3">
        <v>-1.6101463003111804</v>
      </c>
      <c r="AX196" s="4">
        <f t="shared" si="28"/>
        <v>-0.79339707604538134</v>
      </c>
      <c r="AY196" s="4">
        <f t="shared" si="29"/>
        <v>-0.8167492242657991</v>
      </c>
      <c r="AZ196" s="31">
        <f t="shared" si="30"/>
        <v>0.66707929533878463</v>
      </c>
      <c r="BA196" s="4"/>
      <c r="BB196" s="4"/>
      <c r="BQ196" s="30">
        <v>189</v>
      </c>
      <c r="BR196" s="70">
        <v>-7950.7477129576782</v>
      </c>
      <c r="BS196" s="72">
        <f>SUM(BR$2:BR196)/200</f>
        <v>2116.6146585073238</v>
      </c>
      <c r="BT196" s="4">
        <v>-0.50978835012819923</v>
      </c>
      <c r="BU196" s="4">
        <v>-1.2209855684527176</v>
      </c>
      <c r="BV196" s="4">
        <v>0.44568741386631494</v>
      </c>
      <c r="BW196" s="4">
        <v>-0.69317151671911925</v>
      </c>
      <c r="BX196" s="4">
        <v>0.41058241402598078</v>
      </c>
      <c r="BY196" s="4">
        <v>6.7147091631250128E-2</v>
      </c>
      <c r="BZ196" s="3">
        <v>-1.4813168687099227</v>
      </c>
      <c r="CA196" s="4">
        <v>-0.72808153337906334</v>
      </c>
      <c r="CB196" s="4">
        <v>-0.7532353353308594</v>
      </c>
      <c r="CC196" s="31">
        <v>0.56736347039099222</v>
      </c>
      <c r="CD196" s="1"/>
    </row>
    <row r="197" spans="1:82" x14ac:dyDescent="0.25">
      <c r="A197" s="24"/>
      <c r="B197" s="30">
        <v>187</v>
      </c>
      <c r="C197" s="4">
        <v>-1.0788715909677415</v>
      </c>
      <c r="D197" s="4">
        <v>-1.2053363744932319</v>
      </c>
      <c r="E197" s="4">
        <v>-0.71120329560369644</v>
      </c>
      <c r="F197" s="4">
        <v>-0.30056959952361284</v>
      </c>
      <c r="G197" s="4">
        <v>-0.30464152629426139</v>
      </c>
      <c r="H197" s="4">
        <v>0.17575869514918629</v>
      </c>
      <c r="I197" s="3">
        <v>-0.84329654409752919</v>
      </c>
      <c r="J197" s="38"/>
      <c r="K197" s="38"/>
      <c r="L197" s="38"/>
      <c r="M197" s="30">
        <v>387</v>
      </c>
      <c r="N197" s="4">
        <v>0.28370606943216847</v>
      </c>
      <c r="O197" s="4">
        <v>0.26357586922686332</v>
      </c>
      <c r="P197" s="4">
        <v>1.254194224690854</v>
      </c>
      <c r="Q197" s="4">
        <v>-0.41001818559475489</v>
      </c>
      <c r="R197" s="4">
        <v>0.15857459735439847</v>
      </c>
      <c r="S197" s="4">
        <v>-1.8970111363106967</v>
      </c>
      <c r="T197" s="4">
        <v>0.43570251325930009</v>
      </c>
      <c r="U197" s="4">
        <f t="shared" si="22"/>
        <v>-0.29302513881214654</v>
      </c>
      <c r="V197" s="4">
        <f t="shared" si="23"/>
        <v>0.72872765207144663</v>
      </c>
      <c r="W197" s="31">
        <f t="shared" si="24"/>
        <v>0.53104399089356336</v>
      </c>
      <c r="X197" s="24"/>
      <c r="Y197" s="24"/>
      <c r="AN197" s="81">
        <v>342</v>
      </c>
      <c r="AO197" s="80">
        <v>699.07220187338487</v>
      </c>
      <c r="AP197" s="80"/>
      <c r="AQ197" s="4">
        <v>-1.384878156560337</v>
      </c>
      <c r="AR197" s="4">
        <v>-1.2750255077988604</v>
      </c>
      <c r="AS197" s="4">
        <v>-2.7037231701079523E-2</v>
      </c>
      <c r="AT197" s="4">
        <v>-0.83340454212716786</v>
      </c>
      <c r="AU197" s="4">
        <v>0.61807824208394213</v>
      </c>
      <c r="AV197" s="4">
        <v>0.53157499836473532</v>
      </c>
      <c r="AW197" s="3">
        <v>-0.20960035216668918</v>
      </c>
      <c r="AX197" s="4">
        <f t="shared" si="28"/>
        <v>-0.81773250964646904</v>
      </c>
      <c r="AY197" s="4">
        <f t="shared" si="29"/>
        <v>0.60813215747977989</v>
      </c>
      <c r="AZ197" s="31">
        <f t="shared" si="30"/>
        <v>0.36982472096101182</v>
      </c>
      <c r="BA197" s="4"/>
      <c r="BB197" s="4"/>
      <c r="BQ197" s="30">
        <v>13</v>
      </c>
      <c r="BR197" s="70">
        <v>-7965.514573985366</v>
      </c>
      <c r="BS197" s="72">
        <f>SUM(BR$2:BR197)/200</f>
        <v>2076.787085637397</v>
      </c>
      <c r="BT197" s="4">
        <v>-0.72918585918120093</v>
      </c>
      <c r="BU197" s="4">
        <v>-1.0671343039414378</v>
      </c>
      <c r="BV197" s="4">
        <v>1.708912823393995</v>
      </c>
      <c r="BW197" s="4">
        <v>-0.59519054004832317</v>
      </c>
      <c r="BX197" s="4">
        <v>0.50583704012216024</v>
      </c>
      <c r="BY197" s="4">
        <v>0.53128217785405829</v>
      </c>
      <c r="BZ197" s="3">
        <v>0.18053539915400099</v>
      </c>
      <c r="CA197" s="4">
        <v>-0.7293180027565167</v>
      </c>
      <c r="CB197" s="4">
        <v>0.90985340191051767</v>
      </c>
      <c r="CC197" s="31">
        <v>0.82783321296814194</v>
      </c>
      <c r="CD197" s="1"/>
    </row>
    <row r="198" spans="1:82" x14ac:dyDescent="0.25">
      <c r="A198" s="24"/>
      <c r="B198" s="30">
        <v>188</v>
      </c>
      <c r="C198" s="4">
        <v>-0.29727498725365642</v>
      </c>
      <c r="D198" s="4">
        <v>-6.6963697249466284E-2</v>
      </c>
      <c r="E198" s="4">
        <v>-0.46493598517471785</v>
      </c>
      <c r="F198" s="4">
        <v>-0.47651060847996474</v>
      </c>
      <c r="G198" s="4">
        <v>0.6979654060782825</v>
      </c>
      <c r="H198" s="4">
        <v>0.79288866197660834</v>
      </c>
      <c r="I198" s="3">
        <v>-8.630263873761479E-3</v>
      </c>
      <c r="J198" s="38"/>
      <c r="K198" s="38"/>
      <c r="L198" s="38"/>
      <c r="M198" s="30">
        <v>388</v>
      </c>
      <c r="N198" s="4">
        <v>1.0647889722832082</v>
      </c>
      <c r="O198" s="4">
        <v>0.67960910561357424</v>
      </c>
      <c r="P198" s="4">
        <v>1.7980404649927029</v>
      </c>
      <c r="Q198" s="4">
        <v>3.7803973350577196</v>
      </c>
      <c r="R198" s="4">
        <v>-0.40619623017277967</v>
      </c>
      <c r="S198" s="4">
        <v>-0.28658444916644399</v>
      </c>
      <c r="T198" s="4">
        <v>1.681130326992792</v>
      </c>
      <c r="U198" s="4">
        <f t="shared" si="22"/>
        <v>2.4587075970050596</v>
      </c>
      <c r="V198" s="4">
        <f t="shared" si="23"/>
        <v>-0.77757727001226762</v>
      </c>
      <c r="W198" s="31">
        <f t="shared" si="24"/>
        <v>0.6046264108397309</v>
      </c>
      <c r="X198" s="24"/>
      <c r="Y198" s="24"/>
      <c r="AN198" s="81">
        <v>252</v>
      </c>
      <c r="AO198" s="80">
        <v>-8901.9674227859177</v>
      </c>
      <c r="AP198" s="80"/>
      <c r="AQ198" s="4">
        <v>-1.1336837153002879</v>
      </c>
      <c r="AR198" s="4">
        <v>-0.97669109049582492</v>
      </c>
      <c r="AS198" s="4">
        <v>0.22370999994625543</v>
      </c>
      <c r="AT198" s="4">
        <v>-0.92528767922423705</v>
      </c>
      <c r="AU198" s="4">
        <v>0.38984207058842674</v>
      </c>
      <c r="AV198" s="4">
        <v>0.65680727359559798</v>
      </c>
      <c r="AW198" s="3">
        <v>-1.8776323753863227</v>
      </c>
      <c r="AX198" s="4">
        <f t="shared" si="28"/>
        <v>-0.82317659297091406</v>
      </c>
      <c r="AY198" s="4">
        <f t="shared" si="29"/>
        <v>-1.0544557824154086</v>
      </c>
      <c r="AZ198" s="31">
        <f t="shared" si="30"/>
        <v>1.1118769970692914</v>
      </c>
      <c r="BA198" s="4"/>
      <c r="BB198" s="4"/>
      <c r="BQ198" s="30">
        <v>73</v>
      </c>
      <c r="BR198" s="70">
        <v>-8100.6286413273629</v>
      </c>
      <c r="BS198" s="72">
        <f>SUM(BR$2:BR198)/200</f>
        <v>2036.2839424307601</v>
      </c>
      <c r="BT198" s="4">
        <v>-1.4396664279754448</v>
      </c>
      <c r="BU198" s="4">
        <v>-0.74973462256757717</v>
      </c>
      <c r="BV198" s="4">
        <v>1.441813640009372</v>
      </c>
      <c r="BW198" s="4">
        <v>-0.68294881271831032</v>
      </c>
      <c r="BX198" s="4">
        <v>0.81279933039865826</v>
      </c>
      <c r="BY198" s="4">
        <v>0.39915134989896883</v>
      </c>
      <c r="BZ198" s="3">
        <v>-1.4373720341377134</v>
      </c>
      <c r="CA198" s="4">
        <v>-0.73083169592583785</v>
      </c>
      <c r="CB198" s="4">
        <v>-0.70654033821187556</v>
      </c>
      <c r="CC198" s="31">
        <v>0.4991992495205515</v>
      </c>
      <c r="CD198" s="1"/>
    </row>
    <row r="199" spans="1:82" x14ac:dyDescent="0.25">
      <c r="A199" s="24"/>
      <c r="B199" s="30">
        <v>189</v>
      </c>
      <c r="C199" s="4">
        <v>-0.43785805984437576</v>
      </c>
      <c r="D199" s="4">
        <v>-1.1989033749134339</v>
      </c>
      <c r="E199" s="4">
        <v>-1.2021450636659319</v>
      </c>
      <c r="F199" s="4">
        <v>-0.66114592275203898</v>
      </c>
      <c r="G199" s="4">
        <v>0.71901088809728986</v>
      </c>
      <c r="H199" s="4">
        <v>0.87021647743700692</v>
      </c>
      <c r="I199" s="3">
        <v>-1.7123726744435204</v>
      </c>
      <c r="J199" s="38"/>
      <c r="K199" s="38"/>
      <c r="L199" s="38"/>
      <c r="M199" s="30">
        <v>389</v>
      </c>
      <c r="N199" s="4">
        <v>2.5758028343097288</v>
      </c>
      <c r="O199" s="4">
        <v>0.51863452558999912</v>
      </c>
      <c r="P199" s="4">
        <v>-0.61782121074422713</v>
      </c>
      <c r="Q199" s="4">
        <v>5.0877463118747466</v>
      </c>
      <c r="R199" s="4">
        <v>-2.7737247636667215</v>
      </c>
      <c r="S199" s="4">
        <v>-1.9168480277332465</v>
      </c>
      <c r="T199" s="4">
        <v>3.5936658569350239</v>
      </c>
      <c r="U199" s="4">
        <f t="shared" si="22"/>
        <v>3.575080407165292</v>
      </c>
      <c r="V199" s="4">
        <f t="shared" si="23"/>
        <v>1.8585449769731976E-2</v>
      </c>
      <c r="W199" s="31">
        <f t="shared" si="24"/>
        <v>3.454189431432304E-4</v>
      </c>
      <c r="X199" s="24"/>
      <c r="Y199" s="24"/>
      <c r="AN199" s="81">
        <v>312</v>
      </c>
      <c r="AO199" s="80">
        <v>1924.9441706836737</v>
      </c>
      <c r="AP199" s="80"/>
      <c r="AQ199" s="4">
        <v>-1.105162653386998</v>
      </c>
      <c r="AR199" s="4">
        <v>-1.1056592571085673</v>
      </c>
      <c r="AS199" s="4">
        <v>1.994811316013789</v>
      </c>
      <c r="AT199" s="4">
        <v>-0.7432187400835164</v>
      </c>
      <c r="AU199" s="4">
        <v>0.64316602768219955</v>
      </c>
      <c r="AV199" s="4">
        <v>0.92235456025006057</v>
      </c>
      <c r="AW199" s="3">
        <v>3.3759275156709299E-3</v>
      </c>
      <c r="AX199" s="4">
        <f t="shared" si="28"/>
        <v>-0.86265129022703813</v>
      </c>
      <c r="AY199" s="4">
        <f t="shared" si="29"/>
        <v>0.86602721774270908</v>
      </c>
      <c r="AZ199" s="31">
        <f t="shared" si="30"/>
        <v>0.75000314187117767</v>
      </c>
      <c r="BA199" s="4"/>
      <c r="BB199" s="4"/>
      <c r="BQ199" s="30">
        <v>18</v>
      </c>
      <c r="BR199" s="70">
        <v>-8342.8567498081211</v>
      </c>
      <c r="BS199" s="72">
        <f>SUM(BR$2:BR199)/200</f>
        <v>1994.5696586817194</v>
      </c>
      <c r="BT199" s="4">
        <v>-0.9933215560725972</v>
      </c>
      <c r="BU199" s="4">
        <v>-1.1618594536761515</v>
      </c>
      <c r="BV199" s="4">
        <v>1.2171990688654282</v>
      </c>
      <c r="BW199" s="4">
        <v>-0.72394015846943049</v>
      </c>
      <c r="BX199" s="4">
        <v>-0.61250102306202336</v>
      </c>
      <c r="BY199" s="4">
        <v>-0.2037299131997469</v>
      </c>
      <c r="BZ199" s="3">
        <v>-1.6197369225318416</v>
      </c>
      <c r="CA199" s="4">
        <v>-0.73402567235849614</v>
      </c>
      <c r="CB199" s="4">
        <v>-0.88571125017334551</v>
      </c>
      <c r="CC199" s="31">
        <v>0.78448441868363061</v>
      </c>
      <c r="CD199" s="1"/>
    </row>
    <row r="200" spans="1:82" x14ac:dyDescent="0.25">
      <c r="A200" s="24"/>
      <c r="B200" s="30">
        <v>190</v>
      </c>
      <c r="C200" s="4">
        <v>0.41652427688460048</v>
      </c>
      <c r="D200" s="4">
        <v>1.3598495182992376</v>
      </c>
      <c r="E200" s="4">
        <v>-0.90748090644035895</v>
      </c>
      <c r="F200" s="4">
        <v>0.39355902223900618</v>
      </c>
      <c r="G200" s="4">
        <v>-1.8744400138018198</v>
      </c>
      <c r="H200" s="4">
        <v>0.19668281518207181</v>
      </c>
      <c r="I200" s="3">
        <v>1.3520720749683695</v>
      </c>
      <c r="J200" s="38"/>
      <c r="K200" s="38"/>
      <c r="L200" s="38"/>
      <c r="M200" s="30">
        <v>390</v>
      </c>
      <c r="N200" s="4">
        <v>1.2627468120681142</v>
      </c>
      <c r="O200" s="4">
        <v>1.1149381220982555</v>
      </c>
      <c r="P200" s="4">
        <v>0.82582850598824409</v>
      </c>
      <c r="Q200" s="4">
        <v>0.35058805372427165</v>
      </c>
      <c r="R200" s="4">
        <v>-0.44772987659092228</v>
      </c>
      <c r="S200" s="4">
        <v>-1.0103071057284025</v>
      </c>
      <c r="T200" s="4">
        <v>0.3985763484045397</v>
      </c>
      <c r="U200" s="4">
        <f t="shared" si="22"/>
        <v>0.41821639372984831</v>
      </c>
      <c r="V200" s="4">
        <f t="shared" si="23"/>
        <v>-1.9640045325308608E-2</v>
      </c>
      <c r="W200" s="31">
        <f t="shared" si="24"/>
        <v>3.8573138038017652E-4</v>
      </c>
      <c r="X200" s="24"/>
      <c r="Y200" s="24"/>
      <c r="AN200" s="81">
        <v>373</v>
      </c>
      <c r="AO200" s="80">
        <v>-10421.826127813643</v>
      </c>
      <c r="AP200" s="80"/>
      <c r="AQ200" s="4">
        <v>-1.0536189476959641</v>
      </c>
      <c r="AR200" s="4">
        <v>-1.1773111621643746</v>
      </c>
      <c r="AS200" s="4">
        <v>2.3704738342741027</v>
      </c>
      <c r="AT200" s="4">
        <v>-0.78859530958182378</v>
      </c>
      <c r="AU200" s="4">
        <v>0.5512230048486757</v>
      </c>
      <c r="AV200" s="4">
        <v>0.33529522191705941</v>
      </c>
      <c r="AW200" s="3">
        <v>-2.1416842999554113</v>
      </c>
      <c r="AX200" s="4">
        <f t="shared" si="28"/>
        <v>-0.92154671736637639</v>
      </c>
      <c r="AY200" s="4">
        <f t="shared" si="29"/>
        <v>-1.220137582589035</v>
      </c>
      <c r="AZ200" s="31">
        <f t="shared" si="30"/>
        <v>1.4887357204462144</v>
      </c>
      <c r="BA200" s="4"/>
      <c r="BB200" s="4"/>
      <c r="BQ200" s="30">
        <v>25</v>
      </c>
      <c r="BR200" s="70">
        <v>-8669.2479583094537</v>
      </c>
      <c r="BS200" s="72">
        <f>SUM(BR$2:BR200)/200</f>
        <v>1951.2234188901721</v>
      </c>
      <c r="BT200" s="4">
        <v>-0.47133819340271554</v>
      </c>
      <c r="BU200" s="4">
        <v>-1.1858626009194859</v>
      </c>
      <c r="BV200" s="4">
        <v>1.6841775869834965</v>
      </c>
      <c r="BW200" s="4">
        <v>-0.60856434199453135</v>
      </c>
      <c r="BX200" s="4">
        <v>0.83044094812575586</v>
      </c>
      <c r="BY200" s="4">
        <v>0.78718485378437675</v>
      </c>
      <c r="BZ200" s="3">
        <v>-8.0130085358496809E-3</v>
      </c>
      <c r="CA200" s="4">
        <v>-0.77534263031243011</v>
      </c>
      <c r="CB200" s="4">
        <v>0.76732962177658048</v>
      </c>
      <c r="CC200" s="31">
        <v>0.58879474845579005</v>
      </c>
      <c r="CD200" s="1"/>
    </row>
    <row r="201" spans="1:82" x14ac:dyDescent="0.25">
      <c r="A201" s="24"/>
      <c r="B201" s="30">
        <v>191</v>
      </c>
      <c r="C201" s="4">
        <v>2.0831994243125065</v>
      </c>
      <c r="D201" s="4">
        <v>0.98871246562052539</v>
      </c>
      <c r="E201" s="4">
        <v>-0.61757092548566639</v>
      </c>
      <c r="F201" s="4">
        <v>-4.5432265938681049E-2</v>
      </c>
      <c r="G201" s="4">
        <v>0.16261129805740113</v>
      </c>
      <c r="H201" s="4">
        <v>0.54047316503549636</v>
      </c>
      <c r="I201" s="3">
        <v>-0.17864700913709189</v>
      </c>
      <c r="J201" s="38"/>
      <c r="K201" s="38"/>
      <c r="L201" s="38"/>
      <c r="M201" s="30">
        <v>391</v>
      </c>
      <c r="N201" s="4">
        <v>-0.71499455057450223</v>
      </c>
      <c r="O201" s="4">
        <v>-0.19301929574858279</v>
      </c>
      <c r="P201" s="4">
        <v>-1.3144749744509516</v>
      </c>
      <c r="Q201" s="4">
        <v>-0.24922753855862953</v>
      </c>
      <c r="R201" s="4">
        <v>0.72674682284701975</v>
      </c>
      <c r="S201" s="4">
        <v>0.64101924047722958</v>
      </c>
      <c r="T201" s="4">
        <v>-8.5981070622474925E-2</v>
      </c>
      <c r="U201" s="4">
        <f t="shared" si="22"/>
        <v>-0.15789542098979331</v>
      </c>
      <c r="V201" s="4">
        <f t="shared" si="23"/>
        <v>7.1914350367318386E-2</v>
      </c>
      <c r="W201" s="31">
        <f t="shared" si="24"/>
        <v>5.1716737887534262E-3</v>
      </c>
      <c r="X201" s="24"/>
      <c r="Y201" s="24"/>
      <c r="AN201" s="82">
        <v>381</v>
      </c>
      <c r="AO201" s="80">
        <v>-10133.559208518258</v>
      </c>
      <c r="AP201" s="80"/>
      <c r="AQ201" s="33">
        <v>-0.94180421709152673</v>
      </c>
      <c r="AR201" s="33">
        <v>-1.2360296171457794</v>
      </c>
      <c r="AS201" s="33">
        <v>1.8264017274798205</v>
      </c>
      <c r="AT201" s="33">
        <v>-0.84773514376003589</v>
      </c>
      <c r="AU201" s="33">
        <v>0.43509485960685351</v>
      </c>
      <c r="AV201" s="33">
        <v>9.6391960768689292E-2</v>
      </c>
      <c r="AW201" s="34">
        <v>-2.0916023847235872</v>
      </c>
      <c r="AX201" s="4">
        <f t="shared" si="28"/>
        <v>-0.9259657090540081</v>
      </c>
      <c r="AY201" s="4">
        <f t="shared" si="29"/>
        <v>-1.1656366756695791</v>
      </c>
      <c r="AZ201" s="31">
        <f t="shared" si="30"/>
        <v>1.3587088596660275</v>
      </c>
      <c r="BA201" s="4"/>
      <c r="BB201" s="4"/>
      <c r="BQ201" s="32">
        <v>53</v>
      </c>
      <c r="BR201" s="71">
        <v>-9142.155587078234</v>
      </c>
      <c r="BS201" s="72">
        <f>SUM(BR$2:BR201)/200</f>
        <v>1905.5126409547809</v>
      </c>
      <c r="BT201" s="33">
        <v>-1.2901027200667818</v>
      </c>
      <c r="BU201" s="33">
        <v>-1.2507551612456664</v>
      </c>
      <c r="BV201" s="33">
        <v>2.1683060721357852</v>
      </c>
      <c r="BW201" s="33">
        <v>-0.62493486039326029</v>
      </c>
      <c r="BX201" s="33">
        <v>0.77850488189974421</v>
      </c>
      <c r="BY201" s="33">
        <v>0.49607610191421009</v>
      </c>
      <c r="BZ201" s="34">
        <v>-0.30170038435397395</v>
      </c>
      <c r="CA201" s="4">
        <v>-0.83256719746503116</v>
      </c>
      <c r="CB201" s="4">
        <v>0.53086681311105721</v>
      </c>
      <c r="CC201" s="31">
        <v>0.28181957326269014</v>
      </c>
      <c r="CD201" s="1"/>
    </row>
    <row r="202" spans="1:82" x14ac:dyDescent="0.25">
      <c r="A202" s="24"/>
      <c r="B202" s="30">
        <v>192</v>
      </c>
      <c r="C202" s="4">
        <v>0.65178707756802834</v>
      </c>
      <c r="D202" s="4">
        <v>1.7077903633768838</v>
      </c>
      <c r="E202" s="4">
        <v>1.3836517532751031</v>
      </c>
      <c r="F202" s="4">
        <v>2.0111925522715732</v>
      </c>
      <c r="G202" s="4">
        <v>-0.83384063543288323</v>
      </c>
      <c r="H202" s="4">
        <v>-3.045451990809505</v>
      </c>
      <c r="I202" s="3">
        <v>1.8876121171158287</v>
      </c>
      <c r="J202" s="38"/>
      <c r="K202" s="38"/>
      <c r="L202" s="38"/>
      <c r="M202" s="30">
        <v>392</v>
      </c>
      <c r="N202" s="4">
        <v>-1.1275187705478729</v>
      </c>
      <c r="O202" s="4">
        <v>-0.80361203488669575</v>
      </c>
      <c r="P202" s="4">
        <v>-0.59338810967381506</v>
      </c>
      <c r="Q202" s="4">
        <v>-0.32410893370623811</v>
      </c>
      <c r="R202" s="4">
        <v>0.50735812804673919</v>
      </c>
      <c r="S202" s="4">
        <v>0.11685962704695788</v>
      </c>
      <c r="T202" s="4">
        <v>0.39807580490174865</v>
      </c>
      <c r="U202" s="4">
        <f t="shared" si="22"/>
        <v>-0.35634798040162713</v>
      </c>
      <c r="V202" s="4">
        <f t="shared" si="23"/>
        <v>0.75442378530337573</v>
      </c>
      <c r="W202" s="31">
        <f t="shared" si="24"/>
        <v>0.56915524783147398</v>
      </c>
      <c r="X202" s="24"/>
      <c r="Y202" s="24"/>
      <c r="AN202" s="4"/>
      <c r="AW202" s="4"/>
      <c r="AX202" s="4"/>
      <c r="AZ202" s="4"/>
      <c r="BR202" s="1"/>
      <c r="BS202" s="1"/>
      <c r="BZ202" s="1"/>
      <c r="CA202" s="1"/>
      <c r="CB202" s="1"/>
      <c r="CC202" s="1"/>
      <c r="CD202" s="1"/>
    </row>
    <row r="203" spans="1:82" x14ac:dyDescent="0.25">
      <c r="A203" s="24"/>
      <c r="B203" s="30">
        <v>193</v>
      </c>
      <c r="C203" s="4">
        <v>-0.78027059805409527</v>
      </c>
      <c r="D203" s="4">
        <v>-0.26035381376487715</v>
      </c>
      <c r="E203" s="4">
        <v>-0.62794829791012896</v>
      </c>
      <c r="F203" s="4">
        <v>7.5501110944137431E-2</v>
      </c>
      <c r="G203" s="4">
        <v>0.19099319302172943</v>
      </c>
      <c r="H203" s="4">
        <v>-0.9017858363923078</v>
      </c>
      <c r="I203" s="3">
        <v>0.52689122365575269</v>
      </c>
      <c r="J203" s="38"/>
      <c r="K203" s="38"/>
      <c r="L203" s="38"/>
      <c r="M203" s="30">
        <v>393</v>
      </c>
      <c r="N203" s="4">
        <v>-4.9166667854672594E-2</v>
      </c>
      <c r="O203" s="4">
        <v>-1.0333031729651618</v>
      </c>
      <c r="P203" s="4">
        <v>1.5857757055285029</v>
      </c>
      <c r="Q203" s="4">
        <v>-0.45812565703621821</v>
      </c>
      <c r="R203" s="4">
        <v>-0.60361368077607691</v>
      </c>
      <c r="S203" s="4">
        <v>0.10168916752868366</v>
      </c>
      <c r="T203" s="4">
        <v>-0.99241323144308757</v>
      </c>
      <c r="U203" s="4">
        <f t="shared" si="22"/>
        <v>-0.55826755013839158</v>
      </c>
      <c r="V203" s="4">
        <f t="shared" si="23"/>
        <v>-0.434145681304696</v>
      </c>
      <c r="W203" s="31">
        <f t="shared" si="24"/>
        <v>0.18848247259551867</v>
      </c>
      <c r="X203" s="24"/>
      <c r="Y203" s="24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</row>
    <row r="204" spans="1:82" x14ac:dyDescent="0.25">
      <c r="A204" s="24"/>
      <c r="B204" s="30">
        <v>194</v>
      </c>
      <c r="C204" s="4">
        <v>0.48711143031995785</v>
      </c>
      <c r="D204" s="4">
        <v>-1.1825247718774257</v>
      </c>
      <c r="E204" s="4">
        <v>-1.0521166780835347</v>
      </c>
      <c r="F204" s="4">
        <v>-0.38258322772659692</v>
      </c>
      <c r="G204" s="4">
        <v>0.51171717986708132</v>
      </c>
      <c r="H204" s="4">
        <v>0.49126146090754796</v>
      </c>
      <c r="I204" s="3">
        <v>-1.6874064580752286</v>
      </c>
      <c r="J204" s="38"/>
      <c r="K204" s="38"/>
      <c r="L204" s="38"/>
      <c r="M204" s="30">
        <v>394</v>
      </c>
      <c r="N204" s="4">
        <v>1.1738711722945481</v>
      </c>
      <c r="O204" s="4">
        <v>1.9981601271764646</v>
      </c>
      <c r="P204" s="4">
        <v>0.465630079921934</v>
      </c>
      <c r="Q204" s="4">
        <v>0.10832323019381722</v>
      </c>
      <c r="R204" s="4">
        <v>0.47376723427643697</v>
      </c>
      <c r="S204" s="4">
        <v>0.52405664815450337</v>
      </c>
      <c r="T204" s="4">
        <v>-0.12429985078132511</v>
      </c>
      <c r="U204" s="4">
        <f t="shared" ref="U204:U210" si="31">(N204*N$7)+(M204*M$7)+(O204*O$7)+(P204*P$7)+(Q204*Q$7)+(R204*R$7)+(S204*S$7)</f>
        <v>0.39324296601184783</v>
      </c>
      <c r="V204" s="4">
        <f t="shared" ref="V204:V210" si="32">T204-U204</f>
        <v>-0.51754281679317293</v>
      </c>
      <c r="W204" s="31">
        <f t="shared" ref="W204:W210" si="33">V204^2</f>
        <v>0.26785056721421174</v>
      </c>
      <c r="X204" s="24"/>
      <c r="Y204" s="24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</row>
    <row r="205" spans="1:82" x14ac:dyDescent="0.25">
      <c r="A205" s="24"/>
      <c r="B205" s="30">
        <v>195</v>
      </c>
      <c r="C205" s="4">
        <v>1.1541271583206398</v>
      </c>
      <c r="D205" s="4">
        <v>-1.266322941123843</v>
      </c>
      <c r="E205" s="4">
        <v>-2.8764046823381559E-2</v>
      </c>
      <c r="F205" s="4">
        <v>-0.48776862611847582</v>
      </c>
      <c r="G205" s="4">
        <v>0.74740049119793261</v>
      </c>
      <c r="H205" s="4">
        <v>0.55241215021356371</v>
      </c>
      <c r="I205" s="3">
        <v>-0.25017725262001667</v>
      </c>
      <c r="J205" s="38"/>
      <c r="K205" s="38"/>
      <c r="L205" s="38"/>
      <c r="M205" s="30">
        <v>395</v>
      </c>
      <c r="N205" s="4">
        <v>0.47420555276332599</v>
      </c>
      <c r="O205" s="4">
        <v>0.90081411862481231</v>
      </c>
      <c r="P205" s="4">
        <v>0.33556762174089955</v>
      </c>
      <c r="Q205" s="4">
        <v>0.71429200151925254</v>
      </c>
      <c r="R205" s="4">
        <v>0.17805323469172663</v>
      </c>
      <c r="S205" s="4">
        <v>0.90318847419369153</v>
      </c>
      <c r="T205" s="4">
        <v>0.14628025664686414</v>
      </c>
      <c r="U205" s="4">
        <f t="shared" si="31"/>
        <v>0.59288081021103922</v>
      </c>
      <c r="V205" s="4">
        <f t="shared" si="32"/>
        <v>-0.44660055356417505</v>
      </c>
      <c r="W205" s="31">
        <f t="shared" si="33"/>
        <v>0.19945205444382758</v>
      </c>
      <c r="X205" s="24"/>
      <c r="Y205" s="24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</row>
    <row r="206" spans="1:82" x14ac:dyDescent="0.25">
      <c r="A206" s="24"/>
      <c r="B206" s="30">
        <v>196</v>
      </c>
      <c r="C206" s="4">
        <v>0.91797457955865869</v>
      </c>
      <c r="D206" s="4">
        <v>0.68456934905658207</v>
      </c>
      <c r="E206" s="4">
        <v>-0.31836346764539863</v>
      </c>
      <c r="F206" s="4">
        <v>0.21319133485935021</v>
      </c>
      <c r="G206" s="4">
        <v>-0.50426211755052341</v>
      </c>
      <c r="H206" s="4">
        <v>-0.67143219377337193</v>
      </c>
      <c r="I206" s="3">
        <v>0.47741039477239683</v>
      </c>
      <c r="J206" s="38"/>
      <c r="K206" s="38"/>
      <c r="L206" s="38"/>
      <c r="M206" s="30">
        <v>396</v>
      </c>
      <c r="N206" s="4">
        <v>1.7828889836927337</v>
      </c>
      <c r="O206" s="4">
        <v>1.0262275858628449</v>
      </c>
      <c r="P206" s="4">
        <v>-0.981404914392219</v>
      </c>
      <c r="Q206" s="4">
        <v>0.64946934166159009</v>
      </c>
      <c r="R206" s="4">
        <v>-3.134140682746972E-2</v>
      </c>
      <c r="S206" s="4">
        <v>-1.0079144960017241</v>
      </c>
      <c r="T206" s="4">
        <v>0.73397125548416886</v>
      </c>
      <c r="U206" s="4">
        <f t="shared" si="31"/>
        <v>0.69343640535775131</v>
      </c>
      <c r="V206" s="4">
        <f t="shared" si="32"/>
        <v>4.0534850126417554E-2</v>
      </c>
      <c r="W206" s="31">
        <f t="shared" si="33"/>
        <v>1.6430740747711333E-3</v>
      </c>
      <c r="X206" s="24"/>
      <c r="Y206" s="24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</row>
    <row r="207" spans="1:82" x14ac:dyDescent="0.25">
      <c r="A207" s="24"/>
      <c r="B207" s="30">
        <v>197</v>
      </c>
      <c r="C207" s="4">
        <v>-1.2271628377348975</v>
      </c>
      <c r="D207" s="4">
        <v>-0.11729208873229341</v>
      </c>
      <c r="E207" s="4">
        <v>1.861880690279879</v>
      </c>
      <c r="F207" s="4">
        <v>-0.64741558140502597</v>
      </c>
      <c r="G207" s="4">
        <v>0.57001978172350865</v>
      </c>
      <c r="H207" s="4">
        <v>0.66192970718380506</v>
      </c>
      <c r="I207" s="3">
        <v>-0.42941356090614746</v>
      </c>
      <c r="J207" s="38"/>
      <c r="K207" s="38"/>
      <c r="L207" s="38"/>
      <c r="M207" s="30">
        <v>397</v>
      </c>
      <c r="N207" s="4">
        <v>-1.3470220204632446</v>
      </c>
      <c r="O207" s="4">
        <v>-0.85320353891073164</v>
      </c>
      <c r="P207" s="4">
        <v>-0.20824536035448038</v>
      </c>
      <c r="Q207" s="4">
        <v>-0.79878278472465281</v>
      </c>
      <c r="R207" s="4">
        <v>0.67780665675613139</v>
      </c>
      <c r="S207" s="4">
        <v>0.86800813979196845</v>
      </c>
      <c r="T207" s="4">
        <v>-0.14866456598925942</v>
      </c>
      <c r="U207" s="4">
        <f t="shared" si="31"/>
        <v>-0.70939335926482694</v>
      </c>
      <c r="V207" s="4">
        <f t="shared" si="32"/>
        <v>0.56072879327556757</v>
      </c>
      <c r="W207" s="31">
        <f t="shared" si="33"/>
        <v>0.31441677960827419</v>
      </c>
      <c r="X207" s="24"/>
      <c r="Y207" s="24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</row>
    <row r="208" spans="1:82" x14ac:dyDescent="0.25">
      <c r="A208" s="24"/>
      <c r="B208" s="30">
        <v>198</v>
      </c>
      <c r="C208" s="4">
        <v>-1.1825738818365255</v>
      </c>
      <c r="D208" s="4">
        <v>-0.92210542100187787</v>
      </c>
      <c r="E208" s="4">
        <v>-0.75590673549828835</v>
      </c>
      <c r="F208" s="4">
        <v>-0.44347578664399895</v>
      </c>
      <c r="G208" s="4">
        <v>0.45120197481587482</v>
      </c>
      <c r="H208" s="4">
        <v>0.57242052575251612</v>
      </c>
      <c r="I208" s="3">
        <v>8.3696755386766158E-2</v>
      </c>
      <c r="J208" s="38"/>
      <c r="K208" s="38"/>
      <c r="L208" s="38"/>
      <c r="M208" s="30">
        <v>398</v>
      </c>
      <c r="N208" s="4">
        <v>-0.25175833370895639</v>
      </c>
      <c r="O208" s="4">
        <v>-0.70923177546595051</v>
      </c>
      <c r="P208" s="4">
        <v>-0.12266431759151557</v>
      </c>
      <c r="Q208" s="4">
        <v>-0.46984379967758555</v>
      </c>
      <c r="R208" s="4">
        <v>0.60174932009711768</v>
      </c>
      <c r="S208" s="4">
        <v>0.31896043239986999</v>
      </c>
      <c r="T208" s="4">
        <v>0.15998980018213027</v>
      </c>
      <c r="U208" s="4">
        <f t="shared" si="31"/>
        <v>-0.46170124809916852</v>
      </c>
      <c r="V208" s="4">
        <f t="shared" si="32"/>
        <v>0.62169104828129873</v>
      </c>
      <c r="W208" s="31">
        <f t="shared" si="33"/>
        <v>0.38649975951310012</v>
      </c>
      <c r="X208" s="24"/>
      <c r="Y208" s="24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</row>
    <row r="209" spans="1:82" x14ac:dyDescent="0.25">
      <c r="A209" s="24"/>
      <c r="B209" s="30">
        <v>199</v>
      </c>
      <c r="C209" s="4">
        <v>0.5236051631860611</v>
      </c>
      <c r="D209" s="4">
        <v>1.1925631934668257</v>
      </c>
      <c r="E209" s="4">
        <v>-0.14471865746821902</v>
      </c>
      <c r="F209" s="4">
        <v>1.3950601207303259</v>
      </c>
      <c r="G209" s="4">
        <v>-9.9289787067448148E-4</v>
      </c>
      <c r="H209" s="4">
        <v>-2.6027025604786234</v>
      </c>
      <c r="I209" s="3">
        <v>1.2874316927164917</v>
      </c>
      <c r="J209" s="38"/>
      <c r="K209" s="38"/>
      <c r="L209" s="38"/>
      <c r="M209" s="30">
        <v>399</v>
      </c>
      <c r="N209" s="4">
        <v>1.0855645278178907</v>
      </c>
      <c r="O209" s="4">
        <v>0.73093430314649932</v>
      </c>
      <c r="P209" s="4">
        <v>-1.2364322671800339</v>
      </c>
      <c r="Q209" s="4">
        <v>-7.9897105745745295E-2</v>
      </c>
      <c r="R209" s="4">
        <v>0.6489103514644714</v>
      </c>
      <c r="S209" s="4">
        <v>0.50689793957487483</v>
      </c>
      <c r="T209" s="4">
        <v>-1.0192023871953624E-3</v>
      </c>
      <c r="U209" s="4">
        <f t="shared" si="31"/>
        <v>0.13806309748640536</v>
      </c>
      <c r="V209" s="4">
        <f t="shared" si="32"/>
        <v>-0.13908229987360071</v>
      </c>
      <c r="W209" s="31">
        <f t="shared" si="33"/>
        <v>1.9343886138130192E-2</v>
      </c>
      <c r="X209" s="24"/>
      <c r="Y209" s="24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</row>
    <row r="210" spans="1:82" x14ac:dyDescent="0.25">
      <c r="A210" s="24"/>
      <c r="B210" s="32">
        <v>200</v>
      </c>
      <c r="C210" s="33">
        <v>1.3660641281033652</v>
      </c>
      <c r="D210" s="33">
        <v>1.1514751791928366</v>
      </c>
      <c r="E210" s="33">
        <v>-1.2398042320700904</v>
      </c>
      <c r="F210" s="33">
        <v>1.5613832884471033</v>
      </c>
      <c r="G210" s="33">
        <v>0.51569039423576113</v>
      </c>
      <c r="H210" s="33">
        <v>-1.2279078025101992E-2</v>
      </c>
      <c r="I210" s="34">
        <v>1.0475692985159604</v>
      </c>
      <c r="J210" s="38"/>
      <c r="K210" s="38"/>
      <c r="L210" s="38"/>
      <c r="M210" s="32">
        <v>400</v>
      </c>
      <c r="N210" s="33">
        <v>0.77607807855607314</v>
      </c>
      <c r="O210" s="33">
        <v>-0.33587884685811026</v>
      </c>
      <c r="P210" s="33">
        <v>0.97937105561655347</v>
      </c>
      <c r="Q210" s="33">
        <v>0.19056360399317174</v>
      </c>
      <c r="R210" s="33">
        <v>0.41459835483039148</v>
      </c>
      <c r="S210" s="33">
        <v>-0.61733207884106145</v>
      </c>
      <c r="T210" s="33">
        <v>0.42525519996089878</v>
      </c>
      <c r="U210" s="33">
        <f t="shared" si="31"/>
        <v>-1.8838133506984357E-2</v>
      </c>
      <c r="V210" s="33">
        <f t="shared" si="32"/>
        <v>0.44409333346788316</v>
      </c>
      <c r="W210" s="35">
        <f t="shared" si="33"/>
        <v>0.19721888883061647</v>
      </c>
      <c r="X210" s="24"/>
      <c r="Y210" s="24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</row>
    <row r="211" spans="1:82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38"/>
      <c r="K211" s="38"/>
      <c r="L211" s="38"/>
      <c r="M211" s="24"/>
      <c r="N211" s="24"/>
      <c r="O211" s="24"/>
      <c r="P211" s="24"/>
      <c r="Q211" s="24"/>
      <c r="R211" s="24"/>
      <c r="S211" s="24"/>
      <c r="T211" s="24"/>
      <c r="U211" s="26"/>
      <c r="V211" s="24"/>
      <c r="W211" s="26"/>
      <c r="X211" s="24"/>
      <c r="Y211" s="24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</row>
    <row r="212" spans="1:82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6"/>
      <c r="V212" s="24"/>
      <c r="W212" s="26"/>
      <c r="X212" s="24"/>
      <c r="Y212" s="24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</row>
    <row r="213" spans="1:82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6"/>
      <c r="V213" s="24"/>
      <c r="W213" s="26"/>
      <c r="X213" s="24"/>
      <c r="Y213" s="24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</row>
    <row r="214" spans="1:82" x14ac:dyDescent="0.25">
      <c r="C214" s="1">
        <f t="array" ref="C214:I219">LINEST(I11:I210,C11:H210,TRUE,TRUE)</f>
        <v>-4.7458377011934429E-3</v>
      </c>
      <c r="D214" s="1">
        <v>-5.5118374675069658E-2</v>
      </c>
      <c r="E214" s="1">
        <v>0.63949953475163035</v>
      </c>
      <c r="F214" s="1">
        <v>-6.5964610003607566E-2</v>
      </c>
      <c r="G214" s="1">
        <v>0.18683983215290142</v>
      </c>
      <c r="H214" s="1">
        <v>8.4761279709936709E-3</v>
      </c>
      <c r="I214" s="1">
        <v>-8.6813419773214803E-17</v>
      </c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</row>
    <row r="215" spans="1:82" x14ac:dyDescent="0.25">
      <c r="C215" s="1">
        <v>5.8083446113566611E-2</v>
      </c>
      <c r="D215" s="1">
        <v>6.2263442274074494E-2</v>
      </c>
      <c r="E215" s="1">
        <v>7.3405238741464096E-2</v>
      </c>
      <c r="F215" s="1">
        <v>4.2647565028696224E-2</v>
      </c>
      <c r="G215" s="1">
        <v>5.763200977156549E-2</v>
      </c>
      <c r="H215" s="1">
        <v>5.1247476751839459E-2</v>
      </c>
      <c r="I215" s="1">
        <v>4.226108184773901E-2</v>
      </c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</row>
    <row r="216" spans="1:82" x14ac:dyDescent="0.25">
      <c r="C216" s="1">
        <v>0.65530218548432984</v>
      </c>
      <c r="D216" s="1">
        <v>0.59766195109631925</v>
      </c>
      <c r="E216" s="1" t="e">
        <v>#N/A</v>
      </c>
      <c r="F216" s="1" t="e">
        <v>#N/A</v>
      </c>
      <c r="G216" s="1" t="e">
        <v>#N/A</v>
      </c>
      <c r="H216" s="1" t="e">
        <v>#N/A</v>
      </c>
      <c r="I216" s="1" t="e">
        <v>#N/A</v>
      </c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</row>
    <row r="217" spans="1:82" x14ac:dyDescent="0.25">
      <c r="C217" s="1">
        <v>61.151785937576207</v>
      </c>
      <c r="D217" s="1">
        <v>193</v>
      </c>
      <c r="E217" s="1" t="e">
        <v>#N/A</v>
      </c>
      <c r="F217" s="1" t="e">
        <v>#N/A</v>
      </c>
      <c r="G217" s="1" t="e">
        <v>#N/A</v>
      </c>
      <c r="H217" s="1" t="e">
        <v>#N/A</v>
      </c>
      <c r="I217" s="1" t="e">
        <v>#N/A</v>
      </c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</row>
    <row r="218" spans="1:82" x14ac:dyDescent="0.25">
      <c r="C218" s="1">
        <v>131.06043709686594</v>
      </c>
      <c r="D218" s="1">
        <v>68.939562903134018</v>
      </c>
      <c r="E218" s="1" t="e">
        <v>#N/A</v>
      </c>
      <c r="F218" s="1" t="e">
        <v>#N/A</v>
      </c>
      <c r="G218" s="1" t="e">
        <v>#N/A</v>
      </c>
      <c r="H218" s="1" t="e">
        <v>#N/A</v>
      </c>
      <c r="I218" s="1" t="e">
        <v>#N/A</v>
      </c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</row>
    <row r="219" spans="1:82" x14ac:dyDescent="0.25">
      <c r="C219" s="1" t="e">
        <v>#N/A</v>
      </c>
      <c r="D219" s="1" t="e">
        <v>#N/A</v>
      </c>
      <c r="E219" s="1" t="e">
        <v>#N/A</v>
      </c>
      <c r="F219" s="1" t="e">
        <v>#N/A</v>
      </c>
      <c r="G219" s="1" t="e">
        <v>#N/A</v>
      </c>
      <c r="H219" s="1" t="e">
        <v>#N/A</v>
      </c>
      <c r="I219" s="1" t="e">
        <v>#N/A</v>
      </c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20" spans="1:82" x14ac:dyDescent="0.25"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</row>
    <row r="221" spans="1:82" x14ac:dyDescent="0.25"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</row>
    <row r="222" spans="1:82" x14ac:dyDescent="0.25">
      <c r="C222" s="65" t="s">
        <v>38</v>
      </c>
      <c r="D222" s="65" t="s">
        <v>39</v>
      </c>
      <c r="E222" s="65" t="s">
        <v>40</v>
      </c>
      <c r="F222" s="65" t="s">
        <v>41</v>
      </c>
      <c r="G222" s="65" t="s">
        <v>42</v>
      </c>
      <c r="H222" s="65" t="s">
        <v>43</v>
      </c>
      <c r="I222" s="65" t="s">
        <v>44</v>
      </c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</row>
    <row r="223" spans="1:82" x14ac:dyDescent="0.25">
      <c r="C223" s="65" t="s">
        <v>45</v>
      </c>
      <c r="D223" s="65" t="s">
        <v>45</v>
      </c>
      <c r="E223" s="65" t="s">
        <v>45</v>
      </c>
      <c r="F223" s="65" t="s">
        <v>45</v>
      </c>
      <c r="G223" s="65" t="s">
        <v>45</v>
      </c>
      <c r="H223" s="65" t="s">
        <v>45</v>
      </c>
      <c r="I223" s="65" t="s">
        <v>45</v>
      </c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</row>
    <row r="224" spans="1:82" x14ac:dyDescent="0.25">
      <c r="C224" s="65" t="s">
        <v>46</v>
      </c>
      <c r="D224" s="65" t="s">
        <v>47</v>
      </c>
      <c r="E224" s="38"/>
      <c r="F224" s="38"/>
      <c r="G224" s="38"/>
      <c r="H224" s="38"/>
      <c r="I224" s="38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</row>
    <row r="225" spans="3:82" x14ac:dyDescent="0.25">
      <c r="C225" s="65" t="s">
        <v>48</v>
      </c>
      <c r="D225" s="65" t="s">
        <v>49</v>
      </c>
      <c r="E225" s="38"/>
      <c r="F225" s="38"/>
      <c r="G225" s="38"/>
      <c r="H225" s="38"/>
      <c r="I225" s="38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</row>
    <row r="226" spans="3:82" x14ac:dyDescent="0.25">
      <c r="C226" s="65" t="s">
        <v>50</v>
      </c>
      <c r="D226" s="65" t="s">
        <v>51</v>
      </c>
      <c r="E226" s="38"/>
      <c r="F226" s="38"/>
      <c r="G226" s="38"/>
      <c r="H226" s="38"/>
      <c r="I226" s="38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</row>
    <row r="227" spans="3:82" x14ac:dyDescent="0.25">
      <c r="C227" s="14"/>
      <c r="D227" s="14"/>
      <c r="E227" s="14"/>
      <c r="F227" s="14"/>
      <c r="G227" s="14"/>
      <c r="H227" s="14"/>
      <c r="I227" s="14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</row>
  </sheetData>
  <sortState ref="AN2:AZ227">
    <sortCondition descending="1" ref="AX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Regression Forecasting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Mahmoud Saad</cp:lastModifiedBy>
  <dcterms:created xsi:type="dcterms:W3CDTF">2016-07-13T18:44:21Z</dcterms:created>
  <dcterms:modified xsi:type="dcterms:W3CDTF">2020-07-31T15:10:08Z</dcterms:modified>
</cp:coreProperties>
</file>