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ou\Desktop\University\CEL\ECON3205\"/>
    </mc:Choice>
  </mc:AlternateContent>
  <xr:revisionPtr revIDLastSave="0" documentId="13_ncr:1_{E4114533-7A1A-4870-A83D-C2A1E9B331AB}" xr6:coauthVersionLast="47" xr6:coauthVersionMax="47" xr10:uidLastSave="{00000000-0000-0000-0000-000000000000}"/>
  <bookViews>
    <workbookView xWindow="11424" yWindow="0" windowWidth="11712" windowHeight="12336" xr2:uid="{351E9075-F378-467C-87E7-CF65939BD537}"/>
  </bookViews>
  <sheets>
    <sheet name="Tax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4" i="1"/>
  <c r="A5" i="1"/>
  <c r="A6" i="1" s="1"/>
  <c r="A9" i="1"/>
  <c r="A10" i="1" s="1"/>
  <c r="A12" i="1" l="1"/>
  <c r="A13" i="1" s="1"/>
  <c r="A11" i="1"/>
  <c r="A15" i="1" l="1"/>
  <c r="A17" i="1" s="1"/>
</calcChain>
</file>

<file path=xl/sharedStrings.xml><?xml version="1.0" encoding="utf-8"?>
<sst xmlns="http://schemas.openxmlformats.org/spreadsheetml/2006/main" count="17" uniqueCount="17">
  <si>
    <t>Taxable Income</t>
  </si>
  <si>
    <t>y</t>
  </si>
  <si>
    <t>Provincial Abatement (Income earned in Canada?)</t>
  </si>
  <si>
    <t>Business limit</t>
  </si>
  <si>
    <t>Active income</t>
  </si>
  <si>
    <t>SDB</t>
  </si>
  <si>
    <t>Less of Taxable income, active income, and 
business limit</t>
  </si>
  <si>
    <t>Investment Income</t>
  </si>
  <si>
    <t>GRR</t>
  </si>
  <si>
    <t>ART</t>
  </si>
  <si>
    <t>Less of AII and Taxable income - Income of SDB 
(FOR ART)</t>
  </si>
  <si>
    <t>Provincial Tax %</t>
  </si>
  <si>
    <t>Provincial Abatement Deduction</t>
  </si>
  <si>
    <t>Federal Tax on income</t>
  </si>
  <si>
    <t>Federal Net tax on income</t>
  </si>
  <si>
    <t>Provincial Tax on Income</t>
  </si>
  <si>
    <t>Total Taxes 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</si>
</sst>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2EBA-2EBE-4CC7-A443-3E530B48B3E8}">
  <dimension ref="A1:B17"/>
  <sheetViews>
    <sheetView tabSelected="1" workbookViewId="0">
      <selection activeCell="A20" sqref="A20"/>
    </sheetView>
  </sheetViews>
  <sheetFormatPr defaultRowHeight="14.4"/>
  <cols>
    <col min="1" max="1" width="42.21875" style="1" customWidth="1"/>
    <col min="2" max="2" width="42.21875" style="2" customWidth="1"/>
  </cols>
  <sheetData>
    <row r="1" spans="1:2">
      <c r="A1" s="1">
        <v>200000</v>
      </c>
      <c r="B1" s="2" t="s">
        <v>0</v>
      </c>
    </row>
    <row r="2" spans="1:2">
      <c r="A2" s="1">
        <v>200000</v>
      </c>
      <c r="B2" s="2" t="s">
        <v>4</v>
      </c>
    </row>
    <row r="3" spans="1:2">
      <c r="A3" s="1">
        <v>0</v>
      </c>
      <c r="B3" s="2" t="s">
        <v>7</v>
      </c>
    </row>
    <row r="4" spans="1:2">
      <c r="A4" s="1" t="s">
        <v>1</v>
      </c>
      <c r="B4" s="2" t="s">
        <v>2</v>
      </c>
    </row>
    <row r="5" spans="1:2">
      <c r="A5" s="3">
        <f>IF(A4="y", -10%, 1)</f>
        <v>-0.1</v>
      </c>
    </row>
    <row r="6" spans="1:2">
      <c r="A6" s="1">
        <f>A5*A1</f>
        <v>-20000</v>
      </c>
      <c r="B6" s="2" t="s">
        <v>12</v>
      </c>
    </row>
    <row r="7" spans="1:2">
      <c r="A7" s="1">
        <v>500000</v>
      </c>
      <c r="B7" s="2" t="s">
        <v>3</v>
      </c>
    </row>
    <row r="8" spans="1:2">
      <c r="A8" s="1">
        <v>0.08</v>
      </c>
      <c r="B8" s="2" t="s">
        <v>11</v>
      </c>
    </row>
    <row r="9" spans="1:2" ht="28.8">
      <c r="A9" s="5">
        <f>IF(AND(A1&lt;=A2,A1&lt;=A7),A1,IF(AND(A2&lt;A1,A2&lt;A7),A2,A7))</f>
        <v>200000</v>
      </c>
      <c r="B9" s="4" t="s">
        <v>6</v>
      </c>
    </row>
    <row r="10" spans="1:2">
      <c r="A10" s="1">
        <f>-19%*A9</f>
        <v>-38000</v>
      </c>
      <c r="B10" s="2" t="s">
        <v>5</v>
      </c>
    </row>
    <row r="11" spans="1:2">
      <c r="A11" s="1">
        <f xml:space="preserve"> -0.13 * (A1-A9-A3)</f>
        <v>0</v>
      </c>
      <c r="B11" s="2" t="s">
        <v>8</v>
      </c>
    </row>
    <row r="12" spans="1:2" ht="28.8">
      <c r="A12" s="1">
        <f>IF(A3 &lt; (A1 - A9), A3, (A1 - A9))</f>
        <v>0</v>
      </c>
      <c r="B12" s="4" t="s">
        <v>10</v>
      </c>
    </row>
    <row r="13" spans="1:2">
      <c r="A13" s="1">
        <f>10.667% *A12</f>
        <v>0</v>
      </c>
      <c r="B13" s="2" t="s">
        <v>9</v>
      </c>
    </row>
    <row r="14" spans="1:2">
      <c r="A14" s="1">
        <f>A1*38%</f>
        <v>76000</v>
      </c>
      <c r="B14" s="2" t="s">
        <v>13</v>
      </c>
    </row>
    <row r="15" spans="1:2">
      <c r="A15" s="1">
        <f>A14+A13+A11+A10+A6</f>
        <v>18000</v>
      </c>
      <c r="B15" s="2" t="s">
        <v>14</v>
      </c>
    </row>
    <row r="16" spans="1:2">
      <c r="A16" s="1">
        <f>A1*A8</f>
        <v>16000</v>
      </c>
      <c r="B16" s="2" t="s">
        <v>15</v>
      </c>
    </row>
    <row r="17" spans="1:2">
      <c r="A17" s="1">
        <f>A16+A15</f>
        <v>34000</v>
      </c>
      <c r="B17" s="2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Moustafa</dc:creator>
  <cp:lastModifiedBy>Mahmoud Moustafa</cp:lastModifiedBy>
  <dcterms:created xsi:type="dcterms:W3CDTF">2023-06-23T17:20:10Z</dcterms:created>
  <dcterms:modified xsi:type="dcterms:W3CDTF">2023-06-23T17:55:40Z</dcterms:modified>
</cp:coreProperties>
</file>