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cafrefsr01\users\csears\Tax Stuff for Home\Taxation (Corp) 2020-2021\Topic 1 - Intro &amp; Definitions\"/>
    </mc:Choice>
  </mc:AlternateContent>
  <xr:revisionPtr revIDLastSave="0" documentId="8_{1C469A49-7A3D-4D8A-B3C0-F895FAF23CA4}" xr6:coauthVersionLast="44" xr6:coauthVersionMax="44" xr10:uidLastSave="{00000000-0000-0000-0000-000000000000}"/>
  <bookViews>
    <workbookView xWindow="-108" yWindow="-108" windowWidth="23256" windowHeight="12576" activeTab="1" xr2:uid="{BB7192AA-DC9D-4ECB-B994-BADE26D2AB57}"/>
  </bookViews>
  <sheets>
    <sheet name="Provincial income allocation" sheetId="1" r:id="rId1"/>
    <sheet name="Part I tax exampl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7" i="2" l="1"/>
  <c r="A15" i="2"/>
  <c r="D20" i="2"/>
  <c r="D19" i="2"/>
  <c r="D18" i="2"/>
  <c r="A9" i="2"/>
  <c r="D13" i="2"/>
  <c r="D11" i="2"/>
  <c r="A5" i="2"/>
  <c r="A4" i="2"/>
  <c r="A3" i="2"/>
  <c r="L6" i="1"/>
  <c r="L5" i="1"/>
  <c r="J7" i="1"/>
  <c r="J6" i="1"/>
  <c r="H6" i="1"/>
  <c r="F6" i="1"/>
  <c r="J5" i="1"/>
  <c r="H5" i="1"/>
  <c r="F5" i="1"/>
  <c r="G7" i="1"/>
  <c r="E7" i="1"/>
</calcChain>
</file>

<file path=xl/sharedStrings.xml><?xml version="1.0" encoding="utf-8"?>
<sst xmlns="http://schemas.openxmlformats.org/spreadsheetml/2006/main" count="21" uniqueCount="18">
  <si>
    <t>NB</t>
  </si>
  <si>
    <t>Ontario</t>
  </si>
  <si>
    <t>Revenue</t>
  </si>
  <si>
    <t>Wages</t>
  </si>
  <si>
    <t>Income taxable in the prov</t>
  </si>
  <si>
    <t>taxable income</t>
  </si>
  <si>
    <t>Lesser of:</t>
  </si>
  <si>
    <t>active income</t>
  </si>
  <si>
    <t>business limit</t>
  </si>
  <si>
    <t>SBD</t>
  </si>
  <si>
    <t>GRR</t>
  </si>
  <si>
    <t>Total of:</t>
  </si>
  <si>
    <t>Less: Income of SBD</t>
  </si>
  <si>
    <t>Less: AII</t>
  </si>
  <si>
    <t>ART</t>
  </si>
  <si>
    <t>Aggregative Investment income</t>
  </si>
  <si>
    <t>Taxable income</t>
  </si>
  <si>
    <t>Less; Income of SBD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</si>
</sst>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43" formatCode="_(* #,##0.00_);_(* \(#,##0.00\);_(* &quot;-&quot;??_);_(@_)"/>
    <numFmt numFmtId="166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 val="singleAccounting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9" fontId="0" fillId="0" borderId="0" xfId="2" applyFont="1"/>
    <xf numFmtId="9" fontId="0" fillId="0" borderId="0" xfId="0" applyNumberFormat="1"/>
    <xf numFmtId="0" fontId="0" fillId="0" borderId="0" xfId="0" applyAlignment="1">
      <alignment wrapText="1"/>
    </xf>
    <xf numFmtId="9" fontId="2" fillId="0" borderId="0" xfId="2" applyFont="1"/>
    <xf numFmtId="6" fontId="0" fillId="0" borderId="0" xfId="0" applyNumberFormat="1"/>
    <xf numFmtId="10" fontId="0" fillId="0" borderId="0" xfId="0" applyNumberFormat="1"/>
    <xf numFmtId="166" fontId="0" fillId="0" borderId="0" xfId="1" applyNumberFormat="1" applyFont="1"/>
    <xf numFmtId="166" fontId="3" fillId="0" borderId="0" xfId="1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5AF6A-5A70-46A0-AC73-CBB2C3ABCFF7}">
  <dimension ref="D4:M7"/>
  <sheetViews>
    <sheetView zoomScale="130" zoomScaleNormal="130" workbookViewId="0">
      <selection activeCell="M7" sqref="M7"/>
    </sheetView>
  </sheetViews>
  <sheetFormatPr defaultRowHeight="14.4" x14ac:dyDescent="0.3"/>
  <cols>
    <col min="9" max="9" width="3.44140625" customWidth="1"/>
    <col min="10" max="10" width="14" customWidth="1"/>
    <col min="11" max="11" width="3.5546875" customWidth="1"/>
    <col min="12" max="12" width="12.6640625" customWidth="1"/>
  </cols>
  <sheetData>
    <row r="4" spans="4:13" ht="28.8" x14ac:dyDescent="0.3">
      <c r="E4" t="s">
        <v>2</v>
      </c>
      <c r="G4" t="s">
        <v>3</v>
      </c>
      <c r="J4" s="4" t="s">
        <v>4</v>
      </c>
    </row>
    <row r="5" spans="4:13" x14ac:dyDescent="0.3">
      <c r="D5" t="s">
        <v>0</v>
      </c>
      <c r="E5">
        <v>100000</v>
      </c>
      <c r="F5" s="2">
        <f>E5/E7</f>
        <v>0.66666666666666663</v>
      </c>
      <c r="G5">
        <v>40000</v>
      </c>
      <c r="H5" s="2">
        <f>G5/G7</f>
        <v>0.5</v>
      </c>
      <c r="J5" s="7">
        <f>(F5+H5)/2</f>
        <v>0.58333333333333326</v>
      </c>
      <c r="L5" s="8">
        <f>L7*J5</f>
        <v>58333.333333333328</v>
      </c>
    </row>
    <row r="6" spans="4:13" ht="16.2" x14ac:dyDescent="0.45">
      <c r="D6" t="s">
        <v>1</v>
      </c>
      <c r="E6" s="1">
        <v>50000</v>
      </c>
      <c r="F6" s="5">
        <f>E6/E7</f>
        <v>0.33333333333333331</v>
      </c>
      <c r="G6" s="1">
        <v>40000</v>
      </c>
      <c r="H6" s="2">
        <f>G6/G7</f>
        <v>0.5</v>
      </c>
      <c r="J6" s="7">
        <f>(F6+H6)/2</f>
        <v>0.41666666666666663</v>
      </c>
      <c r="L6" s="9">
        <f>L7*J6</f>
        <v>41666.666666666664</v>
      </c>
    </row>
    <row r="7" spans="4:13" x14ac:dyDescent="0.3">
      <c r="E7">
        <f>E5+E6</f>
        <v>150000</v>
      </c>
      <c r="G7">
        <f>G5+G6</f>
        <v>80000</v>
      </c>
      <c r="J7" s="3">
        <f>J5+J6</f>
        <v>0.99999999999999989</v>
      </c>
      <c r="L7" s="6">
        <v>100000</v>
      </c>
      <c r="M7" t="s">
        <v>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D6510-0D59-438C-B762-E56C3A242AE9}">
  <dimension ref="A3:E20"/>
  <sheetViews>
    <sheetView tabSelected="1" zoomScale="120" zoomScaleNormal="120" workbookViewId="0">
      <selection activeCell="H12" sqref="H12"/>
    </sheetView>
  </sheetViews>
  <sheetFormatPr defaultRowHeight="14.4" x14ac:dyDescent="0.3"/>
  <sheetData>
    <row r="3" spans="1:5" x14ac:dyDescent="0.3">
      <c r="A3">
        <f>B3*C3</f>
        <v>228000</v>
      </c>
      <c r="B3" s="3">
        <v>0.38</v>
      </c>
      <c r="C3">
        <v>600000</v>
      </c>
    </row>
    <row r="4" spans="1:5" x14ac:dyDescent="0.3">
      <c r="A4">
        <f>C4*B4</f>
        <v>-60000</v>
      </c>
      <c r="B4" s="3">
        <v>-0.1</v>
      </c>
      <c r="C4">
        <v>600000</v>
      </c>
    </row>
    <row r="5" spans="1:5" x14ac:dyDescent="0.3">
      <c r="A5">
        <f>B5*D8</f>
        <v>-95000</v>
      </c>
      <c r="B5" s="3">
        <v>-0.19</v>
      </c>
      <c r="C5" t="s">
        <v>9</v>
      </c>
      <c r="D5" t="s">
        <v>6</v>
      </c>
    </row>
    <row r="6" spans="1:5" x14ac:dyDescent="0.3">
      <c r="D6">
        <v>600000</v>
      </c>
      <c r="E6" t="s">
        <v>5</v>
      </c>
    </row>
    <row r="7" spans="1:5" x14ac:dyDescent="0.3">
      <c r="D7">
        <v>600000</v>
      </c>
      <c r="E7" t="s">
        <v>7</v>
      </c>
    </row>
    <row r="8" spans="1:5" x14ac:dyDescent="0.3">
      <c r="D8">
        <v>500000</v>
      </c>
      <c r="E8" t="s">
        <v>8</v>
      </c>
    </row>
    <row r="9" spans="1:5" x14ac:dyDescent="0.3">
      <c r="A9">
        <f>B9*D13</f>
        <v>-13000</v>
      </c>
      <c r="B9" s="3">
        <v>-0.13</v>
      </c>
      <c r="C9" t="s">
        <v>10</v>
      </c>
      <c r="D9" t="s">
        <v>11</v>
      </c>
    </row>
    <row r="10" spans="1:5" x14ac:dyDescent="0.3">
      <c r="D10">
        <v>600000</v>
      </c>
      <c r="E10" t="s">
        <v>5</v>
      </c>
    </row>
    <row r="11" spans="1:5" x14ac:dyDescent="0.3">
      <c r="D11">
        <f>-D8</f>
        <v>-500000</v>
      </c>
      <c r="E11" t="s">
        <v>12</v>
      </c>
    </row>
    <row r="12" spans="1:5" x14ac:dyDescent="0.3">
      <c r="D12">
        <v>0</v>
      </c>
      <c r="E12" t="s">
        <v>13</v>
      </c>
    </row>
    <row r="13" spans="1:5" x14ac:dyDescent="0.3">
      <c r="D13">
        <f>D10+D11+D12</f>
        <v>100000</v>
      </c>
    </row>
    <row r="15" spans="1:5" x14ac:dyDescent="0.3">
      <c r="A15">
        <f>B15*D16</f>
        <v>0</v>
      </c>
      <c r="B15" s="7">
        <v>0.10667</v>
      </c>
      <c r="C15" t="s">
        <v>14</v>
      </c>
      <c r="D15" t="s">
        <v>6</v>
      </c>
    </row>
    <row r="16" spans="1:5" x14ac:dyDescent="0.3">
      <c r="D16">
        <v>0</v>
      </c>
      <c r="E16" t="s">
        <v>15</v>
      </c>
    </row>
    <row r="17" spans="1:5" x14ac:dyDescent="0.3">
      <c r="A17">
        <f>SUM(A3:A15)</f>
        <v>60000</v>
      </c>
    </row>
    <row r="18" spans="1:5" x14ac:dyDescent="0.3">
      <c r="D18">
        <f>D10</f>
        <v>600000</v>
      </c>
      <c r="E18" t="s">
        <v>16</v>
      </c>
    </row>
    <row r="19" spans="1:5" x14ac:dyDescent="0.3">
      <c r="D19">
        <f>D11</f>
        <v>-500000</v>
      </c>
      <c r="E19" t="s">
        <v>17</v>
      </c>
    </row>
    <row r="20" spans="1:5" x14ac:dyDescent="0.3">
      <c r="D20">
        <f>D18+D19</f>
        <v>100000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Provincial income allocation</vt:lpstr>
      <vt:lpstr>Part I tax 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Sears, Candace</dc:creator>
  <cp:lastModifiedBy>Sears, Candace</cp:lastModifiedBy>
  <dcterms:created xsi:type="dcterms:W3CDTF">2020-12-30T20:52:33Z</dcterms:created>
  <dcterms:modified xsi:type="dcterms:W3CDTF">2020-12-30T23:48:26Z</dcterms:modified>
</cp:coreProperties>
</file>