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K:\My Drive\EM_Acadamy_Enaam Mostafa\وزارة الاتصالات\"/>
    </mc:Choice>
  </mc:AlternateContent>
  <xr:revisionPtr revIDLastSave="0" documentId="13_ncr:1_{22187A90-1A47-442D-A8FC-C9ACEB06CC2A}" xr6:coauthVersionLast="47" xr6:coauthVersionMax="47" xr10:uidLastSave="{00000000-0000-0000-0000-000000000000}"/>
  <bookViews>
    <workbookView xWindow="-120" yWindow="-120" windowWidth="20730" windowHeight="11160" activeTab="1" xr2:uid="{D36B4C12-FC15-4E6B-8702-9599E40A5BEB}"/>
  </bookViews>
  <sheets>
    <sheet name="Master Data" sheetId="1" r:id="rId1"/>
    <sheet name="Input Data" sheetId="2" r:id="rId2"/>
    <sheet name="Sheet4" sheetId="6" r:id="rId3"/>
    <sheet name="All" sheetId="3" r:id="rId4"/>
    <sheet name="analysis" sheetId="4" r:id="rId5"/>
    <sheet name="Dashboard" sheetId="5" r:id="rId6"/>
  </sheets>
  <externalReferences>
    <externalReference r:id="rId7"/>
  </externalReferences>
  <definedNames>
    <definedName name="_xlnm._FilterDatabase" localSheetId="3" hidden="1">All!$A$1:$G$528</definedName>
    <definedName name="_xlnm._FilterDatabase" localSheetId="1" hidden="1">'Input Data'!$A$1:$G$528</definedName>
    <definedName name="_xlcn.WorksheetConnection_SourceDataمصدرالبياناتV1.xlsxAllData1" hidden="1">AllData[]</definedName>
    <definedName name="Alaa">#REF!</definedName>
    <definedName name="B_Salary">'[1]IF+And 2'!$E$6:$E$8</definedName>
    <definedName name="Category" localSheetId="3">OFFSET(#REF!,1,0,COUNT(#REF!))</definedName>
    <definedName name="Category" localSheetId="1">OFFSET(#REF!,1,0,COUNT(#REF!))</definedName>
    <definedName name="Category" localSheetId="0">OFFSET(#REF!,1,0,COUNT(#REF!))</definedName>
    <definedName name="Category">OFFSET(#REF!,1,0,COUNT(#REF!))</definedName>
    <definedName name="CategoryRange" localSheetId="3">OFFSET(#REF!,1,1,COUNT(#REF!))</definedName>
    <definedName name="CategoryRange" localSheetId="1">OFFSET(#REF!,1,1,COUNT(#REF!))</definedName>
    <definedName name="CategoryRange" localSheetId="0">OFFSET(#REF!,1,1,COUNT(#REF!))</definedName>
    <definedName name="CategoryRange">OFFSET(#REF!,1,1,COUNT(#REF!))</definedName>
    <definedName name="Customer">'[1]IF+And 2'!$D$6:$D$8</definedName>
    <definedName name="CustomerID">OFFSET(#REF!,1,0,MATCH(REPT("z",255),#REF!)+1,1)</definedName>
    <definedName name="Slicer_DATE__Quarter">#N/A</definedName>
    <definedName name="Slicer_DATE__Year">#N/A</definedName>
    <definedName name="valuevx">42.314159</definedName>
    <definedName name="VendorID">OFFSET(#REF!,1,0,MATCH(REPT("z",255),#REF!)+1,1)</definedName>
    <definedName name="vertex42_copyright" hidden="1">"© 2015 Vertex42 LLC"</definedName>
    <definedName name="vertex42_id" hidden="1">"purchase-order-tracker.xlsx"</definedName>
    <definedName name="vertex42_title" hidden="1">"Purchase Order Tracker"</definedName>
  </definedNames>
  <calcPr calcId="191029"/>
  <pivotCaches>
    <pivotCache cacheId="1018" r:id="rId8"/>
    <pivotCache cacheId="1553" r:id="rId9"/>
    <pivotCache cacheId="1673" r:id="rId10"/>
    <pivotCache cacheId="1676" r:id="rId11"/>
    <pivotCache cacheId="1679" r:id="rId12"/>
    <pivotCache cacheId="1682" r:id="rId13"/>
    <pivotCache cacheId="1685" r:id="rId14"/>
    <pivotCache cacheId="1688" r:id="rId15"/>
    <pivotCache cacheId="1691" r:id="rId16"/>
    <pivotCache cacheId="1694" r:id="rId17"/>
    <pivotCache cacheId="1697" r:id="rId18"/>
    <pivotCache cacheId="1700" r:id="rId19"/>
  </pivotCaches>
  <extLst>
    <ext xmlns:x14="http://schemas.microsoft.com/office/spreadsheetml/2009/9/main" uri="{876F7934-8845-4945-9796-88D515C7AA90}">
      <x14:pivotCaches>
        <pivotCache cacheId="147"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Data" name="AllData" connection="WorksheetConnection_Source Data  مصدر البيانات - V1.xlsx!AllData"/>
        </x15:modelTables>
        <x15:extLst>
          <ext xmlns:x16="http://schemas.microsoft.com/office/spreadsheetml/2014/11/main" uri="{9835A34E-60A6-4A7C-AAB8-D5F71C897F49}">
            <x16:modelTimeGroupings>
              <x16:modelTimeGrouping tableName="All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8" i="3" l="1"/>
  <c r="K528" i="3" s="1"/>
  <c r="H528" i="3"/>
  <c r="J528" i="3" s="1"/>
  <c r="G528" i="3"/>
  <c r="C528" i="3"/>
  <c r="I527" i="3"/>
  <c r="K527" i="3" s="1"/>
  <c r="H527" i="3"/>
  <c r="J527" i="3" s="1"/>
  <c r="G527" i="3"/>
  <c r="C527" i="3"/>
  <c r="I526" i="3"/>
  <c r="K526" i="3" s="1"/>
  <c r="H526" i="3"/>
  <c r="J526" i="3" s="1"/>
  <c r="G526" i="3"/>
  <c r="C526" i="3"/>
  <c r="I525" i="3"/>
  <c r="K525" i="3" s="1"/>
  <c r="H525" i="3"/>
  <c r="J525" i="3" s="1"/>
  <c r="G525" i="3"/>
  <c r="C525" i="3"/>
  <c r="I524" i="3"/>
  <c r="K524" i="3" s="1"/>
  <c r="H524" i="3"/>
  <c r="J524" i="3" s="1"/>
  <c r="G524" i="3"/>
  <c r="C524" i="3"/>
  <c r="I523" i="3"/>
  <c r="K523" i="3" s="1"/>
  <c r="H523" i="3"/>
  <c r="J523" i="3" s="1"/>
  <c r="G523" i="3"/>
  <c r="C523" i="3"/>
  <c r="I522" i="3"/>
  <c r="K522" i="3" s="1"/>
  <c r="H522" i="3"/>
  <c r="J522" i="3" s="1"/>
  <c r="G522" i="3"/>
  <c r="C522" i="3"/>
  <c r="I521" i="3"/>
  <c r="K521" i="3" s="1"/>
  <c r="H521" i="3"/>
  <c r="J521" i="3" s="1"/>
  <c r="G521" i="3"/>
  <c r="C521" i="3"/>
  <c r="I520" i="3"/>
  <c r="K520" i="3" s="1"/>
  <c r="H520" i="3"/>
  <c r="J520" i="3" s="1"/>
  <c r="G520" i="3"/>
  <c r="C520" i="3"/>
  <c r="I519" i="3"/>
  <c r="K519" i="3" s="1"/>
  <c r="H519" i="3"/>
  <c r="J519" i="3" s="1"/>
  <c r="G519" i="3"/>
  <c r="C519" i="3"/>
  <c r="I518" i="3"/>
  <c r="K518" i="3" s="1"/>
  <c r="H518" i="3"/>
  <c r="J518" i="3" s="1"/>
  <c r="G518" i="3"/>
  <c r="C518" i="3"/>
  <c r="I517" i="3"/>
  <c r="K517" i="3" s="1"/>
  <c r="H517" i="3"/>
  <c r="J517" i="3" s="1"/>
  <c r="G517" i="3"/>
  <c r="C517" i="3"/>
  <c r="I516" i="3"/>
  <c r="K516" i="3" s="1"/>
  <c r="H516" i="3"/>
  <c r="J516" i="3" s="1"/>
  <c r="G516" i="3"/>
  <c r="C516" i="3"/>
  <c r="I515" i="3"/>
  <c r="K515" i="3" s="1"/>
  <c r="H515" i="3"/>
  <c r="J515" i="3" s="1"/>
  <c r="G515" i="3"/>
  <c r="C515" i="3"/>
  <c r="I514" i="3"/>
  <c r="K514" i="3" s="1"/>
  <c r="H514" i="3"/>
  <c r="J514" i="3" s="1"/>
  <c r="G514" i="3"/>
  <c r="C514" i="3"/>
  <c r="I513" i="3"/>
  <c r="K513" i="3" s="1"/>
  <c r="H513" i="3"/>
  <c r="J513" i="3" s="1"/>
  <c r="G513" i="3"/>
  <c r="C513" i="3"/>
  <c r="I512" i="3"/>
  <c r="K512" i="3" s="1"/>
  <c r="H512" i="3"/>
  <c r="J512" i="3" s="1"/>
  <c r="G512" i="3"/>
  <c r="C512" i="3"/>
  <c r="I511" i="3"/>
  <c r="K511" i="3" s="1"/>
  <c r="H511" i="3"/>
  <c r="J511" i="3" s="1"/>
  <c r="G511" i="3"/>
  <c r="C511" i="3"/>
  <c r="I510" i="3"/>
  <c r="K510" i="3" s="1"/>
  <c r="H510" i="3"/>
  <c r="J510" i="3" s="1"/>
  <c r="G510" i="3"/>
  <c r="C510" i="3"/>
  <c r="I509" i="3"/>
  <c r="K509" i="3" s="1"/>
  <c r="H509" i="3"/>
  <c r="J509" i="3" s="1"/>
  <c r="G509" i="3"/>
  <c r="C509" i="3"/>
  <c r="I508" i="3"/>
  <c r="K508" i="3" s="1"/>
  <c r="H508" i="3"/>
  <c r="J508" i="3" s="1"/>
  <c r="G508" i="3"/>
  <c r="C508" i="3"/>
  <c r="I507" i="3"/>
  <c r="K507" i="3" s="1"/>
  <c r="H507" i="3"/>
  <c r="J507" i="3" s="1"/>
  <c r="G507" i="3"/>
  <c r="C507" i="3"/>
  <c r="I506" i="3"/>
  <c r="K506" i="3" s="1"/>
  <c r="H506" i="3"/>
  <c r="J506" i="3" s="1"/>
  <c r="G506" i="3"/>
  <c r="C506" i="3"/>
  <c r="I505" i="3"/>
  <c r="K505" i="3" s="1"/>
  <c r="H505" i="3"/>
  <c r="J505" i="3" s="1"/>
  <c r="G505" i="3"/>
  <c r="C505" i="3"/>
  <c r="I504" i="3"/>
  <c r="K504" i="3" s="1"/>
  <c r="H504" i="3"/>
  <c r="J504" i="3" s="1"/>
  <c r="G504" i="3"/>
  <c r="C504" i="3"/>
  <c r="I503" i="3"/>
  <c r="K503" i="3" s="1"/>
  <c r="H503" i="3"/>
  <c r="J503" i="3" s="1"/>
  <c r="G503" i="3"/>
  <c r="C503" i="3"/>
  <c r="I502" i="3"/>
  <c r="K502" i="3" s="1"/>
  <c r="H502" i="3"/>
  <c r="J502" i="3" s="1"/>
  <c r="G502" i="3"/>
  <c r="C502" i="3"/>
  <c r="I501" i="3"/>
  <c r="K501" i="3" s="1"/>
  <c r="H501" i="3"/>
  <c r="J501" i="3" s="1"/>
  <c r="G501" i="3"/>
  <c r="C501" i="3"/>
  <c r="I500" i="3"/>
  <c r="K500" i="3" s="1"/>
  <c r="H500" i="3"/>
  <c r="J500" i="3" s="1"/>
  <c r="G500" i="3"/>
  <c r="C500" i="3"/>
  <c r="I499" i="3"/>
  <c r="K499" i="3" s="1"/>
  <c r="H499" i="3"/>
  <c r="J499" i="3" s="1"/>
  <c r="G499" i="3"/>
  <c r="C499" i="3"/>
  <c r="I498" i="3"/>
  <c r="K498" i="3" s="1"/>
  <c r="H498" i="3"/>
  <c r="J498" i="3" s="1"/>
  <c r="G498" i="3"/>
  <c r="C498" i="3"/>
  <c r="I497" i="3"/>
  <c r="K497" i="3" s="1"/>
  <c r="H497" i="3"/>
  <c r="J497" i="3" s="1"/>
  <c r="G497" i="3"/>
  <c r="C497" i="3"/>
  <c r="I496" i="3"/>
  <c r="K496" i="3" s="1"/>
  <c r="H496" i="3"/>
  <c r="J496" i="3" s="1"/>
  <c r="G496" i="3"/>
  <c r="C496" i="3"/>
  <c r="I495" i="3"/>
  <c r="K495" i="3" s="1"/>
  <c r="H495" i="3"/>
  <c r="J495" i="3" s="1"/>
  <c r="G495" i="3"/>
  <c r="C495" i="3"/>
  <c r="I494" i="3"/>
  <c r="K494" i="3" s="1"/>
  <c r="H494" i="3"/>
  <c r="J494" i="3" s="1"/>
  <c r="G494" i="3"/>
  <c r="C494" i="3"/>
  <c r="I493" i="3"/>
  <c r="K493" i="3" s="1"/>
  <c r="H493" i="3"/>
  <c r="J493" i="3" s="1"/>
  <c r="G493" i="3"/>
  <c r="C493" i="3"/>
  <c r="I492" i="3"/>
  <c r="K492" i="3" s="1"/>
  <c r="H492" i="3"/>
  <c r="J492" i="3" s="1"/>
  <c r="G492" i="3"/>
  <c r="C492" i="3"/>
  <c r="I491" i="3"/>
  <c r="K491" i="3" s="1"/>
  <c r="H491" i="3"/>
  <c r="J491" i="3" s="1"/>
  <c r="G491" i="3"/>
  <c r="C491" i="3"/>
  <c r="I490" i="3"/>
  <c r="K490" i="3" s="1"/>
  <c r="H490" i="3"/>
  <c r="J490" i="3" s="1"/>
  <c r="G490" i="3"/>
  <c r="C490" i="3"/>
  <c r="I489" i="3"/>
  <c r="K489" i="3" s="1"/>
  <c r="H489" i="3"/>
  <c r="J489" i="3" s="1"/>
  <c r="G489" i="3"/>
  <c r="C489" i="3"/>
  <c r="I488" i="3"/>
  <c r="K488" i="3" s="1"/>
  <c r="H488" i="3"/>
  <c r="J488" i="3" s="1"/>
  <c r="G488" i="3"/>
  <c r="C488" i="3"/>
  <c r="I487" i="3"/>
  <c r="K487" i="3" s="1"/>
  <c r="H487" i="3"/>
  <c r="J487" i="3" s="1"/>
  <c r="G487" i="3"/>
  <c r="C487" i="3"/>
  <c r="I486" i="3"/>
  <c r="K486" i="3" s="1"/>
  <c r="H486" i="3"/>
  <c r="J486" i="3" s="1"/>
  <c r="G486" i="3"/>
  <c r="C486" i="3"/>
  <c r="I485" i="3"/>
  <c r="K485" i="3" s="1"/>
  <c r="H485" i="3"/>
  <c r="J485" i="3" s="1"/>
  <c r="G485" i="3"/>
  <c r="C485" i="3"/>
  <c r="I484" i="3"/>
  <c r="K484" i="3" s="1"/>
  <c r="H484" i="3"/>
  <c r="J484" i="3" s="1"/>
  <c r="G484" i="3"/>
  <c r="C484" i="3"/>
  <c r="I483" i="3"/>
  <c r="K483" i="3" s="1"/>
  <c r="H483" i="3"/>
  <c r="J483" i="3" s="1"/>
  <c r="G483" i="3"/>
  <c r="C483" i="3"/>
  <c r="I482" i="3"/>
  <c r="K482" i="3" s="1"/>
  <c r="H482" i="3"/>
  <c r="J482" i="3" s="1"/>
  <c r="G482" i="3"/>
  <c r="C482" i="3"/>
  <c r="I481" i="3"/>
  <c r="K481" i="3" s="1"/>
  <c r="H481" i="3"/>
  <c r="J481" i="3" s="1"/>
  <c r="G481" i="3"/>
  <c r="C481" i="3"/>
  <c r="I480" i="3"/>
  <c r="K480" i="3" s="1"/>
  <c r="H480" i="3"/>
  <c r="J480" i="3" s="1"/>
  <c r="G480" i="3"/>
  <c r="C480" i="3"/>
  <c r="I479" i="3"/>
  <c r="K479" i="3" s="1"/>
  <c r="H479" i="3"/>
  <c r="J479" i="3" s="1"/>
  <c r="G479" i="3"/>
  <c r="C479" i="3"/>
  <c r="I478" i="3"/>
  <c r="K478" i="3" s="1"/>
  <c r="H478" i="3"/>
  <c r="J478" i="3" s="1"/>
  <c r="G478" i="3"/>
  <c r="C478" i="3"/>
  <c r="I477" i="3"/>
  <c r="K477" i="3" s="1"/>
  <c r="H477" i="3"/>
  <c r="J477" i="3" s="1"/>
  <c r="G477" i="3"/>
  <c r="C477" i="3"/>
  <c r="I476" i="3"/>
  <c r="K476" i="3" s="1"/>
  <c r="H476" i="3"/>
  <c r="J476" i="3" s="1"/>
  <c r="G476" i="3"/>
  <c r="C476" i="3"/>
  <c r="I475" i="3"/>
  <c r="K475" i="3" s="1"/>
  <c r="H475" i="3"/>
  <c r="J475" i="3" s="1"/>
  <c r="G475" i="3"/>
  <c r="C475" i="3"/>
  <c r="I474" i="3"/>
  <c r="K474" i="3" s="1"/>
  <c r="H474" i="3"/>
  <c r="J474" i="3" s="1"/>
  <c r="G474" i="3"/>
  <c r="C474" i="3"/>
  <c r="I473" i="3"/>
  <c r="K473" i="3" s="1"/>
  <c r="H473" i="3"/>
  <c r="J473" i="3" s="1"/>
  <c r="G473" i="3"/>
  <c r="C473" i="3"/>
  <c r="I472" i="3"/>
  <c r="K472" i="3" s="1"/>
  <c r="H472" i="3"/>
  <c r="J472" i="3" s="1"/>
  <c r="G472" i="3"/>
  <c r="C472" i="3"/>
  <c r="I471" i="3"/>
  <c r="K471" i="3" s="1"/>
  <c r="H471" i="3"/>
  <c r="J471" i="3" s="1"/>
  <c r="G471" i="3"/>
  <c r="C471" i="3"/>
  <c r="I470" i="3"/>
  <c r="K470" i="3" s="1"/>
  <c r="H470" i="3"/>
  <c r="J470" i="3" s="1"/>
  <c r="G470" i="3"/>
  <c r="C470" i="3"/>
  <c r="I469" i="3"/>
  <c r="K469" i="3" s="1"/>
  <c r="H469" i="3"/>
  <c r="J469" i="3" s="1"/>
  <c r="G469" i="3"/>
  <c r="C469" i="3"/>
  <c r="I468" i="3"/>
  <c r="K468" i="3" s="1"/>
  <c r="H468" i="3"/>
  <c r="J468" i="3" s="1"/>
  <c r="G468" i="3"/>
  <c r="C468" i="3"/>
  <c r="I467" i="3"/>
  <c r="K467" i="3" s="1"/>
  <c r="H467" i="3"/>
  <c r="J467" i="3" s="1"/>
  <c r="G467" i="3"/>
  <c r="C467" i="3"/>
  <c r="I466" i="3"/>
  <c r="K466" i="3" s="1"/>
  <c r="H466" i="3"/>
  <c r="J466" i="3" s="1"/>
  <c r="G466" i="3"/>
  <c r="C466" i="3"/>
  <c r="I465" i="3"/>
  <c r="K465" i="3" s="1"/>
  <c r="H465" i="3"/>
  <c r="J465" i="3" s="1"/>
  <c r="G465" i="3"/>
  <c r="C465" i="3"/>
  <c r="I464" i="3"/>
  <c r="K464" i="3" s="1"/>
  <c r="H464" i="3"/>
  <c r="J464" i="3" s="1"/>
  <c r="G464" i="3"/>
  <c r="C464" i="3"/>
  <c r="I463" i="3"/>
  <c r="K463" i="3" s="1"/>
  <c r="H463" i="3"/>
  <c r="J463" i="3" s="1"/>
  <c r="G463" i="3"/>
  <c r="C463" i="3"/>
  <c r="I462" i="3"/>
  <c r="K462" i="3" s="1"/>
  <c r="H462" i="3"/>
  <c r="J462" i="3" s="1"/>
  <c r="G462" i="3"/>
  <c r="C462" i="3"/>
  <c r="I461" i="3"/>
  <c r="K461" i="3" s="1"/>
  <c r="H461" i="3"/>
  <c r="J461" i="3" s="1"/>
  <c r="G461" i="3"/>
  <c r="C461" i="3"/>
  <c r="I460" i="3"/>
  <c r="K460" i="3" s="1"/>
  <c r="H460" i="3"/>
  <c r="J460" i="3" s="1"/>
  <c r="G460" i="3"/>
  <c r="C460" i="3"/>
  <c r="I459" i="3"/>
  <c r="K459" i="3" s="1"/>
  <c r="H459" i="3"/>
  <c r="J459" i="3" s="1"/>
  <c r="G459" i="3"/>
  <c r="C459" i="3"/>
  <c r="I458" i="3"/>
  <c r="K458" i="3" s="1"/>
  <c r="H458" i="3"/>
  <c r="J458" i="3" s="1"/>
  <c r="G458" i="3"/>
  <c r="C458" i="3"/>
  <c r="I457" i="3"/>
  <c r="K457" i="3" s="1"/>
  <c r="H457" i="3"/>
  <c r="J457" i="3" s="1"/>
  <c r="G457" i="3"/>
  <c r="C457" i="3"/>
  <c r="I456" i="3"/>
  <c r="K456" i="3" s="1"/>
  <c r="H456" i="3"/>
  <c r="J456" i="3" s="1"/>
  <c r="G456" i="3"/>
  <c r="C456" i="3"/>
  <c r="I455" i="3"/>
  <c r="K455" i="3" s="1"/>
  <c r="H455" i="3"/>
  <c r="J455" i="3" s="1"/>
  <c r="G455" i="3"/>
  <c r="C455" i="3"/>
  <c r="I454" i="3"/>
  <c r="K454" i="3" s="1"/>
  <c r="H454" i="3"/>
  <c r="J454" i="3" s="1"/>
  <c r="G454" i="3"/>
  <c r="C454" i="3"/>
  <c r="I453" i="3"/>
  <c r="K453" i="3" s="1"/>
  <c r="H453" i="3"/>
  <c r="J453" i="3" s="1"/>
  <c r="G453" i="3"/>
  <c r="C453" i="3"/>
  <c r="I452" i="3"/>
  <c r="K452" i="3" s="1"/>
  <c r="H452" i="3"/>
  <c r="J452" i="3" s="1"/>
  <c r="G452" i="3"/>
  <c r="C452" i="3"/>
  <c r="I451" i="3"/>
  <c r="K451" i="3" s="1"/>
  <c r="H451" i="3"/>
  <c r="J451" i="3" s="1"/>
  <c r="G451" i="3"/>
  <c r="C451" i="3"/>
  <c r="I450" i="3"/>
  <c r="K450" i="3" s="1"/>
  <c r="H450" i="3"/>
  <c r="J450" i="3" s="1"/>
  <c r="G450" i="3"/>
  <c r="C450" i="3"/>
  <c r="I449" i="3"/>
  <c r="K449" i="3" s="1"/>
  <c r="H449" i="3"/>
  <c r="J449" i="3" s="1"/>
  <c r="G449" i="3"/>
  <c r="C449" i="3"/>
  <c r="I448" i="3"/>
  <c r="K448" i="3" s="1"/>
  <c r="H448" i="3"/>
  <c r="J448" i="3" s="1"/>
  <c r="G448" i="3"/>
  <c r="C448" i="3"/>
  <c r="I447" i="3"/>
  <c r="K447" i="3" s="1"/>
  <c r="H447" i="3"/>
  <c r="J447" i="3" s="1"/>
  <c r="G447" i="3"/>
  <c r="C447" i="3"/>
  <c r="I446" i="3"/>
  <c r="K446" i="3" s="1"/>
  <c r="H446" i="3"/>
  <c r="J446" i="3" s="1"/>
  <c r="G446" i="3"/>
  <c r="C446" i="3"/>
  <c r="I445" i="3"/>
  <c r="K445" i="3" s="1"/>
  <c r="H445" i="3"/>
  <c r="J445" i="3" s="1"/>
  <c r="G445" i="3"/>
  <c r="C445" i="3"/>
  <c r="I444" i="3"/>
  <c r="K444" i="3" s="1"/>
  <c r="H444" i="3"/>
  <c r="J444" i="3" s="1"/>
  <c r="G444" i="3"/>
  <c r="C444" i="3"/>
  <c r="I443" i="3"/>
  <c r="K443" i="3" s="1"/>
  <c r="H443" i="3"/>
  <c r="J443" i="3" s="1"/>
  <c r="G443" i="3"/>
  <c r="C443" i="3"/>
  <c r="I442" i="3"/>
  <c r="K442" i="3" s="1"/>
  <c r="H442" i="3"/>
  <c r="J442" i="3" s="1"/>
  <c r="G442" i="3"/>
  <c r="C442" i="3"/>
  <c r="I441" i="3"/>
  <c r="K441" i="3" s="1"/>
  <c r="H441" i="3"/>
  <c r="J441" i="3" s="1"/>
  <c r="G441" i="3"/>
  <c r="C441" i="3"/>
  <c r="I440" i="3"/>
  <c r="K440" i="3" s="1"/>
  <c r="H440" i="3"/>
  <c r="J440" i="3" s="1"/>
  <c r="G440" i="3"/>
  <c r="C440" i="3"/>
  <c r="I439" i="3"/>
  <c r="K439" i="3" s="1"/>
  <c r="H439" i="3"/>
  <c r="J439" i="3" s="1"/>
  <c r="G439" i="3"/>
  <c r="C439" i="3"/>
  <c r="I438" i="3"/>
  <c r="K438" i="3" s="1"/>
  <c r="H438" i="3"/>
  <c r="J438" i="3" s="1"/>
  <c r="G438" i="3"/>
  <c r="C438" i="3"/>
  <c r="I437" i="3"/>
  <c r="K437" i="3" s="1"/>
  <c r="H437" i="3"/>
  <c r="J437" i="3" s="1"/>
  <c r="G437" i="3"/>
  <c r="C437" i="3"/>
  <c r="I436" i="3"/>
  <c r="K436" i="3" s="1"/>
  <c r="H436" i="3"/>
  <c r="J436" i="3" s="1"/>
  <c r="G436" i="3"/>
  <c r="C436" i="3"/>
  <c r="I435" i="3"/>
  <c r="K435" i="3" s="1"/>
  <c r="H435" i="3"/>
  <c r="J435" i="3" s="1"/>
  <c r="G435" i="3"/>
  <c r="C435" i="3"/>
  <c r="I434" i="3"/>
  <c r="K434" i="3" s="1"/>
  <c r="H434" i="3"/>
  <c r="J434" i="3" s="1"/>
  <c r="G434" i="3"/>
  <c r="C434" i="3"/>
  <c r="I433" i="3"/>
  <c r="K433" i="3" s="1"/>
  <c r="H433" i="3"/>
  <c r="J433" i="3" s="1"/>
  <c r="G433" i="3"/>
  <c r="C433" i="3"/>
  <c r="I432" i="3"/>
  <c r="K432" i="3" s="1"/>
  <c r="H432" i="3"/>
  <c r="J432" i="3" s="1"/>
  <c r="G432" i="3"/>
  <c r="C432" i="3"/>
  <c r="I431" i="3"/>
  <c r="K431" i="3" s="1"/>
  <c r="H431" i="3"/>
  <c r="J431" i="3" s="1"/>
  <c r="G431" i="3"/>
  <c r="C431" i="3"/>
  <c r="I430" i="3"/>
  <c r="K430" i="3" s="1"/>
  <c r="H430" i="3"/>
  <c r="J430" i="3" s="1"/>
  <c r="G430" i="3"/>
  <c r="C430" i="3"/>
  <c r="I429" i="3"/>
  <c r="K429" i="3" s="1"/>
  <c r="H429" i="3"/>
  <c r="J429" i="3" s="1"/>
  <c r="G429" i="3"/>
  <c r="C429" i="3"/>
  <c r="I428" i="3"/>
  <c r="K428" i="3" s="1"/>
  <c r="H428" i="3"/>
  <c r="J428" i="3" s="1"/>
  <c r="G428" i="3"/>
  <c r="C428" i="3"/>
  <c r="I427" i="3"/>
  <c r="K427" i="3" s="1"/>
  <c r="H427" i="3"/>
  <c r="J427" i="3" s="1"/>
  <c r="G427" i="3"/>
  <c r="C427" i="3"/>
  <c r="I426" i="3"/>
  <c r="K426" i="3" s="1"/>
  <c r="H426" i="3"/>
  <c r="J426" i="3" s="1"/>
  <c r="G426" i="3"/>
  <c r="C426" i="3"/>
  <c r="I425" i="3"/>
  <c r="K425" i="3" s="1"/>
  <c r="H425" i="3"/>
  <c r="J425" i="3" s="1"/>
  <c r="G425" i="3"/>
  <c r="C425" i="3"/>
  <c r="I424" i="3"/>
  <c r="K424" i="3" s="1"/>
  <c r="H424" i="3"/>
  <c r="J424" i="3" s="1"/>
  <c r="G424" i="3"/>
  <c r="C424" i="3"/>
  <c r="I423" i="3"/>
  <c r="K423" i="3" s="1"/>
  <c r="H423" i="3"/>
  <c r="J423" i="3" s="1"/>
  <c r="G423" i="3"/>
  <c r="C423" i="3"/>
  <c r="I422" i="3"/>
  <c r="K422" i="3" s="1"/>
  <c r="H422" i="3"/>
  <c r="J422" i="3" s="1"/>
  <c r="G422" i="3"/>
  <c r="C422" i="3"/>
  <c r="I421" i="3"/>
  <c r="K421" i="3" s="1"/>
  <c r="H421" i="3"/>
  <c r="J421" i="3" s="1"/>
  <c r="G421" i="3"/>
  <c r="C421" i="3"/>
  <c r="I420" i="3"/>
  <c r="K420" i="3" s="1"/>
  <c r="H420" i="3"/>
  <c r="J420" i="3" s="1"/>
  <c r="G420" i="3"/>
  <c r="C420" i="3"/>
  <c r="I419" i="3"/>
  <c r="K419" i="3" s="1"/>
  <c r="H419" i="3"/>
  <c r="J419" i="3" s="1"/>
  <c r="G419" i="3"/>
  <c r="C419" i="3"/>
  <c r="I418" i="3"/>
  <c r="K418" i="3" s="1"/>
  <c r="H418" i="3"/>
  <c r="J418" i="3" s="1"/>
  <c r="G418" i="3"/>
  <c r="C418" i="3"/>
  <c r="I417" i="3"/>
  <c r="K417" i="3" s="1"/>
  <c r="H417" i="3"/>
  <c r="J417" i="3" s="1"/>
  <c r="G417" i="3"/>
  <c r="C417" i="3"/>
  <c r="I416" i="3"/>
  <c r="K416" i="3" s="1"/>
  <c r="H416" i="3"/>
  <c r="J416" i="3" s="1"/>
  <c r="G416" i="3"/>
  <c r="C416" i="3"/>
  <c r="I415" i="3"/>
  <c r="K415" i="3" s="1"/>
  <c r="H415" i="3"/>
  <c r="J415" i="3" s="1"/>
  <c r="G415" i="3"/>
  <c r="C415" i="3"/>
  <c r="I414" i="3"/>
  <c r="K414" i="3" s="1"/>
  <c r="H414" i="3"/>
  <c r="J414" i="3" s="1"/>
  <c r="G414" i="3"/>
  <c r="C414" i="3"/>
  <c r="I413" i="3"/>
  <c r="K413" i="3" s="1"/>
  <c r="H413" i="3"/>
  <c r="J413" i="3" s="1"/>
  <c r="G413" i="3"/>
  <c r="C413" i="3"/>
  <c r="I412" i="3"/>
  <c r="K412" i="3" s="1"/>
  <c r="H412" i="3"/>
  <c r="J412" i="3" s="1"/>
  <c r="G412" i="3"/>
  <c r="C412" i="3"/>
  <c r="I411" i="3"/>
  <c r="K411" i="3" s="1"/>
  <c r="H411" i="3"/>
  <c r="J411" i="3" s="1"/>
  <c r="G411" i="3"/>
  <c r="C411" i="3"/>
  <c r="I410" i="3"/>
  <c r="K410" i="3" s="1"/>
  <c r="H410" i="3"/>
  <c r="J410" i="3" s="1"/>
  <c r="G410" i="3"/>
  <c r="C410" i="3"/>
  <c r="I409" i="3"/>
  <c r="K409" i="3" s="1"/>
  <c r="H409" i="3"/>
  <c r="J409" i="3" s="1"/>
  <c r="G409" i="3"/>
  <c r="C409" i="3"/>
  <c r="I408" i="3"/>
  <c r="K408" i="3" s="1"/>
  <c r="H408" i="3"/>
  <c r="J408" i="3" s="1"/>
  <c r="G408" i="3"/>
  <c r="C408" i="3"/>
  <c r="I407" i="3"/>
  <c r="K407" i="3" s="1"/>
  <c r="H407" i="3"/>
  <c r="J407" i="3" s="1"/>
  <c r="G407" i="3"/>
  <c r="C407" i="3"/>
  <c r="I406" i="3"/>
  <c r="K406" i="3" s="1"/>
  <c r="H406" i="3"/>
  <c r="J406" i="3" s="1"/>
  <c r="G406" i="3"/>
  <c r="C406" i="3"/>
  <c r="I405" i="3"/>
  <c r="K405" i="3" s="1"/>
  <c r="H405" i="3"/>
  <c r="J405" i="3" s="1"/>
  <c r="G405" i="3"/>
  <c r="C405" i="3"/>
  <c r="I404" i="3"/>
  <c r="K404" i="3" s="1"/>
  <c r="H404" i="3"/>
  <c r="J404" i="3" s="1"/>
  <c r="G404" i="3"/>
  <c r="C404" i="3"/>
  <c r="I403" i="3"/>
  <c r="K403" i="3" s="1"/>
  <c r="H403" i="3"/>
  <c r="J403" i="3" s="1"/>
  <c r="G403" i="3"/>
  <c r="C403" i="3"/>
  <c r="I402" i="3"/>
  <c r="K402" i="3" s="1"/>
  <c r="H402" i="3"/>
  <c r="J402" i="3" s="1"/>
  <c r="G402" i="3"/>
  <c r="C402" i="3"/>
  <c r="I401" i="3"/>
  <c r="K401" i="3" s="1"/>
  <c r="H401" i="3"/>
  <c r="J401" i="3" s="1"/>
  <c r="G401" i="3"/>
  <c r="C401" i="3"/>
  <c r="I400" i="3"/>
  <c r="K400" i="3" s="1"/>
  <c r="H400" i="3"/>
  <c r="J400" i="3" s="1"/>
  <c r="G400" i="3"/>
  <c r="C400" i="3"/>
  <c r="I399" i="3"/>
  <c r="K399" i="3" s="1"/>
  <c r="H399" i="3"/>
  <c r="J399" i="3" s="1"/>
  <c r="G399" i="3"/>
  <c r="C399" i="3"/>
  <c r="I398" i="3"/>
  <c r="K398" i="3" s="1"/>
  <c r="H398" i="3"/>
  <c r="J398" i="3" s="1"/>
  <c r="G398" i="3"/>
  <c r="C398" i="3"/>
  <c r="I397" i="3"/>
  <c r="K397" i="3" s="1"/>
  <c r="H397" i="3"/>
  <c r="J397" i="3" s="1"/>
  <c r="G397" i="3"/>
  <c r="C397" i="3"/>
  <c r="I396" i="3"/>
  <c r="K396" i="3" s="1"/>
  <c r="H396" i="3"/>
  <c r="J396" i="3" s="1"/>
  <c r="G396" i="3"/>
  <c r="C396" i="3"/>
  <c r="I395" i="3"/>
  <c r="K395" i="3" s="1"/>
  <c r="H395" i="3"/>
  <c r="J395" i="3" s="1"/>
  <c r="G395" i="3"/>
  <c r="C395" i="3"/>
  <c r="I394" i="3"/>
  <c r="K394" i="3" s="1"/>
  <c r="H394" i="3"/>
  <c r="J394" i="3" s="1"/>
  <c r="G394" i="3"/>
  <c r="C394" i="3"/>
  <c r="I393" i="3"/>
  <c r="K393" i="3" s="1"/>
  <c r="H393" i="3"/>
  <c r="J393" i="3" s="1"/>
  <c r="G393" i="3"/>
  <c r="C393" i="3"/>
  <c r="I392" i="3"/>
  <c r="K392" i="3" s="1"/>
  <c r="H392" i="3"/>
  <c r="J392" i="3" s="1"/>
  <c r="G392" i="3"/>
  <c r="C392" i="3"/>
  <c r="I391" i="3"/>
  <c r="K391" i="3" s="1"/>
  <c r="H391" i="3"/>
  <c r="J391" i="3" s="1"/>
  <c r="G391" i="3"/>
  <c r="C391" i="3"/>
  <c r="I390" i="3"/>
  <c r="K390" i="3" s="1"/>
  <c r="H390" i="3"/>
  <c r="J390" i="3" s="1"/>
  <c r="G390" i="3"/>
  <c r="C390" i="3"/>
  <c r="I389" i="3"/>
  <c r="K389" i="3" s="1"/>
  <c r="H389" i="3"/>
  <c r="J389" i="3" s="1"/>
  <c r="G389" i="3"/>
  <c r="C389" i="3"/>
  <c r="I388" i="3"/>
  <c r="K388" i="3" s="1"/>
  <c r="H388" i="3"/>
  <c r="J388" i="3" s="1"/>
  <c r="G388" i="3"/>
  <c r="C388" i="3"/>
  <c r="I387" i="3"/>
  <c r="K387" i="3" s="1"/>
  <c r="H387" i="3"/>
  <c r="J387" i="3" s="1"/>
  <c r="G387" i="3"/>
  <c r="C387" i="3"/>
  <c r="I386" i="3"/>
  <c r="K386" i="3" s="1"/>
  <c r="H386" i="3"/>
  <c r="J386" i="3" s="1"/>
  <c r="G386" i="3"/>
  <c r="C386" i="3"/>
  <c r="I385" i="3"/>
  <c r="K385" i="3" s="1"/>
  <c r="H385" i="3"/>
  <c r="J385" i="3" s="1"/>
  <c r="G385" i="3"/>
  <c r="C385" i="3"/>
  <c r="I384" i="3"/>
  <c r="K384" i="3" s="1"/>
  <c r="H384" i="3"/>
  <c r="J384" i="3" s="1"/>
  <c r="G384" i="3"/>
  <c r="C384" i="3"/>
  <c r="I383" i="3"/>
  <c r="K383" i="3" s="1"/>
  <c r="H383" i="3"/>
  <c r="J383" i="3" s="1"/>
  <c r="G383" i="3"/>
  <c r="C383" i="3"/>
  <c r="I382" i="3"/>
  <c r="K382" i="3" s="1"/>
  <c r="H382" i="3"/>
  <c r="J382" i="3" s="1"/>
  <c r="G382" i="3"/>
  <c r="C382" i="3"/>
  <c r="I381" i="3"/>
  <c r="K381" i="3" s="1"/>
  <c r="H381" i="3"/>
  <c r="J381" i="3" s="1"/>
  <c r="G381" i="3"/>
  <c r="C381" i="3"/>
  <c r="I380" i="3"/>
  <c r="K380" i="3" s="1"/>
  <c r="H380" i="3"/>
  <c r="J380" i="3" s="1"/>
  <c r="G380" i="3"/>
  <c r="C380" i="3"/>
  <c r="I379" i="3"/>
  <c r="K379" i="3" s="1"/>
  <c r="H379" i="3"/>
  <c r="J379" i="3" s="1"/>
  <c r="G379" i="3"/>
  <c r="C379" i="3"/>
  <c r="I378" i="3"/>
  <c r="K378" i="3" s="1"/>
  <c r="H378" i="3"/>
  <c r="J378" i="3" s="1"/>
  <c r="G378" i="3"/>
  <c r="C378" i="3"/>
  <c r="I377" i="3"/>
  <c r="K377" i="3" s="1"/>
  <c r="H377" i="3"/>
  <c r="J377" i="3" s="1"/>
  <c r="G377" i="3"/>
  <c r="C377" i="3"/>
  <c r="I376" i="3"/>
  <c r="K376" i="3" s="1"/>
  <c r="H376" i="3"/>
  <c r="J376" i="3" s="1"/>
  <c r="G376" i="3"/>
  <c r="C376" i="3"/>
  <c r="I375" i="3"/>
  <c r="K375" i="3" s="1"/>
  <c r="H375" i="3"/>
  <c r="J375" i="3" s="1"/>
  <c r="G375" i="3"/>
  <c r="C375" i="3"/>
  <c r="I374" i="3"/>
  <c r="K374" i="3" s="1"/>
  <c r="H374" i="3"/>
  <c r="J374" i="3" s="1"/>
  <c r="G374" i="3"/>
  <c r="C374" i="3"/>
  <c r="I373" i="3"/>
  <c r="K373" i="3" s="1"/>
  <c r="H373" i="3"/>
  <c r="J373" i="3" s="1"/>
  <c r="G373" i="3"/>
  <c r="C373" i="3"/>
  <c r="I372" i="3"/>
  <c r="K372" i="3" s="1"/>
  <c r="H372" i="3"/>
  <c r="J372" i="3" s="1"/>
  <c r="G372" i="3"/>
  <c r="C372" i="3"/>
  <c r="I371" i="3"/>
  <c r="K371" i="3" s="1"/>
  <c r="H371" i="3"/>
  <c r="J371" i="3" s="1"/>
  <c r="G371" i="3"/>
  <c r="C371" i="3"/>
  <c r="I370" i="3"/>
  <c r="K370" i="3" s="1"/>
  <c r="H370" i="3"/>
  <c r="J370" i="3" s="1"/>
  <c r="G370" i="3"/>
  <c r="C370" i="3"/>
  <c r="I369" i="3"/>
  <c r="K369" i="3" s="1"/>
  <c r="H369" i="3"/>
  <c r="J369" i="3" s="1"/>
  <c r="G369" i="3"/>
  <c r="C369" i="3"/>
  <c r="I368" i="3"/>
  <c r="K368" i="3" s="1"/>
  <c r="H368" i="3"/>
  <c r="J368" i="3" s="1"/>
  <c r="G368" i="3"/>
  <c r="C368" i="3"/>
  <c r="I367" i="3"/>
  <c r="K367" i="3" s="1"/>
  <c r="H367" i="3"/>
  <c r="J367" i="3" s="1"/>
  <c r="G367" i="3"/>
  <c r="C367" i="3"/>
  <c r="I366" i="3"/>
  <c r="K366" i="3" s="1"/>
  <c r="H366" i="3"/>
  <c r="J366" i="3" s="1"/>
  <c r="G366" i="3"/>
  <c r="C366" i="3"/>
  <c r="I365" i="3"/>
  <c r="K365" i="3" s="1"/>
  <c r="H365" i="3"/>
  <c r="J365" i="3" s="1"/>
  <c r="G365" i="3"/>
  <c r="C365" i="3"/>
  <c r="I364" i="3"/>
  <c r="K364" i="3" s="1"/>
  <c r="H364" i="3"/>
  <c r="J364" i="3" s="1"/>
  <c r="G364" i="3"/>
  <c r="C364" i="3"/>
  <c r="I363" i="3"/>
  <c r="K363" i="3" s="1"/>
  <c r="H363" i="3"/>
  <c r="J363" i="3" s="1"/>
  <c r="G363" i="3"/>
  <c r="C363" i="3"/>
  <c r="I362" i="3"/>
  <c r="K362" i="3" s="1"/>
  <c r="H362" i="3"/>
  <c r="J362" i="3" s="1"/>
  <c r="G362" i="3"/>
  <c r="C362" i="3"/>
  <c r="I361" i="3"/>
  <c r="K361" i="3" s="1"/>
  <c r="H361" i="3"/>
  <c r="J361" i="3" s="1"/>
  <c r="G361" i="3"/>
  <c r="C361" i="3"/>
  <c r="I360" i="3"/>
  <c r="K360" i="3" s="1"/>
  <c r="H360" i="3"/>
  <c r="J360" i="3" s="1"/>
  <c r="G360" i="3"/>
  <c r="C360" i="3"/>
  <c r="I359" i="3"/>
  <c r="K359" i="3" s="1"/>
  <c r="H359" i="3"/>
  <c r="J359" i="3" s="1"/>
  <c r="G359" i="3"/>
  <c r="C359" i="3"/>
  <c r="I358" i="3"/>
  <c r="K358" i="3" s="1"/>
  <c r="H358" i="3"/>
  <c r="J358" i="3" s="1"/>
  <c r="G358" i="3"/>
  <c r="C358" i="3"/>
  <c r="I357" i="3"/>
  <c r="K357" i="3" s="1"/>
  <c r="H357" i="3"/>
  <c r="J357" i="3" s="1"/>
  <c r="G357" i="3"/>
  <c r="C357" i="3"/>
  <c r="I356" i="3"/>
  <c r="K356" i="3" s="1"/>
  <c r="H356" i="3"/>
  <c r="J356" i="3" s="1"/>
  <c r="G356" i="3"/>
  <c r="C356" i="3"/>
  <c r="I355" i="3"/>
  <c r="K355" i="3" s="1"/>
  <c r="H355" i="3"/>
  <c r="J355" i="3" s="1"/>
  <c r="G355" i="3"/>
  <c r="C355" i="3"/>
  <c r="I354" i="3"/>
  <c r="K354" i="3" s="1"/>
  <c r="H354" i="3"/>
  <c r="J354" i="3" s="1"/>
  <c r="G354" i="3"/>
  <c r="C354" i="3"/>
  <c r="I353" i="3"/>
  <c r="K353" i="3" s="1"/>
  <c r="H353" i="3"/>
  <c r="J353" i="3" s="1"/>
  <c r="G353" i="3"/>
  <c r="C353" i="3"/>
  <c r="I352" i="3"/>
  <c r="K352" i="3" s="1"/>
  <c r="H352" i="3"/>
  <c r="J352" i="3" s="1"/>
  <c r="G352" i="3"/>
  <c r="C352" i="3"/>
  <c r="I351" i="3"/>
  <c r="K351" i="3" s="1"/>
  <c r="H351" i="3"/>
  <c r="J351" i="3" s="1"/>
  <c r="G351" i="3"/>
  <c r="C351" i="3"/>
  <c r="I350" i="3"/>
  <c r="K350" i="3" s="1"/>
  <c r="H350" i="3"/>
  <c r="J350" i="3" s="1"/>
  <c r="G350" i="3"/>
  <c r="C350" i="3"/>
  <c r="I349" i="3"/>
  <c r="K349" i="3" s="1"/>
  <c r="H349" i="3"/>
  <c r="J349" i="3" s="1"/>
  <c r="G349" i="3"/>
  <c r="C349" i="3"/>
  <c r="I348" i="3"/>
  <c r="K348" i="3" s="1"/>
  <c r="H348" i="3"/>
  <c r="J348" i="3" s="1"/>
  <c r="G348" i="3"/>
  <c r="C348" i="3"/>
  <c r="I347" i="3"/>
  <c r="K347" i="3" s="1"/>
  <c r="H347" i="3"/>
  <c r="J347" i="3" s="1"/>
  <c r="G347" i="3"/>
  <c r="C347" i="3"/>
  <c r="I346" i="3"/>
  <c r="K346" i="3" s="1"/>
  <c r="H346" i="3"/>
  <c r="J346" i="3" s="1"/>
  <c r="G346" i="3"/>
  <c r="C346" i="3"/>
  <c r="I345" i="3"/>
  <c r="K345" i="3" s="1"/>
  <c r="H345" i="3"/>
  <c r="J345" i="3" s="1"/>
  <c r="G345" i="3"/>
  <c r="C345" i="3"/>
  <c r="I344" i="3"/>
  <c r="K344" i="3" s="1"/>
  <c r="H344" i="3"/>
  <c r="J344" i="3" s="1"/>
  <c r="G344" i="3"/>
  <c r="C344" i="3"/>
  <c r="I343" i="3"/>
  <c r="K343" i="3" s="1"/>
  <c r="H343" i="3"/>
  <c r="J343" i="3" s="1"/>
  <c r="G343" i="3"/>
  <c r="C343" i="3"/>
  <c r="I342" i="3"/>
  <c r="K342" i="3" s="1"/>
  <c r="H342" i="3"/>
  <c r="J342" i="3" s="1"/>
  <c r="G342" i="3"/>
  <c r="C342" i="3"/>
  <c r="I341" i="3"/>
  <c r="K341" i="3" s="1"/>
  <c r="H341" i="3"/>
  <c r="J341" i="3" s="1"/>
  <c r="G341" i="3"/>
  <c r="C341" i="3"/>
  <c r="I340" i="3"/>
  <c r="K340" i="3" s="1"/>
  <c r="H340" i="3"/>
  <c r="J340" i="3" s="1"/>
  <c r="G340" i="3"/>
  <c r="C340" i="3"/>
  <c r="I339" i="3"/>
  <c r="K339" i="3" s="1"/>
  <c r="H339" i="3"/>
  <c r="J339" i="3" s="1"/>
  <c r="G339" i="3"/>
  <c r="C339" i="3"/>
  <c r="I338" i="3"/>
  <c r="K338" i="3" s="1"/>
  <c r="H338" i="3"/>
  <c r="J338" i="3" s="1"/>
  <c r="G338" i="3"/>
  <c r="C338" i="3"/>
  <c r="I337" i="3"/>
  <c r="K337" i="3" s="1"/>
  <c r="H337" i="3"/>
  <c r="J337" i="3" s="1"/>
  <c r="G337" i="3"/>
  <c r="C337" i="3"/>
  <c r="I336" i="3"/>
  <c r="K336" i="3" s="1"/>
  <c r="H336" i="3"/>
  <c r="J336" i="3" s="1"/>
  <c r="G336" i="3"/>
  <c r="C336" i="3"/>
  <c r="I335" i="3"/>
  <c r="K335" i="3" s="1"/>
  <c r="H335" i="3"/>
  <c r="J335" i="3" s="1"/>
  <c r="G335" i="3"/>
  <c r="C335" i="3"/>
  <c r="I334" i="3"/>
  <c r="K334" i="3" s="1"/>
  <c r="H334" i="3"/>
  <c r="J334" i="3" s="1"/>
  <c r="G334" i="3"/>
  <c r="C334" i="3"/>
  <c r="I333" i="3"/>
  <c r="K333" i="3" s="1"/>
  <c r="H333" i="3"/>
  <c r="J333" i="3" s="1"/>
  <c r="G333" i="3"/>
  <c r="C333" i="3"/>
  <c r="I332" i="3"/>
  <c r="K332" i="3" s="1"/>
  <c r="H332" i="3"/>
  <c r="J332" i="3" s="1"/>
  <c r="G332" i="3"/>
  <c r="C332" i="3"/>
  <c r="I331" i="3"/>
  <c r="K331" i="3" s="1"/>
  <c r="H331" i="3"/>
  <c r="J331" i="3" s="1"/>
  <c r="G331" i="3"/>
  <c r="C331" i="3"/>
  <c r="I330" i="3"/>
  <c r="K330" i="3" s="1"/>
  <c r="H330" i="3"/>
  <c r="J330" i="3" s="1"/>
  <c r="G330" i="3"/>
  <c r="C330" i="3"/>
  <c r="I329" i="3"/>
  <c r="K329" i="3" s="1"/>
  <c r="H329" i="3"/>
  <c r="J329" i="3" s="1"/>
  <c r="G329" i="3"/>
  <c r="C329" i="3"/>
  <c r="I328" i="3"/>
  <c r="K328" i="3" s="1"/>
  <c r="H328" i="3"/>
  <c r="J328" i="3" s="1"/>
  <c r="G328" i="3"/>
  <c r="C328" i="3"/>
  <c r="I327" i="3"/>
  <c r="K327" i="3" s="1"/>
  <c r="H327" i="3"/>
  <c r="J327" i="3" s="1"/>
  <c r="G327" i="3"/>
  <c r="C327" i="3"/>
  <c r="I326" i="3"/>
  <c r="K326" i="3" s="1"/>
  <c r="H326" i="3"/>
  <c r="J326" i="3" s="1"/>
  <c r="G326" i="3"/>
  <c r="C326" i="3"/>
  <c r="I325" i="3"/>
  <c r="K325" i="3" s="1"/>
  <c r="H325" i="3"/>
  <c r="J325" i="3" s="1"/>
  <c r="G325" i="3"/>
  <c r="C325" i="3"/>
  <c r="I324" i="3"/>
  <c r="K324" i="3" s="1"/>
  <c r="H324" i="3"/>
  <c r="J324" i="3" s="1"/>
  <c r="G324" i="3"/>
  <c r="C324" i="3"/>
  <c r="I323" i="3"/>
  <c r="K323" i="3" s="1"/>
  <c r="H323" i="3"/>
  <c r="J323" i="3" s="1"/>
  <c r="G323" i="3"/>
  <c r="C323" i="3"/>
  <c r="I322" i="3"/>
  <c r="K322" i="3" s="1"/>
  <c r="H322" i="3"/>
  <c r="J322" i="3" s="1"/>
  <c r="G322" i="3"/>
  <c r="C322" i="3"/>
  <c r="I321" i="3"/>
  <c r="K321" i="3" s="1"/>
  <c r="H321" i="3"/>
  <c r="J321" i="3" s="1"/>
  <c r="G321" i="3"/>
  <c r="C321" i="3"/>
  <c r="I320" i="3"/>
  <c r="K320" i="3" s="1"/>
  <c r="H320" i="3"/>
  <c r="J320" i="3" s="1"/>
  <c r="G320" i="3"/>
  <c r="C320" i="3"/>
  <c r="I319" i="3"/>
  <c r="K319" i="3" s="1"/>
  <c r="H319" i="3"/>
  <c r="J319" i="3" s="1"/>
  <c r="G319" i="3"/>
  <c r="C319" i="3"/>
  <c r="I318" i="3"/>
  <c r="K318" i="3" s="1"/>
  <c r="H318" i="3"/>
  <c r="J318" i="3" s="1"/>
  <c r="G318" i="3"/>
  <c r="C318" i="3"/>
  <c r="I317" i="3"/>
  <c r="K317" i="3" s="1"/>
  <c r="H317" i="3"/>
  <c r="J317" i="3" s="1"/>
  <c r="G317" i="3"/>
  <c r="C317" i="3"/>
  <c r="I316" i="3"/>
  <c r="K316" i="3" s="1"/>
  <c r="H316" i="3"/>
  <c r="J316" i="3" s="1"/>
  <c r="G316" i="3"/>
  <c r="C316" i="3"/>
  <c r="I315" i="3"/>
  <c r="K315" i="3" s="1"/>
  <c r="H315" i="3"/>
  <c r="J315" i="3" s="1"/>
  <c r="G315" i="3"/>
  <c r="C315" i="3"/>
  <c r="I314" i="3"/>
  <c r="K314" i="3" s="1"/>
  <c r="H314" i="3"/>
  <c r="J314" i="3" s="1"/>
  <c r="G314" i="3"/>
  <c r="C314" i="3"/>
  <c r="I313" i="3"/>
  <c r="K313" i="3" s="1"/>
  <c r="H313" i="3"/>
  <c r="J313" i="3" s="1"/>
  <c r="G313" i="3"/>
  <c r="C313" i="3"/>
  <c r="I312" i="3"/>
  <c r="K312" i="3" s="1"/>
  <c r="H312" i="3"/>
  <c r="J312" i="3" s="1"/>
  <c r="G312" i="3"/>
  <c r="C312" i="3"/>
  <c r="I311" i="3"/>
  <c r="K311" i="3" s="1"/>
  <c r="H311" i="3"/>
  <c r="J311" i="3" s="1"/>
  <c r="G311" i="3"/>
  <c r="C311" i="3"/>
  <c r="I310" i="3"/>
  <c r="K310" i="3" s="1"/>
  <c r="H310" i="3"/>
  <c r="J310" i="3" s="1"/>
  <c r="G310" i="3"/>
  <c r="C310" i="3"/>
  <c r="I309" i="3"/>
  <c r="K309" i="3" s="1"/>
  <c r="H309" i="3"/>
  <c r="J309" i="3" s="1"/>
  <c r="G309" i="3"/>
  <c r="C309" i="3"/>
  <c r="I308" i="3"/>
  <c r="K308" i="3" s="1"/>
  <c r="H308" i="3"/>
  <c r="J308" i="3" s="1"/>
  <c r="G308" i="3"/>
  <c r="C308" i="3"/>
  <c r="I307" i="3"/>
  <c r="K307" i="3" s="1"/>
  <c r="H307" i="3"/>
  <c r="J307" i="3" s="1"/>
  <c r="G307" i="3"/>
  <c r="C307" i="3"/>
  <c r="I306" i="3"/>
  <c r="K306" i="3" s="1"/>
  <c r="H306" i="3"/>
  <c r="J306" i="3" s="1"/>
  <c r="G306" i="3"/>
  <c r="C306" i="3"/>
  <c r="I305" i="3"/>
  <c r="K305" i="3" s="1"/>
  <c r="H305" i="3"/>
  <c r="J305" i="3" s="1"/>
  <c r="G305" i="3"/>
  <c r="C305" i="3"/>
  <c r="I304" i="3"/>
  <c r="K304" i="3" s="1"/>
  <c r="H304" i="3"/>
  <c r="J304" i="3" s="1"/>
  <c r="G304" i="3"/>
  <c r="C304" i="3"/>
  <c r="I303" i="3"/>
  <c r="K303" i="3" s="1"/>
  <c r="H303" i="3"/>
  <c r="J303" i="3" s="1"/>
  <c r="G303" i="3"/>
  <c r="C303" i="3"/>
  <c r="I302" i="3"/>
  <c r="K302" i="3" s="1"/>
  <c r="H302" i="3"/>
  <c r="J302" i="3" s="1"/>
  <c r="G302" i="3"/>
  <c r="C302" i="3"/>
  <c r="I301" i="3"/>
  <c r="K301" i="3" s="1"/>
  <c r="H301" i="3"/>
  <c r="J301" i="3" s="1"/>
  <c r="G301" i="3"/>
  <c r="C301" i="3"/>
  <c r="I300" i="3"/>
  <c r="K300" i="3" s="1"/>
  <c r="H300" i="3"/>
  <c r="J300" i="3" s="1"/>
  <c r="G300" i="3"/>
  <c r="C300" i="3"/>
  <c r="I299" i="3"/>
  <c r="K299" i="3" s="1"/>
  <c r="H299" i="3"/>
  <c r="J299" i="3" s="1"/>
  <c r="G299" i="3"/>
  <c r="C299" i="3"/>
  <c r="I298" i="3"/>
  <c r="K298" i="3" s="1"/>
  <c r="H298" i="3"/>
  <c r="J298" i="3" s="1"/>
  <c r="G298" i="3"/>
  <c r="C298" i="3"/>
  <c r="I297" i="3"/>
  <c r="K297" i="3" s="1"/>
  <c r="H297" i="3"/>
  <c r="J297" i="3" s="1"/>
  <c r="G297" i="3"/>
  <c r="C297" i="3"/>
  <c r="I296" i="3"/>
  <c r="K296" i="3" s="1"/>
  <c r="H296" i="3"/>
  <c r="J296" i="3" s="1"/>
  <c r="G296" i="3"/>
  <c r="C296" i="3"/>
  <c r="I295" i="3"/>
  <c r="K295" i="3" s="1"/>
  <c r="H295" i="3"/>
  <c r="J295" i="3" s="1"/>
  <c r="G295" i="3"/>
  <c r="C295" i="3"/>
  <c r="I294" i="3"/>
  <c r="K294" i="3" s="1"/>
  <c r="H294" i="3"/>
  <c r="J294" i="3" s="1"/>
  <c r="G294" i="3"/>
  <c r="C294" i="3"/>
  <c r="I293" i="3"/>
  <c r="K293" i="3" s="1"/>
  <c r="H293" i="3"/>
  <c r="J293" i="3" s="1"/>
  <c r="G293" i="3"/>
  <c r="C293" i="3"/>
  <c r="I292" i="3"/>
  <c r="K292" i="3" s="1"/>
  <c r="H292" i="3"/>
  <c r="J292" i="3" s="1"/>
  <c r="G292" i="3"/>
  <c r="C292" i="3"/>
  <c r="I291" i="3"/>
  <c r="K291" i="3" s="1"/>
  <c r="H291" i="3"/>
  <c r="J291" i="3" s="1"/>
  <c r="G291" i="3"/>
  <c r="C291" i="3"/>
  <c r="I290" i="3"/>
  <c r="K290" i="3" s="1"/>
  <c r="H290" i="3"/>
  <c r="J290" i="3" s="1"/>
  <c r="G290" i="3"/>
  <c r="C290" i="3"/>
  <c r="I289" i="3"/>
  <c r="K289" i="3" s="1"/>
  <c r="H289" i="3"/>
  <c r="J289" i="3" s="1"/>
  <c r="G289" i="3"/>
  <c r="C289" i="3"/>
  <c r="I288" i="3"/>
  <c r="K288" i="3" s="1"/>
  <c r="H288" i="3"/>
  <c r="J288" i="3" s="1"/>
  <c r="G288" i="3"/>
  <c r="C288" i="3"/>
  <c r="I287" i="3"/>
  <c r="K287" i="3" s="1"/>
  <c r="H287" i="3"/>
  <c r="J287" i="3" s="1"/>
  <c r="G287" i="3"/>
  <c r="C287" i="3"/>
  <c r="I286" i="3"/>
  <c r="K286" i="3" s="1"/>
  <c r="H286" i="3"/>
  <c r="J286" i="3" s="1"/>
  <c r="G286" i="3"/>
  <c r="C286" i="3"/>
  <c r="I285" i="3"/>
  <c r="K285" i="3" s="1"/>
  <c r="H285" i="3"/>
  <c r="J285" i="3" s="1"/>
  <c r="G285" i="3"/>
  <c r="C285" i="3"/>
  <c r="I284" i="3"/>
  <c r="K284" i="3" s="1"/>
  <c r="H284" i="3"/>
  <c r="J284" i="3" s="1"/>
  <c r="G284" i="3"/>
  <c r="C284" i="3"/>
  <c r="I283" i="3"/>
  <c r="K283" i="3" s="1"/>
  <c r="H283" i="3"/>
  <c r="J283" i="3" s="1"/>
  <c r="G283" i="3"/>
  <c r="C283" i="3"/>
  <c r="I282" i="3"/>
  <c r="K282" i="3" s="1"/>
  <c r="H282" i="3"/>
  <c r="J282" i="3" s="1"/>
  <c r="G282" i="3"/>
  <c r="C282" i="3"/>
  <c r="I281" i="3"/>
  <c r="K281" i="3" s="1"/>
  <c r="H281" i="3"/>
  <c r="J281" i="3" s="1"/>
  <c r="G281" i="3"/>
  <c r="C281" i="3"/>
  <c r="I280" i="3"/>
  <c r="K280" i="3" s="1"/>
  <c r="H280" i="3"/>
  <c r="J280" i="3" s="1"/>
  <c r="G280" i="3"/>
  <c r="C280" i="3"/>
  <c r="I279" i="3"/>
  <c r="K279" i="3" s="1"/>
  <c r="H279" i="3"/>
  <c r="J279" i="3" s="1"/>
  <c r="G279" i="3"/>
  <c r="C279" i="3"/>
  <c r="I278" i="3"/>
  <c r="K278" i="3" s="1"/>
  <c r="H278" i="3"/>
  <c r="J278" i="3" s="1"/>
  <c r="G278" i="3"/>
  <c r="C278" i="3"/>
  <c r="I277" i="3"/>
  <c r="K277" i="3" s="1"/>
  <c r="H277" i="3"/>
  <c r="J277" i="3" s="1"/>
  <c r="G277" i="3"/>
  <c r="C277" i="3"/>
  <c r="I276" i="3"/>
  <c r="K276" i="3" s="1"/>
  <c r="H276" i="3"/>
  <c r="J276" i="3" s="1"/>
  <c r="G276" i="3"/>
  <c r="C276" i="3"/>
  <c r="I275" i="3"/>
  <c r="K275" i="3" s="1"/>
  <c r="H275" i="3"/>
  <c r="J275" i="3" s="1"/>
  <c r="G275" i="3"/>
  <c r="C275" i="3"/>
  <c r="I274" i="3"/>
  <c r="K274" i="3" s="1"/>
  <c r="H274" i="3"/>
  <c r="J274" i="3" s="1"/>
  <c r="G274" i="3"/>
  <c r="C274" i="3"/>
  <c r="I273" i="3"/>
  <c r="K273" i="3" s="1"/>
  <c r="H273" i="3"/>
  <c r="J273" i="3" s="1"/>
  <c r="G273" i="3"/>
  <c r="C273" i="3"/>
  <c r="I272" i="3"/>
  <c r="K272" i="3" s="1"/>
  <c r="H272" i="3"/>
  <c r="J272" i="3" s="1"/>
  <c r="G272" i="3"/>
  <c r="C272" i="3"/>
  <c r="I271" i="3"/>
  <c r="K271" i="3" s="1"/>
  <c r="H271" i="3"/>
  <c r="J271" i="3" s="1"/>
  <c r="G271" i="3"/>
  <c r="C271" i="3"/>
  <c r="I270" i="3"/>
  <c r="K270" i="3" s="1"/>
  <c r="H270" i="3"/>
  <c r="J270" i="3" s="1"/>
  <c r="G270" i="3"/>
  <c r="C270" i="3"/>
  <c r="I269" i="3"/>
  <c r="K269" i="3" s="1"/>
  <c r="H269" i="3"/>
  <c r="J269" i="3" s="1"/>
  <c r="G269" i="3"/>
  <c r="C269" i="3"/>
  <c r="I268" i="3"/>
  <c r="K268" i="3" s="1"/>
  <c r="H268" i="3"/>
  <c r="J268" i="3" s="1"/>
  <c r="G268" i="3"/>
  <c r="C268" i="3"/>
  <c r="I267" i="3"/>
  <c r="K267" i="3" s="1"/>
  <c r="H267" i="3"/>
  <c r="J267" i="3" s="1"/>
  <c r="G267" i="3"/>
  <c r="C267" i="3"/>
  <c r="I266" i="3"/>
  <c r="K266" i="3" s="1"/>
  <c r="H266" i="3"/>
  <c r="J266" i="3" s="1"/>
  <c r="G266" i="3"/>
  <c r="C266" i="3"/>
  <c r="I265" i="3"/>
  <c r="K265" i="3" s="1"/>
  <c r="H265" i="3"/>
  <c r="J265" i="3" s="1"/>
  <c r="G265" i="3"/>
  <c r="C265" i="3"/>
  <c r="I264" i="3"/>
  <c r="K264" i="3" s="1"/>
  <c r="H264" i="3"/>
  <c r="J264" i="3" s="1"/>
  <c r="G264" i="3"/>
  <c r="C264" i="3"/>
  <c r="I263" i="3"/>
  <c r="K263" i="3" s="1"/>
  <c r="H263" i="3"/>
  <c r="J263" i="3" s="1"/>
  <c r="G263" i="3"/>
  <c r="C263" i="3"/>
  <c r="I262" i="3"/>
  <c r="K262" i="3" s="1"/>
  <c r="H262" i="3"/>
  <c r="J262" i="3" s="1"/>
  <c r="G262" i="3"/>
  <c r="C262" i="3"/>
  <c r="I261" i="3"/>
  <c r="K261" i="3" s="1"/>
  <c r="H261" i="3"/>
  <c r="J261" i="3" s="1"/>
  <c r="G261" i="3"/>
  <c r="C261" i="3"/>
  <c r="I260" i="3"/>
  <c r="K260" i="3" s="1"/>
  <c r="H260" i="3"/>
  <c r="J260" i="3" s="1"/>
  <c r="G260" i="3"/>
  <c r="C260" i="3"/>
  <c r="I259" i="3"/>
  <c r="K259" i="3" s="1"/>
  <c r="H259" i="3"/>
  <c r="J259" i="3" s="1"/>
  <c r="G259" i="3"/>
  <c r="C259" i="3"/>
  <c r="I258" i="3"/>
  <c r="K258" i="3" s="1"/>
  <c r="H258" i="3"/>
  <c r="J258" i="3" s="1"/>
  <c r="G258" i="3"/>
  <c r="C258" i="3"/>
  <c r="I257" i="3"/>
  <c r="K257" i="3" s="1"/>
  <c r="H257" i="3"/>
  <c r="J257" i="3" s="1"/>
  <c r="G257" i="3"/>
  <c r="C257" i="3"/>
  <c r="I256" i="3"/>
  <c r="K256" i="3" s="1"/>
  <c r="H256" i="3"/>
  <c r="J256" i="3" s="1"/>
  <c r="G256" i="3"/>
  <c r="C256" i="3"/>
  <c r="I255" i="3"/>
  <c r="K255" i="3" s="1"/>
  <c r="H255" i="3"/>
  <c r="J255" i="3" s="1"/>
  <c r="G255" i="3"/>
  <c r="C255" i="3"/>
  <c r="I254" i="3"/>
  <c r="K254" i="3" s="1"/>
  <c r="H254" i="3"/>
  <c r="J254" i="3" s="1"/>
  <c r="G254" i="3"/>
  <c r="C254" i="3"/>
  <c r="I253" i="3"/>
  <c r="K253" i="3" s="1"/>
  <c r="H253" i="3"/>
  <c r="J253" i="3" s="1"/>
  <c r="G253" i="3"/>
  <c r="C253" i="3"/>
  <c r="I252" i="3"/>
  <c r="K252" i="3" s="1"/>
  <c r="H252" i="3"/>
  <c r="J252" i="3" s="1"/>
  <c r="G252" i="3"/>
  <c r="C252" i="3"/>
  <c r="I251" i="3"/>
  <c r="K251" i="3" s="1"/>
  <c r="H251" i="3"/>
  <c r="J251" i="3" s="1"/>
  <c r="G251" i="3"/>
  <c r="C251" i="3"/>
  <c r="I250" i="3"/>
  <c r="K250" i="3" s="1"/>
  <c r="H250" i="3"/>
  <c r="J250" i="3" s="1"/>
  <c r="G250" i="3"/>
  <c r="C250" i="3"/>
  <c r="I249" i="3"/>
  <c r="K249" i="3" s="1"/>
  <c r="H249" i="3"/>
  <c r="J249" i="3" s="1"/>
  <c r="G249" i="3"/>
  <c r="C249" i="3"/>
  <c r="I248" i="3"/>
  <c r="K248" i="3" s="1"/>
  <c r="H248" i="3"/>
  <c r="J248" i="3" s="1"/>
  <c r="G248" i="3"/>
  <c r="C248" i="3"/>
  <c r="I247" i="3"/>
  <c r="K247" i="3" s="1"/>
  <c r="H247" i="3"/>
  <c r="J247" i="3" s="1"/>
  <c r="G247" i="3"/>
  <c r="C247" i="3"/>
  <c r="I246" i="3"/>
  <c r="K246" i="3" s="1"/>
  <c r="H246" i="3"/>
  <c r="J246" i="3" s="1"/>
  <c r="G246" i="3"/>
  <c r="C246" i="3"/>
  <c r="I245" i="3"/>
  <c r="K245" i="3" s="1"/>
  <c r="H245" i="3"/>
  <c r="J245" i="3" s="1"/>
  <c r="G245" i="3"/>
  <c r="C245" i="3"/>
  <c r="I244" i="3"/>
  <c r="K244" i="3" s="1"/>
  <c r="H244" i="3"/>
  <c r="J244" i="3" s="1"/>
  <c r="G244" i="3"/>
  <c r="C244" i="3"/>
  <c r="I243" i="3"/>
  <c r="K243" i="3" s="1"/>
  <c r="H243" i="3"/>
  <c r="J243" i="3" s="1"/>
  <c r="G243" i="3"/>
  <c r="C243" i="3"/>
  <c r="I242" i="3"/>
  <c r="K242" i="3" s="1"/>
  <c r="H242" i="3"/>
  <c r="J242" i="3" s="1"/>
  <c r="G242" i="3"/>
  <c r="C242" i="3"/>
  <c r="I241" i="3"/>
  <c r="K241" i="3" s="1"/>
  <c r="H241" i="3"/>
  <c r="J241" i="3" s="1"/>
  <c r="G241" i="3"/>
  <c r="C241" i="3"/>
  <c r="I240" i="3"/>
  <c r="K240" i="3" s="1"/>
  <c r="H240" i="3"/>
  <c r="J240" i="3" s="1"/>
  <c r="G240" i="3"/>
  <c r="C240" i="3"/>
  <c r="I239" i="3"/>
  <c r="K239" i="3" s="1"/>
  <c r="H239" i="3"/>
  <c r="J239" i="3" s="1"/>
  <c r="G239" i="3"/>
  <c r="C239" i="3"/>
  <c r="I238" i="3"/>
  <c r="K238" i="3" s="1"/>
  <c r="H238" i="3"/>
  <c r="J238" i="3" s="1"/>
  <c r="G238" i="3"/>
  <c r="C238" i="3"/>
  <c r="I237" i="3"/>
  <c r="K237" i="3" s="1"/>
  <c r="H237" i="3"/>
  <c r="J237" i="3" s="1"/>
  <c r="G237" i="3"/>
  <c r="C237" i="3"/>
  <c r="I236" i="3"/>
  <c r="K236" i="3" s="1"/>
  <c r="H236" i="3"/>
  <c r="J236" i="3" s="1"/>
  <c r="G236" i="3"/>
  <c r="C236" i="3"/>
  <c r="I235" i="3"/>
  <c r="K235" i="3" s="1"/>
  <c r="H235" i="3"/>
  <c r="J235" i="3" s="1"/>
  <c r="G235" i="3"/>
  <c r="C235" i="3"/>
  <c r="I234" i="3"/>
  <c r="K234" i="3" s="1"/>
  <c r="H234" i="3"/>
  <c r="J234" i="3" s="1"/>
  <c r="G234" i="3"/>
  <c r="C234" i="3"/>
  <c r="I233" i="3"/>
  <c r="K233" i="3" s="1"/>
  <c r="H233" i="3"/>
  <c r="J233" i="3" s="1"/>
  <c r="G233" i="3"/>
  <c r="C233" i="3"/>
  <c r="I232" i="3"/>
  <c r="K232" i="3" s="1"/>
  <c r="H232" i="3"/>
  <c r="J232" i="3" s="1"/>
  <c r="G232" i="3"/>
  <c r="C232" i="3"/>
  <c r="I231" i="3"/>
  <c r="K231" i="3" s="1"/>
  <c r="H231" i="3"/>
  <c r="J231" i="3" s="1"/>
  <c r="G231" i="3"/>
  <c r="C231" i="3"/>
  <c r="I230" i="3"/>
  <c r="K230" i="3" s="1"/>
  <c r="H230" i="3"/>
  <c r="J230" i="3" s="1"/>
  <c r="G230" i="3"/>
  <c r="C230" i="3"/>
  <c r="I229" i="3"/>
  <c r="K229" i="3" s="1"/>
  <c r="H229" i="3"/>
  <c r="J229" i="3" s="1"/>
  <c r="G229" i="3"/>
  <c r="C229" i="3"/>
  <c r="I228" i="3"/>
  <c r="K228" i="3" s="1"/>
  <c r="H228" i="3"/>
  <c r="J228" i="3" s="1"/>
  <c r="G228" i="3"/>
  <c r="C228" i="3"/>
  <c r="I227" i="3"/>
  <c r="K227" i="3" s="1"/>
  <c r="H227" i="3"/>
  <c r="J227" i="3" s="1"/>
  <c r="G227" i="3"/>
  <c r="C227" i="3"/>
  <c r="I226" i="3"/>
  <c r="K226" i="3" s="1"/>
  <c r="H226" i="3"/>
  <c r="J226" i="3" s="1"/>
  <c r="G226" i="3"/>
  <c r="C226" i="3"/>
  <c r="I225" i="3"/>
  <c r="K225" i="3" s="1"/>
  <c r="H225" i="3"/>
  <c r="J225" i="3" s="1"/>
  <c r="G225" i="3"/>
  <c r="C225" i="3"/>
  <c r="I224" i="3"/>
  <c r="K224" i="3" s="1"/>
  <c r="H224" i="3"/>
  <c r="J224" i="3" s="1"/>
  <c r="G224" i="3"/>
  <c r="C224" i="3"/>
  <c r="I223" i="3"/>
  <c r="K223" i="3" s="1"/>
  <c r="H223" i="3"/>
  <c r="J223" i="3" s="1"/>
  <c r="G223" i="3"/>
  <c r="C223" i="3"/>
  <c r="I222" i="3"/>
  <c r="K222" i="3" s="1"/>
  <c r="H222" i="3"/>
  <c r="J222" i="3" s="1"/>
  <c r="G222" i="3"/>
  <c r="C222" i="3"/>
  <c r="I221" i="3"/>
  <c r="K221" i="3" s="1"/>
  <c r="H221" i="3"/>
  <c r="J221" i="3" s="1"/>
  <c r="G221" i="3"/>
  <c r="C221" i="3"/>
  <c r="I220" i="3"/>
  <c r="K220" i="3" s="1"/>
  <c r="H220" i="3"/>
  <c r="J220" i="3" s="1"/>
  <c r="G220" i="3"/>
  <c r="C220" i="3"/>
  <c r="I219" i="3"/>
  <c r="K219" i="3" s="1"/>
  <c r="H219" i="3"/>
  <c r="J219" i="3" s="1"/>
  <c r="G219" i="3"/>
  <c r="C219" i="3"/>
  <c r="I218" i="3"/>
  <c r="K218" i="3" s="1"/>
  <c r="H218" i="3"/>
  <c r="J218" i="3" s="1"/>
  <c r="G218" i="3"/>
  <c r="C218" i="3"/>
  <c r="I217" i="3"/>
  <c r="K217" i="3" s="1"/>
  <c r="H217" i="3"/>
  <c r="J217" i="3" s="1"/>
  <c r="G217" i="3"/>
  <c r="C217" i="3"/>
  <c r="I216" i="3"/>
  <c r="K216" i="3" s="1"/>
  <c r="H216" i="3"/>
  <c r="J216" i="3" s="1"/>
  <c r="G216" i="3"/>
  <c r="C216" i="3"/>
  <c r="I215" i="3"/>
  <c r="K215" i="3" s="1"/>
  <c r="H215" i="3"/>
  <c r="J215" i="3" s="1"/>
  <c r="G215" i="3"/>
  <c r="C215" i="3"/>
  <c r="I214" i="3"/>
  <c r="K214" i="3" s="1"/>
  <c r="H214" i="3"/>
  <c r="J214" i="3" s="1"/>
  <c r="G214" i="3"/>
  <c r="C214" i="3"/>
  <c r="I213" i="3"/>
  <c r="K213" i="3" s="1"/>
  <c r="H213" i="3"/>
  <c r="J213" i="3" s="1"/>
  <c r="G213" i="3"/>
  <c r="C213" i="3"/>
  <c r="I212" i="3"/>
  <c r="K212" i="3" s="1"/>
  <c r="H212" i="3"/>
  <c r="J212" i="3" s="1"/>
  <c r="G212" i="3"/>
  <c r="C212" i="3"/>
  <c r="I211" i="3"/>
  <c r="K211" i="3" s="1"/>
  <c r="H211" i="3"/>
  <c r="J211" i="3" s="1"/>
  <c r="G211" i="3"/>
  <c r="C211" i="3"/>
  <c r="I210" i="3"/>
  <c r="K210" i="3" s="1"/>
  <c r="H210" i="3"/>
  <c r="J210" i="3" s="1"/>
  <c r="G210" i="3"/>
  <c r="C210" i="3"/>
  <c r="I209" i="3"/>
  <c r="K209" i="3" s="1"/>
  <c r="H209" i="3"/>
  <c r="J209" i="3" s="1"/>
  <c r="G209" i="3"/>
  <c r="C209" i="3"/>
  <c r="I208" i="3"/>
  <c r="K208" i="3" s="1"/>
  <c r="H208" i="3"/>
  <c r="J208" i="3" s="1"/>
  <c r="G208" i="3"/>
  <c r="C208" i="3"/>
  <c r="I207" i="3"/>
  <c r="K207" i="3" s="1"/>
  <c r="H207" i="3"/>
  <c r="J207" i="3" s="1"/>
  <c r="G207" i="3"/>
  <c r="C207" i="3"/>
  <c r="I206" i="3"/>
  <c r="K206" i="3" s="1"/>
  <c r="H206" i="3"/>
  <c r="J206" i="3" s="1"/>
  <c r="G206" i="3"/>
  <c r="C206" i="3"/>
  <c r="I205" i="3"/>
  <c r="K205" i="3" s="1"/>
  <c r="H205" i="3"/>
  <c r="J205" i="3" s="1"/>
  <c r="G205" i="3"/>
  <c r="C205" i="3"/>
  <c r="I204" i="3"/>
  <c r="K204" i="3" s="1"/>
  <c r="H204" i="3"/>
  <c r="J204" i="3" s="1"/>
  <c r="G204" i="3"/>
  <c r="C204" i="3"/>
  <c r="I203" i="3"/>
  <c r="K203" i="3" s="1"/>
  <c r="H203" i="3"/>
  <c r="J203" i="3" s="1"/>
  <c r="G203" i="3"/>
  <c r="C203" i="3"/>
  <c r="I202" i="3"/>
  <c r="K202" i="3" s="1"/>
  <c r="H202" i="3"/>
  <c r="J202" i="3" s="1"/>
  <c r="G202" i="3"/>
  <c r="C202" i="3"/>
  <c r="I201" i="3"/>
  <c r="K201" i="3" s="1"/>
  <c r="H201" i="3"/>
  <c r="J201" i="3" s="1"/>
  <c r="G201" i="3"/>
  <c r="C201" i="3"/>
  <c r="I200" i="3"/>
  <c r="K200" i="3" s="1"/>
  <c r="H200" i="3"/>
  <c r="J200" i="3" s="1"/>
  <c r="G200" i="3"/>
  <c r="C200" i="3"/>
  <c r="I199" i="3"/>
  <c r="K199" i="3" s="1"/>
  <c r="H199" i="3"/>
  <c r="J199" i="3" s="1"/>
  <c r="G199" i="3"/>
  <c r="C199" i="3"/>
  <c r="I198" i="3"/>
  <c r="K198" i="3" s="1"/>
  <c r="H198" i="3"/>
  <c r="J198" i="3" s="1"/>
  <c r="G198" i="3"/>
  <c r="C198" i="3"/>
  <c r="I197" i="3"/>
  <c r="K197" i="3" s="1"/>
  <c r="H197" i="3"/>
  <c r="J197" i="3" s="1"/>
  <c r="G197" i="3"/>
  <c r="C197" i="3"/>
  <c r="I196" i="3"/>
  <c r="K196" i="3" s="1"/>
  <c r="H196" i="3"/>
  <c r="J196" i="3" s="1"/>
  <c r="G196" i="3"/>
  <c r="C196" i="3"/>
  <c r="I195" i="3"/>
  <c r="K195" i="3" s="1"/>
  <c r="H195" i="3"/>
  <c r="J195" i="3" s="1"/>
  <c r="G195" i="3"/>
  <c r="C195" i="3"/>
  <c r="I194" i="3"/>
  <c r="K194" i="3" s="1"/>
  <c r="H194" i="3"/>
  <c r="J194" i="3" s="1"/>
  <c r="G194" i="3"/>
  <c r="C194" i="3"/>
  <c r="I193" i="3"/>
  <c r="K193" i="3" s="1"/>
  <c r="H193" i="3"/>
  <c r="J193" i="3" s="1"/>
  <c r="G193" i="3"/>
  <c r="C193" i="3"/>
  <c r="I192" i="3"/>
  <c r="K192" i="3" s="1"/>
  <c r="H192" i="3"/>
  <c r="J192" i="3" s="1"/>
  <c r="G192" i="3"/>
  <c r="C192" i="3"/>
  <c r="I191" i="3"/>
  <c r="K191" i="3" s="1"/>
  <c r="H191" i="3"/>
  <c r="J191" i="3" s="1"/>
  <c r="G191" i="3"/>
  <c r="C191" i="3"/>
  <c r="I190" i="3"/>
  <c r="K190" i="3" s="1"/>
  <c r="H190" i="3"/>
  <c r="J190" i="3" s="1"/>
  <c r="G190" i="3"/>
  <c r="C190" i="3"/>
  <c r="I189" i="3"/>
  <c r="K189" i="3" s="1"/>
  <c r="H189" i="3"/>
  <c r="J189" i="3" s="1"/>
  <c r="G189" i="3"/>
  <c r="C189" i="3"/>
  <c r="I188" i="3"/>
  <c r="K188" i="3" s="1"/>
  <c r="H188" i="3"/>
  <c r="J188" i="3" s="1"/>
  <c r="G188" i="3"/>
  <c r="C188" i="3"/>
  <c r="I187" i="3"/>
  <c r="K187" i="3" s="1"/>
  <c r="H187" i="3"/>
  <c r="J187" i="3" s="1"/>
  <c r="G187" i="3"/>
  <c r="C187" i="3"/>
  <c r="I186" i="3"/>
  <c r="K186" i="3" s="1"/>
  <c r="H186" i="3"/>
  <c r="J186" i="3" s="1"/>
  <c r="G186" i="3"/>
  <c r="C186" i="3"/>
  <c r="I185" i="3"/>
  <c r="K185" i="3" s="1"/>
  <c r="H185" i="3"/>
  <c r="J185" i="3" s="1"/>
  <c r="G185" i="3"/>
  <c r="C185" i="3"/>
  <c r="I184" i="3"/>
  <c r="K184" i="3" s="1"/>
  <c r="H184" i="3"/>
  <c r="J184" i="3" s="1"/>
  <c r="G184" i="3"/>
  <c r="C184" i="3"/>
  <c r="I183" i="3"/>
  <c r="K183" i="3" s="1"/>
  <c r="H183" i="3"/>
  <c r="J183" i="3" s="1"/>
  <c r="G183" i="3"/>
  <c r="C183" i="3"/>
  <c r="I182" i="3"/>
  <c r="K182" i="3" s="1"/>
  <c r="H182" i="3"/>
  <c r="J182" i="3" s="1"/>
  <c r="G182" i="3"/>
  <c r="C182" i="3"/>
  <c r="I181" i="3"/>
  <c r="K181" i="3" s="1"/>
  <c r="H181" i="3"/>
  <c r="J181" i="3" s="1"/>
  <c r="G181" i="3"/>
  <c r="C181" i="3"/>
  <c r="I180" i="3"/>
  <c r="K180" i="3" s="1"/>
  <c r="H180" i="3"/>
  <c r="J180" i="3" s="1"/>
  <c r="G180" i="3"/>
  <c r="C180" i="3"/>
  <c r="I179" i="3"/>
  <c r="K179" i="3" s="1"/>
  <c r="H179" i="3"/>
  <c r="J179" i="3" s="1"/>
  <c r="G179" i="3"/>
  <c r="C179" i="3"/>
  <c r="I178" i="3"/>
  <c r="K178" i="3" s="1"/>
  <c r="H178" i="3"/>
  <c r="J178" i="3" s="1"/>
  <c r="G178" i="3"/>
  <c r="C178" i="3"/>
  <c r="I177" i="3"/>
  <c r="K177" i="3" s="1"/>
  <c r="H177" i="3"/>
  <c r="J177" i="3" s="1"/>
  <c r="G177" i="3"/>
  <c r="C177" i="3"/>
  <c r="I176" i="3"/>
  <c r="K176" i="3" s="1"/>
  <c r="H176" i="3"/>
  <c r="J176" i="3" s="1"/>
  <c r="G176" i="3"/>
  <c r="C176" i="3"/>
  <c r="I175" i="3"/>
  <c r="K175" i="3" s="1"/>
  <c r="H175" i="3"/>
  <c r="J175" i="3" s="1"/>
  <c r="G175" i="3"/>
  <c r="C175" i="3"/>
  <c r="I174" i="3"/>
  <c r="K174" i="3" s="1"/>
  <c r="H174" i="3"/>
  <c r="J174" i="3" s="1"/>
  <c r="G174" i="3"/>
  <c r="C174" i="3"/>
  <c r="I173" i="3"/>
  <c r="K173" i="3" s="1"/>
  <c r="H173" i="3"/>
  <c r="J173" i="3" s="1"/>
  <c r="G173" i="3"/>
  <c r="C173" i="3"/>
  <c r="I172" i="3"/>
  <c r="K172" i="3" s="1"/>
  <c r="H172" i="3"/>
  <c r="J172" i="3" s="1"/>
  <c r="G172" i="3"/>
  <c r="C172" i="3"/>
  <c r="I171" i="3"/>
  <c r="K171" i="3" s="1"/>
  <c r="H171" i="3"/>
  <c r="J171" i="3" s="1"/>
  <c r="G171" i="3"/>
  <c r="C171" i="3"/>
  <c r="I170" i="3"/>
  <c r="K170" i="3" s="1"/>
  <c r="H170" i="3"/>
  <c r="J170" i="3" s="1"/>
  <c r="G170" i="3"/>
  <c r="C170" i="3"/>
  <c r="I169" i="3"/>
  <c r="K169" i="3" s="1"/>
  <c r="H169" i="3"/>
  <c r="J169" i="3" s="1"/>
  <c r="G169" i="3"/>
  <c r="C169" i="3"/>
  <c r="I168" i="3"/>
  <c r="K168" i="3" s="1"/>
  <c r="H168" i="3"/>
  <c r="J168" i="3" s="1"/>
  <c r="G168" i="3"/>
  <c r="C168" i="3"/>
  <c r="I167" i="3"/>
  <c r="K167" i="3" s="1"/>
  <c r="H167" i="3"/>
  <c r="J167" i="3" s="1"/>
  <c r="G167" i="3"/>
  <c r="C167" i="3"/>
  <c r="I166" i="3"/>
  <c r="K166" i="3" s="1"/>
  <c r="H166" i="3"/>
  <c r="J166" i="3" s="1"/>
  <c r="G166" i="3"/>
  <c r="C166" i="3"/>
  <c r="I165" i="3"/>
  <c r="K165" i="3" s="1"/>
  <c r="H165" i="3"/>
  <c r="J165" i="3" s="1"/>
  <c r="G165" i="3"/>
  <c r="C165" i="3"/>
  <c r="I164" i="3"/>
  <c r="K164" i="3" s="1"/>
  <c r="H164" i="3"/>
  <c r="J164" i="3" s="1"/>
  <c r="G164" i="3"/>
  <c r="C164" i="3"/>
  <c r="I163" i="3"/>
  <c r="K163" i="3" s="1"/>
  <c r="H163" i="3"/>
  <c r="J163" i="3" s="1"/>
  <c r="G163" i="3"/>
  <c r="C163" i="3"/>
  <c r="I162" i="3"/>
  <c r="K162" i="3" s="1"/>
  <c r="H162" i="3"/>
  <c r="J162" i="3" s="1"/>
  <c r="G162" i="3"/>
  <c r="C162" i="3"/>
  <c r="I161" i="3"/>
  <c r="K161" i="3" s="1"/>
  <c r="H161" i="3"/>
  <c r="J161" i="3" s="1"/>
  <c r="G161" i="3"/>
  <c r="C161" i="3"/>
  <c r="I160" i="3"/>
  <c r="K160" i="3" s="1"/>
  <c r="H160" i="3"/>
  <c r="J160" i="3" s="1"/>
  <c r="G160" i="3"/>
  <c r="C160" i="3"/>
  <c r="I159" i="3"/>
  <c r="K159" i="3" s="1"/>
  <c r="H159" i="3"/>
  <c r="J159" i="3" s="1"/>
  <c r="G159" i="3"/>
  <c r="C159" i="3"/>
  <c r="I158" i="3"/>
  <c r="K158" i="3" s="1"/>
  <c r="H158" i="3"/>
  <c r="J158" i="3" s="1"/>
  <c r="G158" i="3"/>
  <c r="C158" i="3"/>
  <c r="I157" i="3"/>
  <c r="K157" i="3" s="1"/>
  <c r="H157" i="3"/>
  <c r="J157" i="3" s="1"/>
  <c r="G157" i="3"/>
  <c r="C157" i="3"/>
  <c r="I156" i="3"/>
  <c r="K156" i="3" s="1"/>
  <c r="H156" i="3"/>
  <c r="J156" i="3" s="1"/>
  <c r="G156" i="3"/>
  <c r="C156" i="3"/>
  <c r="I155" i="3"/>
  <c r="K155" i="3" s="1"/>
  <c r="H155" i="3"/>
  <c r="J155" i="3" s="1"/>
  <c r="G155" i="3"/>
  <c r="C155" i="3"/>
  <c r="I154" i="3"/>
  <c r="K154" i="3" s="1"/>
  <c r="H154" i="3"/>
  <c r="J154" i="3" s="1"/>
  <c r="G154" i="3"/>
  <c r="C154" i="3"/>
  <c r="I153" i="3"/>
  <c r="K153" i="3" s="1"/>
  <c r="H153" i="3"/>
  <c r="J153" i="3" s="1"/>
  <c r="G153" i="3"/>
  <c r="C153" i="3"/>
  <c r="I152" i="3"/>
  <c r="K152" i="3" s="1"/>
  <c r="H152" i="3"/>
  <c r="J152" i="3" s="1"/>
  <c r="G152" i="3"/>
  <c r="C152" i="3"/>
  <c r="I151" i="3"/>
  <c r="K151" i="3" s="1"/>
  <c r="H151" i="3"/>
  <c r="J151" i="3" s="1"/>
  <c r="G151" i="3"/>
  <c r="C151" i="3"/>
  <c r="I150" i="3"/>
  <c r="K150" i="3" s="1"/>
  <c r="H150" i="3"/>
  <c r="J150" i="3" s="1"/>
  <c r="G150" i="3"/>
  <c r="C150" i="3"/>
  <c r="I149" i="3"/>
  <c r="K149" i="3" s="1"/>
  <c r="H149" i="3"/>
  <c r="J149" i="3" s="1"/>
  <c r="G149" i="3"/>
  <c r="C149" i="3"/>
  <c r="I148" i="3"/>
  <c r="K148" i="3" s="1"/>
  <c r="H148" i="3"/>
  <c r="J148" i="3" s="1"/>
  <c r="G148" i="3"/>
  <c r="C148" i="3"/>
  <c r="I147" i="3"/>
  <c r="K147" i="3" s="1"/>
  <c r="H147" i="3"/>
  <c r="J147" i="3" s="1"/>
  <c r="G147" i="3"/>
  <c r="C147" i="3"/>
  <c r="I146" i="3"/>
  <c r="K146" i="3" s="1"/>
  <c r="H146" i="3"/>
  <c r="J146" i="3" s="1"/>
  <c r="G146" i="3"/>
  <c r="C146" i="3"/>
  <c r="I145" i="3"/>
  <c r="K145" i="3" s="1"/>
  <c r="H145" i="3"/>
  <c r="J145" i="3" s="1"/>
  <c r="G145" i="3"/>
  <c r="C145" i="3"/>
  <c r="I144" i="3"/>
  <c r="K144" i="3" s="1"/>
  <c r="H144" i="3"/>
  <c r="J144" i="3" s="1"/>
  <c r="G144" i="3"/>
  <c r="C144" i="3"/>
  <c r="I143" i="3"/>
  <c r="K143" i="3" s="1"/>
  <c r="H143" i="3"/>
  <c r="J143" i="3" s="1"/>
  <c r="G143" i="3"/>
  <c r="C143" i="3"/>
  <c r="I142" i="3"/>
  <c r="K142" i="3" s="1"/>
  <c r="H142" i="3"/>
  <c r="J142" i="3" s="1"/>
  <c r="G142" i="3"/>
  <c r="C142" i="3"/>
  <c r="I141" i="3"/>
  <c r="K141" i="3" s="1"/>
  <c r="H141" i="3"/>
  <c r="J141" i="3" s="1"/>
  <c r="G141" i="3"/>
  <c r="C141" i="3"/>
  <c r="I140" i="3"/>
  <c r="K140" i="3" s="1"/>
  <c r="H140" i="3"/>
  <c r="J140" i="3" s="1"/>
  <c r="G140" i="3"/>
  <c r="C140" i="3"/>
  <c r="I139" i="3"/>
  <c r="K139" i="3" s="1"/>
  <c r="H139" i="3"/>
  <c r="J139" i="3" s="1"/>
  <c r="G139" i="3"/>
  <c r="C139" i="3"/>
  <c r="I138" i="3"/>
  <c r="K138" i="3" s="1"/>
  <c r="H138" i="3"/>
  <c r="J138" i="3" s="1"/>
  <c r="G138" i="3"/>
  <c r="C138" i="3"/>
  <c r="I137" i="3"/>
  <c r="K137" i="3" s="1"/>
  <c r="H137" i="3"/>
  <c r="J137" i="3" s="1"/>
  <c r="G137" i="3"/>
  <c r="C137" i="3"/>
  <c r="I136" i="3"/>
  <c r="K136" i="3" s="1"/>
  <c r="H136" i="3"/>
  <c r="J136" i="3" s="1"/>
  <c r="G136" i="3"/>
  <c r="C136" i="3"/>
  <c r="I135" i="3"/>
  <c r="K135" i="3" s="1"/>
  <c r="H135" i="3"/>
  <c r="J135" i="3" s="1"/>
  <c r="G135" i="3"/>
  <c r="C135" i="3"/>
  <c r="I134" i="3"/>
  <c r="K134" i="3" s="1"/>
  <c r="H134" i="3"/>
  <c r="J134" i="3" s="1"/>
  <c r="G134" i="3"/>
  <c r="C134" i="3"/>
  <c r="I133" i="3"/>
  <c r="K133" i="3" s="1"/>
  <c r="H133" i="3"/>
  <c r="J133" i="3" s="1"/>
  <c r="G133" i="3"/>
  <c r="C133" i="3"/>
  <c r="I132" i="3"/>
  <c r="K132" i="3" s="1"/>
  <c r="H132" i="3"/>
  <c r="J132" i="3" s="1"/>
  <c r="G132" i="3"/>
  <c r="C132" i="3"/>
  <c r="I131" i="3"/>
  <c r="K131" i="3" s="1"/>
  <c r="H131" i="3"/>
  <c r="J131" i="3" s="1"/>
  <c r="G131" i="3"/>
  <c r="C131" i="3"/>
  <c r="I130" i="3"/>
  <c r="K130" i="3" s="1"/>
  <c r="H130" i="3"/>
  <c r="J130" i="3" s="1"/>
  <c r="G130" i="3"/>
  <c r="C130" i="3"/>
  <c r="I129" i="3"/>
  <c r="K129" i="3" s="1"/>
  <c r="H129" i="3"/>
  <c r="J129" i="3" s="1"/>
  <c r="G129" i="3"/>
  <c r="C129" i="3"/>
  <c r="I128" i="3"/>
  <c r="K128" i="3" s="1"/>
  <c r="H128" i="3"/>
  <c r="J128" i="3" s="1"/>
  <c r="G128" i="3"/>
  <c r="C128" i="3"/>
  <c r="I127" i="3"/>
  <c r="K127" i="3" s="1"/>
  <c r="H127" i="3"/>
  <c r="J127" i="3" s="1"/>
  <c r="G127" i="3"/>
  <c r="C127" i="3"/>
  <c r="I126" i="3"/>
  <c r="K126" i="3" s="1"/>
  <c r="H126" i="3"/>
  <c r="J126" i="3" s="1"/>
  <c r="G126" i="3"/>
  <c r="C126" i="3"/>
  <c r="I125" i="3"/>
  <c r="K125" i="3" s="1"/>
  <c r="H125" i="3"/>
  <c r="J125" i="3" s="1"/>
  <c r="G125" i="3"/>
  <c r="C125" i="3"/>
  <c r="I124" i="3"/>
  <c r="K124" i="3" s="1"/>
  <c r="H124" i="3"/>
  <c r="J124" i="3" s="1"/>
  <c r="G124" i="3"/>
  <c r="C124" i="3"/>
  <c r="I123" i="3"/>
  <c r="K123" i="3" s="1"/>
  <c r="H123" i="3"/>
  <c r="J123" i="3" s="1"/>
  <c r="G123" i="3"/>
  <c r="C123" i="3"/>
  <c r="I122" i="3"/>
  <c r="K122" i="3" s="1"/>
  <c r="H122" i="3"/>
  <c r="J122" i="3" s="1"/>
  <c r="G122" i="3"/>
  <c r="C122" i="3"/>
  <c r="I121" i="3"/>
  <c r="K121" i="3" s="1"/>
  <c r="H121" i="3"/>
  <c r="J121" i="3" s="1"/>
  <c r="G121" i="3"/>
  <c r="C121" i="3"/>
  <c r="I120" i="3"/>
  <c r="K120" i="3" s="1"/>
  <c r="H120" i="3"/>
  <c r="J120" i="3" s="1"/>
  <c r="G120" i="3"/>
  <c r="C120" i="3"/>
  <c r="I119" i="3"/>
  <c r="K119" i="3" s="1"/>
  <c r="H119" i="3"/>
  <c r="J119" i="3" s="1"/>
  <c r="G119" i="3"/>
  <c r="C119" i="3"/>
  <c r="I118" i="3"/>
  <c r="K118" i="3" s="1"/>
  <c r="H118" i="3"/>
  <c r="J118" i="3" s="1"/>
  <c r="G118" i="3"/>
  <c r="C118" i="3"/>
  <c r="I117" i="3"/>
  <c r="K117" i="3" s="1"/>
  <c r="H117" i="3"/>
  <c r="J117" i="3" s="1"/>
  <c r="G117" i="3"/>
  <c r="C117" i="3"/>
  <c r="I116" i="3"/>
  <c r="K116" i="3" s="1"/>
  <c r="H116" i="3"/>
  <c r="J116" i="3" s="1"/>
  <c r="G116" i="3"/>
  <c r="C116" i="3"/>
  <c r="I115" i="3"/>
  <c r="K115" i="3" s="1"/>
  <c r="H115" i="3"/>
  <c r="J115" i="3" s="1"/>
  <c r="G115" i="3"/>
  <c r="C115" i="3"/>
  <c r="I114" i="3"/>
  <c r="K114" i="3" s="1"/>
  <c r="H114" i="3"/>
  <c r="J114" i="3" s="1"/>
  <c r="G114" i="3"/>
  <c r="C114" i="3"/>
  <c r="I113" i="3"/>
  <c r="K113" i="3" s="1"/>
  <c r="H113" i="3"/>
  <c r="J113" i="3" s="1"/>
  <c r="G113" i="3"/>
  <c r="C113" i="3"/>
  <c r="I112" i="3"/>
  <c r="K112" i="3" s="1"/>
  <c r="H112" i="3"/>
  <c r="J112" i="3" s="1"/>
  <c r="G112" i="3"/>
  <c r="C112" i="3"/>
  <c r="I111" i="3"/>
  <c r="K111" i="3" s="1"/>
  <c r="H111" i="3"/>
  <c r="J111" i="3" s="1"/>
  <c r="G111" i="3"/>
  <c r="C111" i="3"/>
  <c r="I110" i="3"/>
  <c r="K110" i="3" s="1"/>
  <c r="H110" i="3"/>
  <c r="J110" i="3" s="1"/>
  <c r="G110" i="3"/>
  <c r="C110" i="3"/>
  <c r="I109" i="3"/>
  <c r="K109" i="3" s="1"/>
  <c r="H109" i="3"/>
  <c r="J109" i="3" s="1"/>
  <c r="G109" i="3"/>
  <c r="C109" i="3"/>
  <c r="I108" i="3"/>
  <c r="K108" i="3" s="1"/>
  <c r="H108" i="3"/>
  <c r="J108" i="3" s="1"/>
  <c r="G108" i="3"/>
  <c r="C108" i="3"/>
  <c r="I107" i="3"/>
  <c r="K107" i="3" s="1"/>
  <c r="H107" i="3"/>
  <c r="J107" i="3" s="1"/>
  <c r="G107" i="3"/>
  <c r="C107" i="3"/>
  <c r="I106" i="3"/>
  <c r="K106" i="3" s="1"/>
  <c r="H106" i="3"/>
  <c r="J106" i="3" s="1"/>
  <c r="G106" i="3"/>
  <c r="C106" i="3"/>
  <c r="I105" i="3"/>
  <c r="K105" i="3" s="1"/>
  <c r="H105" i="3"/>
  <c r="J105" i="3" s="1"/>
  <c r="G105" i="3"/>
  <c r="C105" i="3"/>
  <c r="I104" i="3"/>
  <c r="K104" i="3" s="1"/>
  <c r="H104" i="3"/>
  <c r="J104" i="3" s="1"/>
  <c r="G104" i="3"/>
  <c r="C104" i="3"/>
  <c r="I103" i="3"/>
  <c r="K103" i="3" s="1"/>
  <c r="H103" i="3"/>
  <c r="J103" i="3" s="1"/>
  <c r="G103" i="3"/>
  <c r="C103" i="3"/>
  <c r="I102" i="3"/>
  <c r="K102" i="3" s="1"/>
  <c r="H102" i="3"/>
  <c r="J102" i="3" s="1"/>
  <c r="G102" i="3"/>
  <c r="C102" i="3"/>
  <c r="I101" i="3"/>
  <c r="K101" i="3" s="1"/>
  <c r="H101" i="3"/>
  <c r="J101" i="3" s="1"/>
  <c r="G101" i="3"/>
  <c r="C101" i="3"/>
  <c r="I100" i="3"/>
  <c r="K100" i="3" s="1"/>
  <c r="H100" i="3"/>
  <c r="J100" i="3" s="1"/>
  <c r="G100" i="3"/>
  <c r="C100" i="3"/>
  <c r="I99" i="3"/>
  <c r="K99" i="3" s="1"/>
  <c r="H99" i="3"/>
  <c r="J99" i="3" s="1"/>
  <c r="G99" i="3"/>
  <c r="C99" i="3"/>
  <c r="I98" i="3"/>
  <c r="K98" i="3" s="1"/>
  <c r="H98" i="3"/>
  <c r="J98" i="3" s="1"/>
  <c r="G98" i="3"/>
  <c r="C98" i="3"/>
  <c r="I97" i="3"/>
  <c r="K97" i="3" s="1"/>
  <c r="H97" i="3"/>
  <c r="J97" i="3" s="1"/>
  <c r="G97" i="3"/>
  <c r="C97" i="3"/>
  <c r="I96" i="3"/>
  <c r="K96" i="3" s="1"/>
  <c r="H96" i="3"/>
  <c r="J96" i="3" s="1"/>
  <c r="G96" i="3"/>
  <c r="C96" i="3"/>
  <c r="I95" i="3"/>
  <c r="K95" i="3" s="1"/>
  <c r="H95" i="3"/>
  <c r="J95" i="3" s="1"/>
  <c r="G95" i="3"/>
  <c r="C95" i="3"/>
  <c r="I94" i="3"/>
  <c r="K94" i="3" s="1"/>
  <c r="H94" i="3"/>
  <c r="J94" i="3" s="1"/>
  <c r="G94" i="3"/>
  <c r="C94" i="3"/>
  <c r="I93" i="3"/>
  <c r="K93" i="3" s="1"/>
  <c r="H93" i="3"/>
  <c r="J93" i="3" s="1"/>
  <c r="G93" i="3"/>
  <c r="C93" i="3"/>
  <c r="I92" i="3"/>
  <c r="K92" i="3" s="1"/>
  <c r="H92" i="3"/>
  <c r="J92" i="3" s="1"/>
  <c r="G92" i="3"/>
  <c r="C92" i="3"/>
  <c r="I91" i="3"/>
  <c r="K91" i="3" s="1"/>
  <c r="H91" i="3"/>
  <c r="J91" i="3" s="1"/>
  <c r="G91" i="3"/>
  <c r="C91" i="3"/>
  <c r="I90" i="3"/>
  <c r="K90" i="3" s="1"/>
  <c r="H90" i="3"/>
  <c r="J90" i="3" s="1"/>
  <c r="G90" i="3"/>
  <c r="C90" i="3"/>
  <c r="I89" i="3"/>
  <c r="K89" i="3" s="1"/>
  <c r="H89" i="3"/>
  <c r="J89" i="3" s="1"/>
  <c r="G89" i="3"/>
  <c r="C89" i="3"/>
  <c r="I88" i="3"/>
  <c r="K88" i="3" s="1"/>
  <c r="H88" i="3"/>
  <c r="J88" i="3" s="1"/>
  <c r="G88" i="3"/>
  <c r="C88" i="3"/>
  <c r="I87" i="3"/>
  <c r="K87" i="3" s="1"/>
  <c r="H87" i="3"/>
  <c r="J87" i="3" s="1"/>
  <c r="G87" i="3"/>
  <c r="C87" i="3"/>
  <c r="I86" i="3"/>
  <c r="K86" i="3" s="1"/>
  <c r="H86" i="3"/>
  <c r="J86" i="3" s="1"/>
  <c r="G86" i="3"/>
  <c r="C86" i="3"/>
  <c r="I85" i="3"/>
  <c r="K85" i="3" s="1"/>
  <c r="H85" i="3"/>
  <c r="J85" i="3" s="1"/>
  <c r="G85" i="3"/>
  <c r="C85" i="3"/>
  <c r="I84" i="3"/>
  <c r="K84" i="3" s="1"/>
  <c r="H84" i="3"/>
  <c r="J84" i="3" s="1"/>
  <c r="G84" i="3"/>
  <c r="C84" i="3"/>
  <c r="I83" i="3"/>
  <c r="K83" i="3" s="1"/>
  <c r="H83" i="3"/>
  <c r="J83" i="3" s="1"/>
  <c r="G83" i="3"/>
  <c r="C83" i="3"/>
  <c r="I82" i="3"/>
  <c r="K82" i="3" s="1"/>
  <c r="H82" i="3"/>
  <c r="J82" i="3" s="1"/>
  <c r="G82" i="3"/>
  <c r="C82" i="3"/>
  <c r="I81" i="3"/>
  <c r="K81" i="3" s="1"/>
  <c r="H81" i="3"/>
  <c r="J81" i="3" s="1"/>
  <c r="G81" i="3"/>
  <c r="C81" i="3"/>
  <c r="I80" i="3"/>
  <c r="K80" i="3" s="1"/>
  <c r="H80" i="3"/>
  <c r="J80" i="3" s="1"/>
  <c r="G80" i="3"/>
  <c r="C80" i="3"/>
  <c r="I79" i="3"/>
  <c r="K79" i="3" s="1"/>
  <c r="H79" i="3"/>
  <c r="J79" i="3" s="1"/>
  <c r="G79" i="3"/>
  <c r="C79" i="3"/>
  <c r="I78" i="3"/>
  <c r="K78" i="3" s="1"/>
  <c r="H78" i="3"/>
  <c r="J78" i="3" s="1"/>
  <c r="G78" i="3"/>
  <c r="C78" i="3"/>
  <c r="I77" i="3"/>
  <c r="K77" i="3" s="1"/>
  <c r="H77" i="3"/>
  <c r="J77" i="3" s="1"/>
  <c r="G77" i="3"/>
  <c r="C77" i="3"/>
  <c r="I76" i="3"/>
  <c r="K76" i="3" s="1"/>
  <c r="H76" i="3"/>
  <c r="J76" i="3" s="1"/>
  <c r="G76" i="3"/>
  <c r="C76" i="3"/>
  <c r="I75" i="3"/>
  <c r="K75" i="3" s="1"/>
  <c r="H75" i="3"/>
  <c r="J75" i="3" s="1"/>
  <c r="G75" i="3"/>
  <c r="C75" i="3"/>
  <c r="I74" i="3"/>
  <c r="K74" i="3" s="1"/>
  <c r="H74" i="3"/>
  <c r="J74" i="3" s="1"/>
  <c r="G74" i="3"/>
  <c r="C74" i="3"/>
  <c r="I73" i="3"/>
  <c r="K73" i="3" s="1"/>
  <c r="H73" i="3"/>
  <c r="J73" i="3" s="1"/>
  <c r="G73" i="3"/>
  <c r="C73" i="3"/>
  <c r="I72" i="3"/>
  <c r="K72" i="3" s="1"/>
  <c r="H72" i="3"/>
  <c r="J72" i="3" s="1"/>
  <c r="G72" i="3"/>
  <c r="C72" i="3"/>
  <c r="I71" i="3"/>
  <c r="K71" i="3" s="1"/>
  <c r="H71" i="3"/>
  <c r="J71" i="3" s="1"/>
  <c r="G71" i="3"/>
  <c r="C71" i="3"/>
  <c r="I70" i="3"/>
  <c r="K70" i="3" s="1"/>
  <c r="H70" i="3"/>
  <c r="J70" i="3" s="1"/>
  <c r="G70" i="3"/>
  <c r="C70" i="3"/>
  <c r="I69" i="3"/>
  <c r="K69" i="3" s="1"/>
  <c r="H69" i="3"/>
  <c r="J69" i="3" s="1"/>
  <c r="G69" i="3"/>
  <c r="C69" i="3"/>
  <c r="I68" i="3"/>
  <c r="K68" i="3" s="1"/>
  <c r="H68" i="3"/>
  <c r="J68" i="3" s="1"/>
  <c r="G68" i="3"/>
  <c r="C68" i="3"/>
  <c r="I67" i="3"/>
  <c r="K67" i="3" s="1"/>
  <c r="H67" i="3"/>
  <c r="J67" i="3" s="1"/>
  <c r="G67" i="3"/>
  <c r="C67" i="3"/>
  <c r="I66" i="3"/>
  <c r="K66" i="3" s="1"/>
  <c r="H66" i="3"/>
  <c r="J66" i="3" s="1"/>
  <c r="G66" i="3"/>
  <c r="C66" i="3"/>
  <c r="I65" i="3"/>
  <c r="K65" i="3" s="1"/>
  <c r="H65" i="3"/>
  <c r="J65" i="3" s="1"/>
  <c r="G65" i="3"/>
  <c r="C65" i="3"/>
  <c r="I64" i="3"/>
  <c r="K64" i="3" s="1"/>
  <c r="H64" i="3"/>
  <c r="J64" i="3" s="1"/>
  <c r="G64" i="3"/>
  <c r="C64" i="3"/>
  <c r="I63" i="3"/>
  <c r="K63" i="3" s="1"/>
  <c r="H63" i="3"/>
  <c r="J63" i="3" s="1"/>
  <c r="G63" i="3"/>
  <c r="C63" i="3"/>
  <c r="I62" i="3"/>
  <c r="K62" i="3" s="1"/>
  <c r="H62" i="3"/>
  <c r="J62" i="3" s="1"/>
  <c r="G62" i="3"/>
  <c r="C62" i="3"/>
  <c r="I61" i="3"/>
  <c r="K61" i="3" s="1"/>
  <c r="H61" i="3"/>
  <c r="J61" i="3" s="1"/>
  <c r="G61" i="3"/>
  <c r="C61" i="3"/>
  <c r="I60" i="3"/>
  <c r="K60" i="3" s="1"/>
  <c r="H60" i="3"/>
  <c r="J60" i="3" s="1"/>
  <c r="G60" i="3"/>
  <c r="C60" i="3"/>
  <c r="I59" i="3"/>
  <c r="K59" i="3" s="1"/>
  <c r="H59" i="3"/>
  <c r="J59" i="3" s="1"/>
  <c r="G59" i="3"/>
  <c r="C59" i="3"/>
  <c r="I58" i="3"/>
  <c r="K58" i="3" s="1"/>
  <c r="H58" i="3"/>
  <c r="J58" i="3" s="1"/>
  <c r="G58" i="3"/>
  <c r="C58" i="3"/>
  <c r="I57" i="3"/>
  <c r="K57" i="3" s="1"/>
  <c r="H57" i="3"/>
  <c r="J57" i="3" s="1"/>
  <c r="G57" i="3"/>
  <c r="C57" i="3"/>
  <c r="I56" i="3"/>
  <c r="K56" i="3" s="1"/>
  <c r="H56" i="3"/>
  <c r="J56" i="3" s="1"/>
  <c r="G56" i="3"/>
  <c r="C56" i="3"/>
  <c r="I55" i="3"/>
  <c r="K55" i="3" s="1"/>
  <c r="H55" i="3"/>
  <c r="J55" i="3" s="1"/>
  <c r="G55" i="3"/>
  <c r="C55" i="3"/>
  <c r="I54" i="3"/>
  <c r="K54" i="3" s="1"/>
  <c r="H54" i="3"/>
  <c r="J54" i="3" s="1"/>
  <c r="G54" i="3"/>
  <c r="C54" i="3"/>
  <c r="I53" i="3"/>
  <c r="K53" i="3" s="1"/>
  <c r="H53" i="3"/>
  <c r="J53" i="3" s="1"/>
  <c r="G53" i="3"/>
  <c r="C53" i="3"/>
  <c r="I52" i="3"/>
  <c r="K52" i="3" s="1"/>
  <c r="H52" i="3"/>
  <c r="J52" i="3" s="1"/>
  <c r="G52" i="3"/>
  <c r="C52" i="3"/>
  <c r="I51" i="3"/>
  <c r="K51" i="3" s="1"/>
  <c r="H51" i="3"/>
  <c r="J51" i="3" s="1"/>
  <c r="G51" i="3"/>
  <c r="C51" i="3"/>
  <c r="I50" i="3"/>
  <c r="K50" i="3" s="1"/>
  <c r="H50" i="3"/>
  <c r="J50" i="3" s="1"/>
  <c r="G50" i="3"/>
  <c r="C50" i="3"/>
  <c r="I49" i="3"/>
  <c r="K49" i="3" s="1"/>
  <c r="H49" i="3"/>
  <c r="J49" i="3" s="1"/>
  <c r="G49" i="3"/>
  <c r="C49" i="3"/>
  <c r="I48" i="3"/>
  <c r="K48" i="3" s="1"/>
  <c r="H48" i="3"/>
  <c r="J48" i="3" s="1"/>
  <c r="G48" i="3"/>
  <c r="C48" i="3"/>
  <c r="I47" i="3"/>
  <c r="K47" i="3" s="1"/>
  <c r="H47" i="3"/>
  <c r="J47" i="3" s="1"/>
  <c r="G47" i="3"/>
  <c r="C47" i="3"/>
  <c r="I46" i="3"/>
  <c r="K46" i="3" s="1"/>
  <c r="H46" i="3"/>
  <c r="J46" i="3" s="1"/>
  <c r="G46" i="3"/>
  <c r="C46" i="3"/>
  <c r="I45" i="3"/>
  <c r="K45" i="3" s="1"/>
  <c r="H45" i="3"/>
  <c r="J45" i="3" s="1"/>
  <c r="G45" i="3"/>
  <c r="C45" i="3"/>
  <c r="I44" i="3"/>
  <c r="K44" i="3" s="1"/>
  <c r="H44" i="3"/>
  <c r="J44" i="3" s="1"/>
  <c r="G44" i="3"/>
  <c r="C44" i="3"/>
  <c r="I43" i="3"/>
  <c r="K43" i="3" s="1"/>
  <c r="H43" i="3"/>
  <c r="J43" i="3" s="1"/>
  <c r="G43" i="3"/>
  <c r="C43" i="3"/>
  <c r="I42" i="3"/>
  <c r="K42" i="3" s="1"/>
  <c r="H42" i="3"/>
  <c r="J42" i="3" s="1"/>
  <c r="G42" i="3"/>
  <c r="C42" i="3"/>
  <c r="I41" i="3"/>
  <c r="K41" i="3" s="1"/>
  <c r="H41" i="3"/>
  <c r="J41" i="3" s="1"/>
  <c r="G41" i="3"/>
  <c r="C41" i="3"/>
  <c r="I40" i="3"/>
  <c r="K40" i="3" s="1"/>
  <c r="H40" i="3"/>
  <c r="J40" i="3" s="1"/>
  <c r="G40" i="3"/>
  <c r="C40" i="3"/>
  <c r="I39" i="3"/>
  <c r="K39" i="3" s="1"/>
  <c r="H39" i="3"/>
  <c r="J39" i="3" s="1"/>
  <c r="G39" i="3"/>
  <c r="C39" i="3"/>
  <c r="I38" i="3"/>
  <c r="K38" i="3" s="1"/>
  <c r="H38" i="3"/>
  <c r="J38" i="3" s="1"/>
  <c r="G38" i="3"/>
  <c r="C38" i="3"/>
  <c r="I37" i="3"/>
  <c r="K37" i="3" s="1"/>
  <c r="H37" i="3"/>
  <c r="J37" i="3" s="1"/>
  <c r="G37" i="3"/>
  <c r="C37" i="3"/>
  <c r="I36" i="3"/>
  <c r="K36" i="3" s="1"/>
  <c r="H36" i="3"/>
  <c r="J36" i="3" s="1"/>
  <c r="G36" i="3"/>
  <c r="C36" i="3"/>
  <c r="I35" i="3"/>
  <c r="K35" i="3" s="1"/>
  <c r="H35" i="3"/>
  <c r="J35" i="3" s="1"/>
  <c r="G35" i="3"/>
  <c r="C35" i="3"/>
  <c r="I34" i="3"/>
  <c r="K34" i="3" s="1"/>
  <c r="H34" i="3"/>
  <c r="J34" i="3" s="1"/>
  <c r="G34" i="3"/>
  <c r="C34" i="3"/>
  <c r="I33" i="3"/>
  <c r="K33" i="3" s="1"/>
  <c r="H33" i="3"/>
  <c r="J33" i="3" s="1"/>
  <c r="G33" i="3"/>
  <c r="C33" i="3"/>
  <c r="I32" i="3"/>
  <c r="K32" i="3" s="1"/>
  <c r="H32" i="3"/>
  <c r="J32" i="3" s="1"/>
  <c r="G32" i="3"/>
  <c r="C32" i="3"/>
  <c r="I31" i="3"/>
  <c r="K31" i="3" s="1"/>
  <c r="H31" i="3"/>
  <c r="J31" i="3" s="1"/>
  <c r="G31" i="3"/>
  <c r="C31" i="3"/>
  <c r="I30" i="3"/>
  <c r="K30" i="3" s="1"/>
  <c r="H30" i="3"/>
  <c r="J30" i="3" s="1"/>
  <c r="G30" i="3"/>
  <c r="C30" i="3"/>
  <c r="I29" i="3"/>
  <c r="K29" i="3" s="1"/>
  <c r="H29" i="3"/>
  <c r="J29" i="3" s="1"/>
  <c r="G29" i="3"/>
  <c r="C29" i="3"/>
  <c r="I28" i="3"/>
  <c r="K28" i="3" s="1"/>
  <c r="H28" i="3"/>
  <c r="J28" i="3" s="1"/>
  <c r="G28" i="3"/>
  <c r="C28" i="3"/>
  <c r="I27" i="3"/>
  <c r="K27" i="3" s="1"/>
  <c r="H27" i="3"/>
  <c r="J27" i="3" s="1"/>
  <c r="G27" i="3"/>
  <c r="C27" i="3"/>
  <c r="I26" i="3"/>
  <c r="K26" i="3" s="1"/>
  <c r="H26" i="3"/>
  <c r="J26" i="3" s="1"/>
  <c r="G26" i="3"/>
  <c r="C26" i="3"/>
  <c r="I25" i="3"/>
  <c r="K25" i="3" s="1"/>
  <c r="H25" i="3"/>
  <c r="J25" i="3" s="1"/>
  <c r="G25" i="3"/>
  <c r="C25" i="3"/>
  <c r="I24" i="3"/>
  <c r="K24" i="3" s="1"/>
  <c r="H24" i="3"/>
  <c r="J24" i="3" s="1"/>
  <c r="G24" i="3"/>
  <c r="C24" i="3"/>
  <c r="I23" i="3"/>
  <c r="K23" i="3" s="1"/>
  <c r="H23" i="3"/>
  <c r="J23" i="3" s="1"/>
  <c r="G23" i="3"/>
  <c r="C23" i="3"/>
  <c r="I22" i="3"/>
  <c r="K22" i="3" s="1"/>
  <c r="H22" i="3"/>
  <c r="J22" i="3" s="1"/>
  <c r="G22" i="3"/>
  <c r="C22" i="3"/>
  <c r="I21" i="3"/>
  <c r="K21" i="3" s="1"/>
  <c r="H21" i="3"/>
  <c r="J21" i="3" s="1"/>
  <c r="G21" i="3"/>
  <c r="C21" i="3"/>
  <c r="I20" i="3"/>
  <c r="K20" i="3" s="1"/>
  <c r="H20" i="3"/>
  <c r="J20" i="3" s="1"/>
  <c r="G20" i="3"/>
  <c r="C20" i="3"/>
  <c r="I19" i="3"/>
  <c r="K19" i="3" s="1"/>
  <c r="H19" i="3"/>
  <c r="J19" i="3" s="1"/>
  <c r="G19" i="3"/>
  <c r="C19" i="3"/>
  <c r="I18" i="3"/>
  <c r="K18" i="3" s="1"/>
  <c r="H18" i="3"/>
  <c r="J18" i="3" s="1"/>
  <c r="G18" i="3"/>
  <c r="C18" i="3"/>
  <c r="I17" i="3"/>
  <c r="K17" i="3" s="1"/>
  <c r="H17" i="3"/>
  <c r="J17" i="3" s="1"/>
  <c r="G17" i="3"/>
  <c r="C17" i="3"/>
  <c r="I16" i="3"/>
  <c r="K16" i="3" s="1"/>
  <c r="H16" i="3"/>
  <c r="J16" i="3" s="1"/>
  <c r="G16" i="3"/>
  <c r="C16" i="3"/>
  <c r="I15" i="3"/>
  <c r="K15" i="3" s="1"/>
  <c r="H15" i="3"/>
  <c r="J15" i="3" s="1"/>
  <c r="G15" i="3"/>
  <c r="C15" i="3"/>
  <c r="I14" i="3"/>
  <c r="K14" i="3" s="1"/>
  <c r="H14" i="3"/>
  <c r="J14" i="3" s="1"/>
  <c r="G14" i="3"/>
  <c r="C14" i="3"/>
  <c r="I13" i="3"/>
  <c r="K13" i="3" s="1"/>
  <c r="H13" i="3"/>
  <c r="J13" i="3" s="1"/>
  <c r="G13" i="3"/>
  <c r="C13" i="3"/>
  <c r="I12" i="3"/>
  <c r="K12" i="3" s="1"/>
  <c r="H12" i="3"/>
  <c r="J12" i="3" s="1"/>
  <c r="G12" i="3"/>
  <c r="C12" i="3"/>
  <c r="I11" i="3"/>
  <c r="K11" i="3" s="1"/>
  <c r="H11" i="3"/>
  <c r="J11" i="3" s="1"/>
  <c r="G11" i="3"/>
  <c r="C11" i="3"/>
  <c r="I10" i="3"/>
  <c r="K10" i="3" s="1"/>
  <c r="H10" i="3"/>
  <c r="J10" i="3" s="1"/>
  <c r="G10" i="3"/>
  <c r="C10" i="3"/>
  <c r="I9" i="3"/>
  <c r="K9" i="3" s="1"/>
  <c r="H9" i="3"/>
  <c r="J9" i="3" s="1"/>
  <c r="G9" i="3"/>
  <c r="C9" i="3"/>
  <c r="I8" i="3"/>
  <c r="K8" i="3" s="1"/>
  <c r="H8" i="3"/>
  <c r="J8" i="3" s="1"/>
  <c r="G8" i="3"/>
  <c r="C8" i="3"/>
  <c r="I7" i="3"/>
  <c r="K7" i="3" s="1"/>
  <c r="H7" i="3"/>
  <c r="J7" i="3" s="1"/>
  <c r="G7" i="3"/>
  <c r="C7" i="3"/>
  <c r="I6" i="3"/>
  <c r="K6" i="3" s="1"/>
  <c r="H6" i="3"/>
  <c r="J6" i="3" s="1"/>
  <c r="G6" i="3"/>
  <c r="C6" i="3"/>
  <c r="I5" i="3"/>
  <c r="K5" i="3" s="1"/>
  <c r="H5" i="3"/>
  <c r="J5" i="3" s="1"/>
  <c r="G5" i="3"/>
  <c r="C5" i="3"/>
  <c r="I4" i="3"/>
  <c r="K4" i="3" s="1"/>
  <c r="H4" i="3"/>
  <c r="J4" i="3" s="1"/>
  <c r="G4" i="3"/>
  <c r="C4" i="3"/>
  <c r="I3" i="3"/>
  <c r="K3" i="3" s="1"/>
  <c r="H3" i="3"/>
  <c r="J3" i="3" s="1"/>
  <c r="G3" i="3"/>
  <c r="C3" i="3"/>
  <c r="I2" i="3"/>
  <c r="K2" i="3" s="1"/>
  <c r="H2" i="3"/>
  <c r="J2" i="3" s="1"/>
  <c r="G2" i="3"/>
  <c r="C2" i="3"/>
  <c r="K29" i="2"/>
  <c r="K199" i="2"/>
  <c r="K373" i="2"/>
  <c r="K437" i="2"/>
  <c r="K491" i="2"/>
  <c r="J28" i="2"/>
  <c r="J437" i="2"/>
  <c r="L437" i="2" s="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2" i="2"/>
  <c r="I3" i="2"/>
  <c r="K3" i="2" s="1"/>
  <c r="I4" i="2"/>
  <c r="K4" i="2" s="1"/>
  <c r="I5" i="2"/>
  <c r="K5" i="2" s="1"/>
  <c r="I6" i="2"/>
  <c r="K6" i="2" s="1"/>
  <c r="I7" i="2"/>
  <c r="K7" i="2" s="1"/>
  <c r="I8" i="2"/>
  <c r="K8" i="2" s="1"/>
  <c r="I9" i="2"/>
  <c r="K9" i="2" s="1"/>
  <c r="I10" i="2"/>
  <c r="K10" i="2" s="1"/>
  <c r="I11" i="2"/>
  <c r="K11" i="2" s="1"/>
  <c r="I12" i="2"/>
  <c r="K12" i="2" s="1"/>
  <c r="I13" i="2"/>
  <c r="K13" i="2" s="1"/>
  <c r="I14" i="2"/>
  <c r="K14" i="2" s="1"/>
  <c r="I15" i="2"/>
  <c r="K15" i="2" s="1"/>
  <c r="I16" i="2"/>
  <c r="K16" i="2" s="1"/>
  <c r="I17" i="2"/>
  <c r="K17" i="2" s="1"/>
  <c r="I18" i="2"/>
  <c r="K18" i="2" s="1"/>
  <c r="I19" i="2"/>
  <c r="K19" i="2" s="1"/>
  <c r="I20" i="2"/>
  <c r="K20" i="2" s="1"/>
  <c r="I21" i="2"/>
  <c r="K21" i="2" s="1"/>
  <c r="I22" i="2"/>
  <c r="K22" i="2" s="1"/>
  <c r="I23" i="2"/>
  <c r="K23" i="2" s="1"/>
  <c r="I24" i="2"/>
  <c r="K24" i="2" s="1"/>
  <c r="I25" i="2"/>
  <c r="K25" i="2" s="1"/>
  <c r="I26" i="2"/>
  <c r="K26" i="2" s="1"/>
  <c r="I27" i="2"/>
  <c r="K27" i="2" s="1"/>
  <c r="I28" i="2"/>
  <c r="K28" i="2" s="1"/>
  <c r="I29" i="2"/>
  <c r="I30" i="2"/>
  <c r="K30" i="2" s="1"/>
  <c r="I31" i="2"/>
  <c r="K31" i="2" s="1"/>
  <c r="I32" i="2"/>
  <c r="K32" i="2" s="1"/>
  <c r="I33" i="2"/>
  <c r="K33" i="2" s="1"/>
  <c r="I34" i="2"/>
  <c r="K34" i="2" s="1"/>
  <c r="I35" i="2"/>
  <c r="K35" i="2" s="1"/>
  <c r="I36" i="2"/>
  <c r="K36" i="2" s="1"/>
  <c r="I37" i="2"/>
  <c r="K37" i="2" s="1"/>
  <c r="I38" i="2"/>
  <c r="K38" i="2" s="1"/>
  <c r="I39" i="2"/>
  <c r="K39" i="2" s="1"/>
  <c r="I40" i="2"/>
  <c r="K40" i="2" s="1"/>
  <c r="I41" i="2"/>
  <c r="K41" i="2" s="1"/>
  <c r="I42" i="2"/>
  <c r="K42" i="2" s="1"/>
  <c r="I43" i="2"/>
  <c r="K43" i="2" s="1"/>
  <c r="I44" i="2"/>
  <c r="K44" i="2" s="1"/>
  <c r="I45" i="2"/>
  <c r="K45" i="2" s="1"/>
  <c r="I46" i="2"/>
  <c r="K46" i="2" s="1"/>
  <c r="I47" i="2"/>
  <c r="K47" i="2" s="1"/>
  <c r="I48" i="2"/>
  <c r="K48" i="2" s="1"/>
  <c r="I49" i="2"/>
  <c r="K49" i="2" s="1"/>
  <c r="I50" i="2"/>
  <c r="K50" i="2" s="1"/>
  <c r="I51" i="2"/>
  <c r="K51" i="2" s="1"/>
  <c r="I52" i="2"/>
  <c r="K52" i="2" s="1"/>
  <c r="I53" i="2"/>
  <c r="K53" i="2" s="1"/>
  <c r="I54" i="2"/>
  <c r="K54" i="2" s="1"/>
  <c r="I55" i="2"/>
  <c r="K55" i="2" s="1"/>
  <c r="I56" i="2"/>
  <c r="K56" i="2" s="1"/>
  <c r="I57" i="2"/>
  <c r="K57" i="2" s="1"/>
  <c r="I58" i="2"/>
  <c r="K58" i="2" s="1"/>
  <c r="I59" i="2"/>
  <c r="K59" i="2" s="1"/>
  <c r="I60" i="2"/>
  <c r="K60" i="2" s="1"/>
  <c r="I61" i="2"/>
  <c r="K61" i="2" s="1"/>
  <c r="I62" i="2"/>
  <c r="K62" i="2" s="1"/>
  <c r="I63" i="2"/>
  <c r="K63" i="2" s="1"/>
  <c r="I64" i="2"/>
  <c r="K64" i="2" s="1"/>
  <c r="I65" i="2"/>
  <c r="K65" i="2" s="1"/>
  <c r="I66" i="2"/>
  <c r="K66" i="2" s="1"/>
  <c r="I67" i="2"/>
  <c r="K67" i="2" s="1"/>
  <c r="I68" i="2"/>
  <c r="K68" i="2" s="1"/>
  <c r="I69" i="2"/>
  <c r="K69" i="2" s="1"/>
  <c r="I70" i="2"/>
  <c r="K70" i="2" s="1"/>
  <c r="I71" i="2"/>
  <c r="K71" i="2" s="1"/>
  <c r="I72" i="2"/>
  <c r="K72" i="2" s="1"/>
  <c r="I73" i="2"/>
  <c r="K73" i="2" s="1"/>
  <c r="I74" i="2"/>
  <c r="K74" i="2" s="1"/>
  <c r="I75" i="2"/>
  <c r="K75" i="2" s="1"/>
  <c r="I76" i="2"/>
  <c r="K76" i="2" s="1"/>
  <c r="I77" i="2"/>
  <c r="K77" i="2" s="1"/>
  <c r="I78" i="2"/>
  <c r="K78" i="2" s="1"/>
  <c r="I79" i="2"/>
  <c r="K79" i="2" s="1"/>
  <c r="I80" i="2"/>
  <c r="K80" i="2" s="1"/>
  <c r="I81" i="2"/>
  <c r="K81" i="2" s="1"/>
  <c r="I82" i="2"/>
  <c r="K82" i="2" s="1"/>
  <c r="I83" i="2"/>
  <c r="K83" i="2" s="1"/>
  <c r="I84" i="2"/>
  <c r="K84" i="2" s="1"/>
  <c r="I85" i="2"/>
  <c r="K85" i="2" s="1"/>
  <c r="I86" i="2"/>
  <c r="K86" i="2" s="1"/>
  <c r="I87" i="2"/>
  <c r="K87" i="2" s="1"/>
  <c r="I88" i="2"/>
  <c r="K88" i="2" s="1"/>
  <c r="I89" i="2"/>
  <c r="K89" i="2" s="1"/>
  <c r="I90" i="2"/>
  <c r="K90" i="2" s="1"/>
  <c r="I91" i="2"/>
  <c r="K91" i="2" s="1"/>
  <c r="I92" i="2"/>
  <c r="K92" i="2" s="1"/>
  <c r="I93" i="2"/>
  <c r="K93" i="2" s="1"/>
  <c r="I94" i="2"/>
  <c r="K94" i="2" s="1"/>
  <c r="I95" i="2"/>
  <c r="K95" i="2" s="1"/>
  <c r="I96" i="2"/>
  <c r="K96" i="2" s="1"/>
  <c r="I97" i="2"/>
  <c r="K97" i="2" s="1"/>
  <c r="I98" i="2"/>
  <c r="K98" i="2" s="1"/>
  <c r="I99" i="2"/>
  <c r="K99" i="2" s="1"/>
  <c r="I100" i="2"/>
  <c r="K100" i="2" s="1"/>
  <c r="I101" i="2"/>
  <c r="K101" i="2" s="1"/>
  <c r="I102" i="2"/>
  <c r="K102" i="2" s="1"/>
  <c r="I103" i="2"/>
  <c r="K103" i="2" s="1"/>
  <c r="I104" i="2"/>
  <c r="K104" i="2" s="1"/>
  <c r="I105" i="2"/>
  <c r="K105" i="2" s="1"/>
  <c r="I106" i="2"/>
  <c r="K106" i="2" s="1"/>
  <c r="I107" i="2"/>
  <c r="K107" i="2" s="1"/>
  <c r="I108" i="2"/>
  <c r="K108" i="2" s="1"/>
  <c r="I109" i="2"/>
  <c r="K109" i="2" s="1"/>
  <c r="I110" i="2"/>
  <c r="K110" i="2" s="1"/>
  <c r="I111" i="2"/>
  <c r="K111" i="2" s="1"/>
  <c r="I112" i="2"/>
  <c r="K112" i="2" s="1"/>
  <c r="I113" i="2"/>
  <c r="K113" i="2" s="1"/>
  <c r="I114" i="2"/>
  <c r="K114" i="2" s="1"/>
  <c r="I115" i="2"/>
  <c r="K115" i="2" s="1"/>
  <c r="I116" i="2"/>
  <c r="K116" i="2" s="1"/>
  <c r="I117" i="2"/>
  <c r="K117" i="2" s="1"/>
  <c r="I118" i="2"/>
  <c r="K118" i="2" s="1"/>
  <c r="I119" i="2"/>
  <c r="K119" i="2" s="1"/>
  <c r="I120" i="2"/>
  <c r="K120" i="2" s="1"/>
  <c r="I121" i="2"/>
  <c r="K121" i="2" s="1"/>
  <c r="I122" i="2"/>
  <c r="K122" i="2" s="1"/>
  <c r="I123" i="2"/>
  <c r="K123" i="2" s="1"/>
  <c r="I124" i="2"/>
  <c r="K124" i="2" s="1"/>
  <c r="I125" i="2"/>
  <c r="K125" i="2" s="1"/>
  <c r="I126" i="2"/>
  <c r="K126" i="2" s="1"/>
  <c r="I127" i="2"/>
  <c r="K127" i="2" s="1"/>
  <c r="I128" i="2"/>
  <c r="K128" i="2" s="1"/>
  <c r="I129" i="2"/>
  <c r="K129" i="2" s="1"/>
  <c r="I130" i="2"/>
  <c r="K130" i="2" s="1"/>
  <c r="I131" i="2"/>
  <c r="K131" i="2" s="1"/>
  <c r="I132" i="2"/>
  <c r="K132" i="2" s="1"/>
  <c r="I133" i="2"/>
  <c r="K133" i="2" s="1"/>
  <c r="I134" i="2"/>
  <c r="K134" i="2" s="1"/>
  <c r="I135" i="2"/>
  <c r="K135" i="2" s="1"/>
  <c r="I136" i="2"/>
  <c r="K136" i="2" s="1"/>
  <c r="I137" i="2"/>
  <c r="K137" i="2" s="1"/>
  <c r="I138" i="2"/>
  <c r="K138" i="2" s="1"/>
  <c r="I139" i="2"/>
  <c r="K139" i="2" s="1"/>
  <c r="I140" i="2"/>
  <c r="K140" i="2" s="1"/>
  <c r="I141" i="2"/>
  <c r="K141" i="2" s="1"/>
  <c r="I142" i="2"/>
  <c r="K142" i="2" s="1"/>
  <c r="I143" i="2"/>
  <c r="K143" i="2" s="1"/>
  <c r="I144" i="2"/>
  <c r="K144" i="2" s="1"/>
  <c r="I145" i="2"/>
  <c r="K145" i="2" s="1"/>
  <c r="I146" i="2"/>
  <c r="K146" i="2" s="1"/>
  <c r="I147" i="2"/>
  <c r="K147" i="2" s="1"/>
  <c r="I148" i="2"/>
  <c r="K148" i="2" s="1"/>
  <c r="I149" i="2"/>
  <c r="K149" i="2" s="1"/>
  <c r="I150" i="2"/>
  <c r="K150" i="2" s="1"/>
  <c r="I151" i="2"/>
  <c r="K151" i="2" s="1"/>
  <c r="I152" i="2"/>
  <c r="K152" i="2" s="1"/>
  <c r="I153" i="2"/>
  <c r="K153" i="2" s="1"/>
  <c r="I154" i="2"/>
  <c r="K154" i="2" s="1"/>
  <c r="I155" i="2"/>
  <c r="K155" i="2" s="1"/>
  <c r="I156" i="2"/>
  <c r="K156" i="2" s="1"/>
  <c r="I157" i="2"/>
  <c r="K157" i="2" s="1"/>
  <c r="I158" i="2"/>
  <c r="K158" i="2" s="1"/>
  <c r="I159" i="2"/>
  <c r="K159" i="2" s="1"/>
  <c r="I160" i="2"/>
  <c r="K160" i="2" s="1"/>
  <c r="I161" i="2"/>
  <c r="K161" i="2" s="1"/>
  <c r="I162" i="2"/>
  <c r="K162" i="2" s="1"/>
  <c r="I163" i="2"/>
  <c r="K163" i="2" s="1"/>
  <c r="I164" i="2"/>
  <c r="K164" i="2" s="1"/>
  <c r="I165" i="2"/>
  <c r="K165" i="2" s="1"/>
  <c r="I166" i="2"/>
  <c r="K166" i="2" s="1"/>
  <c r="I167" i="2"/>
  <c r="K167" i="2" s="1"/>
  <c r="I168" i="2"/>
  <c r="K168" i="2" s="1"/>
  <c r="I169" i="2"/>
  <c r="K169" i="2" s="1"/>
  <c r="I170" i="2"/>
  <c r="K170" i="2" s="1"/>
  <c r="I171" i="2"/>
  <c r="K171" i="2" s="1"/>
  <c r="I172" i="2"/>
  <c r="K172" i="2" s="1"/>
  <c r="I173" i="2"/>
  <c r="K173" i="2" s="1"/>
  <c r="I174" i="2"/>
  <c r="K174" i="2" s="1"/>
  <c r="I175" i="2"/>
  <c r="K175" i="2" s="1"/>
  <c r="I176" i="2"/>
  <c r="K176" i="2" s="1"/>
  <c r="I177" i="2"/>
  <c r="K177" i="2" s="1"/>
  <c r="I178" i="2"/>
  <c r="K178" i="2" s="1"/>
  <c r="I179" i="2"/>
  <c r="K179" i="2" s="1"/>
  <c r="I180" i="2"/>
  <c r="K180" i="2" s="1"/>
  <c r="I181" i="2"/>
  <c r="K181" i="2" s="1"/>
  <c r="I182" i="2"/>
  <c r="K182" i="2" s="1"/>
  <c r="I183" i="2"/>
  <c r="K183" i="2" s="1"/>
  <c r="I184" i="2"/>
  <c r="K184" i="2" s="1"/>
  <c r="I185" i="2"/>
  <c r="K185" i="2" s="1"/>
  <c r="I186" i="2"/>
  <c r="K186" i="2" s="1"/>
  <c r="I187" i="2"/>
  <c r="K187" i="2" s="1"/>
  <c r="I188" i="2"/>
  <c r="K188" i="2" s="1"/>
  <c r="I189" i="2"/>
  <c r="K189" i="2" s="1"/>
  <c r="I190" i="2"/>
  <c r="K190" i="2" s="1"/>
  <c r="I191" i="2"/>
  <c r="K191" i="2" s="1"/>
  <c r="I192" i="2"/>
  <c r="K192" i="2" s="1"/>
  <c r="I193" i="2"/>
  <c r="K193" i="2" s="1"/>
  <c r="I194" i="2"/>
  <c r="K194" i="2" s="1"/>
  <c r="I195" i="2"/>
  <c r="K195" i="2" s="1"/>
  <c r="I196" i="2"/>
  <c r="K196" i="2" s="1"/>
  <c r="I197" i="2"/>
  <c r="K197" i="2" s="1"/>
  <c r="I198" i="2"/>
  <c r="K198" i="2" s="1"/>
  <c r="I199" i="2"/>
  <c r="I200" i="2"/>
  <c r="K200" i="2" s="1"/>
  <c r="I201" i="2"/>
  <c r="K201" i="2" s="1"/>
  <c r="I202" i="2"/>
  <c r="K202" i="2" s="1"/>
  <c r="I203" i="2"/>
  <c r="K203" i="2" s="1"/>
  <c r="I204" i="2"/>
  <c r="K204" i="2" s="1"/>
  <c r="I205" i="2"/>
  <c r="K205" i="2" s="1"/>
  <c r="I206" i="2"/>
  <c r="K206" i="2" s="1"/>
  <c r="I207" i="2"/>
  <c r="K207" i="2" s="1"/>
  <c r="I208" i="2"/>
  <c r="K208" i="2" s="1"/>
  <c r="I209" i="2"/>
  <c r="K209" i="2" s="1"/>
  <c r="I210" i="2"/>
  <c r="K210" i="2" s="1"/>
  <c r="I211" i="2"/>
  <c r="K211" i="2" s="1"/>
  <c r="I212" i="2"/>
  <c r="K212" i="2" s="1"/>
  <c r="I213" i="2"/>
  <c r="K213" i="2" s="1"/>
  <c r="I214" i="2"/>
  <c r="K214" i="2" s="1"/>
  <c r="I215" i="2"/>
  <c r="K215" i="2" s="1"/>
  <c r="I216" i="2"/>
  <c r="K216" i="2" s="1"/>
  <c r="I217" i="2"/>
  <c r="K217" i="2" s="1"/>
  <c r="I218" i="2"/>
  <c r="K218" i="2" s="1"/>
  <c r="I219" i="2"/>
  <c r="K219" i="2" s="1"/>
  <c r="I220" i="2"/>
  <c r="K220" i="2" s="1"/>
  <c r="I221" i="2"/>
  <c r="K221" i="2" s="1"/>
  <c r="I222" i="2"/>
  <c r="K222" i="2" s="1"/>
  <c r="I223" i="2"/>
  <c r="K223" i="2" s="1"/>
  <c r="I224" i="2"/>
  <c r="K224" i="2" s="1"/>
  <c r="I225" i="2"/>
  <c r="K225" i="2" s="1"/>
  <c r="I226" i="2"/>
  <c r="K226" i="2" s="1"/>
  <c r="I227" i="2"/>
  <c r="K227" i="2" s="1"/>
  <c r="I228" i="2"/>
  <c r="K228" i="2" s="1"/>
  <c r="I229" i="2"/>
  <c r="K229" i="2" s="1"/>
  <c r="I230" i="2"/>
  <c r="K230" i="2" s="1"/>
  <c r="I231" i="2"/>
  <c r="K231" i="2" s="1"/>
  <c r="I232" i="2"/>
  <c r="K232" i="2" s="1"/>
  <c r="I233" i="2"/>
  <c r="K233" i="2" s="1"/>
  <c r="I234" i="2"/>
  <c r="K234" i="2" s="1"/>
  <c r="I235" i="2"/>
  <c r="K235" i="2" s="1"/>
  <c r="I236" i="2"/>
  <c r="K236" i="2" s="1"/>
  <c r="I237" i="2"/>
  <c r="K237" i="2" s="1"/>
  <c r="I238" i="2"/>
  <c r="K238" i="2" s="1"/>
  <c r="I239" i="2"/>
  <c r="K239" i="2" s="1"/>
  <c r="I240" i="2"/>
  <c r="K240" i="2" s="1"/>
  <c r="I241" i="2"/>
  <c r="K241" i="2" s="1"/>
  <c r="I242" i="2"/>
  <c r="K242" i="2" s="1"/>
  <c r="I243" i="2"/>
  <c r="K243" i="2" s="1"/>
  <c r="I244" i="2"/>
  <c r="K244" i="2" s="1"/>
  <c r="I245" i="2"/>
  <c r="K245" i="2" s="1"/>
  <c r="I246" i="2"/>
  <c r="K246" i="2" s="1"/>
  <c r="I247" i="2"/>
  <c r="K247" i="2" s="1"/>
  <c r="I248" i="2"/>
  <c r="K248" i="2" s="1"/>
  <c r="I249" i="2"/>
  <c r="K249" i="2" s="1"/>
  <c r="I250" i="2"/>
  <c r="K250" i="2" s="1"/>
  <c r="I251" i="2"/>
  <c r="K251" i="2" s="1"/>
  <c r="I252" i="2"/>
  <c r="K252" i="2" s="1"/>
  <c r="I253" i="2"/>
  <c r="K253" i="2" s="1"/>
  <c r="I254" i="2"/>
  <c r="K254" i="2" s="1"/>
  <c r="I255" i="2"/>
  <c r="K255" i="2" s="1"/>
  <c r="I256" i="2"/>
  <c r="K256" i="2" s="1"/>
  <c r="I257" i="2"/>
  <c r="K257" i="2" s="1"/>
  <c r="I258" i="2"/>
  <c r="K258" i="2" s="1"/>
  <c r="I259" i="2"/>
  <c r="K259" i="2" s="1"/>
  <c r="I260" i="2"/>
  <c r="K260" i="2" s="1"/>
  <c r="I261" i="2"/>
  <c r="K261" i="2" s="1"/>
  <c r="I262" i="2"/>
  <c r="K262" i="2" s="1"/>
  <c r="I263" i="2"/>
  <c r="K263" i="2" s="1"/>
  <c r="I264" i="2"/>
  <c r="K264" i="2" s="1"/>
  <c r="I265" i="2"/>
  <c r="K265" i="2" s="1"/>
  <c r="I266" i="2"/>
  <c r="K266" i="2" s="1"/>
  <c r="I267" i="2"/>
  <c r="K267" i="2" s="1"/>
  <c r="I268" i="2"/>
  <c r="K268" i="2" s="1"/>
  <c r="I269" i="2"/>
  <c r="K269" i="2" s="1"/>
  <c r="I270" i="2"/>
  <c r="K270" i="2" s="1"/>
  <c r="I271" i="2"/>
  <c r="K271" i="2" s="1"/>
  <c r="I272" i="2"/>
  <c r="K272" i="2" s="1"/>
  <c r="I273" i="2"/>
  <c r="K273" i="2" s="1"/>
  <c r="I274" i="2"/>
  <c r="K274" i="2" s="1"/>
  <c r="I275" i="2"/>
  <c r="K275" i="2" s="1"/>
  <c r="I276" i="2"/>
  <c r="K276" i="2" s="1"/>
  <c r="I277" i="2"/>
  <c r="K277" i="2" s="1"/>
  <c r="I278" i="2"/>
  <c r="K278" i="2" s="1"/>
  <c r="I279" i="2"/>
  <c r="K279" i="2" s="1"/>
  <c r="I280" i="2"/>
  <c r="K280" i="2" s="1"/>
  <c r="I281" i="2"/>
  <c r="K281" i="2" s="1"/>
  <c r="I282" i="2"/>
  <c r="K282" i="2" s="1"/>
  <c r="I283" i="2"/>
  <c r="K283" i="2" s="1"/>
  <c r="I284" i="2"/>
  <c r="K284" i="2" s="1"/>
  <c r="I285" i="2"/>
  <c r="K285" i="2" s="1"/>
  <c r="I286" i="2"/>
  <c r="K286" i="2" s="1"/>
  <c r="I287" i="2"/>
  <c r="K287" i="2" s="1"/>
  <c r="I288" i="2"/>
  <c r="K288" i="2" s="1"/>
  <c r="I289" i="2"/>
  <c r="K289" i="2" s="1"/>
  <c r="I290" i="2"/>
  <c r="K290" i="2" s="1"/>
  <c r="I291" i="2"/>
  <c r="K291" i="2" s="1"/>
  <c r="I292" i="2"/>
  <c r="K292" i="2" s="1"/>
  <c r="I293" i="2"/>
  <c r="K293" i="2" s="1"/>
  <c r="I294" i="2"/>
  <c r="K294" i="2" s="1"/>
  <c r="I295" i="2"/>
  <c r="K295" i="2" s="1"/>
  <c r="I296" i="2"/>
  <c r="K296" i="2" s="1"/>
  <c r="I297" i="2"/>
  <c r="K297" i="2" s="1"/>
  <c r="I298" i="2"/>
  <c r="K298" i="2" s="1"/>
  <c r="I299" i="2"/>
  <c r="K299" i="2" s="1"/>
  <c r="I300" i="2"/>
  <c r="K300" i="2" s="1"/>
  <c r="I301" i="2"/>
  <c r="K301" i="2" s="1"/>
  <c r="I302" i="2"/>
  <c r="K302" i="2" s="1"/>
  <c r="I303" i="2"/>
  <c r="K303" i="2" s="1"/>
  <c r="I304" i="2"/>
  <c r="K304" i="2" s="1"/>
  <c r="I305" i="2"/>
  <c r="K305" i="2" s="1"/>
  <c r="I306" i="2"/>
  <c r="K306" i="2" s="1"/>
  <c r="I307" i="2"/>
  <c r="K307" i="2" s="1"/>
  <c r="I308" i="2"/>
  <c r="K308" i="2" s="1"/>
  <c r="I309" i="2"/>
  <c r="K309" i="2" s="1"/>
  <c r="I310" i="2"/>
  <c r="K310" i="2" s="1"/>
  <c r="I311" i="2"/>
  <c r="K311" i="2" s="1"/>
  <c r="I312" i="2"/>
  <c r="K312" i="2" s="1"/>
  <c r="I313" i="2"/>
  <c r="K313" i="2" s="1"/>
  <c r="I314" i="2"/>
  <c r="K314" i="2" s="1"/>
  <c r="I315" i="2"/>
  <c r="K315" i="2" s="1"/>
  <c r="I316" i="2"/>
  <c r="K316" i="2" s="1"/>
  <c r="I317" i="2"/>
  <c r="K317" i="2" s="1"/>
  <c r="I318" i="2"/>
  <c r="K318" i="2" s="1"/>
  <c r="I319" i="2"/>
  <c r="K319" i="2" s="1"/>
  <c r="I320" i="2"/>
  <c r="K320" i="2" s="1"/>
  <c r="I321" i="2"/>
  <c r="K321" i="2" s="1"/>
  <c r="I322" i="2"/>
  <c r="K322" i="2" s="1"/>
  <c r="I323" i="2"/>
  <c r="K323" i="2" s="1"/>
  <c r="I324" i="2"/>
  <c r="K324" i="2" s="1"/>
  <c r="I325" i="2"/>
  <c r="K325" i="2" s="1"/>
  <c r="I326" i="2"/>
  <c r="K326" i="2" s="1"/>
  <c r="I327" i="2"/>
  <c r="K327" i="2" s="1"/>
  <c r="I328" i="2"/>
  <c r="K328" i="2" s="1"/>
  <c r="I329" i="2"/>
  <c r="K329" i="2" s="1"/>
  <c r="I330" i="2"/>
  <c r="K330" i="2" s="1"/>
  <c r="I331" i="2"/>
  <c r="K331" i="2" s="1"/>
  <c r="I332" i="2"/>
  <c r="K332" i="2" s="1"/>
  <c r="I333" i="2"/>
  <c r="K333" i="2" s="1"/>
  <c r="I334" i="2"/>
  <c r="K334" i="2" s="1"/>
  <c r="L334" i="2" s="1"/>
  <c r="I335" i="2"/>
  <c r="K335" i="2" s="1"/>
  <c r="I336" i="2"/>
  <c r="K336" i="2" s="1"/>
  <c r="I337" i="2"/>
  <c r="K337" i="2" s="1"/>
  <c r="I338" i="2"/>
  <c r="K338" i="2" s="1"/>
  <c r="I339" i="2"/>
  <c r="K339" i="2" s="1"/>
  <c r="I340" i="2"/>
  <c r="K340" i="2" s="1"/>
  <c r="I341" i="2"/>
  <c r="K341" i="2" s="1"/>
  <c r="I342" i="2"/>
  <c r="K342" i="2" s="1"/>
  <c r="I343" i="2"/>
  <c r="K343" i="2" s="1"/>
  <c r="I344" i="2"/>
  <c r="K344" i="2" s="1"/>
  <c r="I345" i="2"/>
  <c r="K345" i="2" s="1"/>
  <c r="I346" i="2"/>
  <c r="K346" i="2" s="1"/>
  <c r="I347" i="2"/>
  <c r="K347" i="2" s="1"/>
  <c r="I348" i="2"/>
  <c r="K348" i="2" s="1"/>
  <c r="I349" i="2"/>
  <c r="K349" i="2" s="1"/>
  <c r="I350" i="2"/>
  <c r="K350" i="2" s="1"/>
  <c r="I351" i="2"/>
  <c r="K351" i="2" s="1"/>
  <c r="I352" i="2"/>
  <c r="K352" i="2" s="1"/>
  <c r="I353" i="2"/>
  <c r="K353" i="2" s="1"/>
  <c r="I354" i="2"/>
  <c r="K354" i="2" s="1"/>
  <c r="I355" i="2"/>
  <c r="K355" i="2" s="1"/>
  <c r="I356" i="2"/>
  <c r="K356" i="2" s="1"/>
  <c r="I357" i="2"/>
  <c r="K357" i="2" s="1"/>
  <c r="I358" i="2"/>
  <c r="K358" i="2" s="1"/>
  <c r="I359" i="2"/>
  <c r="K359" i="2" s="1"/>
  <c r="I360" i="2"/>
  <c r="K360" i="2" s="1"/>
  <c r="I361" i="2"/>
  <c r="K361" i="2" s="1"/>
  <c r="I362" i="2"/>
  <c r="K362" i="2" s="1"/>
  <c r="I363" i="2"/>
  <c r="K363" i="2" s="1"/>
  <c r="I364" i="2"/>
  <c r="K364" i="2" s="1"/>
  <c r="I365" i="2"/>
  <c r="K365" i="2" s="1"/>
  <c r="I366" i="2"/>
  <c r="K366" i="2" s="1"/>
  <c r="I367" i="2"/>
  <c r="K367" i="2" s="1"/>
  <c r="I368" i="2"/>
  <c r="K368" i="2" s="1"/>
  <c r="I369" i="2"/>
  <c r="K369" i="2" s="1"/>
  <c r="I370" i="2"/>
  <c r="K370" i="2" s="1"/>
  <c r="I371" i="2"/>
  <c r="K371" i="2" s="1"/>
  <c r="I372" i="2"/>
  <c r="K372" i="2" s="1"/>
  <c r="I373" i="2"/>
  <c r="I374" i="2"/>
  <c r="K374" i="2" s="1"/>
  <c r="I375" i="2"/>
  <c r="K375" i="2" s="1"/>
  <c r="I376" i="2"/>
  <c r="K376" i="2" s="1"/>
  <c r="I377" i="2"/>
  <c r="K377" i="2" s="1"/>
  <c r="I378" i="2"/>
  <c r="K378" i="2" s="1"/>
  <c r="I379" i="2"/>
  <c r="K379" i="2" s="1"/>
  <c r="I380" i="2"/>
  <c r="K380" i="2" s="1"/>
  <c r="I381" i="2"/>
  <c r="K381" i="2" s="1"/>
  <c r="I382" i="2"/>
  <c r="K382" i="2" s="1"/>
  <c r="I383" i="2"/>
  <c r="K383" i="2" s="1"/>
  <c r="I384" i="2"/>
  <c r="K384" i="2" s="1"/>
  <c r="I385" i="2"/>
  <c r="K385" i="2" s="1"/>
  <c r="I386" i="2"/>
  <c r="K386" i="2" s="1"/>
  <c r="I387" i="2"/>
  <c r="K387" i="2" s="1"/>
  <c r="I388" i="2"/>
  <c r="K388" i="2" s="1"/>
  <c r="I389" i="2"/>
  <c r="K389" i="2" s="1"/>
  <c r="I390" i="2"/>
  <c r="K390" i="2" s="1"/>
  <c r="I391" i="2"/>
  <c r="K391" i="2" s="1"/>
  <c r="I392" i="2"/>
  <c r="K392" i="2" s="1"/>
  <c r="I393" i="2"/>
  <c r="K393" i="2" s="1"/>
  <c r="I394" i="2"/>
  <c r="K394" i="2" s="1"/>
  <c r="I395" i="2"/>
  <c r="K395" i="2" s="1"/>
  <c r="I396" i="2"/>
  <c r="K396" i="2" s="1"/>
  <c r="I397" i="2"/>
  <c r="K397" i="2" s="1"/>
  <c r="I398" i="2"/>
  <c r="K398" i="2" s="1"/>
  <c r="I399" i="2"/>
  <c r="K399" i="2" s="1"/>
  <c r="I400" i="2"/>
  <c r="K400" i="2" s="1"/>
  <c r="I401" i="2"/>
  <c r="K401" i="2" s="1"/>
  <c r="I402" i="2"/>
  <c r="K402" i="2" s="1"/>
  <c r="I403" i="2"/>
  <c r="K403" i="2" s="1"/>
  <c r="I404" i="2"/>
  <c r="K404" i="2" s="1"/>
  <c r="I405" i="2"/>
  <c r="K405" i="2" s="1"/>
  <c r="I406" i="2"/>
  <c r="K406" i="2" s="1"/>
  <c r="I407" i="2"/>
  <c r="K407" i="2" s="1"/>
  <c r="I408" i="2"/>
  <c r="K408" i="2" s="1"/>
  <c r="I409" i="2"/>
  <c r="K409" i="2" s="1"/>
  <c r="I410" i="2"/>
  <c r="K410" i="2" s="1"/>
  <c r="I411" i="2"/>
  <c r="K411" i="2" s="1"/>
  <c r="I412" i="2"/>
  <c r="K412" i="2" s="1"/>
  <c r="I413" i="2"/>
  <c r="K413" i="2" s="1"/>
  <c r="I414" i="2"/>
  <c r="K414" i="2" s="1"/>
  <c r="I415" i="2"/>
  <c r="K415" i="2" s="1"/>
  <c r="I416" i="2"/>
  <c r="K416" i="2" s="1"/>
  <c r="I417" i="2"/>
  <c r="K417" i="2" s="1"/>
  <c r="I418" i="2"/>
  <c r="K418" i="2" s="1"/>
  <c r="I419" i="2"/>
  <c r="K419" i="2" s="1"/>
  <c r="I420" i="2"/>
  <c r="K420" i="2" s="1"/>
  <c r="I421" i="2"/>
  <c r="K421" i="2" s="1"/>
  <c r="I422" i="2"/>
  <c r="K422" i="2" s="1"/>
  <c r="I423" i="2"/>
  <c r="K423" i="2" s="1"/>
  <c r="I424" i="2"/>
  <c r="K424" i="2" s="1"/>
  <c r="I425" i="2"/>
  <c r="K425" i="2" s="1"/>
  <c r="I426" i="2"/>
  <c r="K426" i="2" s="1"/>
  <c r="I427" i="2"/>
  <c r="K427" i="2" s="1"/>
  <c r="I428" i="2"/>
  <c r="K428" i="2" s="1"/>
  <c r="I429" i="2"/>
  <c r="K429" i="2" s="1"/>
  <c r="I430" i="2"/>
  <c r="K430" i="2" s="1"/>
  <c r="I431" i="2"/>
  <c r="K431" i="2" s="1"/>
  <c r="I432" i="2"/>
  <c r="K432" i="2" s="1"/>
  <c r="I433" i="2"/>
  <c r="K433" i="2" s="1"/>
  <c r="I434" i="2"/>
  <c r="K434" i="2" s="1"/>
  <c r="I435" i="2"/>
  <c r="K435" i="2" s="1"/>
  <c r="I436" i="2"/>
  <c r="K436" i="2" s="1"/>
  <c r="I437" i="2"/>
  <c r="I438" i="2"/>
  <c r="K438" i="2" s="1"/>
  <c r="I439" i="2"/>
  <c r="K439" i="2" s="1"/>
  <c r="I440" i="2"/>
  <c r="K440" i="2" s="1"/>
  <c r="I441" i="2"/>
  <c r="K441" i="2" s="1"/>
  <c r="I442" i="2"/>
  <c r="K442" i="2" s="1"/>
  <c r="I443" i="2"/>
  <c r="K443" i="2" s="1"/>
  <c r="I444" i="2"/>
  <c r="K444" i="2" s="1"/>
  <c r="I445" i="2"/>
  <c r="K445" i="2" s="1"/>
  <c r="I446" i="2"/>
  <c r="K446" i="2" s="1"/>
  <c r="I447" i="2"/>
  <c r="K447" i="2" s="1"/>
  <c r="I448" i="2"/>
  <c r="K448" i="2" s="1"/>
  <c r="I449" i="2"/>
  <c r="K449" i="2" s="1"/>
  <c r="I450" i="2"/>
  <c r="K450" i="2" s="1"/>
  <c r="I451" i="2"/>
  <c r="K451" i="2" s="1"/>
  <c r="I452" i="2"/>
  <c r="K452" i="2" s="1"/>
  <c r="I453" i="2"/>
  <c r="K453" i="2" s="1"/>
  <c r="I454" i="2"/>
  <c r="K454" i="2" s="1"/>
  <c r="I455" i="2"/>
  <c r="K455" i="2" s="1"/>
  <c r="I456" i="2"/>
  <c r="K456" i="2" s="1"/>
  <c r="I457" i="2"/>
  <c r="K457" i="2" s="1"/>
  <c r="I458" i="2"/>
  <c r="K458" i="2" s="1"/>
  <c r="I459" i="2"/>
  <c r="K459" i="2" s="1"/>
  <c r="I460" i="2"/>
  <c r="K460" i="2" s="1"/>
  <c r="I461" i="2"/>
  <c r="K461" i="2" s="1"/>
  <c r="I462" i="2"/>
  <c r="K462" i="2" s="1"/>
  <c r="I463" i="2"/>
  <c r="K463" i="2" s="1"/>
  <c r="I464" i="2"/>
  <c r="K464" i="2" s="1"/>
  <c r="I465" i="2"/>
  <c r="K465" i="2" s="1"/>
  <c r="I466" i="2"/>
  <c r="K466" i="2" s="1"/>
  <c r="I467" i="2"/>
  <c r="K467" i="2" s="1"/>
  <c r="I468" i="2"/>
  <c r="K468" i="2" s="1"/>
  <c r="I469" i="2"/>
  <c r="K469" i="2" s="1"/>
  <c r="I470" i="2"/>
  <c r="K470" i="2" s="1"/>
  <c r="I471" i="2"/>
  <c r="K471" i="2" s="1"/>
  <c r="I472" i="2"/>
  <c r="K472" i="2" s="1"/>
  <c r="I473" i="2"/>
  <c r="K473" i="2" s="1"/>
  <c r="I474" i="2"/>
  <c r="K474" i="2" s="1"/>
  <c r="I475" i="2"/>
  <c r="K475" i="2" s="1"/>
  <c r="I476" i="2"/>
  <c r="K476" i="2" s="1"/>
  <c r="I477" i="2"/>
  <c r="K477" i="2" s="1"/>
  <c r="I478" i="2"/>
  <c r="K478" i="2" s="1"/>
  <c r="I479" i="2"/>
  <c r="K479" i="2" s="1"/>
  <c r="I480" i="2"/>
  <c r="K480" i="2" s="1"/>
  <c r="I481" i="2"/>
  <c r="K481" i="2" s="1"/>
  <c r="I482" i="2"/>
  <c r="K482" i="2" s="1"/>
  <c r="I483" i="2"/>
  <c r="K483" i="2" s="1"/>
  <c r="I484" i="2"/>
  <c r="K484" i="2" s="1"/>
  <c r="I485" i="2"/>
  <c r="K485" i="2" s="1"/>
  <c r="I486" i="2"/>
  <c r="K486" i="2" s="1"/>
  <c r="I487" i="2"/>
  <c r="K487" i="2" s="1"/>
  <c r="I488" i="2"/>
  <c r="K488" i="2" s="1"/>
  <c r="I489" i="2"/>
  <c r="K489" i="2" s="1"/>
  <c r="I490" i="2"/>
  <c r="K490" i="2" s="1"/>
  <c r="I491" i="2"/>
  <c r="I492" i="2"/>
  <c r="K492" i="2" s="1"/>
  <c r="I493" i="2"/>
  <c r="K493" i="2" s="1"/>
  <c r="I494" i="2"/>
  <c r="K494" i="2" s="1"/>
  <c r="I495" i="2"/>
  <c r="K495" i="2" s="1"/>
  <c r="I496" i="2"/>
  <c r="K496" i="2" s="1"/>
  <c r="I497" i="2"/>
  <c r="K497" i="2" s="1"/>
  <c r="I498" i="2"/>
  <c r="K498" i="2" s="1"/>
  <c r="I499" i="2"/>
  <c r="K499" i="2" s="1"/>
  <c r="I500" i="2"/>
  <c r="K500" i="2" s="1"/>
  <c r="I501" i="2"/>
  <c r="K501" i="2" s="1"/>
  <c r="I502" i="2"/>
  <c r="K502" i="2" s="1"/>
  <c r="I503" i="2"/>
  <c r="K503" i="2" s="1"/>
  <c r="I504" i="2"/>
  <c r="K504" i="2" s="1"/>
  <c r="I505" i="2"/>
  <c r="K505" i="2" s="1"/>
  <c r="I506" i="2"/>
  <c r="K506" i="2" s="1"/>
  <c r="I507" i="2"/>
  <c r="K507" i="2" s="1"/>
  <c r="I508" i="2"/>
  <c r="K508" i="2" s="1"/>
  <c r="I509" i="2"/>
  <c r="K509" i="2" s="1"/>
  <c r="I510" i="2"/>
  <c r="K510" i="2" s="1"/>
  <c r="I511" i="2"/>
  <c r="K511" i="2" s="1"/>
  <c r="I512" i="2"/>
  <c r="K512" i="2" s="1"/>
  <c r="I513" i="2"/>
  <c r="K513" i="2" s="1"/>
  <c r="I514" i="2"/>
  <c r="K514" i="2" s="1"/>
  <c r="I515" i="2"/>
  <c r="K515" i="2" s="1"/>
  <c r="I516" i="2"/>
  <c r="K516" i="2" s="1"/>
  <c r="I517" i="2"/>
  <c r="K517" i="2" s="1"/>
  <c r="I518" i="2"/>
  <c r="K518" i="2" s="1"/>
  <c r="I519" i="2"/>
  <c r="K519" i="2" s="1"/>
  <c r="I520" i="2"/>
  <c r="K520" i="2" s="1"/>
  <c r="I521" i="2"/>
  <c r="K521" i="2" s="1"/>
  <c r="I522" i="2"/>
  <c r="K522" i="2" s="1"/>
  <c r="I523" i="2"/>
  <c r="K523" i="2" s="1"/>
  <c r="I524" i="2"/>
  <c r="K524" i="2" s="1"/>
  <c r="I525" i="2"/>
  <c r="K525" i="2" s="1"/>
  <c r="I526" i="2"/>
  <c r="K526" i="2" s="1"/>
  <c r="I527" i="2"/>
  <c r="K527" i="2" s="1"/>
  <c r="I528" i="2"/>
  <c r="K528" i="2" s="1"/>
  <c r="I2" i="2"/>
  <c r="K2" i="2" s="1"/>
  <c r="H3" i="2"/>
  <c r="J3" i="2" s="1"/>
  <c r="L3" i="2" s="1"/>
  <c r="H4" i="2"/>
  <c r="J4" i="2" s="1"/>
  <c r="H5" i="2"/>
  <c r="J5" i="2" s="1"/>
  <c r="L5" i="2" s="1"/>
  <c r="H6" i="2"/>
  <c r="J6" i="2" s="1"/>
  <c r="H7" i="2"/>
  <c r="J7" i="2" s="1"/>
  <c r="L7" i="2" s="1"/>
  <c r="H8" i="2"/>
  <c r="J8" i="2" s="1"/>
  <c r="H9" i="2"/>
  <c r="J9" i="2" s="1"/>
  <c r="L9" i="2" s="1"/>
  <c r="H10" i="2"/>
  <c r="J10" i="2" s="1"/>
  <c r="H11" i="2"/>
  <c r="J11" i="2" s="1"/>
  <c r="L11" i="2" s="1"/>
  <c r="H12" i="2"/>
  <c r="J12" i="2" s="1"/>
  <c r="H13" i="2"/>
  <c r="J13" i="2" s="1"/>
  <c r="L13" i="2" s="1"/>
  <c r="H14" i="2"/>
  <c r="J14" i="2" s="1"/>
  <c r="H15" i="2"/>
  <c r="J15" i="2" s="1"/>
  <c r="L15" i="2" s="1"/>
  <c r="H16" i="2"/>
  <c r="J16" i="2" s="1"/>
  <c r="H17" i="2"/>
  <c r="J17" i="2" s="1"/>
  <c r="L17" i="2" s="1"/>
  <c r="H18" i="2"/>
  <c r="J18" i="2" s="1"/>
  <c r="H19" i="2"/>
  <c r="J19" i="2" s="1"/>
  <c r="L19" i="2" s="1"/>
  <c r="H20" i="2"/>
  <c r="J20" i="2" s="1"/>
  <c r="H21" i="2"/>
  <c r="J21" i="2" s="1"/>
  <c r="L21" i="2" s="1"/>
  <c r="H22" i="2"/>
  <c r="J22" i="2" s="1"/>
  <c r="H23" i="2"/>
  <c r="J23" i="2" s="1"/>
  <c r="L23" i="2" s="1"/>
  <c r="H24" i="2"/>
  <c r="J24" i="2" s="1"/>
  <c r="H25" i="2"/>
  <c r="J25" i="2" s="1"/>
  <c r="L25" i="2" s="1"/>
  <c r="H26" i="2"/>
  <c r="J26" i="2" s="1"/>
  <c r="H27" i="2"/>
  <c r="J27" i="2" s="1"/>
  <c r="L27" i="2" s="1"/>
  <c r="H28" i="2"/>
  <c r="H29" i="2"/>
  <c r="J29" i="2" s="1"/>
  <c r="H30" i="2"/>
  <c r="J30" i="2" s="1"/>
  <c r="H31" i="2"/>
  <c r="J31" i="2" s="1"/>
  <c r="L31" i="2" s="1"/>
  <c r="H32" i="2"/>
  <c r="J32" i="2" s="1"/>
  <c r="H33" i="2"/>
  <c r="J33" i="2" s="1"/>
  <c r="L33" i="2" s="1"/>
  <c r="H34" i="2"/>
  <c r="J34" i="2" s="1"/>
  <c r="H35" i="2"/>
  <c r="J35" i="2" s="1"/>
  <c r="L35" i="2" s="1"/>
  <c r="H36" i="2"/>
  <c r="J36" i="2" s="1"/>
  <c r="H37" i="2"/>
  <c r="J37" i="2" s="1"/>
  <c r="L37" i="2" s="1"/>
  <c r="H38" i="2"/>
  <c r="J38" i="2" s="1"/>
  <c r="H39" i="2"/>
  <c r="J39" i="2" s="1"/>
  <c r="L39" i="2" s="1"/>
  <c r="H40" i="2"/>
  <c r="J40" i="2" s="1"/>
  <c r="H41" i="2"/>
  <c r="J41" i="2" s="1"/>
  <c r="L41" i="2" s="1"/>
  <c r="H42" i="2"/>
  <c r="J42" i="2" s="1"/>
  <c r="H43" i="2"/>
  <c r="J43" i="2" s="1"/>
  <c r="L43" i="2" s="1"/>
  <c r="H44" i="2"/>
  <c r="J44" i="2" s="1"/>
  <c r="H45" i="2"/>
  <c r="J45" i="2" s="1"/>
  <c r="L45" i="2" s="1"/>
  <c r="H46" i="2"/>
  <c r="J46" i="2" s="1"/>
  <c r="H47" i="2"/>
  <c r="J47" i="2" s="1"/>
  <c r="L47" i="2" s="1"/>
  <c r="H48" i="2"/>
  <c r="J48" i="2" s="1"/>
  <c r="H49" i="2"/>
  <c r="J49" i="2" s="1"/>
  <c r="L49" i="2" s="1"/>
  <c r="H50" i="2"/>
  <c r="J50" i="2" s="1"/>
  <c r="H51" i="2"/>
  <c r="J51" i="2" s="1"/>
  <c r="L51" i="2" s="1"/>
  <c r="H52" i="2"/>
  <c r="J52" i="2" s="1"/>
  <c r="H53" i="2"/>
  <c r="J53" i="2" s="1"/>
  <c r="L53" i="2" s="1"/>
  <c r="H54" i="2"/>
  <c r="J54" i="2" s="1"/>
  <c r="H55" i="2"/>
  <c r="J55" i="2" s="1"/>
  <c r="L55" i="2" s="1"/>
  <c r="H56" i="2"/>
  <c r="J56" i="2" s="1"/>
  <c r="H57" i="2"/>
  <c r="J57" i="2" s="1"/>
  <c r="L57" i="2" s="1"/>
  <c r="H58" i="2"/>
  <c r="J58" i="2" s="1"/>
  <c r="H59" i="2"/>
  <c r="J59" i="2" s="1"/>
  <c r="L59" i="2" s="1"/>
  <c r="H60" i="2"/>
  <c r="J60" i="2" s="1"/>
  <c r="H61" i="2"/>
  <c r="J61" i="2" s="1"/>
  <c r="L61" i="2" s="1"/>
  <c r="H62" i="2"/>
  <c r="J62" i="2" s="1"/>
  <c r="H63" i="2"/>
  <c r="J63" i="2" s="1"/>
  <c r="L63" i="2" s="1"/>
  <c r="H64" i="2"/>
  <c r="J64" i="2" s="1"/>
  <c r="H65" i="2"/>
  <c r="J65" i="2" s="1"/>
  <c r="L65" i="2" s="1"/>
  <c r="H66" i="2"/>
  <c r="J66" i="2" s="1"/>
  <c r="H67" i="2"/>
  <c r="J67" i="2" s="1"/>
  <c r="L67" i="2" s="1"/>
  <c r="H68" i="2"/>
  <c r="J68" i="2" s="1"/>
  <c r="H69" i="2"/>
  <c r="J69" i="2" s="1"/>
  <c r="L69" i="2" s="1"/>
  <c r="H70" i="2"/>
  <c r="J70" i="2" s="1"/>
  <c r="H71" i="2"/>
  <c r="J71" i="2" s="1"/>
  <c r="L71" i="2" s="1"/>
  <c r="H72" i="2"/>
  <c r="J72" i="2" s="1"/>
  <c r="H73" i="2"/>
  <c r="J73" i="2" s="1"/>
  <c r="L73" i="2" s="1"/>
  <c r="H74" i="2"/>
  <c r="J74" i="2" s="1"/>
  <c r="H75" i="2"/>
  <c r="J75" i="2" s="1"/>
  <c r="L75" i="2" s="1"/>
  <c r="H76" i="2"/>
  <c r="J76" i="2" s="1"/>
  <c r="H77" i="2"/>
  <c r="J77" i="2" s="1"/>
  <c r="L77" i="2" s="1"/>
  <c r="H78" i="2"/>
  <c r="J78" i="2" s="1"/>
  <c r="H79" i="2"/>
  <c r="J79" i="2" s="1"/>
  <c r="L79" i="2" s="1"/>
  <c r="H80" i="2"/>
  <c r="J80" i="2" s="1"/>
  <c r="H81" i="2"/>
  <c r="J81" i="2" s="1"/>
  <c r="L81" i="2" s="1"/>
  <c r="H82" i="2"/>
  <c r="J82" i="2" s="1"/>
  <c r="H83" i="2"/>
  <c r="J83" i="2" s="1"/>
  <c r="L83" i="2" s="1"/>
  <c r="H84" i="2"/>
  <c r="J84" i="2" s="1"/>
  <c r="H85" i="2"/>
  <c r="J85" i="2" s="1"/>
  <c r="L85" i="2" s="1"/>
  <c r="H86" i="2"/>
  <c r="J86" i="2" s="1"/>
  <c r="H87" i="2"/>
  <c r="J87" i="2" s="1"/>
  <c r="L87" i="2" s="1"/>
  <c r="H88" i="2"/>
  <c r="J88" i="2" s="1"/>
  <c r="H89" i="2"/>
  <c r="J89" i="2" s="1"/>
  <c r="L89" i="2" s="1"/>
  <c r="H90" i="2"/>
  <c r="J90" i="2" s="1"/>
  <c r="H91" i="2"/>
  <c r="J91" i="2" s="1"/>
  <c r="L91" i="2" s="1"/>
  <c r="H92" i="2"/>
  <c r="J92" i="2" s="1"/>
  <c r="H93" i="2"/>
  <c r="J93" i="2" s="1"/>
  <c r="L93" i="2" s="1"/>
  <c r="H94" i="2"/>
  <c r="J94" i="2" s="1"/>
  <c r="H95" i="2"/>
  <c r="J95" i="2" s="1"/>
  <c r="L95" i="2" s="1"/>
  <c r="H96" i="2"/>
  <c r="J96" i="2" s="1"/>
  <c r="H97" i="2"/>
  <c r="J97" i="2" s="1"/>
  <c r="L97" i="2" s="1"/>
  <c r="H98" i="2"/>
  <c r="J98" i="2" s="1"/>
  <c r="H99" i="2"/>
  <c r="J99" i="2" s="1"/>
  <c r="L99" i="2" s="1"/>
  <c r="H100" i="2"/>
  <c r="J100" i="2" s="1"/>
  <c r="H101" i="2"/>
  <c r="J101" i="2" s="1"/>
  <c r="L101" i="2" s="1"/>
  <c r="H102" i="2"/>
  <c r="J102" i="2" s="1"/>
  <c r="H103" i="2"/>
  <c r="J103" i="2" s="1"/>
  <c r="L103" i="2" s="1"/>
  <c r="H104" i="2"/>
  <c r="J104" i="2" s="1"/>
  <c r="H105" i="2"/>
  <c r="J105" i="2" s="1"/>
  <c r="L105" i="2" s="1"/>
  <c r="H106" i="2"/>
  <c r="J106" i="2" s="1"/>
  <c r="H107" i="2"/>
  <c r="J107" i="2" s="1"/>
  <c r="L107" i="2" s="1"/>
  <c r="H108" i="2"/>
  <c r="J108" i="2" s="1"/>
  <c r="H109" i="2"/>
  <c r="J109" i="2" s="1"/>
  <c r="L109" i="2" s="1"/>
  <c r="H110" i="2"/>
  <c r="J110" i="2" s="1"/>
  <c r="H111" i="2"/>
  <c r="J111" i="2" s="1"/>
  <c r="L111" i="2" s="1"/>
  <c r="H112" i="2"/>
  <c r="J112" i="2" s="1"/>
  <c r="H113" i="2"/>
  <c r="J113" i="2" s="1"/>
  <c r="L113" i="2" s="1"/>
  <c r="H114" i="2"/>
  <c r="J114" i="2" s="1"/>
  <c r="H115" i="2"/>
  <c r="J115" i="2" s="1"/>
  <c r="L115" i="2" s="1"/>
  <c r="H116" i="2"/>
  <c r="J116" i="2" s="1"/>
  <c r="H117" i="2"/>
  <c r="J117" i="2" s="1"/>
  <c r="L117" i="2" s="1"/>
  <c r="H118" i="2"/>
  <c r="J118" i="2" s="1"/>
  <c r="H119" i="2"/>
  <c r="J119" i="2" s="1"/>
  <c r="L119" i="2" s="1"/>
  <c r="H120" i="2"/>
  <c r="J120" i="2" s="1"/>
  <c r="H121" i="2"/>
  <c r="J121" i="2" s="1"/>
  <c r="L121" i="2" s="1"/>
  <c r="H122" i="2"/>
  <c r="J122" i="2" s="1"/>
  <c r="H123" i="2"/>
  <c r="J123" i="2" s="1"/>
  <c r="L123" i="2" s="1"/>
  <c r="H124" i="2"/>
  <c r="J124" i="2" s="1"/>
  <c r="H125" i="2"/>
  <c r="J125" i="2" s="1"/>
  <c r="L125" i="2" s="1"/>
  <c r="H126" i="2"/>
  <c r="J126" i="2" s="1"/>
  <c r="H127" i="2"/>
  <c r="J127" i="2" s="1"/>
  <c r="L127" i="2" s="1"/>
  <c r="H128" i="2"/>
  <c r="J128" i="2" s="1"/>
  <c r="H129" i="2"/>
  <c r="J129" i="2" s="1"/>
  <c r="L129" i="2" s="1"/>
  <c r="H130" i="2"/>
  <c r="J130" i="2" s="1"/>
  <c r="H131" i="2"/>
  <c r="J131" i="2" s="1"/>
  <c r="L131" i="2" s="1"/>
  <c r="H132" i="2"/>
  <c r="J132" i="2" s="1"/>
  <c r="H133" i="2"/>
  <c r="J133" i="2" s="1"/>
  <c r="L133" i="2" s="1"/>
  <c r="H134" i="2"/>
  <c r="J134" i="2" s="1"/>
  <c r="H135" i="2"/>
  <c r="J135" i="2" s="1"/>
  <c r="L135" i="2" s="1"/>
  <c r="H136" i="2"/>
  <c r="J136" i="2" s="1"/>
  <c r="H137" i="2"/>
  <c r="J137" i="2" s="1"/>
  <c r="L137" i="2" s="1"/>
  <c r="H138" i="2"/>
  <c r="J138" i="2" s="1"/>
  <c r="H139" i="2"/>
  <c r="J139" i="2" s="1"/>
  <c r="L139" i="2" s="1"/>
  <c r="H140" i="2"/>
  <c r="J140" i="2" s="1"/>
  <c r="H141" i="2"/>
  <c r="J141" i="2" s="1"/>
  <c r="L141" i="2" s="1"/>
  <c r="H142" i="2"/>
  <c r="J142" i="2" s="1"/>
  <c r="H143" i="2"/>
  <c r="J143" i="2" s="1"/>
  <c r="L143" i="2" s="1"/>
  <c r="H144" i="2"/>
  <c r="J144" i="2" s="1"/>
  <c r="H145" i="2"/>
  <c r="J145" i="2" s="1"/>
  <c r="L145" i="2" s="1"/>
  <c r="H146" i="2"/>
  <c r="J146" i="2" s="1"/>
  <c r="H147" i="2"/>
  <c r="J147" i="2" s="1"/>
  <c r="L147" i="2" s="1"/>
  <c r="H148" i="2"/>
  <c r="J148" i="2" s="1"/>
  <c r="H149" i="2"/>
  <c r="J149" i="2" s="1"/>
  <c r="L149" i="2" s="1"/>
  <c r="H150" i="2"/>
  <c r="J150" i="2" s="1"/>
  <c r="H151" i="2"/>
  <c r="J151" i="2" s="1"/>
  <c r="L151" i="2" s="1"/>
  <c r="H152" i="2"/>
  <c r="J152" i="2" s="1"/>
  <c r="H153" i="2"/>
  <c r="J153" i="2" s="1"/>
  <c r="L153" i="2" s="1"/>
  <c r="H154" i="2"/>
  <c r="J154" i="2" s="1"/>
  <c r="H155" i="2"/>
  <c r="J155" i="2" s="1"/>
  <c r="L155" i="2" s="1"/>
  <c r="H156" i="2"/>
  <c r="J156" i="2" s="1"/>
  <c r="H157" i="2"/>
  <c r="J157" i="2" s="1"/>
  <c r="L157" i="2" s="1"/>
  <c r="H158" i="2"/>
  <c r="J158" i="2" s="1"/>
  <c r="H159" i="2"/>
  <c r="J159" i="2" s="1"/>
  <c r="L159" i="2" s="1"/>
  <c r="H160" i="2"/>
  <c r="J160" i="2" s="1"/>
  <c r="H161" i="2"/>
  <c r="J161" i="2" s="1"/>
  <c r="L161" i="2" s="1"/>
  <c r="H162" i="2"/>
  <c r="J162" i="2" s="1"/>
  <c r="H163" i="2"/>
  <c r="J163" i="2" s="1"/>
  <c r="L163" i="2" s="1"/>
  <c r="H164" i="2"/>
  <c r="J164" i="2" s="1"/>
  <c r="H165" i="2"/>
  <c r="J165" i="2" s="1"/>
  <c r="L165" i="2" s="1"/>
  <c r="H166" i="2"/>
  <c r="J166" i="2" s="1"/>
  <c r="H167" i="2"/>
  <c r="J167" i="2" s="1"/>
  <c r="L167" i="2" s="1"/>
  <c r="H168" i="2"/>
  <c r="J168" i="2" s="1"/>
  <c r="H169" i="2"/>
  <c r="J169" i="2" s="1"/>
  <c r="L169" i="2" s="1"/>
  <c r="H170" i="2"/>
  <c r="J170" i="2" s="1"/>
  <c r="H171" i="2"/>
  <c r="J171" i="2" s="1"/>
  <c r="L171" i="2" s="1"/>
  <c r="H172" i="2"/>
  <c r="J172" i="2" s="1"/>
  <c r="H173" i="2"/>
  <c r="J173" i="2" s="1"/>
  <c r="L173" i="2" s="1"/>
  <c r="H174" i="2"/>
  <c r="J174" i="2" s="1"/>
  <c r="H175" i="2"/>
  <c r="J175" i="2" s="1"/>
  <c r="L175" i="2" s="1"/>
  <c r="H176" i="2"/>
  <c r="J176" i="2" s="1"/>
  <c r="H177" i="2"/>
  <c r="J177" i="2" s="1"/>
  <c r="L177" i="2" s="1"/>
  <c r="H178" i="2"/>
  <c r="J178" i="2" s="1"/>
  <c r="H179" i="2"/>
  <c r="J179" i="2" s="1"/>
  <c r="L179" i="2" s="1"/>
  <c r="H180" i="2"/>
  <c r="J180" i="2" s="1"/>
  <c r="H181" i="2"/>
  <c r="J181" i="2" s="1"/>
  <c r="L181" i="2" s="1"/>
  <c r="H182" i="2"/>
  <c r="J182" i="2" s="1"/>
  <c r="H183" i="2"/>
  <c r="J183" i="2" s="1"/>
  <c r="L183" i="2" s="1"/>
  <c r="H184" i="2"/>
  <c r="J184" i="2" s="1"/>
  <c r="H185" i="2"/>
  <c r="J185" i="2" s="1"/>
  <c r="L185" i="2" s="1"/>
  <c r="H186" i="2"/>
  <c r="J186" i="2" s="1"/>
  <c r="H187" i="2"/>
  <c r="J187" i="2" s="1"/>
  <c r="L187" i="2" s="1"/>
  <c r="H188" i="2"/>
  <c r="J188" i="2" s="1"/>
  <c r="H189" i="2"/>
  <c r="J189" i="2" s="1"/>
  <c r="L189" i="2" s="1"/>
  <c r="H190" i="2"/>
  <c r="J190" i="2" s="1"/>
  <c r="H191" i="2"/>
  <c r="J191" i="2" s="1"/>
  <c r="L191" i="2" s="1"/>
  <c r="H192" i="2"/>
  <c r="J192" i="2" s="1"/>
  <c r="H193" i="2"/>
  <c r="J193" i="2" s="1"/>
  <c r="L193" i="2" s="1"/>
  <c r="H194" i="2"/>
  <c r="J194" i="2" s="1"/>
  <c r="H195" i="2"/>
  <c r="J195" i="2" s="1"/>
  <c r="L195" i="2" s="1"/>
  <c r="H196" i="2"/>
  <c r="J196" i="2" s="1"/>
  <c r="H197" i="2"/>
  <c r="J197" i="2" s="1"/>
  <c r="L197" i="2" s="1"/>
  <c r="H198" i="2"/>
  <c r="J198" i="2" s="1"/>
  <c r="H199" i="2"/>
  <c r="J199" i="2" s="1"/>
  <c r="H200" i="2"/>
  <c r="J200" i="2" s="1"/>
  <c r="H201" i="2"/>
  <c r="J201" i="2" s="1"/>
  <c r="L201" i="2" s="1"/>
  <c r="H202" i="2"/>
  <c r="J202" i="2" s="1"/>
  <c r="H203" i="2"/>
  <c r="J203" i="2" s="1"/>
  <c r="L203" i="2" s="1"/>
  <c r="H204" i="2"/>
  <c r="J204" i="2" s="1"/>
  <c r="H205" i="2"/>
  <c r="J205" i="2" s="1"/>
  <c r="L205" i="2" s="1"/>
  <c r="H206" i="2"/>
  <c r="J206" i="2" s="1"/>
  <c r="H207" i="2"/>
  <c r="J207" i="2" s="1"/>
  <c r="L207" i="2" s="1"/>
  <c r="H208" i="2"/>
  <c r="J208" i="2" s="1"/>
  <c r="H209" i="2"/>
  <c r="J209" i="2" s="1"/>
  <c r="L209" i="2" s="1"/>
  <c r="H210" i="2"/>
  <c r="J210" i="2" s="1"/>
  <c r="H211" i="2"/>
  <c r="J211" i="2" s="1"/>
  <c r="L211" i="2" s="1"/>
  <c r="H212" i="2"/>
  <c r="J212" i="2" s="1"/>
  <c r="H213" i="2"/>
  <c r="J213" i="2" s="1"/>
  <c r="L213" i="2" s="1"/>
  <c r="H214" i="2"/>
  <c r="J214" i="2" s="1"/>
  <c r="H215" i="2"/>
  <c r="J215" i="2" s="1"/>
  <c r="L215" i="2" s="1"/>
  <c r="H216" i="2"/>
  <c r="J216" i="2" s="1"/>
  <c r="H217" i="2"/>
  <c r="J217" i="2" s="1"/>
  <c r="L217" i="2" s="1"/>
  <c r="H218" i="2"/>
  <c r="J218" i="2" s="1"/>
  <c r="H219" i="2"/>
  <c r="J219" i="2" s="1"/>
  <c r="L219" i="2" s="1"/>
  <c r="H220" i="2"/>
  <c r="J220" i="2" s="1"/>
  <c r="H221" i="2"/>
  <c r="J221" i="2" s="1"/>
  <c r="L221" i="2" s="1"/>
  <c r="H222" i="2"/>
  <c r="J222" i="2" s="1"/>
  <c r="H223" i="2"/>
  <c r="J223" i="2" s="1"/>
  <c r="L223" i="2" s="1"/>
  <c r="H224" i="2"/>
  <c r="J224" i="2" s="1"/>
  <c r="H225" i="2"/>
  <c r="J225" i="2" s="1"/>
  <c r="L225" i="2" s="1"/>
  <c r="H226" i="2"/>
  <c r="J226" i="2" s="1"/>
  <c r="H227" i="2"/>
  <c r="J227" i="2" s="1"/>
  <c r="H228" i="2"/>
  <c r="J228" i="2" s="1"/>
  <c r="H229" i="2"/>
  <c r="J229" i="2" s="1"/>
  <c r="L229" i="2" s="1"/>
  <c r="H230" i="2"/>
  <c r="J230" i="2" s="1"/>
  <c r="H231" i="2"/>
  <c r="J231" i="2" s="1"/>
  <c r="L231" i="2" s="1"/>
  <c r="H232" i="2"/>
  <c r="J232" i="2" s="1"/>
  <c r="H233" i="2"/>
  <c r="J233" i="2" s="1"/>
  <c r="L233" i="2" s="1"/>
  <c r="H234" i="2"/>
  <c r="J234" i="2" s="1"/>
  <c r="H235" i="2"/>
  <c r="J235" i="2" s="1"/>
  <c r="L235" i="2" s="1"/>
  <c r="H236" i="2"/>
  <c r="J236" i="2" s="1"/>
  <c r="H237" i="2"/>
  <c r="J237" i="2" s="1"/>
  <c r="L237" i="2" s="1"/>
  <c r="H238" i="2"/>
  <c r="J238" i="2" s="1"/>
  <c r="H239" i="2"/>
  <c r="J239" i="2" s="1"/>
  <c r="L239" i="2" s="1"/>
  <c r="H240" i="2"/>
  <c r="J240" i="2" s="1"/>
  <c r="H241" i="2"/>
  <c r="J241" i="2" s="1"/>
  <c r="L241" i="2" s="1"/>
  <c r="H242" i="2"/>
  <c r="J242" i="2" s="1"/>
  <c r="H243" i="2"/>
  <c r="J243" i="2" s="1"/>
  <c r="L243" i="2" s="1"/>
  <c r="H244" i="2"/>
  <c r="J244" i="2" s="1"/>
  <c r="H245" i="2"/>
  <c r="J245" i="2" s="1"/>
  <c r="L245" i="2" s="1"/>
  <c r="H246" i="2"/>
  <c r="J246" i="2" s="1"/>
  <c r="H247" i="2"/>
  <c r="J247" i="2" s="1"/>
  <c r="L247" i="2" s="1"/>
  <c r="H248" i="2"/>
  <c r="J248" i="2" s="1"/>
  <c r="H249" i="2"/>
  <c r="J249" i="2" s="1"/>
  <c r="L249" i="2" s="1"/>
  <c r="H250" i="2"/>
  <c r="J250" i="2" s="1"/>
  <c r="H251" i="2"/>
  <c r="J251" i="2" s="1"/>
  <c r="L251" i="2" s="1"/>
  <c r="H252" i="2"/>
  <c r="J252" i="2" s="1"/>
  <c r="H253" i="2"/>
  <c r="J253" i="2" s="1"/>
  <c r="L253" i="2" s="1"/>
  <c r="H254" i="2"/>
  <c r="J254" i="2" s="1"/>
  <c r="H255" i="2"/>
  <c r="J255" i="2" s="1"/>
  <c r="L255" i="2" s="1"/>
  <c r="H256" i="2"/>
  <c r="J256" i="2" s="1"/>
  <c r="H257" i="2"/>
  <c r="J257" i="2" s="1"/>
  <c r="L257" i="2" s="1"/>
  <c r="H258" i="2"/>
  <c r="J258" i="2" s="1"/>
  <c r="H259" i="2"/>
  <c r="J259" i="2" s="1"/>
  <c r="L259" i="2" s="1"/>
  <c r="H260" i="2"/>
  <c r="J260" i="2" s="1"/>
  <c r="H261" i="2"/>
  <c r="J261" i="2" s="1"/>
  <c r="L261" i="2" s="1"/>
  <c r="H262" i="2"/>
  <c r="J262" i="2" s="1"/>
  <c r="H263" i="2"/>
  <c r="J263" i="2" s="1"/>
  <c r="L263" i="2" s="1"/>
  <c r="H264" i="2"/>
  <c r="J264" i="2" s="1"/>
  <c r="H265" i="2"/>
  <c r="J265" i="2" s="1"/>
  <c r="L265" i="2" s="1"/>
  <c r="H266" i="2"/>
  <c r="J266" i="2" s="1"/>
  <c r="H267" i="2"/>
  <c r="J267" i="2" s="1"/>
  <c r="L267" i="2" s="1"/>
  <c r="H268" i="2"/>
  <c r="J268" i="2" s="1"/>
  <c r="H269" i="2"/>
  <c r="J269" i="2" s="1"/>
  <c r="L269" i="2" s="1"/>
  <c r="H270" i="2"/>
  <c r="J270" i="2" s="1"/>
  <c r="H271" i="2"/>
  <c r="J271" i="2" s="1"/>
  <c r="L271" i="2" s="1"/>
  <c r="H272" i="2"/>
  <c r="J272" i="2" s="1"/>
  <c r="H273" i="2"/>
  <c r="J273" i="2" s="1"/>
  <c r="L273" i="2" s="1"/>
  <c r="H274" i="2"/>
  <c r="J274" i="2" s="1"/>
  <c r="H275" i="2"/>
  <c r="J275" i="2" s="1"/>
  <c r="L275" i="2" s="1"/>
  <c r="H276" i="2"/>
  <c r="J276" i="2" s="1"/>
  <c r="H277" i="2"/>
  <c r="J277" i="2" s="1"/>
  <c r="L277" i="2" s="1"/>
  <c r="H278" i="2"/>
  <c r="J278" i="2" s="1"/>
  <c r="H279" i="2"/>
  <c r="J279" i="2" s="1"/>
  <c r="L279" i="2" s="1"/>
  <c r="H280" i="2"/>
  <c r="J280" i="2" s="1"/>
  <c r="H281" i="2"/>
  <c r="J281" i="2" s="1"/>
  <c r="L281" i="2" s="1"/>
  <c r="H282" i="2"/>
  <c r="J282" i="2" s="1"/>
  <c r="H283" i="2"/>
  <c r="J283" i="2" s="1"/>
  <c r="L283" i="2" s="1"/>
  <c r="H284" i="2"/>
  <c r="J284" i="2" s="1"/>
  <c r="H285" i="2"/>
  <c r="J285" i="2" s="1"/>
  <c r="L285" i="2" s="1"/>
  <c r="H286" i="2"/>
  <c r="J286" i="2" s="1"/>
  <c r="H287" i="2"/>
  <c r="J287" i="2" s="1"/>
  <c r="L287" i="2" s="1"/>
  <c r="H288" i="2"/>
  <c r="J288" i="2" s="1"/>
  <c r="H289" i="2"/>
  <c r="J289" i="2" s="1"/>
  <c r="L289" i="2" s="1"/>
  <c r="H290" i="2"/>
  <c r="J290" i="2" s="1"/>
  <c r="H291" i="2"/>
  <c r="J291" i="2" s="1"/>
  <c r="L291" i="2" s="1"/>
  <c r="H292" i="2"/>
  <c r="J292" i="2" s="1"/>
  <c r="H293" i="2"/>
  <c r="J293" i="2" s="1"/>
  <c r="L293" i="2" s="1"/>
  <c r="H294" i="2"/>
  <c r="J294" i="2" s="1"/>
  <c r="H295" i="2"/>
  <c r="J295" i="2" s="1"/>
  <c r="L295" i="2" s="1"/>
  <c r="H296" i="2"/>
  <c r="J296" i="2" s="1"/>
  <c r="H297" i="2"/>
  <c r="J297" i="2" s="1"/>
  <c r="L297" i="2" s="1"/>
  <c r="H298" i="2"/>
  <c r="J298" i="2" s="1"/>
  <c r="H299" i="2"/>
  <c r="J299" i="2" s="1"/>
  <c r="L299" i="2" s="1"/>
  <c r="H300" i="2"/>
  <c r="J300" i="2" s="1"/>
  <c r="H301" i="2"/>
  <c r="J301" i="2" s="1"/>
  <c r="L301" i="2" s="1"/>
  <c r="H302" i="2"/>
  <c r="J302" i="2" s="1"/>
  <c r="H303" i="2"/>
  <c r="J303" i="2" s="1"/>
  <c r="L303" i="2" s="1"/>
  <c r="H304" i="2"/>
  <c r="J304" i="2" s="1"/>
  <c r="H305" i="2"/>
  <c r="J305" i="2" s="1"/>
  <c r="L305" i="2" s="1"/>
  <c r="H306" i="2"/>
  <c r="J306" i="2" s="1"/>
  <c r="H307" i="2"/>
  <c r="J307" i="2" s="1"/>
  <c r="L307" i="2" s="1"/>
  <c r="H308" i="2"/>
  <c r="J308" i="2" s="1"/>
  <c r="H309" i="2"/>
  <c r="J309" i="2" s="1"/>
  <c r="L309" i="2" s="1"/>
  <c r="H310" i="2"/>
  <c r="J310" i="2" s="1"/>
  <c r="H311" i="2"/>
  <c r="J311" i="2" s="1"/>
  <c r="L311" i="2" s="1"/>
  <c r="H312" i="2"/>
  <c r="J312" i="2" s="1"/>
  <c r="L312" i="2" s="1"/>
  <c r="H313" i="2"/>
  <c r="J313" i="2" s="1"/>
  <c r="L313" i="2" s="1"/>
  <c r="H314" i="2"/>
  <c r="J314" i="2" s="1"/>
  <c r="H315" i="2"/>
  <c r="J315" i="2" s="1"/>
  <c r="L315" i="2" s="1"/>
  <c r="H316" i="2"/>
  <c r="J316" i="2" s="1"/>
  <c r="L316" i="2" s="1"/>
  <c r="H317" i="2"/>
  <c r="J317" i="2" s="1"/>
  <c r="L317" i="2" s="1"/>
  <c r="H318" i="2"/>
  <c r="J318" i="2" s="1"/>
  <c r="H319" i="2"/>
  <c r="J319" i="2" s="1"/>
  <c r="L319" i="2" s="1"/>
  <c r="H320" i="2"/>
  <c r="J320" i="2" s="1"/>
  <c r="H321" i="2"/>
  <c r="J321" i="2" s="1"/>
  <c r="L321" i="2" s="1"/>
  <c r="H322" i="2"/>
  <c r="J322" i="2" s="1"/>
  <c r="H323" i="2"/>
  <c r="J323" i="2" s="1"/>
  <c r="L323" i="2" s="1"/>
  <c r="H324" i="2"/>
  <c r="J324" i="2" s="1"/>
  <c r="L324" i="2" s="1"/>
  <c r="H325" i="2"/>
  <c r="J325" i="2" s="1"/>
  <c r="L325" i="2" s="1"/>
  <c r="H326" i="2"/>
  <c r="J326" i="2" s="1"/>
  <c r="H327" i="2"/>
  <c r="J327" i="2" s="1"/>
  <c r="L327" i="2" s="1"/>
  <c r="H328" i="2"/>
  <c r="J328" i="2" s="1"/>
  <c r="L328" i="2" s="1"/>
  <c r="H329" i="2"/>
  <c r="J329" i="2" s="1"/>
  <c r="L329" i="2" s="1"/>
  <c r="H330" i="2"/>
  <c r="J330" i="2" s="1"/>
  <c r="H331" i="2"/>
  <c r="J331" i="2" s="1"/>
  <c r="L331" i="2" s="1"/>
  <c r="H332" i="2"/>
  <c r="J332" i="2" s="1"/>
  <c r="L332" i="2" s="1"/>
  <c r="H333" i="2"/>
  <c r="J333" i="2" s="1"/>
  <c r="L333" i="2" s="1"/>
  <c r="H334" i="2"/>
  <c r="J334" i="2" s="1"/>
  <c r="H335" i="2"/>
  <c r="J335" i="2" s="1"/>
  <c r="L335" i="2" s="1"/>
  <c r="H336" i="2"/>
  <c r="J336" i="2" s="1"/>
  <c r="L336" i="2" s="1"/>
  <c r="H337" i="2"/>
  <c r="J337" i="2" s="1"/>
  <c r="L337" i="2" s="1"/>
  <c r="H338" i="2"/>
  <c r="J338" i="2" s="1"/>
  <c r="H339" i="2"/>
  <c r="J339" i="2" s="1"/>
  <c r="L339" i="2" s="1"/>
  <c r="H340" i="2"/>
  <c r="J340" i="2" s="1"/>
  <c r="L340" i="2" s="1"/>
  <c r="H341" i="2"/>
  <c r="J341" i="2" s="1"/>
  <c r="L341" i="2" s="1"/>
  <c r="H342" i="2"/>
  <c r="J342" i="2" s="1"/>
  <c r="H343" i="2"/>
  <c r="J343" i="2" s="1"/>
  <c r="L343" i="2" s="1"/>
  <c r="H344" i="2"/>
  <c r="J344" i="2" s="1"/>
  <c r="L344" i="2" s="1"/>
  <c r="H345" i="2"/>
  <c r="J345" i="2" s="1"/>
  <c r="L345" i="2" s="1"/>
  <c r="H346" i="2"/>
  <c r="J346" i="2" s="1"/>
  <c r="H347" i="2"/>
  <c r="J347" i="2" s="1"/>
  <c r="L347" i="2" s="1"/>
  <c r="H348" i="2"/>
  <c r="J348" i="2" s="1"/>
  <c r="L348" i="2" s="1"/>
  <c r="H349" i="2"/>
  <c r="J349" i="2" s="1"/>
  <c r="L349" i="2" s="1"/>
  <c r="H350" i="2"/>
  <c r="J350" i="2" s="1"/>
  <c r="H351" i="2"/>
  <c r="J351" i="2" s="1"/>
  <c r="L351" i="2" s="1"/>
  <c r="H352" i="2"/>
  <c r="J352" i="2" s="1"/>
  <c r="L352" i="2" s="1"/>
  <c r="H353" i="2"/>
  <c r="J353" i="2" s="1"/>
  <c r="L353" i="2" s="1"/>
  <c r="H354" i="2"/>
  <c r="J354" i="2" s="1"/>
  <c r="H355" i="2"/>
  <c r="J355" i="2" s="1"/>
  <c r="L355" i="2" s="1"/>
  <c r="H356" i="2"/>
  <c r="J356" i="2" s="1"/>
  <c r="L356" i="2" s="1"/>
  <c r="H357" i="2"/>
  <c r="J357" i="2" s="1"/>
  <c r="L357" i="2" s="1"/>
  <c r="H358" i="2"/>
  <c r="J358" i="2" s="1"/>
  <c r="H359" i="2"/>
  <c r="J359" i="2" s="1"/>
  <c r="L359" i="2" s="1"/>
  <c r="H360" i="2"/>
  <c r="J360" i="2" s="1"/>
  <c r="L360" i="2" s="1"/>
  <c r="H361" i="2"/>
  <c r="J361" i="2" s="1"/>
  <c r="L361" i="2" s="1"/>
  <c r="H362" i="2"/>
  <c r="J362" i="2" s="1"/>
  <c r="H363" i="2"/>
  <c r="J363" i="2" s="1"/>
  <c r="H364" i="2"/>
  <c r="J364" i="2" s="1"/>
  <c r="L364" i="2" s="1"/>
  <c r="H365" i="2"/>
  <c r="J365" i="2" s="1"/>
  <c r="L365" i="2" s="1"/>
  <c r="H366" i="2"/>
  <c r="J366" i="2" s="1"/>
  <c r="H367" i="2"/>
  <c r="J367" i="2" s="1"/>
  <c r="L367" i="2" s="1"/>
  <c r="H368" i="2"/>
  <c r="J368" i="2" s="1"/>
  <c r="L368" i="2" s="1"/>
  <c r="H369" i="2"/>
  <c r="J369" i="2" s="1"/>
  <c r="L369" i="2" s="1"/>
  <c r="H370" i="2"/>
  <c r="J370" i="2" s="1"/>
  <c r="H371" i="2"/>
  <c r="J371" i="2" s="1"/>
  <c r="L371" i="2" s="1"/>
  <c r="H372" i="2"/>
  <c r="J372" i="2" s="1"/>
  <c r="L372" i="2" s="1"/>
  <c r="H373" i="2"/>
  <c r="J373" i="2" s="1"/>
  <c r="L373" i="2" s="1"/>
  <c r="H374" i="2"/>
  <c r="J374" i="2" s="1"/>
  <c r="H375" i="2"/>
  <c r="J375" i="2" s="1"/>
  <c r="L375" i="2" s="1"/>
  <c r="H376" i="2"/>
  <c r="J376" i="2" s="1"/>
  <c r="L376" i="2" s="1"/>
  <c r="H377" i="2"/>
  <c r="J377" i="2" s="1"/>
  <c r="L377" i="2" s="1"/>
  <c r="H378" i="2"/>
  <c r="J378" i="2" s="1"/>
  <c r="H379" i="2"/>
  <c r="J379" i="2" s="1"/>
  <c r="L379" i="2" s="1"/>
  <c r="H380" i="2"/>
  <c r="J380" i="2" s="1"/>
  <c r="L380" i="2" s="1"/>
  <c r="H381" i="2"/>
  <c r="J381" i="2" s="1"/>
  <c r="L381" i="2" s="1"/>
  <c r="H382" i="2"/>
  <c r="J382" i="2" s="1"/>
  <c r="H383" i="2"/>
  <c r="J383" i="2" s="1"/>
  <c r="L383" i="2" s="1"/>
  <c r="H384" i="2"/>
  <c r="J384" i="2" s="1"/>
  <c r="L384" i="2" s="1"/>
  <c r="H385" i="2"/>
  <c r="J385" i="2" s="1"/>
  <c r="L385" i="2" s="1"/>
  <c r="H386" i="2"/>
  <c r="J386" i="2" s="1"/>
  <c r="H387" i="2"/>
  <c r="J387" i="2" s="1"/>
  <c r="L387" i="2" s="1"/>
  <c r="H388" i="2"/>
  <c r="J388" i="2" s="1"/>
  <c r="L388" i="2" s="1"/>
  <c r="H389" i="2"/>
  <c r="J389" i="2" s="1"/>
  <c r="L389" i="2" s="1"/>
  <c r="H390" i="2"/>
  <c r="J390" i="2" s="1"/>
  <c r="H391" i="2"/>
  <c r="J391" i="2" s="1"/>
  <c r="L391" i="2" s="1"/>
  <c r="H392" i="2"/>
  <c r="J392" i="2" s="1"/>
  <c r="L392" i="2" s="1"/>
  <c r="H393" i="2"/>
  <c r="J393" i="2" s="1"/>
  <c r="L393" i="2" s="1"/>
  <c r="H394" i="2"/>
  <c r="J394" i="2" s="1"/>
  <c r="H395" i="2"/>
  <c r="J395" i="2" s="1"/>
  <c r="L395" i="2" s="1"/>
  <c r="H396" i="2"/>
  <c r="J396" i="2" s="1"/>
  <c r="L396" i="2" s="1"/>
  <c r="H397" i="2"/>
  <c r="J397" i="2" s="1"/>
  <c r="L397" i="2" s="1"/>
  <c r="H398" i="2"/>
  <c r="J398" i="2" s="1"/>
  <c r="H399" i="2"/>
  <c r="J399" i="2" s="1"/>
  <c r="L399" i="2" s="1"/>
  <c r="H400" i="2"/>
  <c r="J400" i="2" s="1"/>
  <c r="L400" i="2" s="1"/>
  <c r="H401" i="2"/>
  <c r="J401" i="2" s="1"/>
  <c r="L401" i="2" s="1"/>
  <c r="H402" i="2"/>
  <c r="J402" i="2" s="1"/>
  <c r="H403" i="2"/>
  <c r="J403" i="2" s="1"/>
  <c r="L403" i="2" s="1"/>
  <c r="H404" i="2"/>
  <c r="J404" i="2" s="1"/>
  <c r="L404" i="2" s="1"/>
  <c r="H405" i="2"/>
  <c r="J405" i="2" s="1"/>
  <c r="L405" i="2" s="1"/>
  <c r="H406" i="2"/>
  <c r="J406" i="2" s="1"/>
  <c r="H407" i="2"/>
  <c r="J407" i="2" s="1"/>
  <c r="L407" i="2" s="1"/>
  <c r="H408" i="2"/>
  <c r="J408" i="2" s="1"/>
  <c r="L408" i="2" s="1"/>
  <c r="H409" i="2"/>
  <c r="J409" i="2" s="1"/>
  <c r="L409" i="2" s="1"/>
  <c r="H410" i="2"/>
  <c r="J410" i="2" s="1"/>
  <c r="H411" i="2"/>
  <c r="J411" i="2" s="1"/>
  <c r="L411" i="2" s="1"/>
  <c r="H412" i="2"/>
  <c r="J412" i="2" s="1"/>
  <c r="L412" i="2" s="1"/>
  <c r="H413" i="2"/>
  <c r="J413" i="2" s="1"/>
  <c r="L413" i="2" s="1"/>
  <c r="H414" i="2"/>
  <c r="J414" i="2" s="1"/>
  <c r="H415" i="2"/>
  <c r="J415" i="2" s="1"/>
  <c r="L415" i="2" s="1"/>
  <c r="H416" i="2"/>
  <c r="J416" i="2" s="1"/>
  <c r="L416" i="2" s="1"/>
  <c r="H417" i="2"/>
  <c r="J417" i="2" s="1"/>
  <c r="L417" i="2" s="1"/>
  <c r="H418" i="2"/>
  <c r="J418" i="2" s="1"/>
  <c r="H419" i="2"/>
  <c r="J419" i="2" s="1"/>
  <c r="L419" i="2" s="1"/>
  <c r="H420" i="2"/>
  <c r="J420" i="2" s="1"/>
  <c r="L420" i="2" s="1"/>
  <c r="H421" i="2"/>
  <c r="J421" i="2" s="1"/>
  <c r="L421" i="2" s="1"/>
  <c r="H422" i="2"/>
  <c r="J422" i="2" s="1"/>
  <c r="H423" i="2"/>
  <c r="J423" i="2" s="1"/>
  <c r="L423" i="2" s="1"/>
  <c r="H424" i="2"/>
  <c r="J424" i="2" s="1"/>
  <c r="L424" i="2" s="1"/>
  <c r="H425" i="2"/>
  <c r="J425" i="2" s="1"/>
  <c r="L425" i="2" s="1"/>
  <c r="H426" i="2"/>
  <c r="J426" i="2" s="1"/>
  <c r="H427" i="2"/>
  <c r="J427" i="2" s="1"/>
  <c r="L427" i="2" s="1"/>
  <c r="H428" i="2"/>
  <c r="J428" i="2" s="1"/>
  <c r="L428" i="2" s="1"/>
  <c r="H429" i="2"/>
  <c r="J429" i="2" s="1"/>
  <c r="L429" i="2" s="1"/>
  <c r="H430" i="2"/>
  <c r="J430" i="2" s="1"/>
  <c r="H431" i="2"/>
  <c r="J431" i="2" s="1"/>
  <c r="L431" i="2" s="1"/>
  <c r="H432" i="2"/>
  <c r="J432" i="2" s="1"/>
  <c r="L432" i="2" s="1"/>
  <c r="H433" i="2"/>
  <c r="J433" i="2" s="1"/>
  <c r="L433" i="2" s="1"/>
  <c r="H434" i="2"/>
  <c r="J434" i="2" s="1"/>
  <c r="H435" i="2"/>
  <c r="J435" i="2" s="1"/>
  <c r="L435" i="2" s="1"/>
  <c r="H436" i="2"/>
  <c r="J436" i="2" s="1"/>
  <c r="L436" i="2" s="1"/>
  <c r="H437" i="2"/>
  <c r="H438" i="2"/>
  <c r="J438" i="2" s="1"/>
  <c r="H439" i="2"/>
  <c r="J439" i="2" s="1"/>
  <c r="L439" i="2" s="1"/>
  <c r="H440" i="2"/>
  <c r="J440" i="2" s="1"/>
  <c r="L440" i="2" s="1"/>
  <c r="H441" i="2"/>
  <c r="J441" i="2" s="1"/>
  <c r="L441" i="2" s="1"/>
  <c r="H442" i="2"/>
  <c r="J442" i="2" s="1"/>
  <c r="H443" i="2"/>
  <c r="J443" i="2" s="1"/>
  <c r="L443" i="2" s="1"/>
  <c r="H444" i="2"/>
  <c r="J444" i="2" s="1"/>
  <c r="L444" i="2" s="1"/>
  <c r="H445" i="2"/>
  <c r="J445" i="2" s="1"/>
  <c r="L445" i="2" s="1"/>
  <c r="H446" i="2"/>
  <c r="J446" i="2" s="1"/>
  <c r="H447" i="2"/>
  <c r="J447" i="2" s="1"/>
  <c r="L447" i="2" s="1"/>
  <c r="H448" i="2"/>
  <c r="J448" i="2" s="1"/>
  <c r="L448" i="2" s="1"/>
  <c r="H449" i="2"/>
  <c r="J449" i="2" s="1"/>
  <c r="L449" i="2" s="1"/>
  <c r="H450" i="2"/>
  <c r="J450" i="2" s="1"/>
  <c r="H451" i="2"/>
  <c r="J451" i="2" s="1"/>
  <c r="L451" i="2" s="1"/>
  <c r="H452" i="2"/>
  <c r="J452" i="2" s="1"/>
  <c r="L452" i="2" s="1"/>
  <c r="H453" i="2"/>
  <c r="J453" i="2" s="1"/>
  <c r="L453" i="2" s="1"/>
  <c r="H454" i="2"/>
  <c r="J454" i="2" s="1"/>
  <c r="H455" i="2"/>
  <c r="J455" i="2" s="1"/>
  <c r="L455" i="2" s="1"/>
  <c r="H456" i="2"/>
  <c r="J456" i="2" s="1"/>
  <c r="L456" i="2" s="1"/>
  <c r="H457" i="2"/>
  <c r="J457" i="2" s="1"/>
  <c r="L457" i="2" s="1"/>
  <c r="H458" i="2"/>
  <c r="J458" i="2" s="1"/>
  <c r="H459" i="2"/>
  <c r="J459" i="2" s="1"/>
  <c r="L459" i="2" s="1"/>
  <c r="H460" i="2"/>
  <c r="J460" i="2" s="1"/>
  <c r="L460" i="2" s="1"/>
  <c r="H461" i="2"/>
  <c r="J461" i="2" s="1"/>
  <c r="L461" i="2" s="1"/>
  <c r="H462" i="2"/>
  <c r="J462" i="2" s="1"/>
  <c r="H463" i="2"/>
  <c r="J463" i="2" s="1"/>
  <c r="L463" i="2" s="1"/>
  <c r="H464" i="2"/>
  <c r="J464" i="2" s="1"/>
  <c r="L464" i="2" s="1"/>
  <c r="H465" i="2"/>
  <c r="J465" i="2" s="1"/>
  <c r="L465" i="2" s="1"/>
  <c r="H466" i="2"/>
  <c r="J466" i="2" s="1"/>
  <c r="H467" i="2"/>
  <c r="J467" i="2" s="1"/>
  <c r="L467" i="2" s="1"/>
  <c r="H468" i="2"/>
  <c r="J468" i="2" s="1"/>
  <c r="L468" i="2" s="1"/>
  <c r="H469" i="2"/>
  <c r="J469" i="2" s="1"/>
  <c r="L469" i="2" s="1"/>
  <c r="H470" i="2"/>
  <c r="J470" i="2" s="1"/>
  <c r="H471" i="2"/>
  <c r="J471" i="2" s="1"/>
  <c r="L471" i="2" s="1"/>
  <c r="H472" i="2"/>
  <c r="J472" i="2" s="1"/>
  <c r="L472" i="2" s="1"/>
  <c r="H473" i="2"/>
  <c r="J473" i="2" s="1"/>
  <c r="L473" i="2" s="1"/>
  <c r="H474" i="2"/>
  <c r="J474" i="2" s="1"/>
  <c r="H475" i="2"/>
  <c r="J475" i="2" s="1"/>
  <c r="L475" i="2" s="1"/>
  <c r="H476" i="2"/>
  <c r="J476" i="2" s="1"/>
  <c r="L476" i="2" s="1"/>
  <c r="H477" i="2"/>
  <c r="J477" i="2" s="1"/>
  <c r="L477" i="2" s="1"/>
  <c r="H478" i="2"/>
  <c r="J478" i="2" s="1"/>
  <c r="H479" i="2"/>
  <c r="J479" i="2" s="1"/>
  <c r="L479" i="2" s="1"/>
  <c r="H480" i="2"/>
  <c r="J480" i="2" s="1"/>
  <c r="L480" i="2" s="1"/>
  <c r="H481" i="2"/>
  <c r="J481" i="2" s="1"/>
  <c r="L481" i="2" s="1"/>
  <c r="H482" i="2"/>
  <c r="J482" i="2" s="1"/>
  <c r="H483" i="2"/>
  <c r="J483" i="2" s="1"/>
  <c r="L483" i="2" s="1"/>
  <c r="H484" i="2"/>
  <c r="J484" i="2" s="1"/>
  <c r="L484" i="2" s="1"/>
  <c r="H485" i="2"/>
  <c r="J485" i="2" s="1"/>
  <c r="L485" i="2" s="1"/>
  <c r="H486" i="2"/>
  <c r="J486" i="2" s="1"/>
  <c r="H487" i="2"/>
  <c r="J487" i="2" s="1"/>
  <c r="L487" i="2" s="1"/>
  <c r="H488" i="2"/>
  <c r="J488" i="2" s="1"/>
  <c r="L488" i="2" s="1"/>
  <c r="H489" i="2"/>
  <c r="J489" i="2" s="1"/>
  <c r="L489" i="2" s="1"/>
  <c r="H490" i="2"/>
  <c r="J490" i="2" s="1"/>
  <c r="H491" i="2"/>
  <c r="J491" i="2" s="1"/>
  <c r="H492" i="2"/>
  <c r="J492" i="2" s="1"/>
  <c r="L492" i="2" s="1"/>
  <c r="H493" i="2"/>
  <c r="J493" i="2" s="1"/>
  <c r="L493" i="2" s="1"/>
  <c r="H494" i="2"/>
  <c r="J494" i="2" s="1"/>
  <c r="H495" i="2"/>
  <c r="J495" i="2" s="1"/>
  <c r="L495" i="2" s="1"/>
  <c r="H496" i="2"/>
  <c r="J496" i="2" s="1"/>
  <c r="L496" i="2" s="1"/>
  <c r="H497" i="2"/>
  <c r="J497" i="2" s="1"/>
  <c r="L497" i="2" s="1"/>
  <c r="H498" i="2"/>
  <c r="J498" i="2" s="1"/>
  <c r="H499" i="2"/>
  <c r="J499" i="2" s="1"/>
  <c r="H500" i="2"/>
  <c r="J500" i="2" s="1"/>
  <c r="L500" i="2" s="1"/>
  <c r="H501" i="2"/>
  <c r="J501" i="2" s="1"/>
  <c r="L501" i="2" s="1"/>
  <c r="H502" i="2"/>
  <c r="J502" i="2" s="1"/>
  <c r="H503" i="2"/>
  <c r="J503" i="2" s="1"/>
  <c r="L503" i="2" s="1"/>
  <c r="H504" i="2"/>
  <c r="J504" i="2" s="1"/>
  <c r="L504" i="2" s="1"/>
  <c r="H505" i="2"/>
  <c r="J505" i="2" s="1"/>
  <c r="L505" i="2" s="1"/>
  <c r="H506" i="2"/>
  <c r="J506" i="2" s="1"/>
  <c r="H507" i="2"/>
  <c r="J507" i="2" s="1"/>
  <c r="L507" i="2" s="1"/>
  <c r="H508" i="2"/>
  <c r="J508" i="2" s="1"/>
  <c r="L508" i="2" s="1"/>
  <c r="H509" i="2"/>
  <c r="J509" i="2" s="1"/>
  <c r="L509" i="2" s="1"/>
  <c r="H510" i="2"/>
  <c r="J510" i="2" s="1"/>
  <c r="H511" i="2"/>
  <c r="J511" i="2" s="1"/>
  <c r="L511" i="2" s="1"/>
  <c r="H512" i="2"/>
  <c r="J512" i="2" s="1"/>
  <c r="L512" i="2" s="1"/>
  <c r="H513" i="2"/>
  <c r="J513" i="2" s="1"/>
  <c r="L513" i="2" s="1"/>
  <c r="H514" i="2"/>
  <c r="J514" i="2" s="1"/>
  <c r="H515" i="2"/>
  <c r="J515" i="2" s="1"/>
  <c r="H516" i="2"/>
  <c r="J516" i="2" s="1"/>
  <c r="L516" i="2" s="1"/>
  <c r="H517" i="2"/>
  <c r="J517" i="2" s="1"/>
  <c r="L517" i="2" s="1"/>
  <c r="H518" i="2"/>
  <c r="J518" i="2" s="1"/>
  <c r="H519" i="2"/>
  <c r="J519" i="2" s="1"/>
  <c r="L519" i="2" s="1"/>
  <c r="H520" i="2"/>
  <c r="J520" i="2" s="1"/>
  <c r="L520" i="2" s="1"/>
  <c r="H521" i="2"/>
  <c r="J521" i="2" s="1"/>
  <c r="L521" i="2" s="1"/>
  <c r="H522" i="2"/>
  <c r="J522" i="2" s="1"/>
  <c r="H523" i="2"/>
  <c r="J523" i="2" s="1"/>
  <c r="H524" i="2"/>
  <c r="J524" i="2" s="1"/>
  <c r="L524" i="2" s="1"/>
  <c r="H525" i="2"/>
  <c r="J525" i="2" s="1"/>
  <c r="L525" i="2" s="1"/>
  <c r="H526" i="2"/>
  <c r="J526" i="2" s="1"/>
  <c r="H527" i="2"/>
  <c r="J527" i="2" s="1"/>
  <c r="L527" i="2" s="1"/>
  <c r="H528" i="2"/>
  <c r="J528" i="2" s="1"/>
  <c r="L528" i="2" s="1"/>
  <c r="H2" i="2"/>
  <c r="J2" i="2" s="1"/>
  <c r="L2" i="2" s="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2" i="2"/>
  <c r="L470" i="3" l="1"/>
  <c r="L320" i="2"/>
  <c r="L363" i="2"/>
  <c r="L199" i="2"/>
  <c r="L523" i="2"/>
  <c r="L491" i="2"/>
  <c r="L410" i="2"/>
  <c r="L28" i="2"/>
  <c r="L308" i="2"/>
  <c r="L304" i="2"/>
  <c r="L300" i="2"/>
  <c r="L296" i="2"/>
  <c r="L292" i="2"/>
  <c r="L288" i="2"/>
  <c r="L284" i="2"/>
  <c r="L280" i="2"/>
  <c r="L276" i="2"/>
  <c r="L272" i="2"/>
  <c r="L268" i="2"/>
  <c r="L264" i="2"/>
  <c r="L260" i="2"/>
  <c r="L256" i="2"/>
  <c r="L252" i="2"/>
  <c r="L248" i="2"/>
  <c r="L244" i="2"/>
  <c r="L240" i="2"/>
  <c r="L236" i="2"/>
  <c r="L232" i="2"/>
  <c r="L228" i="2"/>
  <c r="L224" i="2"/>
  <c r="L220" i="2"/>
  <c r="L216" i="2"/>
  <c r="L212" i="2"/>
  <c r="L208" i="2"/>
  <c r="L204" i="2"/>
  <c r="L200" i="2"/>
  <c r="L196" i="2"/>
  <c r="L192" i="2"/>
  <c r="L188" i="2"/>
  <c r="L184" i="2"/>
  <c r="L180" i="2"/>
  <c r="L176" i="2"/>
  <c r="L172" i="2"/>
  <c r="L168" i="2"/>
  <c r="L164" i="2"/>
  <c r="L160" i="2"/>
  <c r="L156" i="2"/>
  <c r="L152" i="2"/>
  <c r="L148" i="2"/>
  <c r="L144" i="2"/>
  <c r="L140" i="2"/>
  <c r="L136" i="2"/>
  <c r="L132" i="2"/>
  <c r="L128" i="2"/>
  <c r="L124" i="2"/>
  <c r="L120" i="2"/>
  <c r="L116" i="2"/>
  <c r="L112" i="2"/>
  <c r="L108" i="2"/>
  <c r="L104" i="2"/>
  <c r="L100" i="2"/>
  <c r="L96" i="2"/>
  <c r="L92" i="2"/>
  <c r="L88" i="2"/>
  <c r="L84" i="2"/>
  <c r="L80" i="2"/>
  <c r="L76" i="2"/>
  <c r="L72" i="2"/>
  <c r="L68" i="2"/>
  <c r="L64" i="2"/>
  <c r="L60" i="2"/>
  <c r="L56" i="2"/>
  <c r="L52" i="2"/>
  <c r="L48" i="2"/>
  <c r="L44" i="2"/>
  <c r="L40" i="2"/>
  <c r="L36" i="2"/>
  <c r="L32" i="2"/>
  <c r="L24" i="2"/>
  <c r="L20" i="2"/>
  <c r="L16" i="2"/>
  <c r="L12" i="2"/>
  <c r="L8" i="2"/>
  <c r="L4" i="2"/>
  <c r="L526" i="2"/>
  <c r="L518" i="2"/>
  <c r="L510" i="2"/>
  <c r="L502" i="2"/>
  <c r="L494" i="2"/>
  <c r="L486" i="2"/>
  <c r="L478" i="2"/>
  <c r="L474" i="2"/>
  <c r="L470" i="2"/>
  <c r="L466" i="2"/>
  <c r="L462" i="2"/>
  <c r="L458" i="2"/>
  <c r="L454" i="2"/>
  <c r="L450" i="2"/>
  <c r="L446" i="2"/>
  <c r="L442" i="2"/>
  <c r="L438" i="2"/>
  <c r="L434" i="2"/>
  <c r="L430" i="2"/>
  <c r="L426" i="2"/>
  <c r="L422" i="2"/>
  <c r="L418" i="2"/>
  <c r="L414" i="2"/>
  <c r="L406" i="2"/>
  <c r="L402" i="2"/>
  <c r="L398" i="2"/>
  <c r="L394" i="2"/>
  <c r="L390" i="2"/>
  <c r="L386" i="2"/>
  <c r="L382" i="2"/>
  <c r="L378" i="2"/>
  <c r="L374" i="2"/>
  <c r="L370" i="2"/>
  <c r="L366" i="2"/>
  <c r="L362" i="2"/>
  <c r="L358" i="2"/>
  <c r="L354" i="2"/>
  <c r="L350" i="2"/>
  <c r="L346" i="2"/>
  <c r="L342" i="2"/>
  <c r="L338" i="2"/>
  <c r="L330" i="2"/>
  <c r="L326" i="2"/>
  <c r="L322" i="2"/>
  <c r="L318" i="2"/>
  <c r="L314" i="2"/>
  <c r="L310" i="2"/>
  <c r="L306" i="2"/>
  <c r="L302" i="2"/>
  <c r="L298" i="2"/>
  <c r="L294" i="2"/>
  <c r="L290" i="2"/>
  <c r="L286" i="2"/>
  <c r="L282" i="2"/>
  <c r="L278" i="2"/>
  <c r="L274" i="2"/>
  <c r="L270" i="2"/>
  <c r="L266" i="2"/>
  <c r="L262" i="2"/>
  <c r="L258" i="2"/>
  <c r="L254" i="2"/>
  <c r="L250" i="2"/>
  <c r="L246" i="2"/>
  <c r="L242" i="2"/>
  <c r="L238" i="2"/>
  <c r="L234" i="2"/>
  <c r="L230" i="2"/>
  <c r="L226" i="2"/>
  <c r="L222" i="2"/>
  <c r="L218" i="2"/>
  <c r="L214" i="2"/>
  <c r="L210" i="2"/>
  <c r="L206" i="2"/>
  <c r="L202" i="2"/>
  <c r="L198" i="2"/>
  <c r="L194" i="2"/>
  <c r="L190" i="2"/>
  <c r="L186" i="2"/>
  <c r="L182" i="2"/>
  <c r="L178" i="2"/>
  <c r="L174" i="2"/>
  <c r="L170" i="2"/>
  <c r="L166" i="2"/>
  <c r="L162" i="2"/>
  <c r="L158" i="2"/>
  <c r="L154" i="2"/>
  <c r="L150" i="2"/>
  <c r="L146" i="2"/>
  <c r="L142" i="2"/>
  <c r="L138" i="2"/>
  <c r="L134" i="2"/>
  <c r="L130" i="2"/>
  <c r="L126" i="2"/>
  <c r="L122" i="2"/>
  <c r="L118" i="2"/>
  <c r="L114" i="2"/>
  <c r="L110" i="2"/>
  <c r="L522" i="2"/>
  <c r="L514" i="2"/>
  <c r="L506" i="2"/>
  <c r="L498" i="2"/>
  <c r="L490" i="2"/>
  <c r="L482" i="2"/>
  <c r="L515" i="2"/>
  <c r="L499" i="2"/>
  <c r="L227" i="2"/>
  <c r="L106" i="2"/>
  <c r="L102" i="2"/>
  <c r="L98" i="2"/>
  <c r="L94" i="2"/>
  <c r="L90" i="2"/>
  <c r="L86" i="2"/>
  <c r="L82" i="2"/>
  <c r="L78" i="2"/>
  <c r="L74" i="2"/>
  <c r="L70" i="2"/>
  <c r="L66" i="2"/>
  <c r="L62" i="2"/>
  <c r="L58" i="2"/>
  <c r="L54" i="2"/>
  <c r="L50" i="2"/>
  <c r="L46" i="2"/>
  <c r="L42" i="2"/>
  <c r="L38" i="2"/>
  <c r="L34" i="2"/>
  <c r="L30" i="2"/>
  <c r="L26" i="2"/>
  <c r="L22" i="2"/>
  <c r="L18" i="2"/>
  <c r="L14" i="2"/>
  <c r="L10" i="2"/>
  <c r="L6" i="2"/>
  <c r="L29" i="2"/>
  <c r="L443" i="3"/>
  <c r="L88" i="3"/>
  <c r="L364" i="3"/>
  <c r="L356" i="3"/>
  <c r="L294" i="3"/>
  <c r="L521" i="3"/>
  <c r="L171" i="3"/>
  <c r="L148" i="3"/>
  <c r="L278" i="3"/>
  <c r="L399" i="3"/>
  <c r="L463" i="3"/>
  <c r="L26" i="3"/>
  <c r="L194" i="3"/>
  <c r="L195" i="3"/>
  <c r="L284" i="3"/>
  <c r="L367" i="3"/>
  <c r="L457" i="3"/>
  <c r="L68" i="3"/>
  <c r="L474" i="3"/>
  <c r="L296" i="3"/>
  <c r="L85" i="3"/>
  <c r="L102" i="3"/>
  <c r="L103" i="3"/>
  <c r="L106" i="3"/>
  <c r="L108" i="3"/>
  <c r="L234" i="3"/>
  <c r="L365" i="3"/>
  <c r="L391" i="3"/>
  <c r="L507" i="3"/>
  <c r="L8" i="3"/>
  <c r="L23" i="3"/>
  <c r="L58" i="3"/>
  <c r="L60" i="3"/>
  <c r="L69" i="3"/>
  <c r="L71" i="3"/>
  <c r="L72" i="3"/>
  <c r="L186" i="3"/>
  <c r="L214" i="3"/>
  <c r="L222" i="3"/>
  <c r="L223" i="3"/>
  <c r="L226" i="3"/>
  <c r="L227" i="3"/>
  <c r="L230" i="3"/>
  <c r="L244" i="3"/>
  <c r="L288" i="3"/>
  <c r="L318" i="3"/>
  <c r="L320" i="3"/>
  <c r="L74" i="3"/>
  <c r="L132" i="3"/>
  <c r="L145" i="3"/>
  <c r="L157" i="3"/>
  <c r="L202" i="3"/>
  <c r="L298" i="3"/>
  <c r="L314" i="3"/>
  <c r="L352" i="3"/>
  <c r="L361" i="3"/>
  <c r="L385" i="3"/>
  <c r="L401" i="3"/>
  <c r="L435" i="3"/>
  <c r="L446" i="3"/>
  <c r="L44" i="3"/>
  <c r="L264" i="3"/>
  <c r="L310" i="3"/>
  <c r="L312" i="3"/>
  <c r="L340" i="3"/>
  <c r="L414" i="3"/>
  <c r="L4" i="3"/>
  <c r="L7" i="3"/>
  <c r="L19" i="3"/>
  <c r="L36" i="3"/>
  <c r="L42" i="3"/>
  <c r="L83" i="3"/>
  <c r="L99" i="3"/>
  <c r="L50" i="3"/>
  <c r="L51" i="3"/>
  <c r="L52" i="3"/>
  <c r="L76" i="3"/>
  <c r="L90" i="3"/>
  <c r="L112" i="3"/>
  <c r="L124" i="3"/>
  <c r="L125" i="3"/>
  <c r="L136" i="3"/>
  <c r="L212" i="3"/>
  <c r="L236" i="3"/>
  <c r="L258" i="3"/>
  <c r="L259" i="3"/>
  <c r="L28" i="3"/>
  <c r="L48" i="3"/>
  <c r="L3" i="3"/>
  <c r="L10" i="3"/>
  <c r="L30" i="3"/>
  <c r="L64" i="3"/>
  <c r="L187" i="3"/>
  <c r="L204" i="3"/>
  <c r="L332" i="3"/>
  <c r="L395" i="3"/>
  <c r="L422" i="3"/>
  <c r="L432" i="3"/>
  <c r="L483" i="3"/>
  <c r="L355" i="3"/>
  <c r="L363" i="3"/>
  <c r="L368" i="3"/>
  <c r="L377" i="3"/>
  <c r="L379" i="3"/>
  <c r="L418" i="3"/>
  <c r="L419" i="3"/>
  <c r="L479" i="3"/>
  <c r="L484" i="3"/>
  <c r="L494" i="3"/>
  <c r="L502" i="3"/>
  <c r="L511" i="3"/>
  <c r="L67" i="3"/>
  <c r="L120" i="3"/>
  <c r="L140" i="3"/>
  <c r="L141" i="3"/>
  <c r="L152" i="3"/>
  <c r="L170" i="3"/>
  <c r="L178" i="3"/>
  <c r="L179" i="3"/>
  <c r="L189" i="3"/>
  <c r="L198" i="3"/>
  <c r="L232" i="3"/>
  <c r="L239" i="3"/>
  <c r="L240" i="3"/>
  <c r="L246" i="3"/>
  <c r="L254" i="3"/>
  <c r="L262" i="3"/>
  <c r="L273" i="3"/>
  <c r="L473" i="3"/>
  <c r="L488" i="3"/>
  <c r="L489" i="3"/>
  <c r="L490" i="3"/>
  <c r="L499" i="3"/>
  <c r="L526" i="3"/>
  <c r="L54" i="3"/>
  <c r="L55" i="3"/>
  <c r="L56" i="3"/>
  <c r="L82" i="3"/>
  <c r="L98" i="3"/>
  <c r="L116" i="3"/>
  <c r="L129" i="3"/>
  <c r="L154" i="3"/>
  <c r="L162" i="3"/>
  <c r="L163" i="3"/>
  <c r="L173" i="3"/>
  <c r="L200" i="3"/>
  <c r="L208" i="3"/>
  <c r="L209" i="3"/>
  <c r="L280" i="3"/>
  <c r="L292" i="3"/>
  <c r="L306" i="3"/>
  <c r="L307" i="3"/>
  <c r="L326" i="3"/>
  <c r="L334" i="3"/>
  <c r="L341" i="3"/>
  <c r="L424" i="3"/>
  <c r="L459" i="3"/>
  <c r="L464" i="3"/>
  <c r="L506" i="3"/>
  <c r="L515" i="3"/>
  <c r="L523" i="3"/>
  <c r="L32" i="3"/>
  <c r="L40" i="3"/>
  <c r="L2" i="3"/>
  <c r="L6" i="3"/>
  <c r="L12" i="3"/>
  <c r="L16" i="3"/>
  <c r="L20" i="3"/>
  <c r="L21" i="3"/>
  <c r="L24" i="3"/>
  <c r="L35" i="3"/>
  <c r="L39" i="3"/>
  <c r="L46" i="3"/>
  <c r="L66" i="3"/>
  <c r="L70" i="3"/>
  <c r="L80" i="3"/>
  <c r="L84" i="3"/>
  <c r="L96" i="3"/>
  <c r="L104" i="3"/>
  <c r="L115" i="3"/>
  <c r="L128" i="3"/>
  <c r="L144" i="3"/>
  <c r="L216" i="3"/>
  <c r="L224" i="3"/>
  <c r="L276" i="3"/>
  <c r="L18" i="3"/>
  <c r="L22" i="3"/>
  <c r="L37" i="3"/>
  <c r="L62" i="3"/>
  <c r="L92" i="3"/>
  <c r="L137" i="3"/>
  <c r="L165" i="3"/>
  <c r="L181" i="3"/>
  <c r="L272" i="3"/>
  <c r="L5" i="3"/>
  <c r="L14" i="3"/>
  <c r="L34" i="3"/>
  <c r="L38" i="3"/>
  <c r="L53" i="3"/>
  <c r="L78" i="3"/>
  <c r="L87" i="3"/>
  <c r="L100" i="3"/>
  <c r="L110" i="3"/>
  <c r="L117" i="3"/>
  <c r="L133" i="3"/>
  <c r="L149" i="3"/>
  <c r="L220" i="3"/>
  <c r="L228" i="3"/>
  <c r="L243" i="3"/>
  <c r="L268" i="3"/>
  <c r="L94" i="3"/>
  <c r="L114" i="3"/>
  <c r="L118" i="3"/>
  <c r="L122" i="3"/>
  <c r="L126" i="3"/>
  <c r="L130" i="3"/>
  <c r="L134" i="3"/>
  <c r="L138" i="3"/>
  <c r="L142" i="3"/>
  <c r="L146" i="3"/>
  <c r="L150" i="3"/>
  <c r="L158" i="3"/>
  <c r="L166" i="3"/>
  <c r="L174" i="3"/>
  <c r="L182" i="3"/>
  <c r="L190" i="3"/>
  <c r="L206" i="3"/>
  <c r="L210" i="3"/>
  <c r="L225" i="3"/>
  <c r="L250" i="3"/>
  <c r="L270" i="3"/>
  <c r="L274" i="3"/>
  <c r="L291" i="3"/>
  <c r="L302" i="3"/>
  <c r="L308" i="3"/>
  <c r="L351" i="3"/>
  <c r="L357" i="3"/>
  <c r="L438" i="3"/>
  <c r="L447" i="3"/>
  <c r="L467" i="3"/>
  <c r="L475" i="3"/>
  <c r="L491" i="3"/>
  <c r="L241" i="3"/>
  <c r="L266" i="3"/>
  <c r="L282" i="3"/>
  <c r="L289" i="3"/>
  <c r="L304" i="3"/>
  <c r="L316" i="3"/>
  <c r="L322" i="3"/>
  <c r="L323" i="3"/>
  <c r="L324" i="3"/>
  <c r="L328" i="3"/>
  <c r="L336" i="3"/>
  <c r="L337" i="3"/>
  <c r="L338" i="3"/>
  <c r="L339" i="3"/>
  <c r="L370" i="3"/>
  <c r="L371" i="3"/>
  <c r="L373" i="3"/>
  <c r="L374" i="3"/>
  <c r="L381" i="3"/>
  <c r="L382" i="3"/>
  <c r="L383" i="3"/>
  <c r="L387" i="3"/>
  <c r="L396" i="3"/>
  <c r="L398" i="3"/>
  <c r="L86" i="3"/>
  <c r="L101" i="3"/>
  <c r="L119" i="3"/>
  <c r="L123" i="3"/>
  <c r="L127" i="3"/>
  <c r="L131" i="3"/>
  <c r="L135" i="3"/>
  <c r="L139" i="3"/>
  <c r="L143" i="3"/>
  <c r="L147" i="3"/>
  <c r="L153" i="3"/>
  <c r="L156" i="3"/>
  <c r="L161" i="3"/>
  <c r="L164" i="3"/>
  <c r="L169" i="3"/>
  <c r="L172" i="3"/>
  <c r="L177" i="3"/>
  <c r="L180" i="3"/>
  <c r="L185" i="3"/>
  <c r="L188" i="3"/>
  <c r="L193" i="3"/>
  <c r="L196" i="3"/>
  <c r="L207" i="3"/>
  <c r="L211" i="3"/>
  <c r="L218" i="3"/>
  <c r="L238" i="3"/>
  <c r="L242" i="3"/>
  <c r="L248" i="3"/>
  <c r="L252" i="3"/>
  <c r="L256" i="3"/>
  <c r="L257" i="3"/>
  <c r="L260" i="3"/>
  <c r="L275" i="3"/>
  <c r="L300" i="3"/>
  <c r="L345" i="3"/>
  <c r="L347" i="3"/>
  <c r="L353" i="3"/>
  <c r="L354" i="3"/>
  <c r="L423" i="3"/>
  <c r="L434" i="3"/>
  <c r="L442" i="3"/>
  <c r="L451" i="3"/>
  <c r="L462" i="3"/>
  <c r="L471" i="3"/>
  <c r="L486" i="3"/>
  <c r="L495" i="3"/>
  <c r="L510" i="3"/>
  <c r="L393" i="3"/>
  <c r="L397" i="3"/>
  <c r="L403" i="3"/>
  <c r="L407" i="3"/>
  <c r="L411" i="3"/>
  <c r="L412" i="3"/>
  <c r="L415" i="3"/>
  <c r="L420" i="3"/>
  <c r="L426" i="3"/>
  <c r="L430" i="3"/>
  <c r="L431" i="3"/>
  <c r="L441" i="3"/>
  <c r="L448" i="3"/>
  <c r="L454" i="3"/>
  <c r="L455" i="3"/>
  <c r="L458" i="3"/>
  <c r="L468" i="3"/>
  <c r="L472" i="3"/>
  <c r="L478" i="3"/>
  <c r="L505" i="3"/>
  <c r="L512" i="3"/>
  <c r="L518" i="3"/>
  <c r="L519" i="3"/>
  <c r="L522" i="3"/>
  <c r="L527" i="3"/>
  <c r="L528" i="3"/>
  <c r="L286" i="3"/>
  <c r="L290" i="3"/>
  <c r="L305" i="3"/>
  <c r="L330" i="3"/>
  <c r="L344" i="3"/>
  <c r="L369" i="3"/>
  <c r="L389" i="3"/>
  <c r="L409" i="3"/>
  <c r="L413" i="3"/>
  <c r="L428" i="3"/>
  <c r="L439" i="3"/>
  <c r="L452" i="3"/>
  <c r="L456" i="3"/>
  <c r="L496" i="3"/>
  <c r="L503" i="3"/>
  <c r="L516" i="3"/>
  <c r="L520" i="3"/>
  <c r="L321" i="3"/>
  <c r="L348" i="3"/>
  <c r="L360" i="3"/>
  <c r="L375" i="3"/>
  <c r="L380" i="3"/>
  <c r="L405" i="3"/>
  <c r="L427" i="3"/>
  <c r="L436" i="3"/>
  <c r="L440" i="3"/>
  <c r="L480" i="3"/>
  <c r="L487" i="3"/>
  <c r="L500" i="3"/>
  <c r="L504" i="3"/>
  <c r="L41" i="3"/>
  <c r="L43" i="3"/>
  <c r="L57" i="3"/>
  <c r="L59" i="3"/>
  <c r="L73" i="3"/>
  <c r="L75" i="3"/>
  <c r="L89" i="3"/>
  <c r="L91" i="3"/>
  <c r="L105" i="3"/>
  <c r="L107" i="3"/>
  <c r="L121" i="3"/>
  <c r="L25" i="3"/>
  <c r="L27" i="3"/>
  <c r="L13" i="3"/>
  <c r="L15" i="3"/>
  <c r="L29" i="3"/>
  <c r="L31" i="3"/>
  <c r="L45" i="3"/>
  <c r="L47" i="3"/>
  <c r="L61" i="3"/>
  <c r="L63" i="3"/>
  <c r="L77" i="3"/>
  <c r="L79" i="3"/>
  <c r="L93" i="3"/>
  <c r="L95" i="3"/>
  <c r="L109" i="3"/>
  <c r="L111" i="3"/>
  <c r="L9" i="3"/>
  <c r="L11" i="3"/>
  <c r="L17" i="3"/>
  <c r="L33" i="3"/>
  <c r="L49" i="3"/>
  <c r="L65" i="3"/>
  <c r="L81" i="3"/>
  <c r="L97" i="3"/>
  <c r="L113" i="3"/>
  <c r="L151" i="3"/>
  <c r="L197" i="3"/>
  <c r="L199" i="3"/>
  <c r="L213" i="3"/>
  <c r="L215" i="3"/>
  <c r="L229" i="3"/>
  <c r="L231" i="3"/>
  <c r="L245" i="3"/>
  <c r="L247" i="3"/>
  <c r="L261" i="3"/>
  <c r="L263" i="3"/>
  <c r="L277" i="3"/>
  <c r="L279" i="3"/>
  <c r="L293" i="3"/>
  <c r="L295" i="3"/>
  <c r="L309" i="3"/>
  <c r="L311" i="3"/>
  <c r="L325" i="3"/>
  <c r="L327" i="3"/>
  <c r="L359" i="3"/>
  <c r="L155" i="3"/>
  <c r="L159" i="3"/>
  <c r="L167" i="3"/>
  <c r="L175" i="3"/>
  <c r="L183" i="3"/>
  <c r="L191" i="3"/>
  <c r="L201" i="3"/>
  <c r="L203" i="3"/>
  <c r="L217" i="3"/>
  <c r="L219" i="3"/>
  <c r="L233" i="3"/>
  <c r="L235" i="3"/>
  <c r="L249" i="3"/>
  <c r="L251" i="3"/>
  <c r="L265" i="3"/>
  <c r="L267" i="3"/>
  <c r="L281" i="3"/>
  <c r="L283" i="3"/>
  <c r="L297" i="3"/>
  <c r="L299" i="3"/>
  <c r="L313" i="3"/>
  <c r="L315" i="3"/>
  <c r="L329" i="3"/>
  <c r="L331" i="3"/>
  <c r="L416" i="3"/>
  <c r="L160" i="3"/>
  <c r="L168" i="3"/>
  <c r="L176" i="3"/>
  <c r="L184" i="3"/>
  <c r="L192" i="3"/>
  <c r="L205" i="3"/>
  <c r="L221" i="3"/>
  <c r="L237" i="3"/>
  <c r="L253" i="3"/>
  <c r="L255" i="3"/>
  <c r="L269" i="3"/>
  <c r="L271" i="3"/>
  <c r="L285" i="3"/>
  <c r="L287" i="3"/>
  <c r="L301" i="3"/>
  <c r="L303" i="3"/>
  <c r="L317" i="3"/>
  <c r="L319" i="3"/>
  <c r="L333" i="3"/>
  <c r="L335" i="3"/>
  <c r="L343" i="3"/>
  <c r="L349" i="3"/>
  <c r="L342" i="3"/>
  <c r="L358" i="3"/>
  <c r="L384" i="3"/>
  <c r="L386" i="3"/>
  <c r="L400" i="3"/>
  <c r="L402" i="3"/>
  <c r="L346" i="3"/>
  <c r="L362" i="3"/>
  <c r="L388" i="3"/>
  <c r="L390" i="3"/>
  <c r="L404" i="3"/>
  <c r="L406" i="3"/>
  <c r="L350" i="3"/>
  <c r="L366" i="3"/>
  <c r="L372" i="3"/>
  <c r="L376" i="3"/>
  <c r="L378" i="3"/>
  <c r="L392" i="3"/>
  <c r="L394" i="3"/>
  <c r="L408" i="3"/>
  <c r="L410" i="3"/>
  <c r="L417" i="3"/>
  <c r="L425" i="3"/>
  <c r="L433" i="3"/>
  <c r="L445" i="3"/>
  <c r="L461" i="3"/>
  <c r="L477" i="3"/>
  <c r="L493" i="3"/>
  <c r="L509" i="3"/>
  <c r="L525" i="3"/>
  <c r="L449" i="3"/>
  <c r="L465" i="3"/>
  <c r="L481" i="3"/>
  <c r="L497" i="3"/>
  <c r="L513" i="3"/>
  <c r="L421" i="3"/>
  <c r="L429" i="3"/>
  <c r="L437" i="3"/>
  <c r="L444" i="3"/>
  <c r="L450" i="3"/>
  <c r="L453" i="3"/>
  <c r="L460" i="3"/>
  <c r="L466" i="3"/>
  <c r="L469" i="3"/>
  <c r="L476" i="3"/>
  <c r="L482" i="3"/>
  <c r="L485" i="3"/>
  <c r="L492" i="3"/>
  <c r="L498" i="3"/>
  <c r="L501" i="3"/>
  <c r="L508" i="3"/>
  <c r="L514" i="3"/>
  <c r="L517" i="3"/>
  <c r="L524" i="3"/>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AE3977-706D-4362-97B4-DC77E3C3B8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0EA4FB5-A3DE-413B-B39F-E04142BEDAF2}" name="WorksheetConnection_Source Data  مصدر البيانات - V1.xlsx!AllData" type="102" refreshedVersion="8" minRefreshableVersion="5">
    <extLst>
      <ext xmlns:x15="http://schemas.microsoft.com/office/spreadsheetml/2010/11/main" uri="{DE250136-89BD-433C-8126-D09CA5730AF9}">
        <x15:connection id="AllData" autoDelete="1">
          <x15:rangePr sourceName="_xlcn.WorksheetConnection_SourceDataمصدرالبياناتV1.xlsxAllData1"/>
        </x15:connection>
      </ext>
    </extLst>
  </connection>
</connections>
</file>

<file path=xl/sharedStrings.xml><?xml version="1.0" encoding="utf-8"?>
<sst xmlns="http://schemas.openxmlformats.org/spreadsheetml/2006/main" count="3465" uniqueCount="163">
  <si>
    <t>CATEGORY</t>
  </si>
  <si>
    <t>BUYING PRICE</t>
  </si>
  <si>
    <t>SELLING PRICE</t>
  </si>
  <si>
    <t>P0001</t>
  </si>
  <si>
    <t>Category01</t>
  </si>
  <si>
    <t>P0002</t>
  </si>
  <si>
    <t>P0003</t>
  </si>
  <si>
    <t>P0004</t>
  </si>
  <si>
    <t>P0005</t>
  </si>
  <si>
    <t>P0006</t>
  </si>
  <si>
    <t>P0007</t>
  </si>
  <si>
    <t>P0008</t>
  </si>
  <si>
    <t>P0009</t>
  </si>
  <si>
    <t>P0010</t>
  </si>
  <si>
    <t>Category02</t>
  </si>
  <si>
    <t>P0011</t>
  </si>
  <si>
    <t>P0012</t>
  </si>
  <si>
    <t>P0013</t>
  </si>
  <si>
    <t>P0014</t>
  </si>
  <si>
    <t>P0015</t>
  </si>
  <si>
    <t>P0016</t>
  </si>
  <si>
    <t>P0017</t>
  </si>
  <si>
    <t>P0018</t>
  </si>
  <si>
    <t>P0019</t>
  </si>
  <si>
    <t>P0020</t>
  </si>
  <si>
    <t>Category03</t>
  </si>
  <si>
    <t>P0021</t>
  </si>
  <si>
    <t>P0022</t>
  </si>
  <si>
    <t>P0023</t>
  </si>
  <si>
    <t>P0024</t>
  </si>
  <si>
    <t>P0025</t>
  </si>
  <si>
    <t>P0026</t>
  </si>
  <si>
    <t>Category04</t>
  </si>
  <si>
    <t>P0027</t>
  </si>
  <si>
    <t>P0028</t>
  </si>
  <si>
    <t>P0029</t>
  </si>
  <si>
    <t>P0030</t>
  </si>
  <si>
    <t>P0031</t>
  </si>
  <si>
    <t>P0032</t>
  </si>
  <si>
    <t>P0033</t>
  </si>
  <si>
    <t>P0034</t>
  </si>
  <si>
    <t>P0035</t>
  </si>
  <si>
    <t>P0036</t>
  </si>
  <si>
    <t>P0037</t>
  </si>
  <si>
    <t>Category05</t>
  </si>
  <si>
    <t>P0038</t>
  </si>
  <si>
    <t>P0039</t>
  </si>
  <si>
    <t>P0040</t>
  </si>
  <si>
    <t>P0041</t>
  </si>
  <si>
    <t>P0042</t>
  </si>
  <si>
    <t>P0043</t>
  </si>
  <si>
    <t>P0044</t>
  </si>
  <si>
    <t>DATE</t>
  </si>
  <si>
    <t>QUANTITY</t>
  </si>
  <si>
    <t>SALE TYPE</t>
  </si>
  <si>
    <t>PAYMENT MODE</t>
  </si>
  <si>
    <t>DISCOUNT %</t>
  </si>
  <si>
    <t>Wholesaler</t>
  </si>
  <si>
    <t>Online</t>
  </si>
  <si>
    <t>Cash</t>
  </si>
  <si>
    <t>Direct Sales</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</si>
  <si>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</si>
  <si>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</si>
  <si>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</si>
  <si>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</si>
  <si>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</si>
  <si>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</si>
  <si>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</si>
  <si>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</si>
  <si>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</si>
  <si>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</si>
  <si>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</si>
  <si>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</si>
  <si>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</si>
  <si>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</si>
  <si>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</si>
  <si>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</si>
  <si>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</si>
  <si>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</si>
  <si>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</si>
  <si>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</si>
  <si>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</si>
  <si>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</si>
  <si>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</si>
  <si>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</si>
  <si>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</si>
  <si>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</si>
  <si>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</si>
  <si>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</si>
  <si>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</si>
  <si>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</si>
  <si>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</si>
  <si>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</si>
  <si>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</si>
  <si>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</si>
  <si>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</si>
  <si>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</si>
  <si>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</si>
  <si>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</si>
  <si>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</si>
  <si>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</si>
  <si>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</si>
  <si>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</si>
  <si>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</si>
  <si>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</si>
  <si>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P0045</t>
  </si>
  <si>
    <t>Product45</t>
  </si>
  <si>
    <t>ID</t>
  </si>
  <si>
    <t>Product</t>
  </si>
  <si>
    <t xml:space="preserve">functions </t>
  </si>
  <si>
    <t xml:space="preserve">Right </t>
  </si>
  <si>
    <t>left</t>
  </si>
  <si>
    <t>lower</t>
  </si>
  <si>
    <t>UM</t>
  </si>
  <si>
    <t>KG</t>
  </si>
  <si>
    <t>LT</t>
  </si>
  <si>
    <t>FT</t>
  </si>
  <si>
    <t>NO.</t>
  </si>
  <si>
    <t>upper</t>
  </si>
  <si>
    <t>propper</t>
  </si>
  <si>
    <t>Trim</t>
  </si>
  <si>
    <t>logical</t>
  </si>
  <si>
    <t>if</t>
  </si>
  <si>
    <t>&gt;=15</t>
  </si>
  <si>
    <t>&gt;=10</t>
  </si>
  <si>
    <t>&gt;=5</t>
  </si>
  <si>
    <t>5----9</t>
  </si>
  <si>
    <t>10----14</t>
  </si>
  <si>
    <t>15-------</t>
  </si>
  <si>
    <t>&lt;5</t>
  </si>
  <si>
    <t>4-------</t>
  </si>
  <si>
    <t>nested if</t>
  </si>
  <si>
    <t>ifs</t>
  </si>
  <si>
    <t>Sales QTY * Price</t>
  </si>
  <si>
    <t xml:space="preserve">Cost QTY * Buying </t>
  </si>
  <si>
    <t>Profit</t>
  </si>
  <si>
    <t>Selling Price</t>
  </si>
  <si>
    <t>Buying Price</t>
  </si>
  <si>
    <t>lookup &amp; referance</t>
  </si>
  <si>
    <t>vlookup</t>
  </si>
  <si>
    <t>Product name</t>
  </si>
  <si>
    <t>text</t>
  </si>
  <si>
    <t>Row Labels</t>
  </si>
  <si>
    <t>Grand Total</t>
  </si>
  <si>
    <t xml:space="preserve"> Sales</t>
  </si>
  <si>
    <t xml:space="preserve">Cost </t>
  </si>
  <si>
    <t xml:space="preserve"> Sales </t>
  </si>
  <si>
    <t>2021</t>
  </si>
  <si>
    <t>Qtr1</t>
  </si>
  <si>
    <t>Qtr2</t>
  </si>
  <si>
    <t>Qtr3</t>
  </si>
  <si>
    <t>Qtr4</t>
  </si>
  <si>
    <t>2022</t>
  </si>
  <si>
    <t>Sales , Cost &amp; Profit by year</t>
  </si>
  <si>
    <t xml:space="preserve"># Product </t>
  </si>
  <si>
    <t># SALE TYPE</t>
  </si>
  <si>
    <t>#PAYMENT MODE</t>
  </si>
  <si>
    <t>% Profit by year</t>
  </si>
  <si>
    <t>year</t>
  </si>
  <si>
    <t xml:space="preserve">Top 10 Product </t>
  </si>
  <si>
    <t xml:space="preserve">Bottem 10 Product </t>
  </si>
  <si>
    <t xml:space="preserve">Payment Mode </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</si>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</sst>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ج.م.‏-C01]"/>
    <numFmt numFmtId="165" formatCode="yyyy\-mm\-dd;@"/>
  </numFmts>
  <fonts count="14" x14ac:knownFonts="1">
    <font>
      <sz val="11"/>
      <color theme="1"/>
      <name val="Calibri"/>
      <family val="2"/>
      <scheme val="minor"/>
    </font>
    <font>
      <b/>
      <sz val="11"/>
      <color theme="0"/>
      <name val="Calibri"/>
      <family val="2"/>
      <scheme val="minor"/>
    </font>
    <font>
      <sz val="8"/>
      <name val="Calibri"/>
      <family val="2"/>
      <scheme val="minor"/>
    </font>
    <font>
      <b/>
      <sz val="14"/>
      <color theme="1"/>
      <name val="Calibri"/>
      <family val="2"/>
      <scheme val="minor"/>
    </font>
    <font>
      <sz val="11"/>
      <color theme="1"/>
      <name val="Calibri"/>
      <family val="2"/>
      <scheme val="minor"/>
    </font>
    <font>
      <sz val="14"/>
      <color theme="0"/>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b/>
      <sz val="12"/>
      <color theme="0"/>
      <name val="Calibri"/>
      <family val="2"/>
      <scheme val="minor"/>
    </font>
    <font>
      <b/>
      <sz val="16"/>
      <color theme="1"/>
      <name val="Calibri"/>
      <family val="2"/>
      <scheme val="minor"/>
    </font>
    <font>
      <b/>
      <sz val="16"/>
      <color theme="0"/>
      <name val="Calibri"/>
      <family val="2"/>
      <scheme val="minor"/>
    </font>
    <font>
      <b/>
      <sz val="18"/>
      <color theme="1"/>
      <name val="Calibri"/>
      <family val="2"/>
      <scheme val="minor"/>
    </font>
    <font>
      <sz val="16"/>
      <color theme="0"/>
      <name val="Calibri"/>
      <family val="2"/>
      <scheme val="minor"/>
    </font>
  </fonts>
  <fills count="8">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theme="4"/>
        <bgColor indexed="64"/>
      </patternFill>
    </fill>
    <fill>
      <patternFill patternType="solid">
        <fgColor theme="9" tint="-0.499984740745262"/>
        <bgColor indexed="64"/>
      </patternFill>
    </fill>
    <fill>
      <patternFill patternType="solid">
        <fgColor rgb="FF002060"/>
        <bgColor indexed="64"/>
      </patternFill>
    </fill>
    <fill>
      <patternFill patternType="solid">
        <fgColor theme="0"/>
        <bgColor indexed="64"/>
      </patternFill>
    </fill>
  </fills>
  <borders count="7">
    <border>
      <left/>
      <right/>
      <top/>
      <bottom/>
      <diagonal/>
    </border>
    <border>
      <left/>
      <right/>
      <top style="thin">
        <color theme="5"/>
      </top>
      <bottom/>
      <diagonal/>
    </border>
    <border>
      <left/>
      <right style="thin">
        <color theme="5"/>
      </right>
      <top style="thin">
        <color theme="5"/>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double">
        <color auto="1"/>
      </bottom>
      <diagonal/>
    </border>
  </borders>
  <cellStyleXfs count="2">
    <xf numFmtId="0" fontId="0" fillId="0" borderId="0"/>
    <xf numFmtId="9" fontId="4" fillId="0" borderId="0" applyFont="0" applyFill="0" applyBorder="0" applyAlignment="0" applyProtection="0"/>
  </cellStyleXfs>
  <cellXfs count="37">
    <xf numFmtId="0" fontId="0" fillId="0" borderId="0" xfId="0"/>
    <xf numFmtId="0" fontId="0" fillId="0" borderId="0" xfId="0" applyAlignment="1">
      <alignment horizontal="center"/>
    </xf>
    <xf numFmtId="0" fontId="3" fillId="0" borderId="0" xfId="0" applyFont="1" applyAlignment="1">
      <alignment horizontal="center" vertical="center"/>
    </xf>
    <xf numFmtId="164" fontId="3" fillId="0" borderId="0" xfId="0" applyNumberFormat="1"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2" borderId="4" xfId="0" applyFill="1" applyBorder="1" applyAlignment="1">
      <alignment horizontal="center" vertical="center"/>
    </xf>
    <xf numFmtId="0" fontId="0" fillId="0" borderId="4" xfId="0" applyBorder="1" applyAlignment="1">
      <alignment horizontal="center" vertical="center"/>
    </xf>
    <xf numFmtId="0" fontId="0" fillId="2" borderId="3" xfId="0" applyFill="1" applyBorder="1" applyAlignment="1">
      <alignment horizontal="center" vertical="center"/>
    </xf>
    <xf numFmtId="14" fontId="0" fillId="0" borderId="0" xfId="0" applyNumberFormat="1"/>
    <xf numFmtId="9" fontId="0" fillId="0" borderId="0" xfId="0" applyNumberFormat="1"/>
    <xf numFmtId="9" fontId="0" fillId="2" borderId="5" xfId="1" applyFont="1" applyFill="1" applyBorder="1" applyAlignment="1">
      <alignment horizontal="center" vertical="center"/>
    </xf>
    <xf numFmtId="20" fontId="0" fillId="0" borderId="0" xfId="0" applyNumberFormat="1"/>
    <xf numFmtId="164" fontId="0" fillId="0" borderId="0" xfId="1" applyNumberFormat="1" applyFont="1"/>
    <xf numFmtId="0" fontId="1" fillId="3" borderId="0" xfId="0" applyFont="1" applyFill="1" applyAlignment="1">
      <alignment horizontal="center" vertical="center"/>
    </xf>
    <xf numFmtId="164" fontId="0" fillId="0" borderId="0" xfId="0" applyNumberFormat="1"/>
    <xf numFmtId="164" fontId="3" fillId="0" borderId="1"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5" fillId="4" borderId="0" xfId="0" applyFont="1" applyFill="1" applyAlignment="1">
      <alignment horizontal="center" vertical="center"/>
    </xf>
    <xf numFmtId="0" fontId="0" fillId="0" borderId="0" xfId="0" applyAlignment="1">
      <alignment horizontal="center"/>
    </xf>
    <xf numFmtId="165" fontId="0" fillId="2" borderId="4" xfId="0" applyNumberFormat="1" applyFill="1" applyBorder="1" applyAlignment="1">
      <alignment horizontal="center" vertical="center"/>
    </xf>
    <xf numFmtId="165" fontId="0" fillId="0" borderId="4" xfId="0" applyNumberFormat="1" applyBorder="1" applyAlignment="1">
      <alignment horizontal="center" vertical="center"/>
    </xf>
    <xf numFmtId="165" fontId="0" fillId="2" borderId="3" xfId="0" applyNumberFormat="1" applyFill="1" applyBorder="1" applyAlignment="1">
      <alignment horizontal="center" vertical="center"/>
    </xf>
    <xf numFmtId="0" fontId="6" fillId="0" borderId="0" xfId="0" applyFont="1" applyAlignment="1">
      <alignment horizontal="center" vertical="center"/>
    </xf>
    <xf numFmtId="0" fontId="12" fillId="0" borderId="0" xfId="0" applyFont="1" applyAlignment="1">
      <alignment horizontal="center" vertical="center"/>
    </xf>
    <xf numFmtId="1" fontId="10" fillId="0" borderId="6" xfId="0" applyNumberFormat="1" applyFont="1" applyBorder="1" applyAlignment="1">
      <alignment horizontal="center" vertical="center"/>
    </xf>
    <xf numFmtId="0" fontId="6" fillId="0" borderId="0" xfId="0" pivotButton="1" applyFont="1" applyAlignment="1">
      <alignment horizontal="center" vertical="center"/>
    </xf>
    <xf numFmtId="1" fontId="10" fillId="0" borderId="0" xfId="0" applyNumberFormat="1" applyFont="1" applyBorder="1" applyAlignment="1">
      <alignment horizontal="center" vertical="center"/>
    </xf>
    <xf numFmtId="0" fontId="6" fillId="0" borderId="0" xfId="0" applyFont="1" applyAlignment="1">
      <alignment horizontal="center" vertical="center" indent="1"/>
    </xf>
    <xf numFmtId="10" fontId="10" fillId="0" borderId="0" xfId="0" applyNumberFormat="1" applyFont="1" applyBorder="1" applyAlignment="1">
      <alignment horizontal="center" vertical="center"/>
    </xf>
    <xf numFmtId="10" fontId="10" fillId="0" borderId="6" xfId="0" applyNumberFormat="1" applyFont="1" applyBorder="1" applyAlignment="1">
      <alignment horizontal="center" vertical="center"/>
    </xf>
    <xf numFmtId="0" fontId="13" fillId="6" borderId="0" xfId="0" applyFont="1" applyFill="1" applyAlignment="1">
      <alignment horizontal="center"/>
    </xf>
    <xf numFmtId="0" fontId="0" fillId="7" borderId="0" xfId="0" applyFill="1"/>
    <xf numFmtId="0" fontId="11" fillId="6" borderId="0" xfId="0" applyFont="1" applyFill="1" applyAlignment="1">
      <alignment horizontal="center" vertical="center"/>
    </xf>
    <xf numFmtId="0" fontId="7" fillId="6" borderId="0" xfId="0" applyFont="1" applyFill="1" applyAlignment="1">
      <alignment horizontal="center" vertical="center"/>
    </xf>
    <xf numFmtId="0" fontId="9" fillId="6" borderId="0" xfId="0" applyFont="1" applyFill="1" applyAlignment="1">
      <alignment horizontal="center" vertical="center"/>
    </xf>
    <xf numFmtId="0" fontId="8" fillId="5" borderId="0" xfId="0" applyFont="1" applyFill="1" applyAlignment="1">
      <alignment horizontal="center" vertical="center"/>
    </xf>
  </cellXfs>
  <cellStyles count="2">
    <cellStyle name="Normal" xfId="0" builtinId="0"/>
    <cellStyle name="Percent" xfId="1" builtinId="5"/>
  </cellStyles>
  <dxfs count="3048">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ill>
        <patternFill patternType="solid">
          <bgColor rgb="FF002060"/>
        </patternFill>
      </fill>
    </dxf>
    <dxf>
      <fill>
        <patternFill patternType="solid">
          <bgColor rgb="FF002060"/>
        </patternFill>
      </fill>
    </dxf>
    <dxf>
      <font>
        <color theme="0"/>
      </font>
    </dxf>
    <dxf>
      <font>
        <color theme="0"/>
      </font>
    </dxf>
    <dxf>
      <font>
        <sz val="12"/>
      </font>
    </dxf>
    <dxf>
      <font>
        <sz val="12"/>
      </font>
    </dxf>
    <dxf>
      <fill>
        <patternFill patternType="solid">
          <bgColor theme="9" tint="-0.499984740745262"/>
        </patternFill>
      </fill>
    </dxf>
    <dxf>
      <fill>
        <patternFill patternType="solid">
          <bgColor theme="9" tint="-0.499984740745262"/>
        </patternFill>
      </fill>
    </dxf>
    <dxf>
      <font>
        <sz val="12"/>
      </font>
    </dxf>
    <dxf>
      <font>
        <sz val="12"/>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numFmt numFmtId="14" formatCode="0.00%"/>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4"/>
      </font>
      <numFmt numFmtId="1" formatCode="0"/>
      <border>
        <left style="double">
          <color auto="1"/>
        </left>
        <right style="double">
          <color auto="1"/>
        </right>
        <top style="double">
          <color auto="1"/>
        </top>
        <bottom style="double">
          <color auto="1"/>
        </bottom>
      </border>
    </dxf>
    <dxf>
      <border>
        <left/>
        <right/>
        <top/>
        <bottom/>
      </border>
    </dxf>
    <dxf>
      <border>
        <bottom style="double">
          <color auto="1"/>
        </bottom>
      </border>
    </dxf>
    <dxf>
      <font>
        <sz val="18"/>
      </font>
    </dxf>
    <dxf>
      <font>
        <sz val="16"/>
      </font>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alignment horizontal="center" vertical="center" textRotation="0" wrapText="0" indent="0" justifyLastLine="0" shrinkToFit="0" readingOrder="0"/>
      <border diagonalUp="0" diagonalDown="0" outline="0">
        <left/>
        <right style="thin">
          <color theme="9" tint="0.39997558519241921"/>
        </right>
        <top/>
        <bottom/>
      </border>
    </dxf>
    <dxf>
      <font>
        <b/>
        <i val="0"/>
        <strike val="0"/>
        <condense val="0"/>
        <extend val="0"/>
        <outline val="0"/>
        <shadow val="0"/>
        <u val="none"/>
        <vertAlign val="baseline"/>
        <sz val="14"/>
        <color theme="1"/>
        <name val="Calibri"/>
        <family val="2"/>
        <scheme val="minor"/>
      </font>
      <numFmt numFmtId="164" formatCode="#,##0\ [$ج.م.‏-C01]"/>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4"/>
        <color theme="1"/>
        <name val="Calibri"/>
        <family val="2"/>
        <scheme val="minor"/>
      </font>
      <numFmt numFmtId="164" formatCode="#,##0\ [$ج.م.‏-C01]"/>
      <alignment horizontal="center" vertical="center" textRotation="0" wrapText="0" indent="0" justifyLastLine="0" shrinkToFit="0" readingOrder="0"/>
      <border diagonalUp="0" diagonalDown="0" outline="0">
        <left/>
        <right style="thin">
          <color theme="5"/>
        </right>
        <top/>
        <bottom/>
      </border>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0\ [$ج.م.‏-C01]"/>
    </dxf>
    <dxf>
      <font>
        <b/>
        <i val="0"/>
        <color rgb="FFC00000"/>
      </font>
    </dxf>
    <dxf>
      <font>
        <b/>
        <i val="0"/>
        <color rgb="FFC00000"/>
      </font>
    </dxf>
    <dxf>
      <fill>
        <patternFill>
          <bgColor theme="7" tint="0.79998168889431442"/>
        </patternFill>
      </fill>
    </dxf>
    <dxf>
      <fill>
        <patternFill>
          <bgColor theme="7" tint="0.79998168889431442"/>
        </patternFill>
      </fill>
    </dxf>
    <dxf>
      <font>
        <b/>
        <i val="0"/>
        <color theme="0"/>
      </font>
      <fill>
        <patternFill>
          <bgColor rgb="FF002060"/>
        </patternFill>
      </fill>
    </dxf>
    <dxf>
      <font>
        <b/>
        <i val="0"/>
        <color theme="0"/>
      </font>
      <fill>
        <patternFill>
          <bgColor theme="9" tint="-0.499984740745262"/>
        </patternFill>
      </fill>
    </dxf>
    <dxf>
      <font>
        <b/>
        <i val="0"/>
        <color theme="1"/>
      </font>
      <border>
        <left style="double">
          <color auto="1"/>
        </left>
        <right style="double">
          <color auto="1"/>
        </right>
        <top style="double">
          <color auto="1"/>
        </top>
        <bottom style="double">
          <color auto="1"/>
        </bottom>
        <vertical style="dashed">
          <color rgb="FF002060"/>
        </vertical>
        <horizontal style="dashed">
          <color rgb="FF002060"/>
        </horizontal>
      </border>
    </dxf>
    <dxf>
      <numFmt numFmtId="19" formatCode="m/d/yyyy"/>
    </dxf>
    <dxf>
      <font>
        <strike val="0"/>
        <outline val="0"/>
        <shadow val="0"/>
        <u val="none"/>
        <vertAlign val="baseline"/>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alignment horizontal="center" vertical="center" textRotation="0" wrapText="0" indent="0" justifyLastLine="0" shrinkToFit="0" readingOrder="0"/>
    </dxf>
    <dxf>
      <numFmt numFmtId="164" formatCode="#,##0\ [$ج.م.‏-C01]"/>
    </dxf>
    <dxf>
      <numFmt numFmtId="164" formatCode="#,##0\ [$ج.م.‏-C01]"/>
    </dxf>
    <dxf>
      <font>
        <b val="0"/>
        <i val="0"/>
        <strike val="0"/>
        <condense val="0"/>
        <extend val="0"/>
        <outline val="0"/>
        <shadow val="0"/>
        <u val="none"/>
        <vertAlign val="baseline"/>
        <sz val="11"/>
        <color theme="1"/>
        <name val="Calibri"/>
        <family val="2"/>
        <scheme val="minor"/>
      </font>
      <numFmt numFmtId="164" formatCode="#,##0\ [$ج.م.‏-C01]"/>
    </dxf>
    <dxf>
      <font>
        <b/>
        <i val="0"/>
        <strike val="0"/>
        <condense val="0"/>
        <extend val="0"/>
        <outline val="0"/>
        <shadow val="0"/>
        <u val="none"/>
        <vertAlign val="baseline"/>
        <sz val="14"/>
        <color theme="1"/>
        <name val="Calibri"/>
        <family val="2"/>
        <scheme val="minor"/>
      </font>
      <numFmt numFmtId="164" formatCode="#,##0\ [$ج.م.‏-C01]"/>
      <alignment horizontal="center" vertical="center" textRotation="0" wrapText="0" indent="0" justifyLastLine="0" shrinkToFit="0" readingOrder="0"/>
      <border diagonalUp="0" diagonalDown="0">
        <left/>
        <right style="thin">
          <color theme="5"/>
        </right>
        <top style="thin">
          <color theme="5"/>
        </top>
        <bottom/>
        <vertical/>
        <horizontal/>
      </border>
    </dxf>
    <dxf>
      <font>
        <b/>
        <i val="0"/>
        <strike val="0"/>
        <condense val="0"/>
        <extend val="0"/>
        <outline val="0"/>
        <shadow val="0"/>
        <u val="none"/>
        <vertAlign val="baseline"/>
        <sz val="14"/>
        <color theme="1"/>
        <name val="Calibri"/>
        <family val="2"/>
        <scheme val="minor"/>
      </font>
      <numFmt numFmtId="164" formatCode="#,##0\ [$ج.م.‏-C01]"/>
      <alignment horizontal="center" vertical="center"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alignment horizontal="center" vertical="center" textRotation="0" wrapText="0" indent="0" justifyLastLine="0" shrinkToFit="0" readingOrder="0"/>
      <border diagonalUp="0" diagonalDown="0">
        <left/>
        <right style="thin">
          <color theme="9" tint="0.39997558519241921"/>
        </right>
        <top style="thin">
          <color theme="9" tint="0.39997558519241921"/>
        </top>
        <bottom/>
        <vertical/>
        <horizontal/>
      </border>
    </dxf>
    <dxf>
      <fill>
        <patternFill patternType="solid">
          <fgColor theme="9" tint="0.79998168889431442"/>
          <bgColor theme="9" tint="0.79998168889431442"/>
        </patternFill>
      </fill>
      <alignment horizontal="center" vertical="center" textRotation="0" wrapText="0" indent="0" justifyLastLine="0" shrinkToFit="0" readingOrder="0"/>
      <border diagonalUp="0" diagonalDown="0">
        <left/>
        <right/>
        <top style="thin">
          <color theme="9" tint="0.39997558519241921"/>
        </top>
        <bottom/>
        <vertical/>
        <horizontal/>
      </border>
    </dxf>
    <dxf>
      <fill>
        <patternFill patternType="solid">
          <fgColor theme="9" tint="0.79998168889431442"/>
          <bgColor theme="9" tint="0.79998168889431442"/>
        </patternFill>
      </fill>
      <alignment horizontal="center" vertical="center" textRotation="0" wrapText="0" indent="0" justifyLastLine="0" shrinkToFit="0" readingOrder="0"/>
      <border diagonalUp="0" diagonalDown="0">
        <left/>
        <right/>
        <top style="thin">
          <color theme="9" tint="0.39997558519241921"/>
        </top>
        <bottom/>
        <vertical/>
        <horizontal/>
      </border>
    </dxf>
    <dxf>
      <fill>
        <patternFill patternType="solid">
          <fgColor theme="9" tint="0.79998168889431442"/>
          <bgColor theme="9" tint="0.79998168889431442"/>
        </patternFill>
      </fill>
      <alignment horizontal="center" vertical="center" textRotation="0" wrapText="0" indent="0" justifyLastLine="0" shrinkToFit="0" readingOrder="0"/>
      <border diagonalUp="0" diagonalDown="0">
        <left/>
        <right/>
        <top style="thin">
          <color theme="9" tint="0.39997558519241921"/>
        </top>
        <bottom/>
        <vertical/>
        <horizontal/>
      </border>
    </dxf>
    <dxf>
      <fill>
        <patternFill patternType="solid">
          <fgColor theme="9" tint="0.79998168889431442"/>
          <bgColor theme="9" tint="0.79998168889431442"/>
        </patternFill>
      </fill>
      <alignment horizontal="center" vertical="center" textRotation="0" wrapText="0" indent="0" justifyLastLine="0" shrinkToFit="0" readingOrder="0"/>
      <border diagonalUp="0" diagonalDown="0">
        <left/>
        <right/>
        <top style="thin">
          <color theme="9" tint="0.39997558519241921"/>
        </top>
        <bottom/>
        <vertical/>
        <horizontal/>
      </border>
    </dxf>
    <dxf>
      <fill>
        <patternFill patternType="solid">
          <fgColor theme="9" tint="0.79998168889431442"/>
          <bgColor theme="9" tint="0.79998168889431442"/>
        </patternFill>
      </fill>
      <alignment horizontal="center" vertical="center" textRotation="0" wrapText="0" indent="0" justifyLastLine="0" shrinkToFit="0" readingOrder="0"/>
      <border diagonalUp="0" diagonalDown="0">
        <left/>
        <right/>
        <top style="thin">
          <color theme="9" tint="0.39997558519241921"/>
        </top>
        <bottom/>
        <vertical/>
        <horizontal/>
      </border>
    </dxf>
    <dxf>
      <numFmt numFmtId="165" formatCode="yyyy\-mm\-dd;@"/>
      <fill>
        <patternFill patternType="solid">
          <fgColor theme="9" tint="0.79998168889431442"/>
          <bgColor theme="9" tint="0.79998168889431442"/>
        </patternFill>
      </fill>
      <alignment horizontal="center" vertical="center"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border>
    </dxf>
    <dxf>
      <font>
        <b/>
        <strike val="0"/>
        <outline val="0"/>
        <shadow val="0"/>
        <u val="none"/>
        <vertAlign val="baseline"/>
        <sz val="14"/>
        <color theme="1"/>
        <name val="Calibri"/>
        <family val="2"/>
        <scheme val="minor"/>
      </font>
      <numFmt numFmtId="164" formatCode="#,##0\ [$ج.م.‏-C01]"/>
      <alignment horizontal="center" vertical="center" textRotation="0" wrapText="0" indent="0" justifyLastLine="0" shrinkToFit="0" readingOrder="0"/>
    </dxf>
    <dxf>
      <font>
        <b/>
        <strike val="0"/>
        <outline val="0"/>
        <shadow val="0"/>
        <u val="none"/>
        <vertAlign val="baseline"/>
        <sz val="14"/>
        <color theme="1"/>
        <name val="Calibri"/>
        <family val="2"/>
        <scheme val="minor"/>
      </font>
      <numFmt numFmtId="164" formatCode="#,##0\ [$ج.م.‏-C01]"/>
      <alignment horizontal="center" vertical="center" textRotation="0" wrapText="0" indent="0" justifyLastLine="0" shrinkToFit="0" readingOrder="0"/>
    </dxf>
    <dxf>
      <font>
        <b/>
        <strike val="0"/>
        <outline val="0"/>
        <shadow val="0"/>
        <u val="none"/>
        <vertAlign val="baseline"/>
        <sz val="14"/>
        <color theme="1"/>
        <name val="Calibri"/>
        <family val="2"/>
        <scheme val="minor"/>
      </font>
      <alignment horizontal="center" vertical="center" textRotation="0" wrapText="0" indent="0" justifyLastLine="0" shrinkToFit="0" readingOrder="0"/>
    </dxf>
    <dxf>
      <font>
        <b/>
        <strike val="0"/>
        <outline val="0"/>
        <shadow val="0"/>
        <u val="none"/>
        <vertAlign val="baseline"/>
        <sz val="14"/>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
      <font>
        <b/>
        <strike val="0"/>
        <outline val="0"/>
        <shadow val="0"/>
        <u val="none"/>
        <vertAlign val="baseline"/>
        <sz val="14"/>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enaam" pivot="0" count="7" xr9:uid="{C1AE77BC-17B6-4AD3-A0BF-92FBED53D71B}">
      <tableStyleElement type="wholeTable" dxfId="3023"/>
      <tableStyleElement type="headerRow" dxfId="3022"/>
      <tableStyleElement type="totalRow" dxfId="3021"/>
      <tableStyleElement type="firstColumn" dxfId="3018"/>
      <tableStyleElement type="lastColumn" dxfId="3017"/>
      <tableStyleElement type="firstRowStripe" dxfId="3019"/>
      <tableStyleElement type="firstColumnStripe" dxfId="3020"/>
    </tableStyle>
  </tableStyles>
  <colors>
    <mruColors>
      <color rgb="FFF67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externalLink" Target="externalLinks/externalLink1.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مصدر البيانات - V2.xlsx]analysis!Profit</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6">
              <a:lumMod val="75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0"/>
              <c:y val="-0.3240740740740741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63D9D-0F11-4CE1-B0EA-5A4CABA121CD}" type="VALUE">
                  <a:rPr lang="en-US" sz="1400" b="1">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analysis!$D$10</c:f>
              <c:strCache>
                <c:ptCount val="1"/>
                <c:pt idx="0">
                  <c:v>Total</c:v>
                </c:pt>
              </c:strCache>
            </c:strRef>
          </c:tx>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A4FE-4196-B112-79EF3B81FE9F}"/>
              </c:ext>
            </c:extLst>
          </c:dPt>
          <c:dLbls>
            <c:dLbl>
              <c:idx val="0"/>
              <c:layout>
                <c:manualLayout>
                  <c:x val="0"/>
                  <c:y val="-0.32407407407407418"/>
                </c:manualLayout>
              </c:layout>
              <c:tx>
                <c:rich>
                  <a:bodyPr/>
                  <a:lstStyle/>
                  <a:p>
                    <a:fld id="{BA863D9D-0F11-4CE1-B0EA-5A4CABA121CD}" type="VALUE">
                      <a:rPr lang="en-US" sz="1400" b="1">
                        <a:solidFill>
                          <a:srgbClr val="00206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4FE-4196-B112-79EF3B81FE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analysis!$D$11</c:f>
              <c:strCache>
                <c:ptCount val="1"/>
                <c:pt idx="0">
                  <c:v>Total</c:v>
                </c:pt>
              </c:strCache>
            </c:strRef>
          </c:cat>
          <c:val>
            <c:numRef>
              <c:f>analysis!$D$11</c:f>
              <c:numCache>
                <c:formatCode>0</c:formatCode>
                <c:ptCount val="1"/>
                <c:pt idx="0">
                  <c:v>68866.980000000054</c:v>
                </c:pt>
              </c:numCache>
            </c:numRef>
          </c:val>
          <c:extLst>
            <c:ext xmlns:c16="http://schemas.microsoft.com/office/drawing/2014/chart" uri="{C3380CC4-5D6E-409C-BE32-E72D297353CC}">
              <c16:uniqueId val="{00000006-A4FE-4196-B112-79EF3B81FE9F}"/>
            </c:ext>
          </c:extLst>
        </c:ser>
        <c:dLbls>
          <c:showLegendKey val="0"/>
          <c:showVal val="0"/>
          <c:showCatName val="0"/>
          <c:showSerName val="0"/>
          <c:showPercent val="0"/>
          <c:showBubbleSize val="0"/>
          <c:showLeaderLines val="1"/>
        </c:dLbls>
        <c:firstSliceAng val="0"/>
        <c:holeSize val="66"/>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مصدر البيانات - V2.xlsx]analysis!sales</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w="19050">
            <a:solidFill>
              <a:schemeClr val="lt1"/>
            </a:solidFill>
          </a:ln>
          <a:effectLst/>
        </c:spPr>
        <c:dLbl>
          <c:idx val="0"/>
          <c:layout>
            <c:manualLayout>
              <c:x val="1.098893340086868E-2"/>
              <c:y val="-0.30769230769230776"/>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fld id="{78DB5044-AAB9-47E0-B82F-0453123353E1}" type="VALUE">
                  <a:rPr lang="en-US" sz="1600" b="1">
                    <a:solidFill>
                      <a:schemeClr val="accent2">
                        <a:lumMod val="50000"/>
                      </a:schemeClr>
                    </a:solidFill>
                  </a:rPr>
                  <a:pPr>
                    <a:defRPr sz="14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6101364522418"/>
                  <c:h val="0.26961538461538459"/>
                </c:manualLayout>
              </c15:layout>
              <c15:dlblFieldTable/>
              <c15:showDataLabelsRange val="0"/>
            </c:ext>
          </c:extLst>
        </c:dLbl>
      </c:pivotFmt>
    </c:pivotFmts>
    <c:plotArea>
      <c:layout>
        <c:manualLayout>
          <c:layoutTarget val="inner"/>
          <c:xMode val="edge"/>
          <c:yMode val="edge"/>
          <c:x val="0.28950199406892324"/>
          <c:y val="0.13583307086614174"/>
          <c:w val="0.47294406381020554"/>
          <c:h val="0.72833385826771657"/>
        </c:manualLayout>
      </c:layout>
      <c:doughnutChart>
        <c:varyColors val="1"/>
        <c:ser>
          <c:idx val="0"/>
          <c:order val="0"/>
          <c:tx>
            <c:strRef>
              <c:f>analysis!$D$14</c:f>
              <c:strCache>
                <c:ptCount val="1"/>
                <c:pt idx="0">
                  <c:v>Total</c:v>
                </c:pt>
              </c:strCache>
            </c:strRef>
          </c:tx>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44E5-4410-B517-A1DBAF06490B}"/>
              </c:ext>
            </c:extLst>
          </c:dPt>
          <c:dLbls>
            <c:dLbl>
              <c:idx val="0"/>
              <c:layout>
                <c:manualLayout>
                  <c:x val="1.098893340086868E-2"/>
                  <c:y val="-0.30769230769230776"/>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fld id="{78DB5044-AAB9-47E0-B82F-0453123353E1}" type="VALUE">
                      <a:rPr lang="en-US" sz="1600" b="1">
                        <a:solidFill>
                          <a:schemeClr val="accent2">
                            <a:lumMod val="50000"/>
                          </a:schemeClr>
                        </a:solidFill>
                      </a:rPr>
                      <a:pPr>
                        <a:defRPr sz="14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6101364522418"/>
                      <c:h val="0.26961538461538459"/>
                    </c:manualLayout>
                  </c15:layout>
                  <c15:dlblFieldTable/>
                  <c15:showDataLabelsRange val="0"/>
                </c:ext>
                <c:ext xmlns:c16="http://schemas.microsoft.com/office/drawing/2014/chart" uri="{C3380CC4-5D6E-409C-BE32-E72D297353CC}">
                  <c16:uniqueId val="{00000001-44E5-4410-B517-A1DBAF0649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analysis!$D$15</c:f>
              <c:strCache>
                <c:ptCount val="1"/>
                <c:pt idx="0">
                  <c:v>Total</c:v>
                </c:pt>
              </c:strCache>
            </c:strRef>
          </c:cat>
          <c:val>
            <c:numRef>
              <c:f>analysis!$D$15</c:f>
              <c:numCache>
                <c:formatCode>0</c:formatCode>
                <c:ptCount val="1"/>
                <c:pt idx="0">
                  <c:v>400936.71999999974</c:v>
                </c:pt>
              </c:numCache>
            </c:numRef>
          </c:val>
          <c:extLst>
            <c:ext xmlns:c16="http://schemas.microsoft.com/office/drawing/2014/chart" uri="{C3380CC4-5D6E-409C-BE32-E72D297353CC}">
              <c16:uniqueId val="{00000002-44E5-4410-B517-A1DBAF06490B}"/>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مصدر البيانات - V2.xlsx]analysis!cost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solidFill>
              <a:schemeClr val="lt1"/>
            </a:solidFill>
          </a:ln>
          <a:effectLst/>
        </c:spPr>
        <c:dLbl>
          <c:idx val="0"/>
          <c:layout>
            <c:manualLayout>
              <c:x val="3.0165912518853697E-3"/>
              <c:y val="-0.2250811107896460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analysis!$D$17</c:f>
              <c:strCache>
                <c:ptCount val="1"/>
                <c:pt idx="0">
                  <c:v>Total</c:v>
                </c:pt>
              </c:strCache>
            </c:strRef>
          </c:tx>
          <c:spPr>
            <a:solidFill>
              <a:srgbClr val="C00000"/>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77F4-44C7-8838-1025C7464135}"/>
              </c:ext>
            </c:extLst>
          </c:dPt>
          <c:dLbls>
            <c:dLbl>
              <c:idx val="0"/>
              <c:layout>
                <c:manualLayout>
                  <c:x val="3.0165912518853697E-3"/>
                  <c:y val="-0.225081110789646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F4-44C7-8838-1025C7464135}"/>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analysis!$D$18</c:f>
              <c:strCache>
                <c:ptCount val="1"/>
                <c:pt idx="0">
                  <c:v>Total</c:v>
                </c:pt>
              </c:strCache>
            </c:strRef>
          </c:cat>
          <c:val>
            <c:numRef>
              <c:f>analysis!$D$18</c:f>
              <c:numCache>
                <c:formatCode>0</c:formatCode>
                <c:ptCount val="1"/>
                <c:pt idx="0">
                  <c:v>332045</c:v>
                </c:pt>
              </c:numCache>
            </c:numRef>
          </c:val>
          <c:extLst>
            <c:ext xmlns:c16="http://schemas.microsoft.com/office/drawing/2014/chart" uri="{C3380CC4-5D6E-409C-BE32-E72D297353CC}">
              <c16:uniqueId val="{00000002-77F4-44C7-8838-1025C746413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مصدر البيانات - V2.xlsx]analysis!SCP_Year</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prstDash val="sysDash"/>
            <a:round/>
            <a:headEnd type="diamond"/>
            <a:tailEnd type="triangle" w="lg" len="lg"/>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prstDash val="sysDash"/>
            <a:round/>
            <a:headEnd type="diamond"/>
            <a:tailEnd type="triangle" w="lg" len="lg"/>
          </a:ln>
          <a:effectLst/>
        </c:spPr>
        <c:marker>
          <c:symbol val="none"/>
        </c:marker>
        <c:dLbl>
          <c:idx val="0"/>
          <c:layout>
            <c:manualLayout>
              <c:x val="0"/>
              <c:y val="-0.106481481481481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analysis!$J$11</c:f>
              <c:strCache>
                <c:ptCount val="1"/>
                <c:pt idx="0">
                  <c:v> Sales </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analysis!$I$12:$I$14</c:f>
              <c:strCache>
                <c:ptCount val="2"/>
                <c:pt idx="0">
                  <c:v>2021</c:v>
                </c:pt>
                <c:pt idx="1">
                  <c:v>2022</c:v>
                </c:pt>
              </c:strCache>
            </c:strRef>
          </c:cat>
          <c:val>
            <c:numRef>
              <c:f>analysis!$J$12:$J$14</c:f>
              <c:numCache>
                <c:formatCode>0</c:formatCode>
                <c:ptCount val="2"/>
                <c:pt idx="0">
                  <c:v>186809.11999999997</c:v>
                </c:pt>
                <c:pt idx="1">
                  <c:v>214127.59999999998</c:v>
                </c:pt>
              </c:numCache>
            </c:numRef>
          </c:val>
          <c:extLst>
            <c:ext xmlns:c16="http://schemas.microsoft.com/office/drawing/2014/chart" uri="{C3380CC4-5D6E-409C-BE32-E72D297353CC}">
              <c16:uniqueId val="{00000000-ED0E-4734-8B5A-81283F702169}"/>
            </c:ext>
          </c:extLst>
        </c:ser>
        <c:ser>
          <c:idx val="1"/>
          <c:order val="1"/>
          <c:tx>
            <c:strRef>
              <c:f>analysis!$K$11</c:f>
              <c:strCache>
                <c:ptCount val="1"/>
                <c:pt idx="0">
                  <c:v>Cost </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analysis!$I$12:$I$14</c:f>
              <c:strCache>
                <c:ptCount val="2"/>
                <c:pt idx="0">
                  <c:v>2021</c:v>
                </c:pt>
                <c:pt idx="1">
                  <c:v>2022</c:v>
                </c:pt>
              </c:strCache>
            </c:strRef>
          </c:cat>
          <c:val>
            <c:numRef>
              <c:f>analysis!$K$12:$K$14</c:f>
              <c:numCache>
                <c:formatCode>0</c:formatCode>
                <c:ptCount val="2"/>
                <c:pt idx="0">
                  <c:v>156510</c:v>
                </c:pt>
                <c:pt idx="1">
                  <c:v>175535</c:v>
                </c:pt>
              </c:numCache>
            </c:numRef>
          </c:val>
          <c:extLst>
            <c:ext xmlns:c16="http://schemas.microsoft.com/office/drawing/2014/chart" uri="{C3380CC4-5D6E-409C-BE32-E72D297353CC}">
              <c16:uniqueId val="{00000001-ED0E-4734-8B5A-81283F702169}"/>
            </c:ext>
          </c:extLst>
        </c:ser>
        <c:dLbls>
          <c:showLegendKey val="0"/>
          <c:showVal val="0"/>
          <c:showCatName val="0"/>
          <c:showSerName val="0"/>
          <c:showPercent val="0"/>
          <c:showBubbleSize val="0"/>
        </c:dLbls>
        <c:gapWidth val="219"/>
        <c:overlap val="-27"/>
        <c:axId val="952914576"/>
        <c:axId val="952917456"/>
      </c:barChart>
      <c:lineChart>
        <c:grouping val="standard"/>
        <c:varyColors val="0"/>
        <c:ser>
          <c:idx val="2"/>
          <c:order val="2"/>
          <c:tx>
            <c:strRef>
              <c:f>analysis!$L$11</c:f>
              <c:strCache>
                <c:ptCount val="1"/>
                <c:pt idx="0">
                  <c:v>Profit</c:v>
                </c:pt>
              </c:strCache>
            </c:strRef>
          </c:tx>
          <c:spPr>
            <a:ln w="28575" cap="rnd">
              <a:solidFill>
                <a:schemeClr val="accent6">
                  <a:lumMod val="75000"/>
                </a:schemeClr>
              </a:solidFill>
              <a:prstDash val="sysDash"/>
              <a:round/>
              <a:headEnd type="diamond"/>
              <a:tailEnd type="triangle" w="lg" len="lg"/>
            </a:ln>
            <a:effectLst/>
          </c:spPr>
          <c:marker>
            <c:symbol val="none"/>
          </c:marker>
          <c:dLbls>
            <c:dLbl>
              <c:idx val="0"/>
              <c:layout>
                <c:manualLayout>
                  <c:x val="0"/>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0E-4734-8B5A-81283F702169}"/>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analysis!$I$12:$I$14</c:f>
              <c:strCache>
                <c:ptCount val="2"/>
                <c:pt idx="0">
                  <c:v>2021</c:v>
                </c:pt>
                <c:pt idx="1">
                  <c:v>2022</c:v>
                </c:pt>
              </c:strCache>
            </c:strRef>
          </c:cat>
          <c:val>
            <c:numRef>
              <c:f>analysis!$L$12:$L$14</c:f>
              <c:numCache>
                <c:formatCode>0</c:formatCode>
                <c:ptCount val="2"/>
                <c:pt idx="0">
                  <c:v>30287.579999999998</c:v>
                </c:pt>
                <c:pt idx="1">
                  <c:v>38579.400000000016</c:v>
                </c:pt>
              </c:numCache>
            </c:numRef>
          </c:val>
          <c:smooth val="0"/>
          <c:extLst>
            <c:ext xmlns:c16="http://schemas.microsoft.com/office/drawing/2014/chart" uri="{C3380CC4-5D6E-409C-BE32-E72D297353CC}">
              <c16:uniqueId val="{00000002-ED0E-4734-8B5A-81283F702169}"/>
            </c:ext>
          </c:extLst>
        </c:ser>
        <c:dLbls>
          <c:showLegendKey val="0"/>
          <c:showVal val="0"/>
          <c:showCatName val="0"/>
          <c:showSerName val="0"/>
          <c:showPercent val="0"/>
          <c:showBubbleSize val="0"/>
        </c:dLbls>
        <c:marker val="1"/>
        <c:smooth val="0"/>
        <c:axId val="1400922184"/>
        <c:axId val="1400922544"/>
      </c:lineChart>
      <c:catAx>
        <c:axId val="9529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952917456"/>
        <c:crosses val="autoZero"/>
        <c:auto val="1"/>
        <c:lblAlgn val="ctr"/>
        <c:lblOffset val="100"/>
        <c:noMultiLvlLbl val="0"/>
      </c:catAx>
      <c:valAx>
        <c:axId val="952917456"/>
        <c:scaling>
          <c:orientation val="minMax"/>
          <c:min val="60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52914576"/>
        <c:crosses val="autoZero"/>
        <c:crossBetween val="between"/>
      </c:valAx>
      <c:valAx>
        <c:axId val="1400922544"/>
        <c:scaling>
          <c:orientation val="minMax"/>
          <c:min val="150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00922184"/>
        <c:crosses val="max"/>
        <c:crossBetween val="between"/>
      </c:valAx>
      <c:catAx>
        <c:axId val="1400922184"/>
        <c:scaling>
          <c:orientation val="minMax"/>
        </c:scaling>
        <c:delete val="1"/>
        <c:axPos val="b"/>
        <c:numFmt formatCode="General" sourceLinked="1"/>
        <c:majorTickMark val="out"/>
        <c:minorTickMark val="none"/>
        <c:tickLblPos val="nextTo"/>
        <c:crossAx val="1400922544"/>
        <c:crossesAt val="15000"/>
        <c:auto val="1"/>
        <c:lblAlgn val="ctr"/>
        <c:lblOffset val="100"/>
        <c:noMultiLvlLbl val="0"/>
      </c:catAx>
      <c:spPr>
        <a:noFill/>
        <a:ln>
          <a:noFill/>
        </a:ln>
        <a:effectLst/>
      </c:spPr>
    </c:plotArea>
    <c:legend>
      <c:legendPos val="t"/>
      <c:overlay val="0"/>
      <c:spPr>
        <a:solidFill>
          <a:schemeClr val="tx1"/>
        </a:solid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مصدر البيانات - V2.xlsx]analysis!% sales </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F67B00"/>
          </a:solidFill>
          <a:ln w="19050">
            <a:solidFill>
              <a:schemeClr val="lt1"/>
            </a:solidFill>
          </a:ln>
          <a:effectLst/>
        </c:spPr>
        <c:dLbl>
          <c:idx val="0"/>
          <c:layout>
            <c:manualLayout>
              <c:x val="9.9089264557091869E-2"/>
              <c:y val="-4.1426884328914997E-2"/>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0.16196977925554798"/>
              <c:y val="-0.27869500709860884"/>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236431620719892"/>
                  <c:h val="0.1550728406799316"/>
                </c:manualLayout>
              </c15:layout>
            </c:ext>
          </c:extLst>
        </c:dLbl>
      </c:pivotFmt>
    </c:pivotFmts>
    <c:plotArea>
      <c:layout/>
      <c:doughnutChart>
        <c:varyColors val="1"/>
        <c:ser>
          <c:idx val="0"/>
          <c:order val="0"/>
          <c:tx>
            <c:strRef>
              <c:f>analysis!$O$11</c:f>
              <c:strCache>
                <c:ptCount val="1"/>
                <c:pt idx="0">
                  <c:v>Total</c:v>
                </c:pt>
              </c:strCache>
            </c:strRef>
          </c:tx>
          <c:dPt>
            <c:idx val="0"/>
            <c:bubble3D val="0"/>
            <c:explosion val="6"/>
            <c:spPr>
              <a:solidFill>
                <a:srgbClr val="F67B00"/>
              </a:solidFill>
              <a:ln w="19050">
                <a:solidFill>
                  <a:schemeClr val="lt1"/>
                </a:solidFill>
              </a:ln>
              <a:effectLst/>
            </c:spPr>
            <c:extLst>
              <c:ext xmlns:c16="http://schemas.microsoft.com/office/drawing/2014/chart" uri="{C3380CC4-5D6E-409C-BE32-E72D297353CC}">
                <c16:uniqueId val="{00000001-7A9F-4227-B389-45067964357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7A9F-4227-B389-450679643576}"/>
              </c:ext>
            </c:extLst>
          </c:dPt>
          <c:dLbls>
            <c:dLbl>
              <c:idx val="0"/>
              <c:layout>
                <c:manualLayout>
                  <c:x val="9.9089264557091869E-2"/>
                  <c:y val="-4.14268843289149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9F-4227-B389-450679643576}"/>
                </c:ext>
              </c:extLst>
            </c:dLbl>
            <c:dLbl>
              <c:idx val="1"/>
              <c:layout>
                <c:manualLayout>
                  <c:x val="0.16196977925554798"/>
                  <c:y val="-0.27869500709860884"/>
                </c:manualLayout>
              </c:layout>
              <c:showLegendKey val="0"/>
              <c:showVal val="0"/>
              <c:showCatName val="1"/>
              <c:showSerName val="0"/>
              <c:showPercent val="1"/>
              <c:showBubbleSize val="0"/>
              <c:extLst>
                <c:ext xmlns:c15="http://schemas.microsoft.com/office/drawing/2012/chart" uri="{CE6537A1-D6FC-4f65-9D91-7224C49458BB}">
                  <c15:layout>
                    <c:manualLayout>
                      <c:w val="0.15236431620719892"/>
                      <c:h val="0.1550728406799316"/>
                    </c:manualLayout>
                  </c15:layout>
                </c:ext>
                <c:ext xmlns:c16="http://schemas.microsoft.com/office/drawing/2014/chart" uri="{C3380CC4-5D6E-409C-BE32-E72D297353CC}">
                  <c16:uniqueId val="{00000003-7A9F-4227-B389-450679643576}"/>
                </c:ext>
              </c:extLst>
            </c:dLbl>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analysis!$N$12:$N$14</c:f>
              <c:strCache>
                <c:ptCount val="2"/>
                <c:pt idx="0">
                  <c:v>2021</c:v>
                </c:pt>
                <c:pt idx="1">
                  <c:v>2022</c:v>
                </c:pt>
              </c:strCache>
            </c:strRef>
          </c:cat>
          <c:val>
            <c:numRef>
              <c:f>analysis!$O$12:$O$14</c:f>
              <c:numCache>
                <c:formatCode>0.00%</c:formatCode>
                <c:ptCount val="2"/>
                <c:pt idx="0">
                  <c:v>0.43979828939790844</c:v>
                </c:pt>
                <c:pt idx="1">
                  <c:v>0.56020171060209101</c:v>
                </c:pt>
              </c:numCache>
            </c:numRef>
          </c:val>
          <c:extLst>
            <c:ext xmlns:c16="http://schemas.microsoft.com/office/drawing/2014/chart" uri="{C3380CC4-5D6E-409C-BE32-E72D297353CC}">
              <c16:uniqueId val="{00000004-7A9F-4227-B389-450679643576}"/>
            </c:ext>
          </c:extLst>
        </c:ser>
        <c:dLbls>
          <c:showLegendKey val="0"/>
          <c:showVal val="1"/>
          <c:showCatName val="0"/>
          <c:showSerName val="0"/>
          <c:showPercent val="0"/>
          <c:showBubbleSize val="0"/>
          <c:showLeaderLines val="1"/>
        </c:dLbls>
        <c:firstSliceAng val="12"/>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مصدر البيانات - V2.xlsx]analysis!PivotTable9</c:name>
    <c:fmtId val="11"/>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r>
              <a:rPr lang="en-US" sz="2400" b="1" i="0" u="none" strike="noStrike" kern="1200" spc="0" baseline="0">
                <a:solidFill>
                  <a:sysClr val="windowText" lastClr="000000"/>
                </a:solidFill>
                <a:latin typeface="+mn-lt"/>
                <a:ea typeface="+mn-ea"/>
                <a:cs typeface="+mn-cs"/>
              </a:rPr>
              <a:t>TOP 5 Products</a:t>
            </a:r>
          </a:p>
        </c:rich>
      </c:tx>
      <c:overlay val="0"/>
      <c:spPr>
        <a:solidFill>
          <a:schemeClr val="bg1">
            <a:lumMod val="95000"/>
          </a:schemeClr>
        </a:solidFill>
        <a:ln>
          <a:noFill/>
        </a:ln>
        <a:effectLst/>
      </c:spPr>
      <c:txPr>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analysis!$J$18</c:f>
              <c:strCache>
                <c:ptCount val="1"/>
                <c:pt idx="0">
                  <c:v>Total</c:v>
                </c:pt>
              </c:strCache>
            </c:strRef>
          </c:tx>
          <c:spPr>
            <a:solidFill>
              <a:schemeClr val="accent6">
                <a:lumMod val="50000"/>
              </a:schemeClr>
            </a:solidFill>
            <a:ln>
              <a:noFill/>
            </a:ln>
            <a:effectLst/>
          </c:spPr>
          <c:invertIfNegative val="0"/>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analysis!$I$19:$I$24</c:f>
              <c:strCache>
                <c:ptCount val="5"/>
                <c:pt idx="0">
                  <c:v>Product10</c:v>
                </c:pt>
                <c:pt idx="1">
                  <c:v>Product19</c:v>
                </c:pt>
                <c:pt idx="2">
                  <c:v>Product42</c:v>
                </c:pt>
                <c:pt idx="3">
                  <c:v>Product30</c:v>
                </c:pt>
                <c:pt idx="4">
                  <c:v>Product41</c:v>
                </c:pt>
              </c:strCache>
            </c:strRef>
          </c:cat>
          <c:val>
            <c:numRef>
              <c:f>analysis!$J$19:$J$24</c:f>
              <c:numCache>
                <c:formatCode>0</c:formatCode>
                <c:ptCount val="5"/>
                <c:pt idx="0">
                  <c:v>16428</c:v>
                </c:pt>
                <c:pt idx="1">
                  <c:v>20160</c:v>
                </c:pt>
                <c:pt idx="2">
                  <c:v>20574</c:v>
                </c:pt>
                <c:pt idx="3">
                  <c:v>22945.919999999998</c:v>
                </c:pt>
                <c:pt idx="4">
                  <c:v>22952.16</c:v>
                </c:pt>
              </c:numCache>
            </c:numRef>
          </c:val>
          <c:extLst>
            <c:ext xmlns:c16="http://schemas.microsoft.com/office/drawing/2014/chart" uri="{C3380CC4-5D6E-409C-BE32-E72D297353CC}">
              <c16:uniqueId val="{00000000-9A06-4235-9418-0611B3B3E7C1}"/>
            </c:ext>
          </c:extLst>
        </c:ser>
        <c:dLbls>
          <c:showLegendKey val="0"/>
          <c:showVal val="0"/>
          <c:showCatName val="0"/>
          <c:showSerName val="0"/>
          <c:showPercent val="0"/>
          <c:showBubbleSize val="0"/>
        </c:dLbls>
        <c:gapWidth val="184"/>
        <c:axId val="956166816"/>
        <c:axId val="956167176"/>
      </c:barChart>
      <c:catAx>
        <c:axId val="95616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2000" b="1" i="0" u="none" strike="noStrike" kern="1200" spc="0" baseline="0">
                <a:solidFill>
                  <a:sysClr val="windowText" lastClr="000000"/>
                </a:solidFill>
                <a:latin typeface="+mn-lt"/>
                <a:ea typeface="+mn-ea"/>
                <a:cs typeface="+mn-cs"/>
              </a:defRPr>
            </a:pPr>
            <a:endParaRPr lang="en-US"/>
          </a:p>
        </c:txPr>
        <c:crossAx val="956167176"/>
        <c:crosses val="autoZero"/>
        <c:auto val="1"/>
        <c:lblAlgn val="ctr"/>
        <c:lblOffset val="100"/>
        <c:noMultiLvlLbl val="0"/>
      </c:catAx>
      <c:valAx>
        <c:axId val="9561671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2000" b="1" i="0" u="none" strike="noStrike" kern="1200" spc="0" baseline="0">
                <a:solidFill>
                  <a:sysClr val="windowText" lastClr="000000"/>
                </a:solidFill>
                <a:latin typeface="+mn-lt"/>
                <a:ea typeface="+mn-ea"/>
                <a:cs typeface="+mn-cs"/>
              </a:defRPr>
            </a:pPr>
            <a:endParaRPr lang="en-US"/>
          </a:p>
        </c:txPr>
        <c:crossAx val="9561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مصدر البيانات - V2.xlsx]analysis!PivotTable10</c:name>
    <c:fmtId val="15"/>
  </c:pivotSource>
  <c:chart>
    <c:title>
      <c:tx>
        <c:rich>
          <a:bodyPr rot="0" spcFirstLastPara="1" vertOverflow="ellipsis" vert="horz" wrap="square" anchor="ctr" anchorCtr="1"/>
          <a:lstStyle/>
          <a:p>
            <a:pPr>
              <a:defRPr lang="en-US" sz="2400" b="1" i="0" u="none" strike="noStrike" kern="1200" spc="0" baseline="0">
                <a:solidFill>
                  <a:sysClr val="windowText" lastClr="000000"/>
                </a:solidFill>
                <a:latin typeface="+mn-lt"/>
                <a:ea typeface="+mn-ea"/>
                <a:cs typeface="+mn-cs"/>
              </a:defRPr>
            </a:pPr>
            <a:r>
              <a:rPr lang="en-US"/>
              <a:t>Bottem 5 Product </a:t>
            </a:r>
          </a:p>
        </c:rich>
      </c:tx>
      <c:overlay val="0"/>
      <c:spPr>
        <a:solidFill>
          <a:schemeClr val="bg1">
            <a:lumMod val="95000"/>
          </a:schemeClr>
        </a:solidFill>
        <a:ln>
          <a:noFill/>
        </a:ln>
        <a:effectLst/>
      </c:spPr>
      <c:txPr>
        <a:bodyPr rot="0" spcFirstLastPara="1" vertOverflow="ellipsis" vert="horz" wrap="square" anchor="ctr" anchorCtr="1"/>
        <a:lstStyle/>
        <a:p>
          <a:pPr>
            <a:defRPr lang="en-US"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analysis!$M$18</c:f>
              <c:strCache>
                <c:ptCount val="1"/>
                <c:pt idx="0">
                  <c:v>Total</c:v>
                </c:pt>
              </c:strCache>
            </c:strRef>
          </c:tx>
          <c:spPr>
            <a:solidFill>
              <a:srgbClr val="C00000"/>
            </a:solidFill>
            <a:ln>
              <a:noFill/>
            </a:ln>
            <a:effectLst/>
          </c:spPr>
          <c:invertIfNegative val="0"/>
          <c:cat>
            <c:strRef>
              <c:f>analysis!$L$19:$L$24</c:f>
              <c:strCache>
                <c:ptCount val="5"/>
                <c:pt idx="0">
                  <c:v>Product09</c:v>
                </c:pt>
                <c:pt idx="1">
                  <c:v>Product25</c:v>
                </c:pt>
                <c:pt idx="2">
                  <c:v>Product35</c:v>
                </c:pt>
                <c:pt idx="3">
                  <c:v>Product15</c:v>
                </c:pt>
                <c:pt idx="4">
                  <c:v>Product16</c:v>
                </c:pt>
              </c:strCache>
            </c:strRef>
          </c:cat>
          <c:val>
            <c:numRef>
              <c:f>analysis!$M$19:$M$24</c:f>
              <c:numCache>
                <c:formatCode>0</c:formatCode>
                <c:ptCount val="5"/>
                <c:pt idx="0">
                  <c:v>581.64</c:v>
                </c:pt>
                <c:pt idx="1">
                  <c:v>599.7600000000001</c:v>
                </c:pt>
                <c:pt idx="2">
                  <c:v>703.5</c:v>
                </c:pt>
                <c:pt idx="3">
                  <c:v>1839.2399999999998</c:v>
                </c:pt>
                <c:pt idx="4">
                  <c:v>1996.8</c:v>
                </c:pt>
              </c:numCache>
            </c:numRef>
          </c:val>
          <c:extLst>
            <c:ext xmlns:c16="http://schemas.microsoft.com/office/drawing/2014/chart" uri="{C3380CC4-5D6E-409C-BE32-E72D297353CC}">
              <c16:uniqueId val="{00000000-88E5-464B-9164-432F0592B043}"/>
            </c:ext>
          </c:extLst>
        </c:ser>
        <c:dLbls>
          <c:showLegendKey val="0"/>
          <c:showVal val="0"/>
          <c:showCatName val="0"/>
          <c:showSerName val="0"/>
          <c:showPercent val="0"/>
          <c:showBubbleSize val="0"/>
        </c:dLbls>
        <c:gapWidth val="182"/>
        <c:axId val="1458135424"/>
        <c:axId val="1458136864"/>
      </c:barChart>
      <c:catAx>
        <c:axId val="145813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crossAx val="1458136864"/>
        <c:crosses val="autoZero"/>
        <c:auto val="1"/>
        <c:lblAlgn val="ctr"/>
        <c:lblOffset val="100"/>
        <c:noMultiLvlLbl val="0"/>
      </c:catAx>
      <c:valAx>
        <c:axId val="14581368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endParaRPr lang="en-US"/>
          </a:p>
        </c:txPr>
        <c:crossAx val="145813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20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مصدر البيانات - V2.xlsx]analysis!PivotTable13</c:name>
    <c:fmtId val="8"/>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Cost by year &amp; QTR</a:t>
            </a:r>
          </a:p>
        </c:rich>
      </c:tx>
      <c:overlay val="0"/>
      <c:spPr>
        <a:solidFill>
          <a:schemeClr val="bg1">
            <a:lumMod val="95000"/>
          </a:schemeClr>
        </a:solid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headEnd type="oval"/>
            <a:tailEnd type="stealth"/>
          </a:ln>
          <a:effectLst/>
        </c:spPr>
        <c:marker>
          <c:symbol val="circle"/>
          <c:size val="8"/>
          <c:spPr>
            <a:solidFill>
              <a:schemeClr val="bg1"/>
            </a:solidFill>
            <a:ln w="9525">
              <a:solidFill>
                <a:srgbClr val="F67B00"/>
              </a:solidFill>
              <a:prstDash val="dash"/>
              <a:headEnd w="sm" len="sm"/>
            </a:ln>
            <a:effectLst/>
          </c:spPr>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headEnd type="oval"/>
            <a:tailEnd type="triangle"/>
          </a:ln>
          <a:effectLst/>
        </c:spPr>
        <c:marker>
          <c:symbol val="circle"/>
          <c:size val="8"/>
          <c:spPr>
            <a:solidFill>
              <a:schemeClr val="bg1"/>
            </a:solidFill>
            <a:ln w="9525">
              <a:solidFill>
                <a:srgbClr val="F67B00"/>
              </a:solidFill>
              <a:prstDash val="dash"/>
              <a:headEnd w="sm" len="sm"/>
            </a:ln>
            <a:effectLst/>
          </c:spPr>
        </c:marker>
      </c:pivotFmt>
      <c:pivotFmt>
        <c:idx val="4"/>
        <c:spPr>
          <a:ln w="28575" cap="rnd">
            <a:solidFill>
              <a:srgbClr val="00206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analysis!$E$20</c:f>
              <c:strCache>
                <c:ptCount val="1"/>
                <c:pt idx="0">
                  <c:v>Sales</c:v>
                </c:pt>
              </c:strCache>
            </c:strRef>
          </c:tx>
          <c:spPr>
            <a:ln w="28575" cap="rnd">
              <a:solidFill>
                <a:srgbClr val="00206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analysis!$D$21:$D$30</c:f>
              <c:multiLvlStrCache>
                <c:ptCount val="8"/>
                <c:lvl>
                  <c:pt idx="0">
                    <c:v>Qtr1</c:v>
                  </c:pt>
                  <c:pt idx="1">
                    <c:v>Qtr2</c:v>
                  </c:pt>
                  <c:pt idx="2">
                    <c:v>Qtr3</c:v>
                  </c:pt>
                  <c:pt idx="3">
                    <c:v>Qtr4</c:v>
                  </c:pt>
                  <c:pt idx="4">
                    <c:v>Qtr1</c:v>
                  </c:pt>
                  <c:pt idx="5">
                    <c:v>Qtr2</c:v>
                  </c:pt>
                  <c:pt idx="6">
                    <c:v>Qtr3</c:v>
                  </c:pt>
                  <c:pt idx="7">
                    <c:v>Qtr4</c:v>
                  </c:pt>
                </c:lvl>
                <c:lvl>
                  <c:pt idx="0">
                    <c:v>2021</c:v>
                  </c:pt>
                  <c:pt idx="4">
                    <c:v>2022</c:v>
                  </c:pt>
                </c:lvl>
              </c:multiLvlStrCache>
            </c:multiLvlStrRef>
          </c:cat>
          <c:val>
            <c:numRef>
              <c:f>analysis!$E$21:$E$30</c:f>
              <c:numCache>
                <c:formatCode>0</c:formatCode>
                <c:ptCount val="8"/>
                <c:pt idx="0">
                  <c:v>46308.499999999993</c:v>
                </c:pt>
                <c:pt idx="1">
                  <c:v>39652.06</c:v>
                </c:pt>
                <c:pt idx="2">
                  <c:v>52063.79</c:v>
                </c:pt>
                <c:pt idx="3">
                  <c:v>48784.770000000004</c:v>
                </c:pt>
                <c:pt idx="4">
                  <c:v>54037.210000000021</c:v>
                </c:pt>
                <c:pt idx="5">
                  <c:v>48371.21</c:v>
                </c:pt>
                <c:pt idx="6">
                  <c:v>53781.210000000006</c:v>
                </c:pt>
                <c:pt idx="7">
                  <c:v>57937.969999999994</c:v>
                </c:pt>
              </c:numCache>
            </c:numRef>
          </c:val>
          <c:smooth val="1"/>
          <c:extLst>
            <c:ext xmlns:c16="http://schemas.microsoft.com/office/drawing/2014/chart" uri="{C3380CC4-5D6E-409C-BE32-E72D297353CC}">
              <c16:uniqueId val="{00000000-56A9-42E6-A818-CAB2B73E40DD}"/>
            </c:ext>
          </c:extLst>
        </c:ser>
        <c:ser>
          <c:idx val="1"/>
          <c:order val="1"/>
          <c:tx>
            <c:strRef>
              <c:f>analysis!$F$20</c:f>
              <c:strCache>
                <c:ptCount val="1"/>
                <c:pt idx="0">
                  <c:v>Cost </c:v>
                </c:pt>
              </c:strCache>
            </c:strRef>
          </c:tx>
          <c:spPr>
            <a:ln w="28575" cap="rnd">
              <a:solidFill>
                <a:srgbClr val="C00000"/>
              </a:solidFill>
              <a:round/>
              <a:headEnd type="oval"/>
              <a:tailEnd type="stealth"/>
            </a:ln>
            <a:effectLst/>
          </c:spPr>
          <c:marker>
            <c:symbol val="circle"/>
            <c:size val="8"/>
            <c:spPr>
              <a:solidFill>
                <a:schemeClr val="bg1"/>
              </a:solidFill>
              <a:ln w="9525">
                <a:solidFill>
                  <a:srgbClr val="F67B00"/>
                </a:solidFill>
                <a:prstDash val="dash"/>
                <a:headEnd w="sm" len="sm"/>
              </a:ln>
              <a:effectLst/>
            </c:spPr>
          </c:marker>
          <c:dPt>
            <c:idx val="7"/>
            <c:marker>
              <c:symbol val="circle"/>
              <c:size val="8"/>
              <c:spPr>
                <a:solidFill>
                  <a:schemeClr val="bg1"/>
                </a:solidFill>
                <a:ln w="9525">
                  <a:solidFill>
                    <a:srgbClr val="F67B00"/>
                  </a:solidFill>
                  <a:prstDash val="dash"/>
                  <a:headEnd w="sm" len="sm"/>
                </a:ln>
                <a:effectLst/>
              </c:spPr>
            </c:marker>
            <c:bubble3D val="0"/>
            <c:spPr>
              <a:ln w="28575" cap="rnd">
                <a:solidFill>
                  <a:srgbClr val="C00000"/>
                </a:solidFill>
                <a:round/>
                <a:headEnd type="oval"/>
                <a:tailEnd type="triangle"/>
              </a:ln>
              <a:effectLst/>
            </c:spPr>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analysis!$D$21:$D$30</c:f>
              <c:multiLvlStrCache>
                <c:ptCount val="8"/>
                <c:lvl>
                  <c:pt idx="0">
                    <c:v>Qtr1</c:v>
                  </c:pt>
                  <c:pt idx="1">
                    <c:v>Qtr2</c:v>
                  </c:pt>
                  <c:pt idx="2">
                    <c:v>Qtr3</c:v>
                  </c:pt>
                  <c:pt idx="3">
                    <c:v>Qtr4</c:v>
                  </c:pt>
                  <c:pt idx="4">
                    <c:v>Qtr1</c:v>
                  </c:pt>
                  <c:pt idx="5">
                    <c:v>Qtr2</c:v>
                  </c:pt>
                  <c:pt idx="6">
                    <c:v>Qtr3</c:v>
                  </c:pt>
                  <c:pt idx="7">
                    <c:v>Qtr4</c:v>
                  </c:pt>
                </c:lvl>
                <c:lvl>
                  <c:pt idx="0">
                    <c:v>2021</c:v>
                  </c:pt>
                  <c:pt idx="4">
                    <c:v>2022</c:v>
                  </c:pt>
                </c:lvl>
              </c:multiLvlStrCache>
            </c:multiLvlStrRef>
          </c:cat>
          <c:val>
            <c:numRef>
              <c:f>analysis!$F$21:$F$30</c:f>
              <c:numCache>
                <c:formatCode>0</c:formatCode>
                <c:ptCount val="8"/>
                <c:pt idx="0">
                  <c:v>38875</c:v>
                </c:pt>
                <c:pt idx="1">
                  <c:v>32407</c:v>
                </c:pt>
                <c:pt idx="2">
                  <c:v>44342</c:v>
                </c:pt>
                <c:pt idx="3">
                  <c:v>40886</c:v>
                </c:pt>
                <c:pt idx="4">
                  <c:v>43734</c:v>
                </c:pt>
                <c:pt idx="5">
                  <c:v>40280</c:v>
                </c:pt>
                <c:pt idx="6">
                  <c:v>44125</c:v>
                </c:pt>
                <c:pt idx="7">
                  <c:v>47396</c:v>
                </c:pt>
              </c:numCache>
            </c:numRef>
          </c:val>
          <c:smooth val="0"/>
          <c:extLst>
            <c:ext xmlns:c16="http://schemas.microsoft.com/office/drawing/2014/chart" uri="{C3380CC4-5D6E-409C-BE32-E72D297353CC}">
              <c16:uniqueId val="{00000003-56A9-42E6-A818-CAB2B73E40DD}"/>
            </c:ext>
          </c:extLst>
        </c:ser>
        <c:dLbls>
          <c:dLblPos val="t"/>
          <c:showLegendKey val="0"/>
          <c:showVal val="1"/>
          <c:showCatName val="0"/>
          <c:showSerName val="0"/>
          <c:showPercent val="0"/>
          <c:showBubbleSize val="0"/>
        </c:dLbls>
        <c:marker val="1"/>
        <c:smooth val="0"/>
        <c:axId val="950457880"/>
        <c:axId val="950456440"/>
      </c:lineChart>
      <c:catAx>
        <c:axId val="950457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950456440"/>
        <c:crosses val="autoZero"/>
        <c:auto val="1"/>
        <c:lblAlgn val="ctr"/>
        <c:lblOffset val="100"/>
        <c:noMultiLvlLbl val="0"/>
      </c:catAx>
      <c:valAx>
        <c:axId val="950456440"/>
        <c:scaling>
          <c:orientation val="minMax"/>
          <c:min val="3000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950457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491067</xdr:colOff>
      <xdr:row>0</xdr:row>
      <xdr:rowOff>57447</xdr:rowOff>
    </xdr:from>
    <xdr:to>
      <xdr:col>6</xdr:col>
      <xdr:colOff>1506009</xdr:colOff>
      <xdr:row>5</xdr:row>
      <xdr:rowOff>116589</xdr:rowOff>
    </xdr:to>
    <xdr:pic>
      <xdr:nvPicPr>
        <xdr:cNvPr id="5" name="Picture 4">
          <a:extLst>
            <a:ext uri="{FF2B5EF4-FFF2-40B4-BE49-F238E27FC236}">
              <a16:creationId xmlns:a16="http://schemas.microsoft.com/office/drawing/2014/main" id="{35FAAA48-2087-2A89-4A77-196092560E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31734" y="57447"/>
          <a:ext cx="1639358" cy="1011642"/>
        </a:xfrm>
        <a:prstGeom prst="ellipse">
          <a:avLst/>
        </a:prstGeom>
        <a:ln>
          <a:noFill/>
        </a:ln>
        <a:effectLst>
          <a:softEdge rad="112500"/>
        </a:effectLst>
      </xdr:spPr>
    </xdr:pic>
    <xdr:clientData/>
  </xdr:twoCellAnchor>
  <xdr:oneCellAnchor>
    <xdr:from>
      <xdr:col>7</xdr:col>
      <xdr:colOff>45308</xdr:colOff>
      <xdr:row>0</xdr:row>
      <xdr:rowOff>69348</xdr:rowOff>
    </xdr:from>
    <xdr:ext cx="6946042" cy="937629"/>
    <xdr:sp macro="" textlink="">
      <xdr:nvSpPr>
        <xdr:cNvPr id="6" name="Rectangle 5">
          <a:extLst>
            <a:ext uri="{FF2B5EF4-FFF2-40B4-BE49-F238E27FC236}">
              <a16:creationId xmlns:a16="http://schemas.microsoft.com/office/drawing/2014/main" id="{85D1A69A-D3D0-D485-1DCA-D866490B6CA1}"/>
            </a:ext>
          </a:extLst>
        </xdr:cNvPr>
        <xdr:cNvSpPr/>
      </xdr:nvSpPr>
      <xdr:spPr>
        <a:xfrm>
          <a:off x="2731358" y="69348"/>
          <a:ext cx="6946042" cy="937629"/>
        </a:xfrm>
        <a:prstGeom prst="rect">
          <a:avLst/>
        </a:prstGeom>
        <a:noFill/>
      </xdr:spPr>
      <xdr:txBody>
        <a:bodyPr wrap="square" lIns="91440" tIns="45720" rIns="91440" bIns="45720">
          <a:spAutoFit/>
        </a:bodyPr>
        <a:lstStyle/>
        <a:p>
          <a:pPr algn="ctr"/>
          <a:r>
            <a:rPr lang="en-US" sz="5400" b="1" cap="none" spc="0">
              <a:ln w="6600">
                <a:solidFill>
                  <a:schemeClr val="tx1"/>
                </a:solidFill>
                <a:prstDash val="solid"/>
              </a:ln>
              <a:solidFill>
                <a:sysClr val="windowText" lastClr="000000"/>
              </a:solidFill>
              <a:effectLst>
                <a:outerShdw dist="38100" dir="2700000" algn="tl" rotWithShape="0">
                  <a:schemeClr val="accent2"/>
                </a:outerShdw>
              </a:effectLst>
            </a:rPr>
            <a:t>Analysis Sales 2023</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466726</xdr:colOff>
      <xdr:row>1</xdr:row>
      <xdr:rowOff>104775</xdr:rowOff>
    </xdr:from>
    <xdr:to>
      <xdr:col>7</xdr:col>
      <xdr:colOff>19050</xdr:colOff>
      <xdr:row>11</xdr:row>
      <xdr:rowOff>47625</xdr:rowOff>
    </xdr:to>
    <xdr:graphicFrame macro="">
      <xdr:nvGraphicFramePr>
        <xdr:cNvPr id="2" name="Chart 1">
          <a:extLst>
            <a:ext uri="{FF2B5EF4-FFF2-40B4-BE49-F238E27FC236}">
              <a16:creationId xmlns:a16="http://schemas.microsoft.com/office/drawing/2014/main" id="{57D68B8A-05BF-46CC-96DA-A300C310B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4</xdr:row>
      <xdr:rowOff>28575</xdr:rowOff>
    </xdr:from>
    <xdr:to>
      <xdr:col>5</xdr:col>
      <xdr:colOff>76200</xdr:colOff>
      <xdr:row>5</xdr:row>
      <xdr:rowOff>123825</xdr:rowOff>
    </xdr:to>
    <xdr:sp macro="" textlink="">
      <xdr:nvSpPr>
        <xdr:cNvPr id="3" name="TextBox 2">
          <a:extLst>
            <a:ext uri="{FF2B5EF4-FFF2-40B4-BE49-F238E27FC236}">
              <a16:creationId xmlns:a16="http://schemas.microsoft.com/office/drawing/2014/main" id="{C70F9C60-86A3-7547-4B93-34D3B600BF52}"/>
            </a:ext>
          </a:extLst>
        </xdr:cNvPr>
        <xdr:cNvSpPr txBox="1"/>
      </xdr:nvSpPr>
      <xdr:spPr>
        <a:xfrm>
          <a:off x="2314575" y="600075"/>
          <a:ext cx="809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Profit</a:t>
          </a:r>
          <a:endParaRPr lang="en-US" sz="1100" b="1">
            <a:solidFill>
              <a:sysClr val="windowText" lastClr="000000"/>
            </a:solidFill>
          </a:endParaRPr>
        </a:p>
      </xdr:txBody>
    </xdr:sp>
    <xdr:clientData/>
  </xdr:twoCellAnchor>
  <xdr:twoCellAnchor editAs="oneCell">
    <xdr:from>
      <xdr:col>0</xdr:col>
      <xdr:colOff>0</xdr:colOff>
      <xdr:row>1</xdr:row>
      <xdr:rowOff>0</xdr:rowOff>
    </xdr:from>
    <xdr:to>
      <xdr:col>3</xdr:col>
      <xdr:colOff>0</xdr:colOff>
      <xdr:row>4</xdr:row>
      <xdr:rowOff>85725</xdr:rowOff>
    </xdr:to>
    <mc:AlternateContent xmlns:mc="http://schemas.openxmlformats.org/markup-compatibility/2006">
      <mc:Choice xmlns:a14="http://schemas.microsoft.com/office/drawing/2010/main" Requires="a14">
        <xdr:graphicFrame macro="">
          <xdr:nvGraphicFramePr>
            <xdr:cNvPr id="4" name="DATE (Year)">
              <a:extLst>
                <a:ext uri="{FF2B5EF4-FFF2-40B4-BE49-F238E27FC236}">
                  <a16:creationId xmlns:a16="http://schemas.microsoft.com/office/drawing/2014/main" id="{A79C0E92-525D-4980-9879-883694996B8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0" y="1368136"/>
              <a:ext cx="1818409"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114300</xdr:rowOff>
    </xdr:from>
    <xdr:to>
      <xdr:col>3</xdr:col>
      <xdr:colOff>0</xdr:colOff>
      <xdr:row>12</xdr:row>
      <xdr:rowOff>54429</xdr:rowOff>
    </xdr:to>
    <mc:AlternateContent xmlns:mc="http://schemas.openxmlformats.org/markup-compatibility/2006">
      <mc:Choice xmlns:a14="http://schemas.microsoft.com/office/drawing/2010/main" Requires="a14">
        <xdr:graphicFrame macro="">
          <xdr:nvGraphicFramePr>
            <xdr:cNvPr id="5" name="DATE (Quarter)">
              <a:extLst>
                <a:ext uri="{FF2B5EF4-FFF2-40B4-BE49-F238E27FC236}">
                  <a16:creationId xmlns:a16="http://schemas.microsoft.com/office/drawing/2014/main" id="{ED383193-F3E8-4E83-80D7-515F2B7A4431}"/>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dr:sp macro="" textlink="">
          <xdr:nvSpPr>
            <xdr:cNvPr id="0" name=""/>
            <xdr:cNvSpPr>
              <a:spLocks noTextEdit="1"/>
            </xdr:cNvSpPr>
          </xdr:nvSpPr>
          <xdr:spPr>
            <a:xfrm>
              <a:off x="0" y="2053936"/>
              <a:ext cx="1818409" cy="1464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447675</xdr:colOff>
      <xdr:row>4</xdr:row>
      <xdr:rowOff>85725</xdr:rowOff>
    </xdr:from>
    <xdr:to>
      <xdr:col>9</xdr:col>
      <xdr:colOff>38100</xdr:colOff>
      <xdr:row>5</xdr:row>
      <xdr:rowOff>180975</xdr:rowOff>
    </xdr:to>
    <xdr:sp macro="" textlink="">
      <xdr:nvSpPr>
        <xdr:cNvPr id="7" name="TextBox 6">
          <a:extLst>
            <a:ext uri="{FF2B5EF4-FFF2-40B4-BE49-F238E27FC236}">
              <a16:creationId xmlns:a16="http://schemas.microsoft.com/office/drawing/2014/main" id="{BCA65BEE-E3FF-4EE2-9C84-89582A9CE1D6}"/>
            </a:ext>
          </a:extLst>
        </xdr:cNvPr>
        <xdr:cNvSpPr txBox="1"/>
      </xdr:nvSpPr>
      <xdr:spPr>
        <a:xfrm>
          <a:off x="4714875" y="657225"/>
          <a:ext cx="809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Sales</a:t>
          </a:r>
          <a:endParaRPr lang="en-US" sz="1100" b="1">
            <a:solidFill>
              <a:sysClr val="windowText" lastClr="000000"/>
            </a:solidFill>
          </a:endParaRPr>
        </a:p>
      </xdr:txBody>
    </xdr:sp>
    <xdr:clientData/>
  </xdr:twoCellAnchor>
  <xdr:twoCellAnchor>
    <xdr:from>
      <xdr:col>5</xdr:col>
      <xdr:colOff>400050</xdr:colOff>
      <xdr:row>1</xdr:row>
      <xdr:rowOff>104775</xdr:rowOff>
    </xdr:from>
    <xdr:to>
      <xdr:col>10</xdr:col>
      <xdr:colOff>285750</xdr:colOff>
      <xdr:row>11</xdr:row>
      <xdr:rowOff>104775</xdr:rowOff>
    </xdr:to>
    <xdr:graphicFrame macro="">
      <xdr:nvGraphicFramePr>
        <xdr:cNvPr id="8" name="Chart 7">
          <a:extLst>
            <a:ext uri="{FF2B5EF4-FFF2-40B4-BE49-F238E27FC236}">
              <a16:creationId xmlns:a16="http://schemas.microsoft.com/office/drawing/2014/main" id="{BB0CA4C4-6408-401D-85E8-CCD419296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161925</xdr:colOff>
      <xdr:row>1</xdr:row>
      <xdr:rowOff>0</xdr:rowOff>
    </xdr:from>
    <xdr:to>
      <xdr:col>15</xdr:col>
      <xdr:colOff>104775</xdr:colOff>
      <xdr:row>11</xdr:row>
      <xdr:rowOff>161926</xdr:rowOff>
    </xdr:to>
    <xdr:graphicFrame macro="">
      <xdr:nvGraphicFramePr>
        <xdr:cNvPr id="9" name="Chart 8">
          <a:extLst>
            <a:ext uri="{FF2B5EF4-FFF2-40B4-BE49-F238E27FC236}">
              <a16:creationId xmlns:a16="http://schemas.microsoft.com/office/drawing/2014/main" id="{C650A2EA-7F71-44FF-B550-F0E410A4B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5</xdr:row>
      <xdr:rowOff>47625</xdr:rowOff>
    </xdr:from>
    <xdr:to>
      <xdr:col>12</xdr:col>
      <xdr:colOff>304800</xdr:colOff>
      <xdr:row>6</xdr:row>
      <xdr:rowOff>142875</xdr:rowOff>
    </xdr:to>
    <xdr:sp macro="" textlink="">
      <xdr:nvSpPr>
        <xdr:cNvPr id="11" name="TextBox 10">
          <a:extLst>
            <a:ext uri="{FF2B5EF4-FFF2-40B4-BE49-F238E27FC236}">
              <a16:creationId xmlns:a16="http://schemas.microsoft.com/office/drawing/2014/main" id="{969CB09B-7A26-4E4B-9894-78E02EBE702A}"/>
            </a:ext>
          </a:extLst>
        </xdr:cNvPr>
        <xdr:cNvSpPr txBox="1"/>
      </xdr:nvSpPr>
      <xdr:spPr>
        <a:xfrm>
          <a:off x="6810375" y="809625"/>
          <a:ext cx="809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Cost</a:t>
          </a:r>
          <a:endParaRPr lang="en-US" sz="1100" b="1">
            <a:solidFill>
              <a:sysClr val="windowText" lastClr="000000"/>
            </a:solidFill>
          </a:endParaRPr>
        </a:p>
      </xdr:txBody>
    </xdr:sp>
    <xdr:clientData/>
  </xdr:twoCellAnchor>
  <xdr:twoCellAnchor>
    <xdr:from>
      <xdr:col>3</xdr:col>
      <xdr:colOff>501650</xdr:colOff>
      <xdr:row>11</xdr:row>
      <xdr:rowOff>168275</xdr:rowOff>
    </xdr:from>
    <xdr:to>
      <xdr:col>17</xdr:col>
      <xdr:colOff>254000</xdr:colOff>
      <xdr:row>25</xdr:row>
      <xdr:rowOff>53975</xdr:rowOff>
    </xdr:to>
    <xdr:graphicFrame macro="">
      <xdr:nvGraphicFramePr>
        <xdr:cNvPr id="12" name="Chart 11">
          <a:extLst>
            <a:ext uri="{FF2B5EF4-FFF2-40B4-BE49-F238E27FC236}">
              <a16:creationId xmlns:a16="http://schemas.microsoft.com/office/drawing/2014/main" id="{4EBE6381-F4B1-4188-B0B5-4128BBDAB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142875</xdr:colOff>
      <xdr:row>1</xdr:row>
      <xdr:rowOff>0</xdr:rowOff>
    </xdr:from>
    <xdr:to>
      <xdr:col>19</xdr:col>
      <xdr:colOff>250031</xdr:colOff>
      <xdr:row>13</xdr:row>
      <xdr:rowOff>59530</xdr:rowOff>
    </xdr:to>
    <xdr:graphicFrame macro="">
      <xdr:nvGraphicFramePr>
        <xdr:cNvPr id="13" name="Chart 12">
          <a:extLst>
            <a:ext uri="{FF2B5EF4-FFF2-40B4-BE49-F238E27FC236}">
              <a16:creationId xmlns:a16="http://schemas.microsoft.com/office/drawing/2014/main" id="{0483F35F-CEC0-4DA1-8CA9-7D19D19D7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135732</xdr:colOff>
      <xdr:row>6</xdr:row>
      <xdr:rowOff>4762</xdr:rowOff>
    </xdr:from>
    <xdr:to>
      <xdr:col>16</xdr:col>
      <xdr:colOff>333376</xdr:colOff>
      <xdr:row>7</xdr:row>
      <xdr:rowOff>100012</xdr:rowOff>
    </xdr:to>
    <xdr:sp macro="" textlink="">
      <xdr:nvSpPr>
        <xdr:cNvPr id="15" name="TextBox 14">
          <a:extLst>
            <a:ext uri="{FF2B5EF4-FFF2-40B4-BE49-F238E27FC236}">
              <a16:creationId xmlns:a16="http://schemas.microsoft.com/office/drawing/2014/main" id="{2A0E8AA8-6C22-4F98-B6AD-0048C2D9E237}"/>
            </a:ext>
          </a:extLst>
        </xdr:cNvPr>
        <xdr:cNvSpPr txBox="1"/>
      </xdr:nvSpPr>
      <xdr:spPr>
        <a:xfrm>
          <a:off x="9244013" y="957262"/>
          <a:ext cx="80486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 Profit</a:t>
          </a:r>
          <a:endParaRPr lang="en-US" sz="1050" b="1">
            <a:solidFill>
              <a:sysClr val="windowText" lastClr="000000"/>
            </a:solidFill>
          </a:endParaRPr>
        </a:p>
      </xdr:txBody>
    </xdr:sp>
    <xdr:clientData/>
  </xdr:twoCellAnchor>
  <xdr:twoCellAnchor>
    <xdr:from>
      <xdr:col>18</xdr:col>
      <xdr:colOff>119062</xdr:colOff>
      <xdr:row>1</xdr:row>
      <xdr:rowOff>83344</xdr:rowOff>
    </xdr:from>
    <xdr:to>
      <xdr:col>25</xdr:col>
      <xdr:colOff>349250</xdr:colOff>
      <xdr:row>23</xdr:row>
      <xdr:rowOff>11906</xdr:rowOff>
    </xdr:to>
    <xdr:graphicFrame macro="">
      <xdr:nvGraphicFramePr>
        <xdr:cNvPr id="16" name="Chart 15">
          <a:extLst>
            <a:ext uri="{FF2B5EF4-FFF2-40B4-BE49-F238E27FC236}">
              <a16:creationId xmlns:a16="http://schemas.microsoft.com/office/drawing/2014/main" id="{700028E9-472B-4868-B75A-1462A0083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19843</xdr:colOff>
      <xdr:row>1</xdr:row>
      <xdr:rowOff>154780</xdr:rowOff>
    </xdr:from>
    <xdr:to>
      <xdr:col>33</xdr:col>
      <xdr:colOff>142875</xdr:colOff>
      <xdr:row>23</xdr:row>
      <xdr:rowOff>23811</xdr:rowOff>
    </xdr:to>
    <xdr:graphicFrame macro="">
      <xdr:nvGraphicFramePr>
        <xdr:cNvPr id="17" name="Chart 16">
          <a:extLst>
            <a:ext uri="{FF2B5EF4-FFF2-40B4-BE49-F238E27FC236}">
              <a16:creationId xmlns:a16="http://schemas.microsoft.com/office/drawing/2014/main" id="{96B30864-E911-4271-80DB-22458095D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396876</xdr:colOff>
      <xdr:row>29</xdr:row>
      <xdr:rowOff>0</xdr:rowOff>
    </xdr:from>
    <xdr:to>
      <xdr:col>30</xdr:col>
      <xdr:colOff>206376</xdr:colOff>
      <xdr:row>43</xdr:row>
      <xdr:rowOff>55033</xdr:rowOff>
    </xdr:to>
    <xdr:graphicFrame macro="">
      <xdr:nvGraphicFramePr>
        <xdr:cNvPr id="18" name="Chart 17">
          <a:extLst>
            <a:ext uri="{FF2B5EF4-FFF2-40B4-BE49-F238E27FC236}">
              <a16:creationId xmlns:a16="http://schemas.microsoft.com/office/drawing/2014/main" id="{8EEF1F71-7379-411E-BF14-BA09CF3D8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9</xdr:col>
      <xdr:colOff>258536</xdr:colOff>
      <xdr:row>0</xdr:row>
      <xdr:rowOff>13607</xdr:rowOff>
    </xdr:from>
    <xdr:ext cx="6946042" cy="937629"/>
    <xdr:sp macro="" textlink="">
      <xdr:nvSpPr>
        <xdr:cNvPr id="19" name="Rectangle 18">
          <a:extLst>
            <a:ext uri="{FF2B5EF4-FFF2-40B4-BE49-F238E27FC236}">
              <a16:creationId xmlns:a16="http://schemas.microsoft.com/office/drawing/2014/main" id="{7BE42CAB-F156-4C33-9C10-EBBF29E37387}"/>
            </a:ext>
          </a:extLst>
        </xdr:cNvPr>
        <xdr:cNvSpPr/>
      </xdr:nvSpPr>
      <xdr:spPr>
        <a:xfrm>
          <a:off x="5769429" y="13607"/>
          <a:ext cx="6946042" cy="937629"/>
        </a:xfrm>
        <a:prstGeom prst="rect">
          <a:avLst/>
        </a:prstGeom>
        <a:noFill/>
      </xdr:spPr>
      <xdr:txBody>
        <a:bodyPr wrap="square" lIns="91440" tIns="45720" rIns="91440" bIns="45720">
          <a:spAutoFit/>
        </a:bodyPr>
        <a:lstStyle/>
        <a:p>
          <a:pPr algn="ctr"/>
          <a:r>
            <a:rPr lang="en-US" sz="5400" b="1" cap="none" spc="0">
              <a:ln w="6600">
                <a:solidFill>
                  <a:schemeClr val="tx1"/>
                </a:solidFill>
                <a:prstDash val="solid"/>
              </a:ln>
              <a:solidFill>
                <a:sysClr val="windowText" lastClr="000000"/>
              </a:solidFill>
              <a:effectLst>
                <a:outerShdw dist="38100" dir="2700000" algn="tl" rotWithShape="0">
                  <a:schemeClr val="accent2"/>
                </a:outerShdw>
              </a:effectLst>
            </a:rPr>
            <a:t>Dashboard Sales 2023</a:t>
          </a:r>
        </a:p>
      </xdr:txBody>
    </xdr:sp>
    <xdr:clientData/>
  </xdr:oneCellAnchor>
  <xdr:twoCellAnchor editAs="oneCell">
    <xdr:from>
      <xdr:col>7</xdr:col>
      <xdr:colOff>0</xdr:colOff>
      <xdr:row>0</xdr:row>
      <xdr:rowOff>0</xdr:rowOff>
    </xdr:from>
    <xdr:to>
      <xdr:col>9</xdr:col>
      <xdr:colOff>414715</xdr:colOff>
      <xdr:row>0</xdr:row>
      <xdr:rowOff>1011642</xdr:rowOff>
    </xdr:to>
    <xdr:pic>
      <xdr:nvPicPr>
        <xdr:cNvPr id="20" name="Picture 19">
          <a:extLst>
            <a:ext uri="{FF2B5EF4-FFF2-40B4-BE49-F238E27FC236}">
              <a16:creationId xmlns:a16="http://schemas.microsoft.com/office/drawing/2014/main" id="{238CBD34-ACF5-4C6A-B59D-C6A2AAACE1E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86250" y="0"/>
          <a:ext cx="1639358" cy="1011642"/>
        </a:xfrm>
        <a:prstGeom prst="ellipse">
          <a:avLst/>
        </a:prstGeom>
        <a:ln>
          <a:noFill/>
        </a:ln>
        <a:effectLst>
          <a:softEdge rad="112500"/>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MOS%20Tegara\30-9\Session%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Vlookup2"/>
      <sheetName val="AND + OR"/>
      <sheetName val="IF with AND+ OR"/>
      <sheetName val="IF+And 2"/>
    </sheetNames>
    <sheetDataSet>
      <sheetData sheetId="0"/>
      <sheetData sheetId="1"/>
      <sheetData sheetId="2"/>
      <sheetData sheetId="3"/>
      <sheetData sheetId="4">
        <row r="6">
          <cell r="D6">
            <v>50</v>
          </cell>
          <cell r="E6">
            <v>4000</v>
          </cell>
        </row>
        <row r="7">
          <cell r="D7">
            <v>60</v>
          </cell>
          <cell r="E7">
            <v>4200</v>
          </cell>
        </row>
        <row r="8">
          <cell r="D8">
            <v>50</v>
          </cell>
          <cell r="E8">
            <v>4300</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12931134262" backgroundQuery="1" createdVersion="8" refreshedVersion="8" minRefreshableVersion="3" recordCount="0" supportSubquery="1" supportAdvancedDrill="1" xr:uid="{93B049DE-253C-4F72-882C-97C99E8FA65F}">
  <cacheSource type="external" connectionId="1"/>
  <cacheFields count="3">
    <cacheField name="[Measures].[Sum of Profit]" caption="Sum of Profit" numFmtId="0" hierarchy="21" level="32767"/>
    <cacheField name="[AllData].[DATE].[DATE]" caption="DATE" numFmtId="0" level="1">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cacheField>
    <cacheField name="[AllData].[DATE (Year)].[DATE (Year)]" caption="DATE (Year)" numFmtId="0" hierarchy="12" level="1">
      <sharedItems count="2">
        <s v="2021"/>
        <s v="2022"/>
      </sharedItems>
    </cacheField>
  </cacheFields>
  <cacheHierarchies count="30">
    <cacheHierarchy uniqueName="[AllData].[DATE]" caption="DATE" attribute="1" time="1" defaultMemberUniqueName="[AllData].[DATE].[All]" allUniqueName="[AllData].[DATE].[All]" dimensionUniqueName="[AllData]" displayFolder="" count="2" memberValueDatatype="7" unbalanced="0">
      <fieldsUsage count="2">
        <fieldUsage x="-1"/>
        <fieldUsage x="1"/>
      </fieldsUsage>
    </cacheHierarchy>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fieldsUsage count="2">
        <fieldUsage x="-1"/>
        <fieldUsage x="2"/>
      </fieldsUsage>
    </cacheHierarchy>
    <cacheHierarchy uniqueName="[AllData].[DATE (Quarter)]" caption="DATE (Quarter)" attribute="1" defaultMemberUniqueName="[AllData].[DATE (Quarter)].[All]" allUniqueName="[AllData].[DATE (Quarter)].[All]" dimensionUniqueName="[AllData]" displayFolder="" count="0" memberValueDatatype="130" unbalanced="0"/>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6157407" backgroundQuery="1" createdVersion="8" refreshedVersion="8" minRefreshableVersion="3" recordCount="0" supportSubquery="1" supportAdvancedDrill="1" xr:uid="{D2E7499A-5326-44E6-9E4F-8464299D5290}">
  <cacheSource type="external" connectionId="1"/>
  <cacheFields count="3">
    <cacheField name="[AllData].[Product name].[Product name]" caption="Product name" numFmtId="0" hierarchy="2" level="1">
      <sharedItems count="15">
        <s v="Product09"/>
        <s v="Product15"/>
        <s v="Product16"/>
        <s v="Product25"/>
        <s v="Product35"/>
        <s v="Product10" u="1"/>
        <s v="Product19" u="1"/>
        <s v="Product30" u="1"/>
        <s v="Product41" u="1"/>
        <s v="Product42" u="1"/>
        <s v="Product02" u="1"/>
        <s v="Product05" u="1"/>
        <s v="Product32" u="1"/>
        <s v="Product33" u="1"/>
        <s v="Product44" u="1"/>
      </sharedItems>
    </cacheField>
    <cacheField name="[Measures].[Sum of Sales QTY * Price]" caption="Sum of Sales QTY * Price" numFmtId="0" hierarchy="20" level="32767"/>
    <cacheField name="[AllData].[DATE (Quarter)].[DATE (Quarter)]" caption="DATE (Quarter)" numFmtId="0" hierarchy="13" level="1">
      <sharedItems containsSemiMixedTypes="0" containsNonDate="0" containsString="0"/>
    </cacheField>
  </cacheFields>
  <cacheHierarchies count="30">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2" memberValueDatatype="130" unbalanced="0">
      <fieldsUsage count="2">
        <fieldUsage x="-1"/>
        <fieldUsage x="0"/>
      </fieldsUsage>
    </cacheHierarchy>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2"/>
      </fieldsUsage>
    </cacheHierarchy>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708333" backgroundQuery="1" createdVersion="8" refreshedVersion="8" minRefreshableVersion="3" recordCount="0" supportSubquery="1" supportAdvancedDrill="1" xr:uid="{295B1B52-60F9-4195-87E4-82C5B5F44D1D}">
  <cacheSource type="external" connectionId="1"/>
  <cacheFields count="7">
    <cacheField name="[Measures].[Sum of Sales QTY * Price]" caption="Sum of Sales QTY * Price" numFmtId="0" hierarchy="20" level="32767"/>
    <cacheField name="[AllData].[DATE].[DATE]" caption="DATE" numFmtId="0" level="1">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cacheField>
    <cacheField name="[AllData].[DATE (Month)].[DATE (Month)]" caption="DATE (Month)" numFmtId="0" hierarchy="14" level="1">
      <sharedItems count="12">
        <s v="Jan"/>
        <s v="Feb"/>
        <s v="Mar"/>
        <s v="Apr"/>
        <s v="May"/>
        <s v="Jun"/>
        <s v="Jul"/>
        <s v="Aug"/>
        <s v="Sep"/>
        <s v="Oct"/>
        <s v="Nov"/>
        <s v="Dec"/>
      </sharedItems>
    </cacheField>
    <cacheField name="[AllData].[DATE (Quarter)].[DATE (Quarter)]" caption="DATE (Quarter)" numFmtId="0" hierarchy="13" level="1">
      <sharedItems count="4">
        <s v="Qtr1"/>
        <s v="Qtr2"/>
        <s v="Qtr3"/>
        <s v="Qtr4"/>
      </sharedItems>
    </cacheField>
    <cacheField name="[AllData].[DATE (Year)].[DATE (Year)]" caption="DATE (Year)" numFmtId="0" hierarchy="12" level="1">
      <sharedItems count="2">
        <s v="2021"/>
        <s v="2022"/>
      </sharedItems>
    </cacheField>
    <cacheField name="[AllData].[SALE TYPE].[SALE TYPE]" caption="SALE TYPE" numFmtId="0" hierarchy="4" level="1">
      <sharedItems count="3">
        <s v="Direct Sales"/>
        <s v="Online"/>
        <s v="Wholesaler"/>
      </sharedItems>
    </cacheField>
    <cacheField name="[AllData].[PAYMENT MODE].[PAYMENT MODE]" caption="PAYMENT MODE" numFmtId="0" hierarchy="5" level="1">
      <sharedItems count="2">
        <s v="Cash"/>
        <s v="Online"/>
      </sharedItems>
    </cacheField>
  </cacheFields>
  <cacheHierarchies count="30">
    <cacheHierarchy uniqueName="[AllData].[DATE]" caption="DATE" attribute="1" time="1" defaultMemberUniqueName="[AllData].[DATE].[All]" allUniqueName="[AllData].[DATE].[All]" dimensionUniqueName="[AllData]" displayFolder="" count="2" memberValueDatatype="7" unbalanced="0">
      <fieldsUsage count="2">
        <fieldUsage x="-1"/>
        <fieldUsage x="1"/>
      </fieldsUsage>
    </cacheHierarchy>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2" memberValueDatatype="130" unbalanced="0">
      <fieldsUsage count="2">
        <fieldUsage x="-1"/>
        <fieldUsage x="5"/>
      </fieldsUsage>
    </cacheHierarchy>
    <cacheHierarchy uniqueName="[AllData].[PAYMENT MODE]" caption="PAYMENT MODE" attribute="1" defaultMemberUniqueName="[AllData].[PAYMENT MODE].[All]" allUniqueName="[AllData].[PAYMENT MODE].[All]" dimensionUniqueName="[AllData]" displayFolder="" count="2" memberValueDatatype="130" unbalanced="0">
      <fieldsUsage count="2">
        <fieldUsage x="-1"/>
        <fieldUsage x="6"/>
      </fieldsUsage>
    </cacheHierarchy>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fieldsUsage count="2">
        <fieldUsage x="-1"/>
        <fieldUsage x="4"/>
      </fieldsUsage>
    </cacheHierarchy>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3"/>
      </fieldsUsage>
    </cacheHierarchy>
    <cacheHierarchy uniqueName="[AllData].[DATE (Month)]" caption="DATE (Month)" attribute="1" defaultMemberUniqueName="[AllData].[DATE (Month)].[All]" allUniqueName="[AllData].[DATE (Month)].[All]" dimensionUniqueName="[AllData]" displayFolder="" count="2" memberValueDatatype="130" unbalanced="0">
      <fieldsUsage count="2">
        <fieldUsage x="-1"/>
        <fieldUsage x="2"/>
      </fieldsUsage>
    </cacheHierarchy>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8125" backgroundQuery="1" createdVersion="8" refreshedVersion="8" minRefreshableVersion="3" recordCount="0" supportSubquery="1" supportAdvancedDrill="1" xr:uid="{5B8DD215-F0E9-4614-A76E-A244B725CCBB}">
  <cacheSource type="external" connectionId="1"/>
  <cacheFields count="4">
    <cacheField name="[Measures].[Sum of Cost QTY * Buying]" caption="Sum of Cost QTY * Buying" numFmtId="0" hierarchy="22" level="32767"/>
    <cacheField name="[AllData].[DATE (Year)].[DATE (Year)]" caption="DATE (Year)" numFmtId="0" hierarchy="12" level="1">
      <sharedItems count="2">
        <s v="2021"/>
        <s v="2022"/>
      </sharedItems>
    </cacheField>
    <cacheField name="[AllData].[DATE (Quarter)].[DATE (Quarter)]" caption="DATE (Quarter)" numFmtId="0" hierarchy="13" level="1">
      <sharedItems count="4">
        <s v="Qtr1"/>
        <s v="Qtr2"/>
        <s v="Qtr3"/>
        <s v="Qtr4"/>
      </sharedItems>
    </cacheField>
    <cacheField name="[Measures].[Sum of Sales QTY * Price]" caption="Sum of Sales QTY * Price" numFmtId="0" hierarchy="20" level="32767"/>
  </cacheFields>
  <cacheHierarchies count="30">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fieldsUsage count="2">
        <fieldUsage x="-1"/>
        <fieldUsage x="1"/>
      </fieldsUsage>
    </cacheHierarchy>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2"/>
      </fieldsUsage>
    </cacheHierarchy>
    <cacheHierarchy uniqueName="[AllData].[DATE (Month)]" caption="DATE (Month)" attribute="1" defaultMemberUniqueName="[AllData].[DATE (Month)].[All]" allUniqueName="[AllData].[DATE (Month)].[All]" dimensionUniqueName="[AllData]" displayFolder="" count="2"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19001504626" backgroundQuery="1" createdVersion="3" refreshedVersion="8" minRefreshableVersion="3" recordCount="0" supportSubquery="1" supportAdvancedDrill="1" xr:uid="{0C318B14-1063-4064-A535-6240C53CFD4D}">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cacheHierarchy uniqueName="[AllData].[DATE (Quarter)]" caption="DATE (Quarter)" attribute="1" defaultMemberUniqueName="[AllData].[DATE (Quarter)].[All]" allUniqueName="[AllData].[DATE (Quarter)].[All]" dimensionUniqueName="[AllData]" displayFolder="" count="2" memberValueDatatype="130" unbalanced="0"/>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6768396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2216782407" backgroundQuery="1" createdVersion="8" refreshedVersion="8" minRefreshableVersion="3" recordCount="0" supportSubquery="1" supportAdvancedDrill="1" xr:uid="{E435C7AA-C2FF-4613-A213-56300E68B33A}">
  <cacheSource type="external" connectionId="1"/>
  <cacheFields count="5">
    <cacheField name="[Measures].[Sum of Profit]" caption="Sum of Profit" numFmtId="0" hierarchy="21" level="32767"/>
    <cacheField name="[Measures].[Sum of Cost QTY * Buying]" caption="Sum of Cost QTY * Buying" numFmtId="0" hierarchy="22" level="32767"/>
    <cacheField name="[Measures].[Sum of Sales QTY * Price]" caption="Sum of Sales QTY * Price" numFmtId="0" hierarchy="20" level="32767"/>
    <cacheField name="[AllData].[DATE].[DATE]" caption="DATE" numFmtId="0" level="1">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cacheField>
    <cacheField name="[AllData].[DATE (Year)].[DATE (Year)]" caption="DATE (Year)" numFmtId="0" hierarchy="12" level="1">
      <sharedItems count="2">
        <s v="2021"/>
        <s v="2022"/>
      </sharedItems>
    </cacheField>
  </cacheFields>
  <cacheHierarchies count="30">
    <cacheHierarchy uniqueName="[AllData].[DATE]" caption="DATE" attribute="1" time="1" defaultMemberUniqueName="[AllData].[DATE].[All]" allUniqueName="[AllData].[DATE].[All]" dimensionUniqueName="[AllData]" displayFolder="" count="2" memberValueDatatype="7" unbalanced="0">
      <fieldsUsage count="2">
        <fieldUsage x="-1"/>
        <fieldUsage x="3"/>
      </fieldsUsage>
    </cacheHierarchy>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fieldsUsage count="2">
        <fieldUsage x="-1"/>
        <fieldUsage x="4"/>
      </fieldsUsage>
    </cacheHierarchy>
    <cacheHierarchy uniqueName="[AllData].[DATE (Quarter)]" caption="DATE (Quarter)" attribute="1" defaultMemberUniqueName="[AllData].[DATE (Quarter)].[All]" allUniqueName="[AllData].[DATE (Quarter)].[All]" dimensionUniqueName="[AllData]" displayFolder="" count="0" memberValueDatatype="130" unbalanced="0"/>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1759258" backgroundQuery="1" createdVersion="8" refreshedVersion="8" minRefreshableVersion="3" recordCount="0" supportSubquery="1" supportAdvancedDrill="1" xr:uid="{EECFB421-1891-4BEA-A24C-F5C311BBF95F}">
  <cacheSource type="external" connectionId="1"/>
  <cacheFields count="2">
    <cacheField name="[Measures].[Sum of Profit]" caption="Sum of Profit" numFmtId="0" hierarchy="21" level="32767"/>
    <cacheField name="[AllData].[DATE (Quarter)].[DATE (Quarter)]" caption="DATE (Quarter)" numFmtId="0" hierarchy="13" level="1">
      <sharedItems containsSemiMixedTypes="0" containsNonDate="0" containsString="0"/>
    </cacheField>
  </cacheFields>
  <cacheHierarchies count="30">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1"/>
      </fieldsUsage>
    </cacheHierarchy>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2337965" backgroundQuery="1" createdVersion="8" refreshedVersion="8" minRefreshableVersion="3" recordCount="0" supportSubquery="1" supportAdvancedDrill="1" xr:uid="{6C98D0F2-74B4-435B-A80A-868A1F772246}">
  <cacheSource type="external" connectionId="1"/>
  <cacheFields count="2">
    <cacheField name="[Measures].[Sum of Cost QTY * Buying]" caption="Sum of Cost QTY * Buying" numFmtId="0" hierarchy="22" level="32767"/>
    <cacheField name="[AllData].[DATE (Quarter)].[DATE (Quarter)]" caption="DATE (Quarter)" numFmtId="0" hierarchy="13" level="1">
      <sharedItems containsSemiMixedTypes="0" containsNonDate="0" containsString="0"/>
    </cacheField>
  </cacheFields>
  <cacheHierarchies count="30">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1"/>
      </fieldsUsage>
    </cacheHierarchy>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2800927" backgroundQuery="1" createdVersion="8" refreshedVersion="8" minRefreshableVersion="3" recordCount="0" supportSubquery="1" supportAdvancedDrill="1" xr:uid="{D01F6B19-AF89-4434-882A-AB555410F0CA}">
  <cacheSource type="external" connectionId="1"/>
  <cacheFields count="2">
    <cacheField name="[Measures].[Sum of Sales QTY * Price]" caption="Sum of Sales QTY * Price" numFmtId="0" hierarchy="20" level="32767"/>
    <cacheField name="[AllData].[DATE (Quarter)].[DATE (Quarter)]" caption="DATE (Quarter)" numFmtId="0" hierarchy="13" level="1">
      <sharedItems containsSemiMixedTypes="0" containsNonDate="0" containsString="0"/>
    </cacheField>
  </cacheFields>
  <cacheHierarchies count="30">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1"/>
      </fieldsUsage>
    </cacheHierarchy>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3263889" backgroundQuery="1" createdVersion="8" refreshedVersion="8" minRefreshableVersion="3" recordCount="0" supportSubquery="1" supportAdvancedDrill="1" xr:uid="{00B7AB65-40D2-47AC-A0CA-62717227506E}">
  <cacheSource type="external" connectionId="1"/>
  <cacheFields count="2">
    <cacheField name="[Measures].[Distinct Count of Product name]" caption="Distinct Count of Product name" numFmtId="0" hierarchy="24" level="32767"/>
    <cacheField name="[AllData].[DATE (Quarter)].[DATE (Quarter)]" caption="DATE (Quarter)" numFmtId="0" hierarchy="13" level="1">
      <sharedItems containsSemiMixedTypes="0" containsNonDate="0" containsString="0"/>
    </cacheField>
  </cacheFields>
  <cacheHierarchies count="30">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1"/>
      </fieldsUsage>
    </cacheHierarchy>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3726851" backgroundQuery="1" createdVersion="8" refreshedVersion="8" minRefreshableVersion="3" recordCount="0" supportSubquery="1" supportAdvancedDrill="1" xr:uid="{004D2C2C-822E-420C-9294-11F60AA652D6}">
  <cacheSource type="external" connectionId="1"/>
  <cacheFields count="2">
    <cacheField name="[Measures].[Distinct Count of SALE TYPE]" caption="Distinct Count of SALE TYPE" numFmtId="0" hierarchy="26" level="32767"/>
    <cacheField name="[AllData].[DATE (Quarter)].[DATE (Quarter)]" caption="DATE (Quarter)" numFmtId="0" hierarchy="13" level="1">
      <sharedItems containsSemiMixedTypes="0" containsNonDate="0" containsString="0"/>
    </cacheField>
  </cacheFields>
  <cacheHierarchies count="30">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1"/>
      </fieldsUsage>
    </cacheHierarchy>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4074074" backgroundQuery="1" createdVersion="8" refreshedVersion="8" minRefreshableVersion="3" recordCount="0" supportSubquery="1" supportAdvancedDrill="1" xr:uid="{E1BD9DBE-46E2-48F7-B45D-0F3F44182E9A}">
  <cacheSource type="external" connectionId="1"/>
  <cacheFields count="2">
    <cacheField name="[Measures].[Distinct Count of PAYMENT MODE]" caption="Distinct Count of PAYMENT MODE" numFmtId="0" hierarchy="28" level="32767"/>
    <cacheField name="[AllData].[DATE (Quarter)].[DATE (Quarter)]" caption="DATE (Quarter)" numFmtId="0" hierarchy="13" level="1">
      <sharedItems containsSemiMixedTypes="0" containsNonDate="0" containsString="0"/>
    </cacheField>
  </cacheFields>
  <cacheHierarchies count="30">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0" memberValueDatatype="130" unbalanced="0"/>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1"/>
      </fieldsUsage>
    </cacheHierarchy>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76.978974999998" backgroundQuery="1" createdVersion="8" refreshedVersion="8" minRefreshableVersion="3" recordCount="0" supportSubquery="1" supportAdvancedDrill="1" xr:uid="{6D52EBBD-F436-497A-9C25-A91FA54DB200}">
  <cacheSource type="external" connectionId="1"/>
  <cacheFields count="3">
    <cacheField name="[AllData].[Product name].[Product name]" caption="Product name" numFmtId="0" hierarchy="2" level="1">
      <sharedItems count="10">
        <s v="Product10"/>
        <s v="Product19"/>
        <s v="Product30"/>
        <s v="Product41"/>
        <s v="Product42"/>
        <s v="Product05" u="1"/>
        <s v="Product32" u="1"/>
        <s v="Product44" u="1"/>
        <s v="Product02" u="1"/>
        <s v="Product33" u="1"/>
      </sharedItems>
    </cacheField>
    <cacheField name="[Measures].[Sum of Sales QTY * Price]" caption="Sum of Sales QTY * Price" numFmtId="0" hierarchy="20" level="32767"/>
    <cacheField name="[AllData].[DATE (Quarter)].[DATE (Quarter)]" caption="DATE (Quarter)" numFmtId="0" hierarchy="13" level="1">
      <sharedItems containsSemiMixedTypes="0" containsNonDate="0" containsString="0"/>
    </cacheField>
  </cacheFields>
  <cacheHierarchies count="30">
    <cacheHierarchy uniqueName="[AllData].[DATE]" caption="DATE" attribute="1" time="1" defaultMemberUniqueName="[AllData].[DATE].[All]" allUniqueName="[AllData].[DATE].[All]" dimensionUniqueName="[AllData]" displayFolder="" count="0" memberValueDatatype="7" unbalanced="0"/>
    <cacheHierarchy uniqueName="[AllData].[ID]" caption="ID" attribute="1" defaultMemberUniqueName="[AllData].[ID].[All]" allUniqueName="[AllData].[ID].[All]" dimensionUniqueName="[AllData]" displayFolder="" count="0" memberValueDatatype="130" unbalanced="0"/>
    <cacheHierarchy uniqueName="[AllData].[Product name]" caption="Product name" attribute="1" defaultMemberUniqueName="[AllData].[Product name].[All]" allUniqueName="[AllData].[Product name].[All]" dimensionUniqueName="[AllData]" displayFolder="" count="2" memberValueDatatype="130" unbalanced="0">
      <fieldsUsage count="2">
        <fieldUsage x="-1"/>
        <fieldUsage x="0"/>
      </fieldsUsage>
    </cacheHierarchy>
    <cacheHierarchy uniqueName="[AllData].[QUANTITY]" caption="QUANTITY" attribute="1" defaultMemberUniqueName="[AllData].[QUANTITY].[All]" allUniqueName="[AllData].[QUANTITY].[All]" dimensionUniqueName="[AllData]" displayFolder="" count="0" memberValueDatatype="20" unbalanced="0"/>
    <cacheHierarchy uniqueName="[AllData].[SALE TYPE]" caption="SALE TYPE" attribute="1" defaultMemberUniqueName="[AllData].[SALE TYPE].[All]" allUniqueName="[AllData].[SALE TYPE].[All]" dimensionUniqueName="[AllData]" displayFolder="" count="0" memberValueDatatype="130" unbalanced="0"/>
    <cacheHierarchy uniqueName="[AllData].[PAYMENT MODE]" caption="PAYMENT MODE" attribute="1" defaultMemberUniqueName="[AllData].[PAYMENT MODE].[All]" allUniqueName="[AllData].[PAYMENT MODE].[All]" dimensionUniqueName="[AllData]" displayFolder="" count="0" memberValueDatatype="130" unbalanced="0"/>
    <cacheHierarchy uniqueName="[AllData].[DISCOUNT %]" caption="DISCOUNT %" attribute="1" defaultMemberUniqueName="[AllData].[DISCOUNT %].[All]" allUniqueName="[AllData].[DISCOUNT %].[All]" dimensionUniqueName="[AllData]" displayFolder="" count="0" memberValueDatatype="5" unbalanced="0"/>
    <cacheHierarchy uniqueName="[AllData].[Selling Price]" caption="Selling Price" attribute="1" defaultMemberUniqueName="[AllData].[Selling Price].[All]" allUniqueName="[AllData].[Selling Price].[All]" dimensionUniqueName="[AllData]" displayFolder="" count="0" memberValueDatatype="5" unbalanced="0"/>
    <cacheHierarchy uniqueName="[AllData].[Buying Price]" caption="Buying Price" attribute="1" defaultMemberUniqueName="[AllData].[Buying Price].[All]" allUniqueName="[AllData].[Buying Price].[All]" dimensionUniqueName="[AllData]" displayFolder="" count="0" memberValueDatatype="20" unbalanced="0"/>
    <cacheHierarchy uniqueName="[AllData].[Sales QTY * Price]" caption="Sales QTY * Price" attribute="1" defaultMemberUniqueName="[AllData].[Sales QTY * Price].[All]" allUniqueName="[AllData].[Sales QTY * Price].[All]" dimensionUniqueName="[AllData]" displayFolder="" count="0" memberValueDatatype="5" unbalanced="0"/>
    <cacheHierarchy uniqueName="[AllData].[Cost QTY * Buying]" caption="Cost QTY * Buying" attribute="1" defaultMemberUniqueName="[AllData].[Cost QTY * Buying].[All]" allUniqueName="[AllData].[Cost QTY * Buying].[All]" dimensionUniqueName="[AllData]" displayFolder="" count="0" memberValueDatatype="20" unbalanced="0"/>
    <cacheHierarchy uniqueName="[AllData].[Profit]" caption="Profit" attribute="1" defaultMemberUniqueName="[AllData].[Profit].[All]" allUniqueName="[AllData].[Profit].[All]" dimensionUniqueName="[AllData]" displayFolder="" count="0" memberValueDatatype="5" unbalanced="0"/>
    <cacheHierarchy uniqueName="[AllData].[DATE (Year)]" caption="DATE (Year)" attribute="1" defaultMemberUniqueName="[AllData].[DATE (Year)].[All]" allUniqueName="[AllData].[DATE (Year)].[All]" dimensionUniqueName="[AllData]" displayFolder="" count="2" memberValueDatatype="130" unbalanced="0"/>
    <cacheHierarchy uniqueName="[AllData].[DATE (Quarter)]" caption="DATE (Quarter)" attribute="1" defaultMemberUniqueName="[AllData].[DATE (Quarter)].[All]" allUniqueName="[AllData].[DATE (Quarter)].[All]" dimensionUniqueName="[AllData]" displayFolder="" count="2" memberValueDatatype="130" unbalanced="0">
      <fieldsUsage count="2">
        <fieldUsage x="-1"/>
        <fieldUsage x="2"/>
      </fieldsUsage>
    </cacheHierarchy>
    <cacheHierarchy uniqueName="[AllData].[DATE (Month)]" caption="DATE (Month)" attribute="1" defaultMemberUniqueName="[AllData].[DATE (Month)].[All]" allUniqueName="[AllData].[DATE (Month)].[All]" dimensionUniqueName="[AllData]" displayFolder="" count="0" memberValueDatatype="130" unbalanced="0"/>
    <cacheHierarchy uniqueName="[AllData].[DATE (Day)]" caption="DATE (Day)" attribute="1" defaultMemberUniqueName="[AllData].[DATE (Day)].[All]" allUniqueName="[AllData].[DATE (Day)].[All]" dimensionUniqueName="[AllData]" displayFolder="" count="0" memberValueDatatype="130" unbalanced="0"/>
    <cacheHierarchy uniqueName="[AllData].[DATE (Day Index)]" caption="DATE (Day Index)" attribute="1" defaultMemberUniqueName="[AllData].[DATE (Day Index)].[All]" allUniqueName="[AllData].[DATE (Day Index)].[All]" dimensionUniqueName="[AllData]" displayFolder="" count="0" memberValueDatatype="5" unbalanced="0" hidden="1"/>
    <cacheHierarchy uniqueName="[AllData].[DATE (Month Index)]" caption="DATE (Month Index)" attribute="1" defaultMemberUniqueName="[AllData].[DATE (Month Index)].[All]" allUniqueName="[AllData].[DATE (Month Index)].[All]" dimensionUniqueName="[AllData]" displayFolder="" count="0" memberValueDatatype="20" unbalanced="0" hidden="1"/>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Sales QTY * Price]" caption="Sum of Sales QTY * Price" measure="1" displayFolder="" measureGroup="All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AllData" count="0" hidden="1">
      <extLst>
        <ext xmlns:x15="http://schemas.microsoft.com/office/spreadsheetml/2010/11/main" uri="{B97F6D7D-B522-45F9-BDA1-12C45D357490}">
          <x15:cacheHierarchy aggregatedColumn="11"/>
        </ext>
      </extLst>
    </cacheHierarchy>
    <cacheHierarchy uniqueName="[Measures].[Sum of Cost QTY * Buying]" caption="Sum of Cost QTY * Buying" measure="1" displayFolder="" measureGroup="AllData"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Distinct Count of Product name]" caption="Distinct Count of Product name" measure="1" displayFolder="" measureGroup="AllData" count="0" hidden="1">
      <extLst>
        <ext xmlns:x15="http://schemas.microsoft.com/office/spreadsheetml/2010/11/main" uri="{B97F6D7D-B522-45F9-BDA1-12C45D357490}">
          <x15:cacheHierarchy aggregatedColumn="2"/>
        </ext>
      </extLst>
    </cacheHierarchy>
    <cacheHierarchy uniqueName="[Measures].[Count of SALE TYPE]" caption="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Distinct Count of SALE TYPE]" caption="Distinct Count of SALE TYPE" measure="1" displayFolder="" measureGroup="AllData" count="0" hidden="1">
      <extLst>
        <ext xmlns:x15="http://schemas.microsoft.com/office/spreadsheetml/2010/11/main" uri="{B97F6D7D-B522-45F9-BDA1-12C45D357490}">
          <x15:cacheHierarchy aggregatedColumn="4"/>
        </ext>
      </extLst>
    </cacheHierarchy>
    <cacheHierarchy uniqueName="[Measures].[Count of PAYMENT MODE]" caption="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Distinct Count of PAYMENT MODE]" caption="Distinct Count of PAYMENT MODE" measure="1" displayFolder="" measureGroup="AllData" count="0" hidden="1">
      <extLst>
        <ext xmlns:x15="http://schemas.microsoft.com/office/spreadsheetml/2010/11/main" uri="{B97F6D7D-B522-45F9-BDA1-12C45D357490}">
          <x15:cacheHierarchy aggregatedColumn="5"/>
        </ext>
      </extLst>
    </cacheHierarchy>
    <cacheHierarchy uniqueName="[Measures].[Sum of DISCOUNT %]" caption="Sum of DISCOUNT %" measure="1" displayFolder="" measureGroup="AllData" count="0" hidden="1">
      <extLst>
        <ext xmlns:x15="http://schemas.microsoft.com/office/spreadsheetml/2010/11/main" uri="{B97F6D7D-B522-45F9-BDA1-12C45D357490}">
          <x15:cacheHierarchy aggregatedColumn="6"/>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848FD-E970-4132-A081-E6EFF20E78A4}" name="PivotTable13" cacheId="170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colHeaderCaption="years">
  <location ref="D20:F30"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1"/>
    <field x="2"/>
  </rowFields>
  <rowItems count="10">
    <i>
      <x/>
    </i>
    <i r="1">
      <x/>
    </i>
    <i r="1">
      <x v="1"/>
    </i>
    <i r="1">
      <x v="2"/>
    </i>
    <i r="1">
      <x v="3"/>
    </i>
    <i>
      <x v="1"/>
    </i>
    <i r="1">
      <x/>
    </i>
    <i r="1">
      <x v="1"/>
    </i>
    <i r="1">
      <x v="2"/>
    </i>
    <i r="1">
      <x v="3"/>
    </i>
  </rowItems>
  <colFields count="1">
    <field x="-2"/>
  </colFields>
  <colItems count="2">
    <i>
      <x/>
    </i>
    <i i="1">
      <x v="1"/>
    </i>
  </colItems>
  <dataFields count="2">
    <dataField name="Sales" fld="3" baseField="0" baseItem="0"/>
    <dataField name="Cost " fld="0" baseField="0" baseItem="0"/>
  </dataFields>
  <formats count="14">
    <format dxfId="300">
      <pivotArea type="all" dataOnly="0" outline="0" fieldPosition="0"/>
    </format>
    <format dxfId="301">
      <pivotArea outline="0" collapsedLevelsAreSubtotals="1" fieldPosition="0"/>
    </format>
    <format dxfId="302">
      <pivotArea dataOnly="0" labelOnly="1" outline="0" axis="axisValues" fieldPosition="0"/>
    </format>
    <format dxfId="303">
      <pivotArea type="all" dataOnly="0" outline="0" fieldPosition="0"/>
    </format>
    <format dxfId="304">
      <pivotArea outline="0" collapsedLevelsAreSubtotals="1" fieldPosition="0"/>
    </format>
    <format dxfId="305">
      <pivotArea dataOnly="0" labelOnly="1" outline="0" axis="axisValues" fieldPosition="0"/>
    </format>
    <format dxfId="306">
      <pivotArea type="all" dataOnly="0" outline="0" fieldPosition="0"/>
    </format>
    <format dxfId="307">
      <pivotArea outline="0" collapsedLevelsAreSubtotals="1" fieldPosition="0"/>
    </format>
    <format dxfId="308">
      <pivotArea dataOnly="0" labelOnly="1" outline="0" axis="axisValues" fieldPosition="0"/>
    </format>
    <format dxfId="309">
      <pivotArea outline="0" collapsedLevelsAreSubtotals="1" fieldPosition="0"/>
    </format>
    <format dxfId="310">
      <pivotArea outline="0" collapsedLevelsAreSubtotals="1" fieldPosition="0"/>
    </format>
    <format dxfId="311">
      <pivotArea outline="0" collapsedLevelsAreSubtotals="1" fieldPosition="0"/>
    </format>
    <format dxfId="312">
      <pivotArea dataOnly="0" labelOnly="1" outline="0" axis="axisValues" fieldPosition="0"/>
    </format>
    <format dxfId="313">
      <pivotArea outline="0" collapsedLevelsAreSubtotals="1" fieldPosition="0"/>
    </format>
  </formats>
  <chartFormats count="5">
    <chartFormat chart="3" format="3" series="1">
      <pivotArea type="data" outline="0" fieldPosition="0">
        <references count="1">
          <reference field="4294967294" count="1" selected="0">
            <x v="1"/>
          </reference>
        </references>
      </pivotArea>
    </chartFormat>
    <chartFormat chart="3" format="4">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1"/>
          </reference>
        </references>
      </pivotArea>
    </chartFormat>
    <chartFormat chart="8" format="3">
      <pivotArea type="data" outline="0" fieldPosition="0">
        <references count="3">
          <reference field="4294967294" count="1" selected="0">
            <x v="1"/>
          </reference>
          <reference field="1" count="1" selected="0">
            <x v="1"/>
          </reference>
          <reference field="2" count="1" selected="0">
            <x v="3"/>
          </reference>
        </references>
      </pivotArea>
    </chartFormat>
    <chartFormat chart="8"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 Sales"/>
    <pivotHierarchy dragToData="1" caption="Profit"/>
    <pivotHierarchy dragToData="1" caption="Cost "/>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2">
    <rowHierarchyUsage hierarchyUsage="1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2EF6A5-6EA6-4475-B439-8C55CCC26900}" name="cost" cacheId="16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D17:D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st " fld="0" baseField="0" baseItem="0"/>
  </dataFields>
  <formats count="14">
    <format dxfId="436">
      <pivotArea type="all" dataOnly="0" outline="0" fieldPosition="0"/>
    </format>
    <format dxfId="437">
      <pivotArea outline="0" collapsedLevelsAreSubtotals="1" fieldPosition="0"/>
    </format>
    <format dxfId="438">
      <pivotArea dataOnly="0" labelOnly="1" outline="0" axis="axisValues" fieldPosition="0"/>
    </format>
    <format dxfId="439">
      <pivotArea type="all" dataOnly="0" outline="0" fieldPosition="0"/>
    </format>
    <format dxfId="440">
      <pivotArea outline="0" collapsedLevelsAreSubtotals="1" fieldPosition="0"/>
    </format>
    <format dxfId="441">
      <pivotArea dataOnly="0" labelOnly="1" outline="0" axis="axisValues" fieldPosition="0"/>
    </format>
    <format dxfId="442">
      <pivotArea type="all" dataOnly="0" outline="0" fieldPosition="0"/>
    </format>
    <format dxfId="443">
      <pivotArea outline="0" collapsedLevelsAreSubtotals="1" fieldPosition="0"/>
    </format>
    <format dxfId="444">
      <pivotArea dataOnly="0" labelOnly="1" outline="0" axis="axisValues" fieldPosition="0"/>
    </format>
    <format dxfId="445">
      <pivotArea outline="0" collapsedLevelsAreSubtotals="1" fieldPosition="0"/>
    </format>
    <format dxfId="446">
      <pivotArea outline="0" collapsedLevelsAreSubtotals="1" fieldPosition="0"/>
    </format>
    <format dxfId="447">
      <pivotArea outline="0" collapsedLevelsAreSubtotals="1" fieldPosition="0"/>
    </format>
    <format dxfId="448">
      <pivotArea dataOnly="0" labelOnly="1" outline="0" axis="axisValues" fieldPosition="0"/>
    </format>
    <format dxfId="449">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 Sales"/>
    <pivotHierarchy dragToData="1" caption="Profit"/>
    <pivotHierarchy dragToData="1" caption="Cost "/>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9E6661-D96E-4A79-95D1-85C34ECE36B7}" name="sales" cacheId="16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D14:D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Sales" fld="0" baseField="0" baseItem="0"/>
  </dataFields>
  <formats count="14">
    <format dxfId="422">
      <pivotArea type="all" dataOnly="0" outline="0" fieldPosition="0"/>
    </format>
    <format dxfId="423">
      <pivotArea outline="0" collapsedLevelsAreSubtotals="1" fieldPosition="0"/>
    </format>
    <format dxfId="424">
      <pivotArea dataOnly="0" labelOnly="1" outline="0" axis="axisValues" fieldPosition="0"/>
    </format>
    <format dxfId="425">
      <pivotArea type="all" dataOnly="0" outline="0" fieldPosition="0"/>
    </format>
    <format dxfId="426">
      <pivotArea outline="0" collapsedLevelsAreSubtotals="1" fieldPosition="0"/>
    </format>
    <format dxfId="427">
      <pivotArea dataOnly="0" labelOnly="1" outline="0" axis="axisValues" fieldPosition="0"/>
    </format>
    <format dxfId="428">
      <pivotArea type="all" dataOnly="0" outline="0" fieldPosition="0"/>
    </format>
    <format dxfId="429">
      <pivotArea outline="0" collapsedLevelsAreSubtotals="1" fieldPosition="0"/>
    </format>
    <format dxfId="430">
      <pivotArea dataOnly="0" labelOnly="1" outline="0" axis="axisValues" fieldPosition="0"/>
    </format>
    <format dxfId="431">
      <pivotArea outline="0" collapsedLevelsAreSubtotals="1" fieldPosition="0"/>
    </format>
    <format dxfId="432">
      <pivotArea outline="0" collapsedLevelsAreSubtotals="1" fieldPosition="0"/>
    </format>
    <format dxfId="433">
      <pivotArea outline="0" collapsedLevelsAreSubtotals="1" fieldPosition="0"/>
    </format>
    <format dxfId="434">
      <pivotArea dataOnly="0" labelOnly="1" outline="0" axis="axisValues" fieldPosition="0"/>
    </format>
    <format dxfId="435">
      <pivotArea outline="0" collapsedLevelsAreSubtotals="1" fieldPosition="0"/>
    </format>
  </formats>
  <chartFormats count="2">
    <chartFormat chart="6" format="3" series="1">
      <pivotArea type="data" outline="0" fieldPosition="0">
        <references count="1">
          <reference field="4294967294" count="1" selected="0">
            <x v="0"/>
          </reference>
        </references>
      </pivotArea>
    </chartFormat>
    <chartFormat chart="6" format="4">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 Sales"/>
    <pivotHierarchy dragToData="1" caption="Profit"/>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0AD6AC-9D7F-4CA5-AE4A-EAD262AB4495}" name="Profit" cacheId="16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D10:D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Profit" fld="0" baseField="0" baseItem="0" numFmtId="1"/>
  </dataFields>
  <formats count="14">
    <format dxfId="450">
      <pivotArea type="all" dataOnly="0" outline="0" fieldPosition="0"/>
    </format>
    <format dxfId="451">
      <pivotArea outline="0" collapsedLevelsAreSubtotals="1" fieldPosition="0"/>
    </format>
    <format dxfId="452">
      <pivotArea dataOnly="0" labelOnly="1" outline="0" axis="axisValues" fieldPosition="0"/>
    </format>
    <format dxfId="453">
      <pivotArea type="all" dataOnly="0" outline="0" fieldPosition="0"/>
    </format>
    <format dxfId="454">
      <pivotArea outline="0" collapsedLevelsAreSubtotals="1" fieldPosition="0"/>
    </format>
    <format dxfId="455">
      <pivotArea dataOnly="0" labelOnly="1" outline="0" axis="axisValues" fieldPosition="0"/>
    </format>
    <format dxfId="456">
      <pivotArea type="all" dataOnly="0" outline="0" fieldPosition="0"/>
    </format>
    <format dxfId="457">
      <pivotArea outline="0" collapsedLevelsAreSubtotals="1" fieldPosition="0"/>
    </format>
    <format dxfId="458">
      <pivotArea dataOnly="0" labelOnly="1" outline="0" axis="axisValues" fieldPosition="0"/>
    </format>
    <format dxfId="459">
      <pivotArea outline="0" collapsedLevelsAreSubtotals="1" fieldPosition="0"/>
    </format>
    <format dxfId="460">
      <pivotArea outline="0" collapsedLevelsAreSubtotals="1" fieldPosition="0"/>
    </format>
    <format dxfId="461">
      <pivotArea outline="0" collapsedLevelsAreSubtotals="1" fieldPosition="0"/>
    </format>
    <format dxfId="462">
      <pivotArea dataOnly="0" labelOnly="1" outline="0" axis="axisValues" fieldPosition="0"/>
    </format>
    <format dxfId="463">
      <pivotArea outline="0" collapsedLevelsAreSubtotals="1" fieldPosition="0"/>
    </format>
  </format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69553E-23BF-45E8-BD70-57FBA9A67DB5}" name="PivotTable11" cacheId="169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rowHeaderCaption="year" colHeaderCaption="Payment Mode ">
  <location ref="O17:U21" firstHeaderRow="1" firstDataRow="3" firstDataCol="1"/>
  <pivotFields count="7">
    <pivotField dataField="1" subtotalTop="0" showAll="0" defaultSubtotal="0"/>
    <pivotField axis="axisRow" allDrilled="1" subtotalTop="0" showAll="0" dataSourceSort="1" defaultSubtotal="0" defaultAttributeDrillState="1">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s>
  <rowFields count="4">
    <field x="4"/>
    <field x="3"/>
    <field x="2"/>
    <field x="1"/>
  </rowFields>
  <rowItems count="2">
    <i>
      <x/>
    </i>
    <i>
      <x v="1"/>
    </i>
  </rowItems>
  <colFields count="2">
    <field x="6"/>
    <field x="5"/>
  </colFields>
  <colItems count="6">
    <i>
      <x/>
      <x/>
    </i>
    <i r="1">
      <x v="1"/>
    </i>
    <i r="1">
      <x v="2"/>
    </i>
    <i>
      <x v="1"/>
      <x/>
    </i>
    <i r="1">
      <x v="1"/>
    </i>
    <i r="1">
      <x v="2"/>
    </i>
  </colItems>
  <dataFields count="1">
    <dataField name="Sales" fld="0" baseField="0" baseItem="0"/>
  </dataFields>
  <formats count="24">
    <format dxfId="314">
      <pivotArea type="all" dataOnly="0" outline="0" fieldPosition="0"/>
    </format>
    <format dxfId="315">
      <pivotArea outline="0" collapsedLevelsAreSubtotals="1" fieldPosition="0"/>
    </format>
    <format dxfId="316">
      <pivotArea dataOnly="0" labelOnly="1" outline="0" axis="axisValues" fieldPosition="0"/>
    </format>
    <format dxfId="317">
      <pivotArea type="all" dataOnly="0" outline="0" fieldPosition="0"/>
    </format>
    <format dxfId="318">
      <pivotArea outline="0" collapsedLevelsAreSubtotals="1" fieldPosition="0"/>
    </format>
    <format dxfId="319">
      <pivotArea dataOnly="0" labelOnly="1" outline="0" axis="axisValues" fieldPosition="0"/>
    </format>
    <format dxfId="320">
      <pivotArea type="all" dataOnly="0" outline="0" fieldPosition="0"/>
    </format>
    <format dxfId="321">
      <pivotArea outline="0" collapsedLevelsAreSubtotals="1" fieldPosition="0"/>
    </format>
    <format dxfId="322">
      <pivotArea dataOnly="0" labelOnly="1" outline="0" axis="axisValues" fieldPosition="0"/>
    </format>
    <format dxfId="323">
      <pivotArea outline="0" collapsedLevelsAreSubtotals="1" fieldPosition="0"/>
    </format>
    <format dxfId="324">
      <pivotArea outline="0" collapsedLevelsAreSubtotals="1" fieldPosition="0"/>
    </format>
    <format dxfId="325">
      <pivotArea outline="0" collapsedLevelsAreSubtotals="1" fieldPosition="0"/>
    </format>
    <format dxfId="326">
      <pivotArea dataOnly="0" labelOnly="1" outline="0" axis="axisValues" fieldPosition="0"/>
    </format>
    <format dxfId="327">
      <pivotArea outline="0" collapsedLevelsAreSubtotals="1" fieldPosition="0"/>
    </format>
    <format dxfId="328">
      <pivotArea dataOnly="0" labelOnly="1" fieldPosition="0">
        <references count="1">
          <reference field="6" count="1">
            <x v="0"/>
          </reference>
        </references>
      </pivotArea>
    </format>
    <format dxfId="329">
      <pivotArea dataOnly="0" labelOnly="1" fieldPosition="0">
        <references count="2">
          <reference field="5" count="0"/>
          <reference field="6" count="1" selected="0">
            <x v="0"/>
          </reference>
        </references>
      </pivotArea>
    </format>
    <format dxfId="330">
      <pivotArea dataOnly="0" labelOnly="1" fieldPosition="0">
        <references count="1">
          <reference field="6" count="1">
            <x v="0"/>
          </reference>
        </references>
      </pivotArea>
    </format>
    <format dxfId="331">
      <pivotArea dataOnly="0" labelOnly="1" fieldPosition="0">
        <references count="2">
          <reference field="5" count="0"/>
          <reference field="6" count="1" selected="0">
            <x v="0"/>
          </reference>
        </references>
      </pivotArea>
    </format>
    <format dxfId="332">
      <pivotArea dataOnly="0" labelOnly="1" fieldPosition="0">
        <references count="1">
          <reference field="6" count="1">
            <x v="0"/>
          </reference>
        </references>
      </pivotArea>
    </format>
    <format dxfId="333">
      <pivotArea dataOnly="0" labelOnly="1" fieldPosition="0">
        <references count="2">
          <reference field="5" count="0"/>
          <reference field="6" count="1" selected="0">
            <x v="0"/>
          </reference>
        </references>
      </pivotArea>
    </format>
    <format dxfId="334">
      <pivotArea dataOnly="0" labelOnly="1" fieldPosition="0">
        <references count="1">
          <reference field="6" count="1">
            <x v="1"/>
          </reference>
        </references>
      </pivotArea>
    </format>
    <format dxfId="335">
      <pivotArea dataOnly="0" labelOnly="1" fieldPosition="0">
        <references count="2">
          <reference field="5" count="0"/>
          <reference field="6" count="1" selected="0">
            <x v="1"/>
          </reference>
        </references>
      </pivotArea>
    </format>
    <format dxfId="336">
      <pivotArea dataOnly="0" labelOnly="1" fieldPosition="0">
        <references count="1">
          <reference field="6" count="1">
            <x v="1"/>
          </reference>
        </references>
      </pivotArea>
    </format>
    <format dxfId="337">
      <pivotArea dataOnly="0" labelOnly="1" fieldPosition="0">
        <references count="2">
          <reference field="5" count="0"/>
          <reference field="6" count="1" selected="0">
            <x v="1"/>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pivotHierarchy dragToData="1" caption="Profit"/>
    <pivotHierarchy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4">
    <rowHierarchyUsage hierarchyUsage="12"/>
    <rowHierarchyUsage hierarchyUsage="13"/>
    <rowHierarchyUsage hierarchyUsage="14"/>
    <rowHierarchyUsage hierarchyUsage="0"/>
  </rowHierarchiesUsage>
  <colHierarchiesUsage count="2">
    <colHierarchyUsage hierarchyUsage="5"/>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532114-3F7A-40AA-8EFE-0EC9B2A57840}" name="PivotTable10" cacheId="16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rowHeaderCaption="Product">
  <location ref="L18:M24" firstHeaderRow="1" firstDataRow="1" firstDataCol="1"/>
  <pivotFields count="3">
    <pivotField axis="axisRow" allDrilled="1" subtotalTop="0" showAll="0" measureFilter="1"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3"/>
    </i>
    <i>
      <x v="4"/>
    </i>
    <i>
      <x v="1"/>
    </i>
    <i>
      <x v="2"/>
    </i>
    <i t="grand">
      <x/>
    </i>
  </rowItems>
  <colItems count="1">
    <i/>
  </colItems>
  <dataFields count="1">
    <dataField name=" Sales " fld="1" baseField="0" baseItem="0"/>
  </dataFields>
  <formats count="14">
    <format dxfId="338">
      <pivotArea type="all" dataOnly="0" outline="0" fieldPosition="0"/>
    </format>
    <format dxfId="339">
      <pivotArea outline="0" collapsedLevelsAreSubtotals="1" fieldPosition="0"/>
    </format>
    <format dxfId="340">
      <pivotArea dataOnly="0" labelOnly="1" outline="0" axis="axisValues" fieldPosition="0"/>
    </format>
    <format dxfId="341">
      <pivotArea type="all" dataOnly="0" outline="0" fieldPosition="0"/>
    </format>
    <format dxfId="342">
      <pivotArea outline="0" collapsedLevelsAreSubtotals="1" fieldPosition="0"/>
    </format>
    <format dxfId="343">
      <pivotArea dataOnly="0" labelOnly="1" outline="0" axis="axisValues" fieldPosition="0"/>
    </format>
    <format dxfId="344">
      <pivotArea type="all" dataOnly="0" outline="0" fieldPosition="0"/>
    </format>
    <format dxfId="345">
      <pivotArea outline="0" collapsedLevelsAreSubtotals="1" fieldPosition="0"/>
    </format>
    <format dxfId="346">
      <pivotArea dataOnly="0" labelOnly="1" outline="0" axis="axisValues" fieldPosition="0"/>
    </format>
    <format dxfId="347">
      <pivotArea outline="0" collapsedLevelsAreSubtotals="1" fieldPosition="0"/>
    </format>
    <format dxfId="348">
      <pivotArea outline="0" collapsedLevelsAreSubtotals="1" fieldPosition="0"/>
    </format>
    <format dxfId="349">
      <pivotArea outline="0" collapsedLevelsAreSubtotals="1" fieldPosition="0"/>
    </format>
    <format dxfId="350">
      <pivotArea dataOnly="0" labelOnly="1" outline="0" axis="axisValues" fieldPosition="0"/>
    </format>
    <format dxfId="351">
      <pivotArea outline="0" collapsedLevelsAreSubtotals="1" fieldPosition="0"/>
    </format>
  </formats>
  <conditionalFormats count="2">
    <conditionalFormat priority="2">
      <pivotAreas count="1">
        <pivotArea type="data" collapsedLevelsAreSubtotals="1" fieldPosition="0">
          <references count="2">
            <reference field="4294967294" count="1" selected="0">
              <x v="0"/>
            </reference>
            <reference field="0" count="10">
              <x v="5"/>
              <x v="6"/>
              <x v="7"/>
              <x v="8"/>
              <x v="9"/>
              <x v="10"/>
              <x v="11"/>
              <x v="12"/>
              <x v="13"/>
              <x v="14"/>
            </reference>
          </references>
        </pivotArea>
      </pivotAreas>
    </conditionalFormat>
    <conditionalFormat priority="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 Sales "/>
    <pivotHierarchy dragToData="1" caption="Profit"/>
    <pivotHierarchy dragToData="1"/>
    <pivotHierarchy dragToData="1" caption="# Product "/>
    <pivotHierarchy dragToData="1" caption="# Product "/>
    <pivotHierarchy dragToData="1"/>
    <pivotHierarchy dragToData="1"/>
    <pivotHierarchy dragToData="1"/>
    <pivotHierarchy dragToData="1"/>
    <pivotHierarchy dragToData="1"/>
  </pivotHierarchies>
  <pivotTableStyleInfo name="PivotStyleMedium3" showRowHeaders="1" showColHeaders="1" showRowStripes="0" showColStripes="0" showLastColumn="1"/>
  <filters count="1">
    <filter fld="0" type="count" id="3" iMeasureHier="20">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F0D43-00AE-4E29-9274-11A8F704F9CC}" name="PivotTable9" cacheId="16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Product">
  <location ref="I18:J2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4"/>
    </i>
    <i>
      <x v="2"/>
    </i>
    <i>
      <x v="3"/>
    </i>
    <i t="grand">
      <x/>
    </i>
  </rowItems>
  <colItems count="1">
    <i/>
  </colItems>
  <dataFields count="1">
    <dataField name=" Sales " fld="1" baseField="0" baseItem="0"/>
  </dataFields>
  <formats count="14">
    <format dxfId="352">
      <pivotArea type="all" dataOnly="0" outline="0" fieldPosition="0"/>
    </format>
    <format dxfId="353">
      <pivotArea outline="0" collapsedLevelsAreSubtotals="1" fieldPosition="0"/>
    </format>
    <format dxfId="354">
      <pivotArea dataOnly="0" labelOnly="1" outline="0" axis="axisValues" fieldPosition="0"/>
    </format>
    <format dxfId="355">
      <pivotArea type="all" dataOnly="0" outline="0" fieldPosition="0"/>
    </format>
    <format dxfId="356">
      <pivotArea outline="0" collapsedLevelsAreSubtotals="1" fieldPosition="0"/>
    </format>
    <format dxfId="357">
      <pivotArea dataOnly="0" labelOnly="1" outline="0" axis="axisValues" fieldPosition="0"/>
    </format>
    <format dxfId="358">
      <pivotArea type="all" dataOnly="0" outline="0" fieldPosition="0"/>
    </format>
    <format dxfId="359">
      <pivotArea outline="0" collapsedLevelsAreSubtotals="1" fieldPosition="0"/>
    </format>
    <format dxfId="360">
      <pivotArea dataOnly="0" labelOnly="1" outline="0" axis="axisValues" fieldPosition="0"/>
    </format>
    <format dxfId="361">
      <pivotArea outline="0" collapsedLevelsAreSubtotals="1" fieldPosition="0"/>
    </format>
    <format dxfId="362">
      <pivotArea outline="0" collapsedLevelsAreSubtotals="1" fieldPosition="0"/>
    </format>
    <format dxfId="363">
      <pivotArea outline="0" collapsedLevelsAreSubtotals="1" fieldPosition="0"/>
    </format>
    <format dxfId="364">
      <pivotArea dataOnly="0" labelOnly="1" outline="0" axis="axisValues" fieldPosition="0"/>
    </format>
    <format dxfId="365">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1">
    <chartFormat chart="11"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 Sales "/>
    <pivotHierarchy dragToData="1" caption="Profit"/>
    <pivotHierarchy dragToData="1"/>
    <pivotHierarchy dragToData="1" caption="# Product "/>
    <pivotHierarchy dragToData="1" caption="# Product "/>
    <pivotHierarchy dragToData="1"/>
    <pivotHierarchy dragToData="1"/>
    <pivotHierarchy dragToData="1"/>
    <pivotHierarchy dragToData="1"/>
    <pivotHierarchy dragToData="1"/>
  </pivotHierarchies>
  <pivotTableStyleInfo name="PivotStyleMedium3" showRowHeaders="1" showColHeaders="1" showRowStripes="0" showColStripes="0" showLastColumn="1"/>
  <filters count="1">
    <filter fld="0" type="count" id="2" iMeasureHier="2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AE5EB7-4FDC-433F-9761-7AC18997E50A}" name="PivotTable8" cacheId="16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G17:G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PAYMENT MODE" fld="0" subtotal="count" baseField="0" baseItem="0">
      <extLst>
        <ext xmlns:x15="http://schemas.microsoft.com/office/spreadsheetml/2010/11/main" uri="{FABC7310-3BB5-11E1-824E-6D434824019B}">
          <x15:dataField isCountDistinct="1"/>
        </ext>
      </extLst>
    </dataField>
  </dataFields>
  <formats count="14">
    <format dxfId="366">
      <pivotArea type="all" dataOnly="0" outline="0" fieldPosition="0"/>
    </format>
    <format dxfId="367">
      <pivotArea outline="0" collapsedLevelsAreSubtotals="1" fieldPosition="0"/>
    </format>
    <format dxfId="368">
      <pivotArea dataOnly="0" labelOnly="1" outline="0" axis="axisValues" fieldPosition="0"/>
    </format>
    <format dxfId="369">
      <pivotArea type="all" dataOnly="0" outline="0" fieldPosition="0"/>
    </format>
    <format dxfId="370">
      <pivotArea outline="0" collapsedLevelsAreSubtotals="1" fieldPosition="0"/>
    </format>
    <format dxfId="371">
      <pivotArea dataOnly="0" labelOnly="1" outline="0" axis="axisValues" fieldPosition="0"/>
    </format>
    <format dxfId="372">
      <pivotArea type="all" dataOnly="0" outline="0" fieldPosition="0"/>
    </format>
    <format dxfId="373">
      <pivotArea outline="0" collapsedLevelsAreSubtotals="1" fieldPosition="0"/>
    </format>
    <format dxfId="374">
      <pivotArea dataOnly="0" labelOnly="1" outline="0" axis="axisValues" fieldPosition="0"/>
    </format>
    <format dxfId="375">
      <pivotArea outline="0" collapsedLevelsAreSubtotals="1" fieldPosition="0"/>
    </format>
    <format dxfId="376">
      <pivotArea outline="0" collapsedLevelsAreSubtotals="1" fieldPosition="0"/>
    </format>
    <format dxfId="377">
      <pivotArea outline="0" collapsedLevelsAreSubtotals="1" fieldPosition="0"/>
    </format>
    <format dxfId="378">
      <pivotArea dataOnly="0" labelOnly="1" outline="0" axis="axisValues" fieldPosition="0"/>
    </format>
    <format dxfId="379">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Profit"/>
    <pivotHierarchy dragToData="1"/>
    <pivotHierarchy dragToData="1" caption="# Product "/>
    <pivotHierarchy dragToData="1" caption="# Product "/>
    <pivotHierarchy dragToData="1"/>
    <pivotHierarchy dragToData="1" caption="# SALE TYPE"/>
    <pivotHierarchy dragToData="1"/>
    <pivotHierarchy dragToData="1" caption="#PAYMENT MODE"/>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937325-781A-44EC-A795-4A2469293E90}" name="PivotTable7" cacheId="16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G14:G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SALE TYPE" fld="0" subtotal="count" baseField="0" baseItem="0">
      <extLst>
        <ext xmlns:x15="http://schemas.microsoft.com/office/spreadsheetml/2010/11/main" uri="{FABC7310-3BB5-11E1-824E-6D434824019B}">
          <x15:dataField isCountDistinct="1"/>
        </ext>
      </extLst>
    </dataField>
  </dataFields>
  <formats count="14">
    <format dxfId="380">
      <pivotArea type="all" dataOnly="0" outline="0" fieldPosition="0"/>
    </format>
    <format dxfId="381">
      <pivotArea outline="0" collapsedLevelsAreSubtotals="1" fieldPosition="0"/>
    </format>
    <format dxfId="382">
      <pivotArea dataOnly="0" labelOnly="1" outline="0" axis="axisValues" fieldPosition="0"/>
    </format>
    <format dxfId="383">
      <pivotArea type="all" dataOnly="0" outline="0" fieldPosition="0"/>
    </format>
    <format dxfId="384">
      <pivotArea outline="0" collapsedLevelsAreSubtotals="1" fieldPosition="0"/>
    </format>
    <format dxfId="385">
      <pivotArea dataOnly="0" labelOnly="1" outline="0" axis="axisValues" fieldPosition="0"/>
    </format>
    <format dxfId="386">
      <pivotArea type="all" dataOnly="0" outline="0" fieldPosition="0"/>
    </format>
    <format dxfId="387">
      <pivotArea outline="0" collapsedLevelsAreSubtotals="1" fieldPosition="0"/>
    </format>
    <format dxfId="388">
      <pivotArea dataOnly="0" labelOnly="1" outline="0" axis="axisValues" fieldPosition="0"/>
    </format>
    <format dxfId="389">
      <pivotArea outline="0" collapsedLevelsAreSubtotals="1" fieldPosition="0"/>
    </format>
    <format dxfId="390">
      <pivotArea outline="0" collapsedLevelsAreSubtotals="1" fieldPosition="0"/>
    </format>
    <format dxfId="391">
      <pivotArea outline="0" collapsedLevelsAreSubtotals="1" fieldPosition="0"/>
    </format>
    <format dxfId="392">
      <pivotArea dataOnly="0" labelOnly="1" outline="0" axis="axisValues" fieldPosition="0"/>
    </format>
    <format dxfId="393">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Profit"/>
    <pivotHierarchy dragToData="1"/>
    <pivotHierarchy dragToData="1" caption="# Product "/>
    <pivotHierarchy dragToData="1" caption="# Product "/>
    <pivotHierarchy dragToData="1"/>
    <pivotHierarchy dragToData="1" caption="# SALE TYPE"/>
    <pivotHierarchy dragToData="1"/>
    <pivotHierarchy dragToData="1"/>
    <pivotHierarchy dragToData="1"/>
  </pivotHierarchie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38A4B5-DDFE-4A87-A14E-3FC7A41F1BDD}" name="PivotTable6" cacheId="16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G10:G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Product " fld="0" subtotal="count" baseField="0" baseItem="0">
      <extLst>
        <ext xmlns:x15="http://schemas.microsoft.com/office/spreadsheetml/2010/11/main" uri="{FABC7310-3BB5-11E1-824E-6D434824019B}">
          <x15:dataField isCountDistinct="1"/>
        </ext>
      </extLst>
    </dataField>
  </dataFields>
  <formats count="14">
    <format dxfId="394">
      <pivotArea type="all" dataOnly="0" outline="0" fieldPosition="0"/>
    </format>
    <format dxfId="395">
      <pivotArea outline="0" collapsedLevelsAreSubtotals="1" fieldPosition="0"/>
    </format>
    <format dxfId="396">
      <pivotArea dataOnly="0" labelOnly="1" outline="0" axis="axisValues" fieldPosition="0"/>
    </format>
    <format dxfId="397">
      <pivotArea type="all" dataOnly="0" outline="0" fieldPosition="0"/>
    </format>
    <format dxfId="398">
      <pivotArea outline="0" collapsedLevelsAreSubtotals="1" fieldPosition="0"/>
    </format>
    <format dxfId="399">
      <pivotArea dataOnly="0" labelOnly="1" outline="0" axis="axisValues" fieldPosition="0"/>
    </format>
    <format dxfId="400">
      <pivotArea type="all" dataOnly="0" outline="0" fieldPosition="0"/>
    </format>
    <format dxfId="401">
      <pivotArea outline="0" collapsedLevelsAreSubtotals="1" fieldPosition="0"/>
    </format>
    <format dxfId="402">
      <pivotArea dataOnly="0" labelOnly="1" outline="0" axis="axisValues" fieldPosition="0"/>
    </format>
    <format dxfId="403">
      <pivotArea outline="0" collapsedLevelsAreSubtotals="1" fieldPosition="0"/>
    </format>
    <format dxfId="404">
      <pivotArea outline="0" collapsedLevelsAreSubtotals="1" fieldPosition="0"/>
    </format>
    <format dxfId="405">
      <pivotArea outline="0" collapsedLevelsAreSubtotals="1" fieldPosition="0"/>
    </format>
    <format dxfId="406">
      <pivotArea dataOnly="0" labelOnly="1" outline="0" axis="axisValues" fieldPosition="0"/>
    </format>
    <format dxfId="407">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Profit"/>
    <pivotHierarchy dragToData="1"/>
    <pivotHierarchy dragToData="1" caption="# Product "/>
    <pivotHierarchy dragToData="1" caption="# Product "/>
    <pivotHierarchy dragToData="1"/>
    <pivotHierarchy dragToData="1"/>
    <pivotHierarchy dragToData="1"/>
    <pivotHierarchy dragToData="1"/>
    <pivotHierarchy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BDA7B9-DE8A-471F-BC84-5032D69CECA1}" name="% sales " cacheId="101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rowHeaderCaption="year">
  <location ref="N11:O14" firstHeaderRow="1" firstDataRow="1" firstDataCol="1"/>
  <pivotFields count="3">
    <pivotField dataField="1" subtotalTop="0" showAll="0" defaultSubtotal="0"/>
    <pivotField axis="axisRow" allDrilled="1" subtotalTop="0" showAll="0" dataSourceSort="1" defaultSubtotal="0" defaultAttributeDrillState="1">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Row" allDrilled="1" subtotalTop="0" showAll="0" dataSourceSort="1" defaultSubtotal="0">
      <items count="2">
        <item x="0" e="0"/>
        <item x="1" e="0"/>
      </items>
    </pivotField>
  </pivotFields>
  <rowFields count="2">
    <field x="2"/>
    <field x="1"/>
  </rowFields>
  <rowItems count="3">
    <i>
      <x/>
    </i>
    <i>
      <x v="1"/>
    </i>
    <i t="grand">
      <x/>
    </i>
  </rowItems>
  <colItems count="1">
    <i/>
  </colItems>
  <dataFields count="1">
    <dataField name="Profit" fld="0" showDataAs="percentOfTotal" baseField="0" baseItem="0" numFmtId="10"/>
  </dataFields>
  <formats count="15">
    <format dxfId="2991">
      <pivotArea type="all" dataOnly="0" outline="0" fieldPosition="0"/>
    </format>
    <format dxfId="2992">
      <pivotArea outline="0" collapsedLevelsAreSubtotals="1" fieldPosition="0"/>
    </format>
    <format dxfId="2993">
      <pivotArea dataOnly="0" labelOnly="1" outline="0" axis="axisValues" fieldPosition="0"/>
    </format>
    <format dxfId="2994">
      <pivotArea type="all" dataOnly="0" outline="0" fieldPosition="0"/>
    </format>
    <format dxfId="2995">
      <pivotArea outline="0" collapsedLevelsAreSubtotals="1" fieldPosition="0"/>
    </format>
    <format dxfId="2996">
      <pivotArea dataOnly="0" labelOnly="1" outline="0" axis="axisValues" fieldPosition="0"/>
    </format>
    <format dxfId="2997">
      <pivotArea type="all" dataOnly="0" outline="0" fieldPosition="0"/>
    </format>
    <format dxfId="2998">
      <pivotArea outline="0" collapsedLevelsAreSubtotals="1" fieldPosition="0"/>
    </format>
    <format dxfId="2999">
      <pivotArea dataOnly="0" labelOnly="1" outline="0" axis="axisValues" fieldPosition="0"/>
    </format>
    <format dxfId="3000">
      <pivotArea outline="0" collapsedLevelsAreSubtotals="1" fieldPosition="0"/>
    </format>
    <format dxfId="3001">
      <pivotArea outline="0" collapsedLevelsAreSubtotals="1" fieldPosition="0"/>
    </format>
    <format dxfId="3002">
      <pivotArea outline="0" collapsedLevelsAreSubtotals="1" fieldPosition="0"/>
    </format>
    <format dxfId="3003">
      <pivotArea dataOnly="0" labelOnly="1" outline="0" axis="axisValues" fieldPosition="0"/>
    </format>
    <format dxfId="3004">
      <pivotArea outline="0" collapsedLevelsAreSubtotals="1" fieldPosition="0"/>
    </format>
    <format dxfId="2990">
      <pivotArea outline="0" fieldPosition="0">
        <references count="1">
          <reference field="4294967294" count="1">
            <x v="0"/>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Sales "/>
    <pivotHierarchy dragToData="1" caption="Profit"/>
    <pivotHierarchy dragToData="1" caption="Cost "/>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2">
    <rowHierarchyUsage hierarchyUsage="1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6143C1-FFE5-459F-AB8A-89A41B964E3E}" name="SCP_Year" cacheId="1553" applyNumberFormats="0" applyBorderFormats="0" applyFontFormats="0" applyPatternFormats="0" applyAlignmentFormats="0" applyWidthHeightFormats="1" dataCaption="Values" updatedVersion="8" minRefreshableVersion="3" showDrill="0" useAutoFormatting="1" subtotalHiddenItems="1" itemPrintTitles="1" createdVersion="8" indent="0" outline="1" outlineData="1" multipleFieldFilters="0" chartFormat="8" rowHeaderCaption="year">
  <location ref="I11:L14"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Row" allDrilled="1" subtotalTop="0" showAll="0" dataSourceSort="1" defaultSubtotal="0">
      <items count="2">
        <item x="0" e="0"/>
        <item x="1" e="0"/>
      </items>
    </pivotField>
  </pivotFields>
  <rowFields count="2">
    <field x="4"/>
    <field x="3"/>
  </rowFields>
  <rowItems count="3">
    <i>
      <x/>
    </i>
    <i>
      <x v="1"/>
    </i>
    <i t="grand">
      <x/>
    </i>
  </rowItems>
  <colFields count="1">
    <field x="-2"/>
  </colFields>
  <colItems count="3">
    <i>
      <x/>
    </i>
    <i i="1">
      <x v="1"/>
    </i>
    <i i="2">
      <x v="2"/>
    </i>
  </colItems>
  <dataFields count="3">
    <dataField name=" Sales " fld="2" baseField="0" baseItem="0"/>
    <dataField name="Cost " fld="1" baseField="0" baseItem="0"/>
    <dataField name="Profit" fld="0" baseField="0" baseItem="0" numFmtId="1"/>
  </dataFields>
  <formats count="14">
    <format dxfId="408">
      <pivotArea type="all" dataOnly="0" outline="0" fieldPosition="0"/>
    </format>
    <format dxfId="409">
      <pivotArea outline="0" collapsedLevelsAreSubtotals="1" fieldPosition="0"/>
    </format>
    <format dxfId="410">
      <pivotArea dataOnly="0" labelOnly="1" outline="0" axis="axisValues" fieldPosition="0"/>
    </format>
    <format dxfId="411">
      <pivotArea type="all" dataOnly="0" outline="0" fieldPosition="0"/>
    </format>
    <format dxfId="412">
      <pivotArea outline="0" collapsedLevelsAreSubtotals="1" fieldPosition="0"/>
    </format>
    <format dxfId="413">
      <pivotArea dataOnly="0" labelOnly="1" outline="0" axis="axisValues" fieldPosition="0"/>
    </format>
    <format dxfId="414">
      <pivotArea type="all" dataOnly="0" outline="0" fieldPosition="0"/>
    </format>
    <format dxfId="415">
      <pivotArea outline="0" collapsedLevelsAreSubtotals="1" fieldPosition="0"/>
    </format>
    <format dxfId="416">
      <pivotArea dataOnly="0" labelOnly="1" outline="0" axis="axisValues" fieldPosition="0"/>
    </format>
    <format dxfId="417">
      <pivotArea outline="0" collapsedLevelsAreSubtotals="1" fieldPosition="0"/>
    </format>
    <format dxfId="418">
      <pivotArea outline="0" collapsedLevelsAreSubtotals="1" fieldPosition="0"/>
    </format>
    <format dxfId="419">
      <pivotArea outline="0" collapsedLevelsAreSubtotals="1" fieldPosition="0"/>
    </format>
    <format dxfId="420">
      <pivotArea dataOnly="0" labelOnly="1" outline="0" axis="axisValues" fieldPosition="0"/>
    </format>
    <format dxfId="421">
      <pivotArea outline="0" collapsedLevelsAreSubtotals="1" fieldPosition="0"/>
    </format>
  </formats>
  <chartFormats count="4">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7" format="9">
      <pivotArea type="data" outline="0" fieldPosition="0">
        <references count="2">
          <reference field="4294967294" count="1" selected="0">
            <x v="2"/>
          </reference>
          <reference field="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 Sales "/>
    <pivotHierarchy dragToData="1" caption="Profit"/>
    <pivotHierarchy dragToData="1" caption="Cost "/>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2">
    <rowHierarchyUsage hierarchyUsage="1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مصدر البيانات - V1.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5CA6959-D345-4066-8C37-31CA23084D19}" sourceName="[AllData].[DATE (Year)]">
  <pivotTables>
    <pivotTable tabId="4" name="Profit"/>
    <pivotTable tabId="4" name="cost"/>
    <pivotTable tabId="4" name="sales"/>
    <pivotTable tabId="4" name="SCP_Year"/>
    <pivotTable tabId="4" name="PivotTable6"/>
    <pivotTable tabId="4" name="PivotTable7"/>
    <pivotTable tabId="4" name="PivotTable8"/>
    <pivotTable tabId="4" name="PivotTable9"/>
    <pivotTable tabId="4" name="PivotTable10"/>
    <pivotTable tabId="4" name="PivotTable11"/>
    <pivotTable tabId="4" name="PivotTable13"/>
  </pivotTables>
  <data>
    <olap pivotCacheId="1676839662">
      <levels count="2">
        <level uniqueName="[AllData].[DATE (Year)].[(All)]" sourceCaption="(All)" count="0"/>
        <level uniqueName="[AllData].[DATE (Year)].[DATE (Year)]" sourceCaption="DATE (Year)" count="2">
          <ranges>
            <range startItem="0">
              <i n="[AllData].[DATE (Year)].&amp;[2021]" c="2021"/>
              <i n="[AllData].[DATE (Year)].&amp;[2022]" c="2022"/>
            </range>
          </ranges>
        </level>
      </levels>
      <selections count="1">
        <selection n="[All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05014F58-C2AA-4566-9595-A7E32F6CEF37}" sourceName="[AllData].[DATE (Quarter)]">
  <pivotTables>
    <pivotTable tabId="4" name="Profit"/>
    <pivotTable tabId="4" name="cost"/>
    <pivotTable tabId="4" name="sales"/>
    <pivotTable tabId="4" name="PivotTable6"/>
    <pivotTable tabId="4" name="PivotTable7"/>
    <pivotTable tabId="4" name="PivotTable8"/>
    <pivotTable tabId="4" name="PivotTable9"/>
    <pivotTable tabId="4" name="PivotTable10"/>
    <pivotTable tabId="4" name="PivotTable11"/>
    <pivotTable tabId="4" name="PivotTable13"/>
  </pivotTables>
  <data>
    <olap pivotCacheId="1676839662">
      <levels count="2">
        <level uniqueName="[AllData].[DATE (Quarter)].[(All)]" sourceCaption="(All)" count="0"/>
        <level uniqueName="[AllData].[DATE (Quarter)].[DATE (Quarter)]" sourceCaption="DATE (Quarter)" count="4">
          <ranges>
            <range startItem="0">
              <i n="[AllData].[DATE (Quarter)].&amp;[Qtr1]" c="Qtr1"/>
              <i n="[AllData].[DATE (Quarter)].&amp;[Qtr2]" c="Qtr2"/>
              <i n="[AllData].[DATE (Quarter)].&amp;[Qtr3]" c="Qtr3"/>
              <i n="[AllData].[DATE (Quarter)].&amp;[Qtr4]" c="Qtr4"/>
            </range>
          </ranges>
        </level>
      </levels>
      <selections count="1">
        <selection n="[AllData].[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E2B47AAA-512C-41FD-BE32-6F1BCF36ED5A}" cache="Slicer_DATE__Year" caption="DATE (Year)" columnCount="2" level="1" style="SlicerStyleLight2" rowHeight="241300"/>
  <slicer name="DATE (Quarter)" xr10:uid="{4A2D768F-8323-4668-A996-C80F00512817}" cache="Slicer_DATE__Quarter" caption="DATE (Quarter)"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166700-1BD9-48CF-A8E4-D4C9BF1013FB}" name="Table3" displayName="Table3" ref="B1:G46" totalsRowShown="0" headerRowDxfId="3047" dataDxfId="3046">
  <autoFilter ref="B1:G46" xr:uid="{C0166700-1BD9-48CF-A8E4-D4C9BF1013FB}"/>
  <tableColumns count="6">
    <tableColumn id="6" xr3:uid="{33EC8348-323C-4ED2-80B9-BD341FA748A9}" name="ID" dataDxfId="3045"/>
    <tableColumn id="7" xr3:uid="{AF085751-EA57-4AEA-8C30-1B10753EB8FB}" name="Product" dataDxfId="3044"/>
    <tableColumn id="2" xr3:uid="{D1EB6ACB-0EFA-405F-A88E-59A1192DAAE0}" name="CATEGORY" dataDxfId="3043"/>
    <tableColumn id="3" xr3:uid="{3A47B184-2C23-4538-AA99-B835D9C434F5}" name="UM" dataDxfId="3042"/>
    <tableColumn id="4" xr3:uid="{0A2F531D-C556-440A-9F55-55F863D344E8}" name="BUYING PRICE" dataDxfId="3041"/>
    <tableColumn id="5" xr3:uid="{3F8B1D73-0240-4236-AAE1-0A670A8A1C36}" name="SELLING PRICE" dataDxfId="304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215DC1-B993-405D-88CD-FCE4EAFCA69E}" name="Table1" displayName="Table1" ref="A1:L528" totalsRowShown="0" headerRowDxfId="3026" tableBorderDxfId="3039">
  <autoFilter ref="A1:L528" xr:uid="{82215DC1-B993-405D-88CD-FCE4EAFCA69E}"/>
  <tableColumns count="12">
    <tableColumn id="1" xr3:uid="{F97E3431-A6A2-465C-9A62-259D9AB03547}" name="DATE" dataDxfId="3038"/>
    <tableColumn id="2" xr3:uid="{02BC6C3E-2D46-4BD1-92B0-3BA421513041}" name="ID" dataDxfId="3037"/>
    <tableColumn id="3" xr3:uid="{369FAA52-0F91-473A-B7A0-4ED616784E1E}" name="Product name" dataDxfId="3036">
      <calculatedColumnFormula>VLOOKUP(B2,Table3[],2,0)</calculatedColumnFormula>
    </tableColumn>
    <tableColumn id="4" xr3:uid="{A9C3883B-4C85-4439-B863-FBD492F34660}" name="QUANTITY" dataDxfId="3035"/>
    <tableColumn id="5" xr3:uid="{DCB64E2A-E5A7-4C62-A202-344B5C419399}" name="SALE TYPE" dataDxfId="3034"/>
    <tableColumn id="6" xr3:uid="{25C23AAC-8510-4DB3-A5C4-32509E300586}" name="PAYMENT MODE" dataDxfId="3033"/>
    <tableColumn id="7" xr3:uid="{AEC5E1C4-6A95-4877-9438-DE8B42EE0CFC}" name="DISCOUNT %" dataDxfId="3032" dataCellStyle="Percent">
      <calculatedColumnFormula>IF(D2&gt;=15,10%,IF(D2&gt;=10,7%,IF(D2&gt;=5,5%,0%)))</calculatedColumnFormula>
    </tableColumn>
    <tableColumn id="8" xr3:uid="{99CB6842-EB0F-47BE-9B38-6DE5D10969C1}" name="Selling Price" dataDxfId="3031">
      <calculatedColumnFormula>VLOOKUP(B2,Table3[],6,0)</calculatedColumnFormula>
    </tableColumn>
    <tableColumn id="9" xr3:uid="{50F82118-CD51-4DA0-A0DC-DFBF0E642319}" name="Buying Price" dataDxfId="3030">
      <calculatedColumnFormula>VLOOKUP(B2,Table3[],5,0)</calculatedColumnFormula>
    </tableColumn>
    <tableColumn id="10" xr3:uid="{E7020A93-0040-483D-8D46-8DB71923FEC8}" name="Sales QTY * Price" dataDxfId="3029" dataCellStyle="Percent">
      <calculatedColumnFormula>H2*D2</calculatedColumnFormula>
    </tableColumn>
    <tableColumn id="11" xr3:uid="{7B6E25D6-213E-42B5-886E-F35C7F42BD48}" name="Cost QTY * Buying " dataDxfId="3028">
      <calculatedColumnFormula>I2*D2</calculatedColumnFormula>
    </tableColumn>
    <tableColumn id="12" xr3:uid="{5FC6B513-4ACE-404B-BBA5-A19A6FA4ACD7}" name="Profit" dataDxfId="3027">
      <calculatedColumnFormula>J2-K2-G2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9BAF48-3C39-4166-9D55-0EBC1315E24C}" name="AllData" displayName="AllData" ref="A1:L528" totalsRowDxfId="3025">
  <autoFilter ref="A1:L528" xr:uid="{AE9BAF48-3C39-4166-9D55-0EBC1315E24C}"/>
  <tableColumns count="12">
    <tableColumn id="1" xr3:uid="{BC87C857-52EF-44FD-9622-57825AA7623E}" name="DATE" totalsRowLabel="Total" dataDxfId="3024" totalsRowDxfId="3005"/>
    <tableColumn id="2" xr3:uid="{EA1561F4-0C6C-4A4F-952A-2B1BDFA639EB}" name="ID" totalsRowDxfId="3006"/>
    <tableColumn id="3" xr3:uid="{69F7504A-A718-4514-92B1-A49642823220}" name="Product name" totalsRowDxfId="3007">
      <calculatedColumnFormula>VLOOKUP(B2,Table3[],2,0)</calculatedColumnFormula>
    </tableColumn>
    <tableColumn id="4" xr3:uid="{7A7BD611-D46D-4AE7-8BDE-D2F8D7F8622A}" name="QUANTITY" totalsRowFunction="sum" totalsRowDxfId="3008"/>
    <tableColumn id="5" xr3:uid="{D234BE52-F045-4E42-9008-EAD2B2F29B49}" name="SALE TYPE" totalsRowDxfId="3009"/>
    <tableColumn id="6" xr3:uid="{C6B9232E-D445-4432-95F2-1694BF7CEC25}" name="PAYMENT MODE" totalsRowDxfId="3010"/>
    <tableColumn id="7" xr3:uid="{6889F7BB-160A-4C24-9B21-D20BFD1CF442}" name="DISCOUNT %" totalsRowDxfId="3011">
      <calculatedColumnFormula>IF(D2&gt;=15,10%,IF(D2&gt;=10,7%,IF(D2&gt;=5,5%,0%)))</calculatedColumnFormula>
    </tableColumn>
    <tableColumn id="8" xr3:uid="{06ACDFAD-67A7-4A77-8EE3-3E70ADA318E2}" name="Selling Price" totalsRowFunction="average" totalsRowDxfId="3012">
      <calculatedColumnFormula>VLOOKUP(B2,Table3[],6,0)</calculatedColumnFormula>
    </tableColumn>
    <tableColumn id="9" xr3:uid="{465070A6-DAA2-4715-A08A-344D6CAC4388}" name="Buying Price" totalsRowFunction="min" totalsRowDxfId="3013">
      <calculatedColumnFormula>VLOOKUP(B2,Table3[],5,0)</calculatedColumnFormula>
    </tableColumn>
    <tableColumn id="10" xr3:uid="{5B9D10D2-F67B-4689-ACCC-D2E77BBAFFAE}" name="Sales QTY * Price" totalsRowDxfId="3014">
      <calculatedColumnFormula>H2*D2</calculatedColumnFormula>
    </tableColumn>
    <tableColumn id="11" xr3:uid="{67E454AB-F254-471B-9AA9-CCABECFBEFBA}" name="Cost QTY * Buying " totalsRowDxfId="3015">
      <calculatedColumnFormula>I2*D2</calculatedColumnFormula>
    </tableColumn>
    <tableColumn id="12" xr3:uid="{69F8929F-E1AC-493F-93A5-D2F9C0FCF5D6}" name="Profit" totalsRowFunction="sum" totalsRowDxfId="3016">
      <calculatedColumnFormula>J2-K2-G2</calculatedColumnFormula>
    </tableColumn>
  </tableColumns>
  <tableStyleInfo name="enaam"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4.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88E3-823E-4610-9500-F4BA54DD7D19}">
  <sheetPr>
    <tabColor theme="1" tint="0.34998626667073579"/>
  </sheetPr>
  <dimension ref="B1:L46"/>
  <sheetViews>
    <sheetView zoomScaleNormal="100" workbookViewId="0">
      <selection activeCell="E9" sqref="E9"/>
    </sheetView>
  </sheetViews>
  <sheetFormatPr defaultColWidth="9" defaultRowHeight="15" x14ac:dyDescent="0.25"/>
  <cols>
    <col min="2" max="3" width="21" customWidth="1"/>
    <col min="4" max="4" width="27" customWidth="1"/>
    <col min="5" max="5" width="19.140625" customWidth="1"/>
    <col min="6" max="6" width="24.7109375" customWidth="1"/>
    <col min="7" max="7" width="23.5703125" customWidth="1"/>
    <col min="11" max="11" width="8.85546875" bestFit="1" customWidth="1"/>
    <col min="12" max="12" width="22.85546875" bestFit="1" customWidth="1"/>
  </cols>
  <sheetData>
    <row r="1" spans="2:12" x14ac:dyDescent="0.25">
      <c r="B1" s="1" t="s">
        <v>107</v>
      </c>
      <c r="C1" s="1" t="s">
        <v>108</v>
      </c>
      <c r="D1" s="1" t="s">
        <v>0</v>
      </c>
      <c r="E1" s="1" t="s">
        <v>113</v>
      </c>
      <c r="F1" s="1" t="s">
        <v>1</v>
      </c>
      <c r="G1" s="1" t="s">
        <v>2</v>
      </c>
      <c r="J1" s="19" t="s">
        <v>109</v>
      </c>
      <c r="K1" s="19"/>
      <c r="L1" s="19"/>
    </row>
    <row r="2" spans="2:12" ht="18.75" x14ac:dyDescent="0.25">
      <c r="B2" s="2" t="s">
        <v>3</v>
      </c>
      <c r="C2" s="2" t="s">
        <v>61</v>
      </c>
      <c r="D2" s="2" t="s">
        <v>4</v>
      </c>
      <c r="E2" s="2">
        <f ca="1">UPPER(Table3[[#This Row],[UM]])</f>
        <v>0</v>
      </c>
      <c r="F2" s="3">
        <v>98</v>
      </c>
      <c r="G2" s="3">
        <v>103.88</v>
      </c>
      <c r="J2" s="18" t="s">
        <v>141</v>
      </c>
      <c r="K2" s="18" t="s">
        <v>121</v>
      </c>
      <c r="L2" s="18" t="s">
        <v>138</v>
      </c>
    </row>
    <row r="3" spans="2:12" ht="18.75" x14ac:dyDescent="0.25">
      <c r="B3" s="2" t="s">
        <v>5</v>
      </c>
      <c r="C3" s="2" t="s">
        <v>62</v>
      </c>
      <c r="D3" s="2" t="s">
        <v>4</v>
      </c>
      <c r="E3" s="2" t="s">
        <v>114</v>
      </c>
      <c r="F3" s="3">
        <v>105</v>
      </c>
      <c r="G3" s="3">
        <v>142.80000000000001</v>
      </c>
      <c r="J3" t="s">
        <v>110</v>
      </c>
      <c r="K3" t="s">
        <v>122</v>
      </c>
      <c r="L3" t="s">
        <v>139</v>
      </c>
    </row>
    <row r="4" spans="2:12" ht="18.75" x14ac:dyDescent="0.25">
      <c r="B4" s="2" t="s">
        <v>6</v>
      </c>
      <c r="C4" s="2" t="s">
        <v>63</v>
      </c>
      <c r="D4" s="2" t="s">
        <v>4</v>
      </c>
      <c r="E4" s="2" t="s">
        <v>114</v>
      </c>
      <c r="F4" s="3">
        <v>71</v>
      </c>
      <c r="G4" s="3">
        <v>80.94</v>
      </c>
      <c r="J4" t="s">
        <v>111</v>
      </c>
      <c r="K4" t="s">
        <v>131</v>
      </c>
    </row>
    <row r="5" spans="2:12" ht="18.75" x14ac:dyDescent="0.25">
      <c r="B5" s="2" t="s">
        <v>7</v>
      </c>
      <c r="C5" s="2" t="s">
        <v>64</v>
      </c>
      <c r="D5" s="2" t="s">
        <v>4</v>
      </c>
      <c r="E5" s="2" t="s">
        <v>115</v>
      </c>
      <c r="F5" s="3">
        <v>44</v>
      </c>
      <c r="G5" s="3">
        <v>48.84</v>
      </c>
      <c r="J5" t="s">
        <v>112</v>
      </c>
      <c r="K5" t="s">
        <v>132</v>
      </c>
    </row>
    <row r="6" spans="2:12" ht="18.75" x14ac:dyDescent="0.25">
      <c r="B6" s="2" t="s">
        <v>8</v>
      </c>
      <c r="C6" s="2" t="s">
        <v>65</v>
      </c>
      <c r="D6" s="2" t="s">
        <v>4</v>
      </c>
      <c r="E6" s="2" t="s">
        <v>116</v>
      </c>
      <c r="F6" s="3">
        <v>133</v>
      </c>
      <c r="G6" s="3">
        <v>155.61000000000001</v>
      </c>
      <c r="J6" t="s">
        <v>118</v>
      </c>
    </row>
    <row r="7" spans="2:12" ht="18.75" x14ac:dyDescent="0.25">
      <c r="B7" s="2" t="s">
        <v>9</v>
      </c>
      <c r="C7" s="2" t="s">
        <v>66</v>
      </c>
      <c r="D7" s="2" t="s">
        <v>4</v>
      </c>
      <c r="E7" s="2" t="s">
        <v>114</v>
      </c>
      <c r="F7" s="3">
        <v>75</v>
      </c>
      <c r="G7" s="3">
        <v>85.5</v>
      </c>
      <c r="J7" t="s">
        <v>119</v>
      </c>
    </row>
    <row r="8" spans="2:12" ht="18.75" x14ac:dyDescent="0.25">
      <c r="B8" s="2" t="s">
        <v>10</v>
      </c>
      <c r="C8" s="2" t="s">
        <v>67</v>
      </c>
      <c r="D8" s="2" t="s">
        <v>4</v>
      </c>
      <c r="E8" s="2" t="s">
        <v>115</v>
      </c>
      <c r="F8" s="3">
        <v>43</v>
      </c>
      <c r="G8" s="3">
        <v>47.730000000000004</v>
      </c>
      <c r="J8" t="s">
        <v>120</v>
      </c>
    </row>
    <row r="9" spans="2:12" ht="18.75" x14ac:dyDescent="0.25">
      <c r="B9" s="2" t="s">
        <v>11</v>
      </c>
      <c r="C9" s="2" t="s">
        <v>68</v>
      </c>
      <c r="D9" s="2" t="s">
        <v>4</v>
      </c>
      <c r="E9" s="2" t="s">
        <v>114</v>
      </c>
      <c r="F9" s="3">
        <v>83</v>
      </c>
      <c r="G9" s="3">
        <v>94.62</v>
      </c>
    </row>
    <row r="10" spans="2:12" ht="18.75" x14ac:dyDescent="0.25">
      <c r="B10" s="2" t="s">
        <v>12</v>
      </c>
      <c r="C10" s="2" t="s">
        <v>69</v>
      </c>
      <c r="D10" s="2" t="s">
        <v>4</v>
      </c>
      <c r="E10" s="2" t="s">
        <v>117</v>
      </c>
      <c r="F10" s="3">
        <v>6</v>
      </c>
      <c r="G10" s="3">
        <v>7.8599999999999994</v>
      </c>
    </row>
    <row r="11" spans="2:12" ht="18.75" x14ac:dyDescent="0.25">
      <c r="B11" s="2" t="s">
        <v>13</v>
      </c>
      <c r="C11" s="2" t="s">
        <v>70</v>
      </c>
      <c r="D11" s="2" t="s">
        <v>14</v>
      </c>
      <c r="E11" s="2" t="s">
        <v>116</v>
      </c>
      <c r="F11" s="3">
        <v>148</v>
      </c>
      <c r="G11" s="3">
        <v>164.28</v>
      </c>
    </row>
    <row r="12" spans="2:12" ht="18.75" x14ac:dyDescent="0.25">
      <c r="B12" s="2" t="s">
        <v>15</v>
      </c>
      <c r="C12" s="2" t="s">
        <v>71</v>
      </c>
      <c r="D12" s="2" t="s">
        <v>14</v>
      </c>
      <c r="E12" s="2" t="s">
        <v>115</v>
      </c>
      <c r="F12" s="3">
        <v>44</v>
      </c>
      <c r="G12" s="3">
        <v>48.4</v>
      </c>
    </row>
    <row r="13" spans="2:12" ht="18.75" x14ac:dyDescent="0.25">
      <c r="B13" s="2" t="s">
        <v>16</v>
      </c>
      <c r="C13" s="2" t="s">
        <v>72</v>
      </c>
      <c r="D13" s="2" t="s">
        <v>14</v>
      </c>
      <c r="E13" s="2" t="s">
        <v>114</v>
      </c>
      <c r="F13" s="3">
        <v>73</v>
      </c>
      <c r="G13" s="3">
        <v>94.17</v>
      </c>
    </row>
    <row r="14" spans="2:12" ht="18.75" x14ac:dyDescent="0.25">
      <c r="B14" s="2" t="s">
        <v>17</v>
      </c>
      <c r="C14" s="2" t="s">
        <v>73</v>
      </c>
      <c r="D14" s="2" t="s">
        <v>14</v>
      </c>
      <c r="E14" s="2" t="s">
        <v>114</v>
      </c>
      <c r="F14" s="3">
        <v>112</v>
      </c>
      <c r="G14" s="3">
        <v>122.08</v>
      </c>
    </row>
    <row r="15" spans="2:12" ht="18.75" x14ac:dyDescent="0.25">
      <c r="B15" s="2" t="s">
        <v>18</v>
      </c>
      <c r="C15" s="2" t="s">
        <v>74</v>
      </c>
      <c r="D15" s="2" t="s">
        <v>14</v>
      </c>
      <c r="E15" s="2" t="s">
        <v>114</v>
      </c>
      <c r="F15" s="3">
        <v>112</v>
      </c>
      <c r="G15" s="3">
        <v>146.72</v>
      </c>
    </row>
    <row r="16" spans="2:12" ht="18.75" x14ac:dyDescent="0.25">
      <c r="B16" s="2" t="s">
        <v>19</v>
      </c>
      <c r="C16" s="2" t="s">
        <v>75</v>
      </c>
      <c r="D16" s="2" t="s">
        <v>14</v>
      </c>
      <c r="E16" s="2" t="s">
        <v>117</v>
      </c>
      <c r="F16" s="3">
        <v>12</v>
      </c>
      <c r="G16" s="3">
        <v>15.719999999999999</v>
      </c>
    </row>
    <row r="17" spans="2:7" ht="18.75" x14ac:dyDescent="0.25">
      <c r="B17" s="2" t="s">
        <v>20</v>
      </c>
      <c r="C17" s="2" t="s">
        <v>76</v>
      </c>
      <c r="D17" s="2" t="s">
        <v>14</v>
      </c>
      <c r="E17" s="2" t="s">
        <v>117</v>
      </c>
      <c r="F17" s="3">
        <v>13</v>
      </c>
      <c r="G17" s="3">
        <v>16.64</v>
      </c>
    </row>
    <row r="18" spans="2:7" ht="18.75" x14ac:dyDescent="0.25">
      <c r="B18" s="2" t="s">
        <v>21</v>
      </c>
      <c r="C18" s="2" t="s">
        <v>77</v>
      </c>
      <c r="D18" s="2" t="s">
        <v>14</v>
      </c>
      <c r="E18" s="2" t="s">
        <v>116</v>
      </c>
      <c r="F18" s="3">
        <v>134</v>
      </c>
      <c r="G18" s="3">
        <v>156.78</v>
      </c>
    </row>
    <row r="19" spans="2:7" ht="18.75" x14ac:dyDescent="0.25">
      <c r="B19" s="2" t="s">
        <v>22</v>
      </c>
      <c r="C19" s="2" t="s">
        <v>78</v>
      </c>
      <c r="D19" s="2" t="s">
        <v>14</v>
      </c>
      <c r="E19" s="2" t="s">
        <v>117</v>
      </c>
      <c r="F19" s="3">
        <v>37</v>
      </c>
      <c r="G19" s="3">
        <v>49.21</v>
      </c>
    </row>
    <row r="20" spans="2:7" ht="18.75" x14ac:dyDescent="0.25">
      <c r="B20" s="2" t="s">
        <v>23</v>
      </c>
      <c r="C20" s="2" t="s">
        <v>79</v>
      </c>
      <c r="D20" s="2" t="s">
        <v>14</v>
      </c>
      <c r="E20" s="2" t="s">
        <v>116</v>
      </c>
      <c r="F20" s="3">
        <v>150</v>
      </c>
      <c r="G20" s="3">
        <v>210</v>
      </c>
    </row>
    <row r="21" spans="2:7" ht="18.75" x14ac:dyDescent="0.25">
      <c r="B21" s="2" t="s">
        <v>24</v>
      </c>
      <c r="C21" s="2" t="s">
        <v>80</v>
      </c>
      <c r="D21" s="2" t="s">
        <v>25</v>
      </c>
      <c r="E21" s="2" t="s">
        <v>115</v>
      </c>
      <c r="F21" s="3">
        <v>61</v>
      </c>
      <c r="G21" s="3">
        <v>76.25</v>
      </c>
    </row>
    <row r="22" spans="2:7" ht="18.75" x14ac:dyDescent="0.25">
      <c r="B22" s="2" t="s">
        <v>26</v>
      </c>
      <c r="C22" s="2" t="s">
        <v>81</v>
      </c>
      <c r="D22" s="2" t="s">
        <v>25</v>
      </c>
      <c r="E22" s="2" t="s">
        <v>116</v>
      </c>
      <c r="F22" s="3">
        <v>126</v>
      </c>
      <c r="G22" s="3">
        <v>162.54</v>
      </c>
    </row>
    <row r="23" spans="2:7" ht="18.75" x14ac:dyDescent="0.25">
      <c r="B23" s="2" t="s">
        <v>27</v>
      </c>
      <c r="C23" s="2" t="s">
        <v>82</v>
      </c>
      <c r="D23" s="2" t="s">
        <v>25</v>
      </c>
      <c r="E23" s="2" t="s">
        <v>116</v>
      </c>
      <c r="F23" s="3">
        <v>121</v>
      </c>
      <c r="G23" s="3">
        <v>141.57</v>
      </c>
    </row>
    <row r="24" spans="2:7" ht="18.75" x14ac:dyDescent="0.25">
      <c r="B24" s="2" t="s">
        <v>28</v>
      </c>
      <c r="C24" s="2" t="s">
        <v>83</v>
      </c>
      <c r="D24" s="2" t="s">
        <v>25</v>
      </c>
      <c r="E24" s="2" t="s">
        <v>116</v>
      </c>
      <c r="F24" s="3">
        <v>141</v>
      </c>
      <c r="G24" s="3">
        <v>149.46</v>
      </c>
    </row>
    <row r="25" spans="2:7" ht="18.75" x14ac:dyDescent="0.25">
      <c r="B25" s="2" t="s">
        <v>29</v>
      </c>
      <c r="C25" s="2" t="s">
        <v>84</v>
      </c>
      <c r="D25" s="2" t="s">
        <v>25</v>
      </c>
      <c r="E25" s="2" t="s">
        <v>116</v>
      </c>
      <c r="F25" s="3">
        <v>144</v>
      </c>
      <c r="G25" s="3">
        <v>156.96</v>
      </c>
    </row>
    <row r="26" spans="2:7" ht="18.75" x14ac:dyDescent="0.25">
      <c r="B26" s="2" t="s">
        <v>30</v>
      </c>
      <c r="C26" s="2" t="s">
        <v>85</v>
      </c>
      <c r="D26" s="2" t="s">
        <v>25</v>
      </c>
      <c r="E26" s="2" t="s">
        <v>117</v>
      </c>
      <c r="F26" s="3">
        <v>7</v>
      </c>
      <c r="G26" s="3">
        <v>8.33</v>
      </c>
    </row>
    <row r="27" spans="2:7" ht="18.75" x14ac:dyDescent="0.25">
      <c r="B27" s="2" t="s">
        <v>31</v>
      </c>
      <c r="C27" s="2" t="s">
        <v>86</v>
      </c>
      <c r="D27" s="2" t="s">
        <v>32</v>
      </c>
      <c r="E27" s="2" t="s">
        <v>117</v>
      </c>
      <c r="F27" s="3">
        <v>18</v>
      </c>
      <c r="G27" s="3">
        <v>24.66</v>
      </c>
    </row>
    <row r="28" spans="2:7" ht="18.75" x14ac:dyDescent="0.25">
      <c r="B28" s="2" t="s">
        <v>33</v>
      </c>
      <c r="C28" s="2" t="s">
        <v>87</v>
      </c>
      <c r="D28" s="2" t="s">
        <v>32</v>
      </c>
      <c r="E28" s="2" t="s">
        <v>115</v>
      </c>
      <c r="F28" s="3">
        <v>48</v>
      </c>
      <c r="G28" s="3">
        <v>57.120000000000005</v>
      </c>
    </row>
    <row r="29" spans="2:7" ht="18.75" x14ac:dyDescent="0.25">
      <c r="B29" s="2" t="s">
        <v>34</v>
      </c>
      <c r="C29" s="2" t="s">
        <v>88</v>
      </c>
      <c r="D29" s="2" t="s">
        <v>32</v>
      </c>
      <c r="E29" s="2" t="s">
        <v>117</v>
      </c>
      <c r="F29" s="3">
        <v>37</v>
      </c>
      <c r="G29" s="3">
        <v>41.81</v>
      </c>
    </row>
    <row r="30" spans="2:7" ht="18.75" x14ac:dyDescent="0.25">
      <c r="B30" s="2" t="s">
        <v>35</v>
      </c>
      <c r="C30" s="2" t="s">
        <v>89</v>
      </c>
      <c r="D30" s="2" t="s">
        <v>32</v>
      </c>
      <c r="E30" s="2" t="s">
        <v>115</v>
      </c>
      <c r="F30" s="3">
        <v>47</v>
      </c>
      <c r="G30" s="3">
        <v>53.11</v>
      </c>
    </row>
    <row r="31" spans="2:7" ht="18.75" x14ac:dyDescent="0.25">
      <c r="B31" s="2" t="s">
        <v>36</v>
      </c>
      <c r="C31" s="2" t="s">
        <v>90</v>
      </c>
      <c r="D31" s="2" t="s">
        <v>32</v>
      </c>
      <c r="E31" s="2" t="s">
        <v>116</v>
      </c>
      <c r="F31" s="3">
        <v>148</v>
      </c>
      <c r="G31" s="3">
        <v>201.28</v>
      </c>
    </row>
    <row r="32" spans="2:7" ht="18.75" x14ac:dyDescent="0.25">
      <c r="B32" s="2" t="s">
        <v>37</v>
      </c>
      <c r="C32" s="2" t="s">
        <v>91</v>
      </c>
      <c r="D32" s="2" t="s">
        <v>32</v>
      </c>
      <c r="E32" s="2" t="s">
        <v>114</v>
      </c>
      <c r="F32" s="3">
        <v>93</v>
      </c>
      <c r="G32" s="3">
        <v>104.16</v>
      </c>
    </row>
    <row r="33" spans="2:7" ht="18.75" x14ac:dyDescent="0.25">
      <c r="B33" s="2" t="s">
        <v>38</v>
      </c>
      <c r="C33" s="2" t="s">
        <v>92</v>
      </c>
      <c r="D33" s="2" t="s">
        <v>32</v>
      </c>
      <c r="E33" s="2" t="s">
        <v>114</v>
      </c>
      <c r="F33" s="3">
        <v>89</v>
      </c>
      <c r="G33" s="3">
        <v>117.48</v>
      </c>
    </row>
    <row r="34" spans="2:7" ht="18.75" x14ac:dyDescent="0.25">
      <c r="B34" s="2" t="s">
        <v>39</v>
      </c>
      <c r="C34" s="2" t="s">
        <v>93</v>
      </c>
      <c r="D34" s="2" t="s">
        <v>32</v>
      </c>
      <c r="E34" s="2" t="s">
        <v>114</v>
      </c>
      <c r="F34" s="3">
        <v>95</v>
      </c>
      <c r="G34" s="3">
        <v>119.7</v>
      </c>
    </row>
    <row r="35" spans="2:7" ht="18.75" x14ac:dyDescent="0.25">
      <c r="B35" s="2" t="s">
        <v>40</v>
      </c>
      <c r="C35" s="2" t="s">
        <v>94</v>
      </c>
      <c r="D35" s="2" t="s">
        <v>32</v>
      </c>
      <c r="E35" s="2" t="s">
        <v>115</v>
      </c>
      <c r="F35" s="3">
        <v>55</v>
      </c>
      <c r="G35" s="3">
        <v>58.3</v>
      </c>
    </row>
    <row r="36" spans="2:7" ht="18.75" x14ac:dyDescent="0.25">
      <c r="B36" s="2" t="s">
        <v>41</v>
      </c>
      <c r="C36" s="2" t="s">
        <v>95</v>
      </c>
      <c r="D36" s="2" t="s">
        <v>32</v>
      </c>
      <c r="E36" s="2" t="s">
        <v>117</v>
      </c>
      <c r="F36" s="3">
        <v>5</v>
      </c>
      <c r="G36" s="3">
        <v>6.7</v>
      </c>
    </row>
    <row r="37" spans="2:7" ht="18.75" x14ac:dyDescent="0.25">
      <c r="B37" s="2" t="s">
        <v>42</v>
      </c>
      <c r="C37" s="2" t="s">
        <v>96</v>
      </c>
      <c r="D37" s="2" t="s">
        <v>32</v>
      </c>
      <c r="E37" s="2" t="s">
        <v>114</v>
      </c>
      <c r="F37" s="3">
        <v>90</v>
      </c>
      <c r="G37" s="3">
        <v>96.3</v>
      </c>
    </row>
    <row r="38" spans="2:7" ht="18.75" x14ac:dyDescent="0.25">
      <c r="B38" s="2" t="s">
        <v>43</v>
      </c>
      <c r="C38" s="2" t="s">
        <v>97</v>
      </c>
      <c r="D38" s="2" t="s">
        <v>44</v>
      </c>
      <c r="E38" s="2" t="s">
        <v>114</v>
      </c>
      <c r="F38" s="3">
        <v>67</v>
      </c>
      <c r="G38" s="3">
        <v>85.76</v>
      </c>
    </row>
    <row r="39" spans="2:7" ht="18.75" x14ac:dyDescent="0.25">
      <c r="B39" s="2" t="s">
        <v>45</v>
      </c>
      <c r="C39" s="2" t="s">
        <v>98</v>
      </c>
      <c r="D39" s="2" t="s">
        <v>44</v>
      </c>
      <c r="E39" s="2" t="s">
        <v>114</v>
      </c>
      <c r="F39" s="3">
        <v>72</v>
      </c>
      <c r="G39" s="3">
        <v>79.92</v>
      </c>
    </row>
    <row r="40" spans="2:7" ht="18.75" x14ac:dyDescent="0.25">
      <c r="B40" s="2" t="s">
        <v>46</v>
      </c>
      <c r="C40" s="2" t="s">
        <v>99</v>
      </c>
      <c r="D40" s="2" t="s">
        <v>44</v>
      </c>
      <c r="E40" s="2" t="s">
        <v>117</v>
      </c>
      <c r="F40" s="3">
        <v>37</v>
      </c>
      <c r="G40" s="3">
        <v>42.55</v>
      </c>
    </row>
    <row r="41" spans="2:7" ht="18.75" x14ac:dyDescent="0.25">
      <c r="B41" s="2" t="s">
        <v>47</v>
      </c>
      <c r="C41" s="2" t="s">
        <v>100</v>
      </c>
      <c r="D41" s="2" t="s">
        <v>44</v>
      </c>
      <c r="E41" s="2" t="s">
        <v>114</v>
      </c>
      <c r="F41" s="3">
        <v>90</v>
      </c>
      <c r="G41" s="3">
        <v>115.2</v>
      </c>
    </row>
    <row r="42" spans="2:7" ht="18.75" x14ac:dyDescent="0.25">
      <c r="B42" s="2" t="s">
        <v>48</v>
      </c>
      <c r="C42" s="2" t="s">
        <v>101</v>
      </c>
      <c r="D42" s="2" t="s">
        <v>44</v>
      </c>
      <c r="E42" s="2" t="s">
        <v>116</v>
      </c>
      <c r="F42" s="3">
        <v>138</v>
      </c>
      <c r="G42" s="3">
        <v>173.88</v>
      </c>
    </row>
    <row r="43" spans="2:7" ht="18.75" x14ac:dyDescent="0.25">
      <c r="B43" s="2" t="s">
        <v>49</v>
      </c>
      <c r="C43" s="2" t="s">
        <v>102</v>
      </c>
      <c r="D43" s="2" t="s">
        <v>44</v>
      </c>
      <c r="E43" s="2" t="s">
        <v>116</v>
      </c>
      <c r="F43" s="3">
        <v>120</v>
      </c>
      <c r="G43" s="3">
        <v>162</v>
      </c>
    </row>
    <row r="44" spans="2:7" ht="18.75" x14ac:dyDescent="0.25">
      <c r="B44" s="2" t="s">
        <v>50</v>
      </c>
      <c r="C44" s="2" t="s">
        <v>103</v>
      </c>
      <c r="D44" s="2" t="s">
        <v>44</v>
      </c>
      <c r="E44" s="2" t="s">
        <v>114</v>
      </c>
      <c r="F44" s="3">
        <v>67</v>
      </c>
      <c r="G44" s="3">
        <v>83.08</v>
      </c>
    </row>
    <row r="45" spans="2:7" ht="18.75" x14ac:dyDescent="0.25">
      <c r="B45" s="2" t="s">
        <v>51</v>
      </c>
      <c r="C45" s="2" t="s">
        <v>104</v>
      </c>
      <c r="D45" s="2" t="s">
        <v>44</v>
      </c>
      <c r="E45" s="2" t="s">
        <v>114</v>
      </c>
      <c r="F45" s="3">
        <v>76</v>
      </c>
      <c r="G45" s="3">
        <v>82.08</v>
      </c>
    </row>
    <row r="46" spans="2:7" ht="18.75" x14ac:dyDescent="0.25">
      <c r="B46" s="2" t="s">
        <v>105</v>
      </c>
      <c r="C46" s="2" t="s">
        <v>106</v>
      </c>
      <c r="D46" s="2" t="s">
        <v>44</v>
      </c>
      <c r="E46" s="2" t="s">
        <v>114</v>
      </c>
      <c r="F46" s="3">
        <v>50</v>
      </c>
      <c r="G46" s="3">
        <v>62</v>
      </c>
    </row>
  </sheetData>
  <mergeCells count="1">
    <mergeCell ref="J1:L1"/>
  </mergeCells>
  <phoneticPr fontId="2" type="noConversion"/>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103D3-101E-4C38-9C68-765DB18B8E45}">
  <sheetPr>
    <tabColor theme="1" tint="0.34998626667073579"/>
  </sheetPr>
  <dimension ref="A1:Q528"/>
  <sheetViews>
    <sheetView tabSelected="1" topLeftCell="H1" zoomScaleNormal="100" workbookViewId="0">
      <selection activeCell="L9" sqref="L9"/>
    </sheetView>
  </sheetViews>
  <sheetFormatPr defaultColWidth="9" defaultRowHeight="15" x14ac:dyDescent="0.25"/>
  <cols>
    <col min="1" max="1" width="39.140625" customWidth="1"/>
    <col min="2" max="3" width="29.42578125" customWidth="1"/>
    <col min="4" max="4" width="14.28515625" bestFit="1" customWidth="1"/>
    <col min="5" max="5" width="14.140625" bestFit="1" customWidth="1"/>
    <col min="6" max="6" width="19.7109375" bestFit="1" customWidth="1"/>
    <col min="7" max="9" width="28.42578125" customWidth="1"/>
    <col min="10" max="10" width="38.140625" customWidth="1"/>
    <col min="11" max="11" width="29.28515625" customWidth="1"/>
    <col min="12" max="12" width="40.7109375" customWidth="1"/>
    <col min="13" max="13" width="9.7109375" bestFit="1" customWidth="1"/>
  </cols>
  <sheetData>
    <row r="1" spans="1:17" x14ac:dyDescent="0.25">
      <c r="A1" s="4" t="s">
        <v>52</v>
      </c>
      <c r="B1" s="4" t="s">
        <v>107</v>
      </c>
      <c r="C1" s="4" t="s">
        <v>140</v>
      </c>
      <c r="D1" s="4" t="s">
        <v>53</v>
      </c>
      <c r="E1" s="4" t="s">
        <v>54</v>
      </c>
      <c r="F1" s="4" t="s">
        <v>55</v>
      </c>
      <c r="G1" s="5" t="s">
        <v>56</v>
      </c>
      <c r="H1" s="14" t="s">
        <v>136</v>
      </c>
      <c r="I1" s="14" t="s">
        <v>137</v>
      </c>
      <c r="J1" s="14" t="s">
        <v>133</v>
      </c>
      <c r="K1" s="14" t="s">
        <v>134</v>
      </c>
      <c r="L1" s="14" t="s">
        <v>135</v>
      </c>
    </row>
    <row r="2" spans="1:17" ht="18.75" x14ac:dyDescent="0.25">
      <c r="A2" s="20">
        <v>44197</v>
      </c>
      <c r="B2" s="6" t="s">
        <v>37</v>
      </c>
      <c r="C2" s="6" t="str">
        <f>VLOOKUP(B2,Table3[],2,0)</f>
        <v>Product31</v>
      </c>
      <c r="D2" s="6">
        <v>9</v>
      </c>
      <c r="E2" s="6" t="s">
        <v>57</v>
      </c>
      <c r="F2" s="6" t="s">
        <v>58</v>
      </c>
      <c r="G2" s="11">
        <f>IF(D2&gt;=15,10%,IF(D2&gt;=10,7%,IF(D2&gt;=5,5%,0%)))</f>
        <v>0.05</v>
      </c>
      <c r="H2" s="16">
        <f>VLOOKUP(B2,Table3[],6,0)</f>
        <v>104.16</v>
      </c>
      <c r="I2" s="17">
        <f>VLOOKUP(B2,Table3[],5,0)</f>
        <v>93</v>
      </c>
      <c r="J2" s="13">
        <f>H2*D2</f>
        <v>937.43999999999994</v>
      </c>
      <c r="K2" s="15">
        <f>I2*D2</f>
        <v>837</v>
      </c>
      <c r="L2" s="15">
        <f>J2-K2-G2</f>
        <v>100.38999999999994</v>
      </c>
    </row>
    <row r="3" spans="1:17" ht="18.75" x14ac:dyDescent="0.25">
      <c r="A3" s="21">
        <v>44198</v>
      </c>
      <c r="B3" s="7" t="s">
        <v>45</v>
      </c>
      <c r="C3" s="6" t="str">
        <f>VLOOKUP(B3,Table3[],2,0)</f>
        <v>Product38</v>
      </c>
      <c r="D3" s="7">
        <v>15</v>
      </c>
      <c r="E3" s="7" t="s">
        <v>58</v>
      </c>
      <c r="F3" s="7" t="s">
        <v>59</v>
      </c>
      <c r="G3" s="11">
        <f t="shared" ref="G3:G66" si="0">IF(D3&gt;=15,10%,IF(D3&gt;=10,7%,IF(D3&gt;=5,5%,0%)))</f>
        <v>0.1</v>
      </c>
      <c r="H3" s="16">
        <f>VLOOKUP(B3,Table3[],6,0)</f>
        <v>79.92</v>
      </c>
      <c r="I3" s="17">
        <f>VLOOKUP(B3,Table3[],5,0)</f>
        <v>72</v>
      </c>
      <c r="J3" s="13">
        <f t="shared" ref="J3:J66" si="1">H3*D3</f>
        <v>1198.8</v>
      </c>
      <c r="K3" s="15">
        <f t="shared" ref="K3:K66" si="2">I3*D3</f>
        <v>1080</v>
      </c>
      <c r="L3" s="15">
        <f t="shared" ref="L3:L66" si="3">J3-K3-G3</f>
        <v>118.69999999999996</v>
      </c>
    </row>
    <row r="4" spans="1:17" ht="18.75" x14ac:dyDescent="0.25">
      <c r="A4" s="20">
        <v>44198</v>
      </c>
      <c r="B4" s="6" t="s">
        <v>17</v>
      </c>
      <c r="C4" s="6" t="str">
        <f>VLOOKUP(B4,Table3[],2,0)</f>
        <v>Product13</v>
      </c>
      <c r="D4" s="6">
        <v>6</v>
      </c>
      <c r="E4" s="6" t="s">
        <v>60</v>
      </c>
      <c r="F4" s="6" t="s">
        <v>59</v>
      </c>
      <c r="G4" s="11">
        <f t="shared" si="0"/>
        <v>0.05</v>
      </c>
      <c r="H4" s="16">
        <f>VLOOKUP(B4,Table3[],6,0)</f>
        <v>122.08</v>
      </c>
      <c r="I4" s="17">
        <f>VLOOKUP(B4,Table3[],5,0)</f>
        <v>112</v>
      </c>
      <c r="J4" s="13">
        <f t="shared" si="1"/>
        <v>732.48</v>
      </c>
      <c r="K4" s="15">
        <f t="shared" si="2"/>
        <v>672</v>
      </c>
      <c r="L4" s="15">
        <f t="shared" si="3"/>
        <v>60.430000000000021</v>
      </c>
    </row>
    <row r="5" spans="1:17" ht="18.75" x14ac:dyDescent="0.25">
      <c r="A5" s="21">
        <v>44199</v>
      </c>
      <c r="B5" s="7" t="s">
        <v>7</v>
      </c>
      <c r="C5" s="6" t="str">
        <f>VLOOKUP(B5,Table3[],2,0)</f>
        <v>Product04</v>
      </c>
      <c r="D5" s="7">
        <v>5</v>
      </c>
      <c r="E5" s="7" t="s">
        <v>60</v>
      </c>
      <c r="F5" s="7" t="s">
        <v>58</v>
      </c>
      <c r="G5" s="11">
        <f t="shared" si="0"/>
        <v>0.05</v>
      </c>
      <c r="H5" s="16">
        <f>VLOOKUP(B5,Table3[],6,0)</f>
        <v>48.84</v>
      </c>
      <c r="I5" s="17">
        <f>VLOOKUP(B5,Table3[],5,0)</f>
        <v>44</v>
      </c>
      <c r="J5" s="13">
        <f t="shared" si="1"/>
        <v>244.20000000000002</v>
      </c>
      <c r="K5" s="15">
        <f t="shared" si="2"/>
        <v>220</v>
      </c>
      <c r="L5" s="15">
        <f t="shared" si="3"/>
        <v>24.150000000000016</v>
      </c>
      <c r="M5" s="9"/>
      <c r="O5" t="s">
        <v>128</v>
      </c>
      <c r="P5" t="s">
        <v>123</v>
      </c>
      <c r="Q5" s="10">
        <v>0.1</v>
      </c>
    </row>
    <row r="6" spans="1:17" ht="18.75" x14ac:dyDescent="0.25">
      <c r="A6" s="20">
        <v>44200</v>
      </c>
      <c r="B6" s="6" t="s">
        <v>41</v>
      </c>
      <c r="C6" s="6" t="str">
        <f>VLOOKUP(B6,Table3[],2,0)</f>
        <v>Product35</v>
      </c>
      <c r="D6" s="6">
        <v>12</v>
      </c>
      <c r="E6" s="6" t="s">
        <v>58</v>
      </c>
      <c r="F6" s="6" t="s">
        <v>58</v>
      </c>
      <c r="G6" s="11">
        <f t="shared" si="0"/>
        <v>7.0000000000000007E-2</v>
      </c>
      <c r="H6" s="16">
        <f>VLOOKUP(B6,Table3[],6,0)</f>
        <v>6.7</v>
      </c>
      <c r="I6" s="17">
        <f>VLOOKUP(B6,Table3[],5,0)</f>
        <v>5</v>
      </c>
      <c r="J6" s="13">
        <f t="shared" si="1"/>
        <v>80.400000000000006</v>
      </c>
      <c r="K6" s="15">
        <f t="shared" si="2"/>
        <v>60</v>
      </c>
      <c r="L6" s="15">
        <f t="shared" si="3"/>
        <v>20.330000000000005</v>
      </c>
      <c r="M6" s="9"/>
      <c r="O6" s="12" t="s">
        <v>127</v>
      </c>
      <c r="P6" t="s">
        <v>124</v>
      </c>
      <c r="Q6" s="10">
        <v>7.0000000000000007E-2</v>
      </c>
    </row>
    <row r="7" spans="1:17" ht="18.75" x14ac:dyDescent="0.25">
      <c r="A7" s="21">
        <v>44205</v>
      </c>
      <c r="B7" s="7" t="s">
        <v>37</v>
      </c>
      <c r="C7" s="6" t="str">
        <f>VLOOKUP(B7,Table3[],2,0)</f>
        <v>Product31</v>
      </c>
      <c r="D7" s="7">
        <v>1</v>
      </c>
      <c r="E7" s="7" t="s">
        <v>60</v>
      </c>
      <c r="F7" s="7" t="s">
        <v>59</v>
      </c>
      <c r="G7" s="11">
        <f t="shared" si="0"/>
        <v>0</v>
      </c>
      <c r="H7" s="16">
        <f>VLOOKUP(B7,Table3[],6,0)</f>
        <v>104.16</v>
      </c>
      <c r="I7" s="17">
        <f>VLOOKUP(B7,Table3[],5,0)</f>
        <v>93</v>
      </c>
      <c r="J7" s="13">
        <f t="shared" si="1"/>
        <v>104.16</v>
      </c>
      <c r="K7" s="15">
        <f t="shared" si="2"/>
        <v>93</v>
      </c>
      <c r="L7" s="15">
        <f t="shared" si="3"/>
        <v>11.159999999999997</v>
      </c>
      <c r="O7" t="s">
        <v>126</v>
      </c>
      <c r="P7" t="s">
        <v>125</v>
      </c>
      <c r="Q7" s="10">
        <v>0.05</v>
      </c>
    </row>
    <row r="8" spans="1:17" ht="18.75" x14ac:dyDescent="0.25">
      <c r="A8" s="20">
        <v>44205</v>
      </c>
      <c r="B8" s="6" t="s">
        <v>6</v>
      </c>
      <c r="C8" s="6" t="str">
        <f>VLOOKUP(B8,Table3[],2,0)</f>
        <v>Product03</v>
      </c>
      <c r="D8" s="6">
        <v>8</v>
      </c>
      <c r="E8" s="6" t="s">
        <v>60</v>
      </c>
      <c r="F8" s="6" t="s">
        <v>59</v>
      </c>
      <c r="G8" s="11">
        <f t="shared" si="0"/>
        <v>0.05</v>
      </c>
      <c r="H8" s="16">
        <f>VLOOKUP(B8,Table3[],6,0)</f>
        <v>80.94</v>
      </c>
      <c r="I8" s="17">
        <f>VLOOKUP(B8,Table3[],5,0)</f>
        <v>71</v>
      </c>
      <c r="J8" s="13">
        <f t="shared" si="1"/>
        <v>647.52</v>
      </c>
      <c r="K8" s="15">
        <f t="shared" si="2"/>
        <v>568</v>
      </c>
      <c r="L8" s="15">
        <f t="shared" si="3"/>
        <v>79.469999999999985</v>
      </c>
      <c r="O8" t="s">
        <v>130</v>
      </c>
      <c r="P8" t="s">
        <v>129</v>
      </c>
      <c r="Q8" s="10">
        <v>0</v>
      </c>
    </row>
    <row r="9" spans="1:17" ht="18.75" x14ac:dyDescent="0.25">
      <c r="A9" s="21">
        <v>44205</v>
      </c>
      <c r="B9" s="7" t="s">
        <v>30</v>
      </c>
      <c r="C9" s="6" t="str">
        <f>VLOOKUP(B9,Table3[],2,0)</f>
        <v>Product25</v>
      </c>
      <c r="D9" s="7">
        <v>4</v>
      </c>
      <c r="E9" s="7" t="s">
        <v>60</v>
      </c>
      <c r="F9" s="7" t="s">
        <v>58</v>
      </c>
      <c r="G9" s="11">
        <f t="shared" si="0"/>
        <v>0</v>
      </c>
      <c r="H9" s="16">
        <f>VLOOKUP(B9,Table3[],6,0)</f>
        <v>8.33</v>
      </c>
      <c r="I9" s="17">
        <f>VLOOKUP(B9,Table3[],5,0)</f>
        <v>7</v>
      </c>
      <c r="J9" s="13">
        <f t="shared" si="1"/>
        <v>33.32</v>
      </c>
      <c r="K9" s="15">
        <f t="shared" si="2"/>
        <v>28</v>
      </c>
      <c r="L9" s="15">
        <f t="shared" si="3"/>
        <v>5.32</v>
      </c>
    </row>
    <row r="10" spans="1:17" ht="18.75" x14ac:dyDescent="0.25">
      <c r="A10" s="20">
        <v>44207</v>
      </c>
      <c r="B10" s="6" t="s">
        <v>43</v>
      </c>
      <c r="C10" s="6" t="str">
        <f>VLOOKUP(B10,Table3[],2,0)</f>
        <v>Product37</v>
      </c>
      <c r="D10" s="6">
        <v>3</v>
      </c>
      <c r="E10" s="6" t="s">
        <v>60</v>
      </c>
      <c r="F10" s="6" t="s">
        <v>59</v>
      </c>
      <c r="G10" s="11">
        <f t="shared" si="0"/>
        <v>0</v>
      </c>
      <c r="H10" s="16">
        <f>VLOOKUP(B10,Table3[],6,0)</f>
        <v>85.76</v>
      </c>
      <c r="I10" s="17">
        <f>VLOOKUP(B10,Table3[],5,0)</f>
        <v>67</v>
      </c>
      <c r="J10" s="13">
        <f t="shared" si="1"/>
        <v>257.28000000000003</v>
      </c>
      <c r="K10" s="15">
        <f t="shared" si="2"/>
        <v>201</v>
      </c>
      <c r="L10" s="15">
        <f t="shared" si="3"/>
        <v>56.28000000000003</v>
      </c>
      <c r="N10" s="10"/>
    </row>
    <row r="11" spans="1:17" ht="18.75" x14ac:dyDescent="0.25">
      <c r="A11" s="21">
        <v>44207</v>
      </c>
      <c r="B11" s="7" t="s">
        <v>18</v>
      </c>
      <c r="C11" s="6" t="str">
        <f>VLOOKUP(B11,Table3[],2,0)</f>
        <v>Product14</v>
      </c>
      <c r="D11" s="7">
        <v>4</v>
      </c>
      <c r="E11" s="7" t="s">
        <v>57</v>
      </c>
      <c r="F11" s="7" t="s">
        <v>58</v>
      </c>
      <c r="G11" s="11">
        <f t="shared" si="0"/>
        <v>0</v>
      </c>
      <c r="H11" s="16">
        <f>VLOOKUP(B11,Table3[],6,0)</f>
        <v>146.72</v>
      </c>
      <c r="I11" s="17">
        <f>VLOOKUP(B11,Table3[],5,0)</f>
        <v>112</v>
      </c>
      <c r="J11" s="13">
        <f t="shared" si="1"/>
        <v>586.88</v>
      </c>
      <c r="K11" s="15">
        <f t="shared" si="2"/>
        <v>448</v>
      </c>
      <c r="L11" s="15">
        <f t="shared" si="3"/>
        <v>138.88</v>
      </c>
      <c r="N11" s="10"/>
    </row>
    <row r="12" spans="1:17" ht="18.75" x14ac:dyDescent="0.25">
      <c r="A12" s="20">
        <v>44207</v>
      </c>
      <c r="B12" s="6" t="s">
        <v>49</v>
      </c>
      <c r="C12" s="6" t="str">
        <f>VLOOKUP(B12,Table3[],2,0)</f>
        <v>Product42</v>
      </c>
      <c r="D12" s="6">
        <v>4</v>
      </c>
      <c r="E12" s="6" t="s">
        <v>60</v>
      </c>
      <c r="F12" s="7" t="s">
        <v>58</v>
      </c>
      <c r="G12" s="11">
        <f t="shared" si="0"/>
        <v>0</v>
      </c>
      <c r="H12" s="16">
        <f>VLOOKUP(B12,Table3[],6,0)</f>
        <v>162</v>
      </c>
      <c r="I12" s="17">
        <f>VLOOKUP(B12,Table3[],5,0)</f>
        <v>120</v>
      </c>
      <c r="J12" s="13">
        <f t="shared" si="1"/>
        <v>648</v>
      </c>
      <c r="K12" s="15">
        <f t="shared" si="2"/>
        <v>480</v>
      </c>
      <c r="L12" s="15">
        <f t="shared" si="3"/>
        <v>168</v>
      </c>
    </row>
    <row r="13" spans="1:17" ht="18.75" x14ac:dyDescent="0.25">
      <c r="A13" s="21">
        <v>44208</v>
      </c>
      <c r="B13" s="7" t="s">
        <v>49</v>
      </c>
      <c r="C13" s="6" t="str">
        <f>VLOOKUP(B13,Table3[],2,0)</f>
        <v>Product42</v>
      </c>
      <c r="D13" s="7">
        <v>10</v>
      </c>
      <c r="E13" s="7" t="s">
        <v>58</v>
      </c>
      <c r="F13" s="7" t="s">
        <v>59</v>
      </c>
      <c r="G13" s="11">
        <f t="shared" si="0"/>
        <v>7.0000000000000007E-2</v>
      </c>
      <c r="H13" s="16">
        <f>VLOOKUP(B13,Table3[],6,0)</f>
        <v>162</v>
      </c>
      <c r="I13" s="17">
        <f>VLOOKUP(B13,Table3[],5,0)</f>
        <v>120</v>
      </c>
      <c r="J13" s="13">
        <f t="shared" si="1"/>
        <v>1620</v>
      </c>
      <c r="K13" s="15">
        <f t="shared" si="2"/>
        <v>1200</v>
      </c>
      <c r="L13" s="15">
        <f t="shared" si="3"/>
        <v>419.93</v>
      </c>
    </row>
    <row r="14" spans="1:17" ht="18.75" x14ac:dyDescent="0.25">
      <c r="A14" s="20">
        <v>44214</v>
      </c>
      <c r="B14" s="6" t="s">
        <v>51</v>
      </c>
      <c r="C14" s="6" t="str">
        <f>VLOOKUP(B14,Table3[],2,0)</f>
        <v>Product44</v>
      </c>
      <c r="D14" s="6">
        <v>13</v>
      </c>
      <c r="E14" s="6" t="s">
        <v>60</v>
      </c>
      <c r="F14" s="6" t="s">
        <v>58</v>
      </c>
      <c r="G14" s="11">
        <f t="shared" si="0"/>
        <v>7.0000000000000007E-2</v>
      </c>
      <c r="H14" s="16">
        <f>VLOOKUP(B14,Table3[],6,0)</f>
        <v>82.08</v>
      </c>
      <c r="I14" s="17">
        <f>VLOOKUP(B14,Table3[],5,0)</f>
        <v>76</v>
      </c>
      <c r="J14" s="13">
        <f t="shared" si="1"/>
        <v>1067.04</v>
      </c>
      <c r="K14" s="15">
        <f t="shared" si="2"/>
        <v>988</v>
      </c>
      <c r="L14" s="15">
        <f t="shared" si="3"/>
        <v>78.96999999999997</v>
      </c>
    </row>
    <row r="15" spans="1:17" ht="18.75" x14ac:dyDescent="0.25">
      <c r="A15" s="21">
        <v>44214</v>
      </c>
      <c r="B15" s="7" t="s">
        <v>28</v>
      </c>
      <c r="C15" s="6" t="str">
        <f>VLOOKUP(B15,Table3[],2,0)</f>
        <v>Product23</v>
      </c>
      <c r="D15" s="7">
        <v>3</v>
      </c>
      <c r="E15" s="7" t="s">
        <v>58</v>
      </c>
      <c r="F15" s="7" t="s">
        <v>59</v>
      </c>
      <c r="G15" s="11">
        <f t="shared" si="0"/>
        <v>0</v>
      </c>
      <c r="H15" s="16">
        <f>VLOOKUP(B15,Table3[],6,0)</f>
        <v>149.46</v>
      </c>
      <c r="I15" s="17">
        <f>VLOOKUP(B15,Table3[],5,0)</f>
        <v>141</v>
      </c>
      <c r="J15" s="13">
        <f t="shared" si="1"/>
        <v>448.38</v>
      </c>
      <c r="K15" s="15">
        <f t="shared" si="2"/>
        <v>423</v>
      </c>
      <c r="L15" s="15">
        <f t="shared" si="3"/>
        <v>25.379999999999995</v>
      </c>
    </row>
    <row r="16" spans="1:17" ht="18.75" x14ac:dyDescent="0.25">
      <c r="A16" s="20">
        <v>44215</v>
      </c>
      <c r="B16" s="6" t="s">
        <v>41</v>
      </c>
      <c r="C16" s="6" t="str">
        <f>VLOOKUP(B16,Table3[],2,0)</f>
        <v>Product35</v>
      </c>
      <c r="D16" s="6">
        <v>6</v>
      </c>
      <c r="E16" s="6" t="s">
        <v>60</v>
      </c>
      <c r="F16" s="6" t="s">
        <v>59</v>
      </c>
      <c r="G16" s="11">
        <f t="shared" si="0"/>
        <v>0.05</v>
      </c>
      <c r="H16" s="16">
        <f>VLOOKUP(B16,Table3[],6,0)</f>
        <v>6.7</v>
      </c>
      <c r="I16" s="17">
        <f>VLOOKUP(B16,Table3[],5,0)</f>
        <v>5</v>
      </c>
      <c r="J16" s="13">
        <f t="shared" si="1"/>
        <v>40.200000000000003</v>
      </c>
      <c r="K16" s="15">
        <f t="shared" si="2"/>
        <v>30</v>
      </c>
      <c r="L16" s="15">
        <f t="shared" si="3"/>
        <v>10.150000000000002</v>
      </c>
    </row>
    <row r="17" spans="1:12" ht="18.75" x14ac:dyDescent="0.25">
      <c r="A17" s="21">
        <v>44216</v>
      </c>
      <c r="B17" s="7" t="s">
        <v>40</v>
      </c>
      <c r="C17" s="6" t="str">
        <f>VLOOKUP(B17,Table3[],2,0)</f>
        <v>Product34</v>
      </c>
      <c r="D17" s="7">
        <v>4</v>
      </c>
      <c r="E17" s="7" t="s">
        <v>60</v>
      </c>
      <c r="F17" s="7" t="s">
        <v>59</v>
      </c>
      <c r="G17" s="11">
        <f t="shared" si="0"/>
        <v>0</v>
      </c>
      <c r="H17" s="16">
        <f>VLOOKUP(B17,Table3[],6,0)</f>
        <v>58.3</v>
      </c>
      <c r="I17" s="17">
        <f>VLOOKUP(B17,Table3[],5,0)</f>
        <v>55</v>
      </c>
      <c r="J17" s="13">
        <f t="shared" si="1"/>
        <v>233.2</v>
      </c>
      <c r="K17" s="15">
        <f t="shared" si="2"/>
        <v>220</v>
      </c>
      <c r="L17" s="15">
        <f t="shared" si="3"/>
        <v>13.199999999999989</v>
      </c>
    </row>
    <row r="18" spans="1:12" ht="18.75" x14ac:dyDescent="0.25">
      <c r="A18" s="20">
        <v>44216</v>
      </c>
      <c r="B18" s="6" t="s">
        <v>24</v>
      </c>
      <c r="C18" s="6" t="str">
        <f>VLOOKUP(B18,Table3[],2,0)</f>
        <v>Product20</v>
      </c>
      <c r="D18" s="6">
        <v>4</v>
      </c>
      <c r="E18" s="6" t="s">
        <v>60</v>
      </c>
      <c r="F18" s="7" t="s">
        <v>59</v>
      </c>
      <c r="G18" s="11">
        <f t="shared" si="0"/>
        <v>0</v>
      </c>
      <c r="H18" s="16">
        <f>VLOOKUP(B18,Table3[],6,0)</f>
        <v>76.25</v>
      </c>
      <c r="I18" s="17">
        <f>VLOOKUP(B18,Table3[],5,0)</f>
        <v>61</v>
      </c>
      <c r="J18" s="13">
        <f t="shared" si="1"/>
        <v>305</v>
      </c>
      <c r="K18" s="15">
        <f t="shared" si="2"/>
        <v>244</v>
      </c>
      <c r="L18" s="15">
        <f t="shared" si="3"/>
        <v>61</v>
      </c>
    </row>
    <row r="19" spans="1:12" ht="18.75" x14ac:dyDescent="0.25">
      <c r="A19" s="21">
        <v>44217</v>
      </c>
      <c r="B19" s="7" t="s">
        <v>7</v>
      </c>
      <c r="C19" s="6" t="str">
        <f>VLOOKUP(B19,Table3[],2,0)</f>
        <v>Product04</v>
      </c>
      <c r="D19" s="7">
        <v>15</v>
      </c>
      <c r="E19" s="7" t="s">
        <v>57</v>
      </c>
      <c r="F19" s="7" t="s">
        <v>59</v>
      </c>
      <c r="G19" s="11">
        <f t="shared" si="0"/>
        <v>0.1</v>
      </c>
      <c r="H19" s="16">
        <f>VLOOKUP(B19,Table3[],6,0)</f>
        <v>48.84</v>
      </c>
      <c r="I19" s="17">
        <f>VLOOKUP(B19,Table3[],5,0)</f>
        <v>44</v>
      </c>
      <c r="J19" s="13">
        <f t="shared" si="1"/>
        <v>732.6</v>
      </c>
      <c r="K19" s="15">
        <f t="shared" si="2"/>
        <v>660</v>
      </c>
      <c r="L19" s="15">
        <f t="shared" si="3"/>
        <v>72.500000000000028</v>
      </c>
    </row>
    <row r="20" spans="1:12" ht="18.75" x14ac:dyDescent="0.25">
      <c r="A20" s="20">
        <v>44217</v>
      </c>
      <c r="B20" s="6" t="s">
        <v>6</v>
      </c>
      <c r="C20" s="6" t="str">
        <f>VLOOKUP(B20,Table3[],2,0)</f>
        <v>Product03</v>
      </c>
      <c r="D20" s="6">
        <v>9</v>
      </c>
      <c r="E20" s="6" t="s">
        <v>60</v>
      </c>
      <c r="F20" s="6" t="s">
        <v>58</v>
      </c>
      <c r="G20" s="11">
        <f t="shared" si="0"/>
        <v>0.05</v>
      </c>
      <c r="H20" s="16">
        <f>VLOOKUP(B20,Table3[],6,0)</f>
        <v>80.94</v>
      </c>
      <c r="I20" s="17">
        <f>VLOOKUP(B20,Table3[],5,0)</f>
        <v>71</v>
      </c>
      <c r="J20" s="13">
        <f t="shared" si="1"/>
        <v>728.46</v>
      </c>
      <c r="K20" s="15">
        <f t="shared" si="2"/>
        <v>639</v>
      </c>
      <c r="L20" s="15">
        <f t="shared" si="3"/>
        <v>89.410000000000039</v>
      </c>
    </row>
    <row r="21" spans="1:12" ht="18.75" x14ac:dyDescent="0.25">
      <c r="A21" s="21">
        <v>44217</v>
      </c>
      <c r="B21" s="7" t="s">
        <v>49</v>
      </c>
      <c r="C21" s="6" t="str">
        <f>VLOOKUP(B21,Table3[],2,0)</f>
        <v>Product42</v>
      </c>
      <c r="D21" s="7">
        <v>6</v>
      </c>
      <c r="E21" s="7" t="s">
        <v>60</v>
      </c>
      <c r="F21" s="7" t="s">
        <v>58</v>
      </c>
      <c r="G21" s="11">
        <f t="shared" si="0"/>
        <v>0.05</v>
      </c>
      <c r="H21" s="16">
        <f>VLOOKUP(B21,Table3[],6,0)</f>
        <v>162</v>
      </c>
      <c r="I21" s="17">
        <f>VLOOKUP(B21,Table3[],5,0)</f>
        <v>120</v>
      </c>
      <c r="J21" s="13">
        <f t="shared" si="1"/>
        <v>972</v>
      </c>
      <c r="K21" s="15">
        <f t="shared" si="2"/>
        <v>720</v>
      </c>
      <c r="L21" s="15">
        <f t="shared" si="3"/>
        <v>251.95</v>
      </c>
    </row>
    <row r="22" spans="1:12" ht="18.75" x14ac:dyDescent="0.25">
      <c r="A22" s="20">
        <v>44221</v>
      </c>
      <c r="B22" s="6" t="s">
        <v>40</v>
      </c>
      <c r="C22" s="6" t="str">
        <f>VLOOKUP(B22,Table3[],2,0)</f>
        <v>Product34</v>
      </c>
      <c r="D22" s="6">
        <v>6</v>
      </c>
      <c r="E22" s="6" t="s">
        <v>60</v>
      </c>
      <c r="F22" s="6" t="s">
        <v>59</v>
      </c>
      <c r="G22" s="11">
        <f t="shared" si="0"/>
        <v>0.05</v>
      </c>
      <c r="H22" s="16">
        <f>VLOOKUP(B22,Table3[],6,0)</f>
        <v>58.3</v>
      </c>
      <c r="I22" s="17">
        <f>VLOOKUP(B22,Table3[],5,0)</f>
        <v>55</v>
      </c>
      <c r="J22" s="13">
        <f t="shared" si="1"/>
        <v>349.79999999999995</v>
      </c>
      <c r="K22" s="15">
        <f t="shared" si="2"/>
        <v>330</v>
      </c>
      <c r="L22" s="15">
        <f t="shared" si="3"/>
        <v>19.749999999999954</v>
      </c>
    </row>
    <row r="23" spans="1:12" ht="18.75" x14ac:dyDescent="0.25">
      <c r="A23" s="21">
        <v>44221</v>
      </c>
      <c r="B23" s="7" t="s">
        <v>41</v>
      </c>
      <c r="C23" s="6" t="str">
        <f>VLOOKUP(B23,Table3[],2,0)</f>
        <v>Product35</v>
      </c>
      <c r="D23" s="7">
        <v>7</v>
      </c>
      <c r="E23" s="7" t="s">
        <v>60</v>
      </c>
      <c r="F23" s="7" t="s">
        <v>58</v>
      </c>
      <c r="G23" s="11">
        <f t="shared" si="0"/>
        <v>0.05</v>
      </c>
      <c r="H23" s="16">
        <f>VLOOKUP(B23,Table3[],6,0)</f>
        <v>6.7</v>
      </c>
      <c r="I23" s="17">
        <f>VLOOKUP(B23,Table3[],5,0)</f>
        <v>5</v>
      </c>
      <c r="J23" s="13">
        <f t="shared" si="1"/>
        <v>46.9</v>
      </c>
      <c r="K23" s="15">
        <f t="shared" si="2"/>
        <v>35</v>
      </c>
      <c r="L23" s="15">
        <f t="shared" si="3"/>
        <v>11.849999999999998</v>
      </c>
    </row>
    <row r="24" spans="1:12" ht="18.75" x14ac:dyDescent="0.25">
      <c r="A24" s="20">
        <v>44221</v>
      </c>
      <c r="B24" s="6" t="s">
        <v>37</v>
      </c>
      <c r="C24" s="6" t="str">
        <f>VLOOKUP(B24,Table3[],2,0)</f>
        <v>Product31</v>
      </c>
      <c r="D24" s="6">
        <v>14</v>
      </c>
      <c r="E24" s="6" t="s">
        <v>60</v>
      </c>
      <c r="F24" s="6" t="s">
        <v>58</v>
      </c>
      <c r="G24" s="11">
        <f t="shared" si="0"/>
        <v>7.0000000000000007E-2</v>
      </c>
      <c r="H24" s="16">
        <f>VLOOKUP(B24,Table3[],6,0)</f>
        <v>104.16</v>
      </c>
      <c r="I24" s="17">
        <f>VLOOKUP(B24,Table3[],5,0)</f>
        <v>93</v>
      </c>
      <c r="J24" s="13">
        <f t="shared" si="1"/>
        <v>1458.24</v>
      </c>
      <c r="K24" s="15">
        <f t="shared" si="2"/>
        <v>1302</v>
      </c>
      <c r="L24" s="15">
        <f t="shared" si="3"/>
        <v>156.17000000000002</v>
      </c>
    </row>
    <row r="25" spans="1:12" ht="18.75" x14ac:dyDescent="0.25">
      <c r="A25" s="21">
        <v>44222</v>
      </c>
      <c r="B25" s="7" t="s">
        <v>51</v>
      </c>
      <c r="C25" s="6" t="str">
        <f>VLOOKUP(B25,Table3[],2,0)</f>
        <v>Product44</v>
      </c>
      <c r="D25" s="7">
        <v>9</v>
      </c>
      <c r="E25" s="7" t="s">
        <v>57</v>
      </c>
      <c r="F25" s="7" t="s">
        <v>59</v>
      </c>
      <c r="G25" s="11">
        <f t="shared" si="0"/>
        <v>0.05</v>
      </c>
      <c r="H25" s="16">
        <f>VLOOKUP(B25,Table3[],6,0)</f>
        <v>82.08</v>
      </c>
      <c r="I25" s="17">
        <f>VLOOKUP(B25,Table3[],5,0)</f>
        <v>76</v>
      </c>
      <c r="J25" s="13">
        <f t="shared" si="1"/>
        <v>738.72</v>
      </c>
      <c r="K25" s="15">
        <f t="shared" si="2"/>
        <v>684</v>
      </c>
      <c r="L25" s="15">
        <f t="shared" si="3"/>
        <v>54.67000000000003</v>
      </c>
    </row>
    <row r="26" spans="1:12" ht="18.75" x14ac:dyDescent="0.25">
      <c r="A26" s="20">
        <v>44222</v>
      </c>
      <c r="B26" s="6" t="s">
        <v>9</v>
      </c>
      <c r="C26" s="6" t="str">
        <f>VLOOKUP(B26,Table3[],2,0)</f>
        <v>Product06</v>
      </c>
      <c r="D26" s="6">
        <v>7</v>
      </c>
      <c r="E26" s="6" t="s">
        <v>58</v>
      </c>
      <c r="F26" s="6" t="s">
        <v>59</v>
      </c>
      <c r="G26" s="11">
        <f t="shared" si="0"/>
        <v>0.05</v>
      </c>
      <c r="H26" s="16">
        <f>VLOOKUP(B26,Table3[],6,0)</f>
        <v>85.5</v>
      </c>
      <c r="I26" s="17">
        <f>VLOOKUP(B26,Table3[],5,0)</f>
        <v>75</v>
      </c>
      <c r="J26" s="13">
        <f t="shared" si="1"/>
        <v>598.5</v>
      </c>
      <c r="K26" s="15">
        <f t="shared" si="2"/>
        <v>525</v>
      </c>
      <c r="L26" s="15">
        <f t="shared" si="3"/>
        <v>73.45</v>
      </c>
    </row>
    <row r="27" spans="1:12" ht="18.75" x14ac:dyDescent="0.25">
      <c r="A27" s="21">
        <v>44222</v>
      </c>
      <c r="B27" s="7" t="s">
        <v>3</v>
      </c>
      <c r="C27" s="6" t="str">
        <f>VLOOKUP(B27,Table3[],2,0)</f>
        <v>Product01</v>
      </c>
      <c r="D27" s="7">
        <v>7</v>
      </c>
      <c r="E27" s="7" t="s">
        <v>58</v>
      </c>
      <c r="F27" s="7" t="s">
        <v>58</v>
      </c>
      <c r="G27" s="11">
        <f t="shared" si="0"/>
        <v>0.05</v>
      </c>
      <c r="H27" s="16">
        <f>VLOOKUP(B27,Table3[],6,0)</f>
        <v>103.88</v>
      </c>
      <c r="I27" s="17">
        <f>VLOOKUP(B27,Table3[],5,0)</f>
        <v>98</v>
      </c>
      <c r="J27" s="13">
        <f t="shared" si="1"/>
        <v>727.16</v>
      </c>
      <c r="K27" s="15">
        <f t="shared" si="2"/>
        <v>686</v>
      </c>
      <c r="L27" s="15">
        <f t="shared" si="3"/>
        <v>41.109999999999971</v>
      </c>
    </row>
    <row r="28" spans="1:12" ht="18.75" x14ac:dyDescent="0.25">
      <c r="A28" s="20">
        <v>44223</v>
      </c>
      <c r="B28" s="6" t="s">
        <v>47</v>
      </c>
      <c r="C28" s="6" t="str">
        <f>VLOOKUP(B28,Table3[],2,0)</f>
        <v>Product40</v>
      </c>
      <c r="D28" s="6">
        <v>7</v>
      </c>
      <c r="E28" s="6" t="s">
        <v>57</v>
      </c>
      <c r="F28" s="6" t="s">
        <v>58</v>
      </c>
      <c r="G28" s="11">
        <f t="shared" si="0"/>
        <v>0.05</v>
      </c>
      <c r="H28" s="16">
        <f>VLOOKUP(B28,Table3[],6,0)</f>
        <v>115.2</v>
      </c>
      <c r="I28" s="17">
        <f>VLOOKUP(B28,Table3[],5,0)</f>
        <v>90</v>
      </c>
      <c r="J28" s="13">
        <f t="shared" si="1"/>
        <v>806.4</v>
      </c>
      <c r="K28" s="15">
        <f t="shared" si="2"/>
        <v>630</v>
      </c>
      <c r="L28" s="15">
        <f t="shared" si="3"/>
        <v>176.34999999999997</v>
      </c>
    </row>
    <row r="29" spans="1:12" ht="18.75" x14ac:dyDescent="0.25">
      <c r="A29" s="21">
        <v>44223</v>
      </c>
      <c r="B29" s="7" t="s">
        <v>38</v>
      </c>
      <c r="C29" s="6" t="str">
        <f>VLOOKUP(B29,Table3[],2,0)</f>
        <v>Product32</v>
      </c>
      <c r="D29" s="7">
        <v>3</v>
      </c>
      <c r="E29" s="7" t="s">
        <v>57</v>
      </c>
      <c r="F29" s="7" t="s">
        <v>58</v>
      </c>
      <c r="G29" s="11">
        <f t="shared" si="0"/>
        <v>0</v>
      </c>
      <c r="H29" s="16">
        <f>VLOOKUP(B29,Table3[],6,0)</f>
        <v>117.48</v>
      </c>
      <c r="I29" s="17">
        <f>VLOOKUP(B29,Table3[],5,0)</f>
        <v>89</v>
      </c>
      <c r="J29" s="13">
        <f t="shared" si="1"/>
        <v>352.44</v>
      </c>
      <c r="K29" s="15">
        <f t="shared" si="2"/>
        <v>267</v>
      </c>
      <c r="L29" s="15">
        <f t="shared" si="3"/>
        <v>85.44</v>
      </c>
    </row>
    <row r="30" spans="1:12" ht="18.75" x14ac:dyDescent="0.25">
      <c r="A30" s="20">
        <v>44224</v>
      </c>
      <c r="B30" s="6" t="s">
        <v>7</v>
      </c>
      <c r="C30" s="6" t="str">
        <f>VLOOKUP(B30,Table3[],2,0)</f>
        <v>Product04</v>
      </c>
      <c r="D30" s="6">
        <v>10</v>
      </c>
      <c r="E30" s="6" t="s">
        <v>58</v>
      </c>
      <c r="F30" s="6" t="s">
        <v>59</v>
      </c>
      <c r="G30" s="11">
        <f t="shared" si="0"/>
        <v>7.0000000000000007E-2</v>
      </c>
      <c r="H30" s="16">
        <f>VLOOKUP(B30,Table3[],6,0)</f>
        <v>48.84</v>
      </c>
      <c r="I30" s="17">
        <f>VLOOKUP(B30,Table3[],5,0)</f>
        <v>44</v>
      </c>
      <c r="J30" s="13">
        <f t="shared" si="1"/>
        <v>488.40000000000003</v>
      </c>
      <c r="K30" s="15">
        <f t="shared" si="2"/>
        <v>440</v>
      </c>
      <c r="L30" s="15">
        <f t="shared" si="3"/>
        <v>48.330000000000034</v>
      </c>
    </row>
    <row r="31" spans="1:12" ht="18.75" x14ac:dyDescent="0.25">
      <c r="A31" s="21">
        <v>44224</v>
      </c>
      <c r="B31" s="7" t="s">
        <v>35</v>
      </c>
      <c r="C31" s="6" t="str">
        <f>VLOOKUP(B31,Table3[],2,0)</f>
        <v>Product29</v>
      </c>
      <c r="D31" s="7">
        <v>2</v>
      </c>
      <c r="E31" s="7" t="s">
        <v>60</v>
      </c>
      <c r="F31" s="7" t="s">
        <v>59</v>
      </c>
      <c r="G31" s="11">
        <f t="shared" si="0"/>
        <v>0</v>
      </c>
      <c r="H31" s="16">
        <f>VLOOKUP(B31,Table3[],6,0)</f>
        <v>53.11</v>
      </c>
      <c r="I31" s="17">
        <f>VLOOKUP(B31,Table3[],5,0)</f>
        <v>47</v>
      </c>
      <c r="J31" s="13">
        <f t="shared" si="1"/>
        <v>106.22</v>
      </c>
      <c r="K31" s="15">
        <f t="shared" si="2"/>
        <v>94</v>
      </c>
      <c r="L31" s="15">
        <f t="shared" si="3"/>
        <v>12.219999999999999</v>
      </c>
    </row>
    <row r="32" spans="1:12" ht="18.75" x14ac:dyDescent="0.25">
      <c r="A32" s="20">
        <v>44229</v>
      </c>
      <c r="B32" s="6" t="s">
        <v>13</v>
      </c>
      <c r="C32" s="6" t="str">
        <f>VLOOKUP(B32,Table3[],2,0)</f>
        <v>Product10</v>
      </c>
      <c r="D32" s="6">
        <v>7</v>
      </c>
      <c r="E32" s="6" t="s">
        <v>58</v>
      </c>
      <c r="F32" s="6" t="s">
        <v>58</v>
      </c>
      <c r="G32" s="11">
        <f t="shared" si="0"/>
        <v>0.05</v>
      </c>
      <c r="H32" s="16">
        <f>VLOOKUP(B32,Table3[],6,0)</f>
        <v>164.28</v>
      </c>
      <c r="I32" s="17">
        <f>VLOOKUP(B32,Table3[],5,0)</f>
        <v>148</v>
      </c>
      <c r="J32" s="13">
        <f t="shared" si="1"/>
        <v>1149.96</v>
      </c>
      <c r="K32" s="15">
        <f t="shared" si="2"/>
        <v>1036</v>
      </c>
      <c r="L32" s="15">
        <f t="shared" si="3"/>
        <v>113.91000000000004</v>
      </c>
    </row>
    <row r="33" spans="1:12" ht="18.75" x14ac:dyDescent="0.25">
      <c r="A33" s="21">
        <v>44230</v>
      </c>
      <c r="B33" s="7" t="s">
        <v>20</v>
      </c>
      <c r="C33" s="6" t="str">
        <f>VLOOKUP(B33,Table3[],2,0)</f>
        <v>Product16</v>
      </c>
      <c r="D33" s="7">
        <v>13</v>
      </c>
      <c r="E33" s="7" t="s">
        <v>60</v>
      </c>
      <c r="F33" s="7" t="s">
        <v>58</v>
      </c>
      <c r="G33" s="11">
        <f t="shared" si="0"/>
        <v>7.0000000000000007E-2</v>
      </c>
      <c r="H33" s="16">
        <f>VLOOKUP(B33,Table3[],6,0)</f>
        <v>16.64</v>
      </c>
      <c r="I33" s="17">
        <f>VLOOKUP(B33,Table3[],5,0)</f>
        <v>13</v>
      </c>
      <c r="J33" s="13">
        <f t="shared" si="1"/>
        <v>216.32</v>
      </c>
      <c r="K33" s="15">
        <f t="shared" si="2"/>
        <v>169</v>
      </c>
      <c r="L33" s="15">
        <f t="shared" si="3"/>
        <v>47.249999999999993</v>
      </c>
    </row>
    <row r="34" spans="1:12" ht="18.75" x14ac:dyDescent="0.25">
      <c r="A34" s="20">
        <v>44230</v>
      </c>
      <c r="B34" s="6" t="s">
        <v>27</v>
      </c>
      <c r="C34" s="6" t="str">
        <f>VLOOKUP(B34,Table3[],2,0)</f>
        <v>Product22</v>
      </c>
      <c r="D34" s="6">
        <v>2</v>
      </c>
      <c r="E34" s="6" t="s">
        <v>57</v>
      </c>
      <c r="F34" s="6" t="s">
        <v>59</v>
      </c>
      <c r="G34" s="11">
        <f t="shared" si="0"/>
        <v>0</v>
      </c>
      <c r="H34" s="16">
        <f>VLOOKUP(B34,Table3[],6,0)</f>
        <v>141.57</v>
      </c>
      <c r="I34" s="17">
        <f>VLOOKUP(B34,Table3[],5,0)</f>
        <v>121</v>
      </c>
      <c r="J34" s="13">
        <f t="shared" si="1"/>
        <v>283.14</v>
      </c>
      <c r="K34" s="15">
        <f t="shared" si="2"/>
        <v>242</v>
      </c>
      <c r="L34" s="15">
        <f t="shared" si="3"/>
        <v>41.139999999999986</v>
      </c>
    </row>
    <row r="35" spans="1:12" ht="18.75" x14ac:dyDescent="0.25">
      <c r="A35" s="21">
        <v>44231</v>
      </c>
      <c r="B35" s="7" t="s">
        <v>43</v>
      </c>
      <c r="C35" s="6" t="str">
        <f>VLOOKUP(B35,Table3[],2,0)</f>
        <v>Product37</v>
      </c>
      <c r="D35" s="7">
        <v>4</v>
      </c>
      <c r="E35" s="7" t="s">
        <v>58</v>
      </c>
      <c r="F35" s="7" t="s">
        <v>58</v>
      </c>
      <c r="G35" s="11">
        <f t="shared" si="0"/>
        <v>0</v>
      </c>
      <c r="H35" s="16">
        <f>VLOOKUP(B35,Table3[],6,0)</f>
        <v>85.76</v>
      </c>
      <c r="I35" s="17">
        <f>VLOOKUP(B35,Table3[],5,0)</f>
        <v>67</v>
      </c>
      <c r="J35" s="13">
        <f t="shared" si="1"/>
        <v>343.04</v>
      </c>
      <c r="K35" s="15">
        <f t="shared" si="2"/>
        <v>268</v>
      </c>
      <c r="L35" s="15">
        <f t="shared" si="3"/>
        <v>75.04000000000002</v>
      </c>
    </row>
    <row r="36" spans="1:12" ht="18.75" x14ac:dyDescent="0.25">
      <c r="A36" s="20">
        <v>44232</v>
      </c>
      <c r="B36" s="6" t="s">
        <v>50</v>
      </c>
      <c r="C36" s="6" t="str">
        <f>VLOOKUP(B36,Table3[],2,0)</f>
        <v>Product43</v>
      </c>
      <c r="D36" s="6">
        <v>7</v>
      </c>
      <c r="E36" s="6" t="s">
        <v>58</v>
      </c>
      <c r="F36" s="6" t="s">
        <v>59</v>
      </c>
      <c r="G36" s="11">
        <f t="shared" si="0"/>
        <v>0.05</v>
      </c>
      <c r="H36" s="16">
        <f>VLOOKUP(B36,Table3[],6,0)</f>
        <v>83.08</v>
      </c>
      <c r="I36" s="17">
        <f>VLOOKUP(B36,Table3[],5,0)</f>
        <v>67</v>
      </c>
      <c r="J36" s="13">
        <f t="shared" si="1"/>
        <v>581.55999999999995</v>
      </c>
      <c r="K36" s="15">
        <f t="shared" si="2"/>
        <v>469</v>
      </c>
      <c r="L36" s="15">
        <f t="shared" si="3"/>
        <v>112.50999999999995</v>
      </c>
    </row>
    <row r="37" spans="1:12" ht="18.75" x14ac:dyDescent="0.25">
      <c r="A37" s="21">
        <v>44232</v>
      </c>
      <c r="B37" s="7" t="s">
        <v>8</v>
      </c>
      <c r="C37" s="6" t="str">
        <f>VLOOKUP(B37,Table3[],2,0)</f>
        <v>Product05</v>
      </c>
      <c r="D37" s="7">
        <v>1</v>
      </c>
      <c r="E37" s="7" t="s">
        <v>60</v>
      </c>
      <c r="F37" s="7" t="s">
        <v>59</v>
      </c>
      <c r="G37" s="11">
        <f t="shared" si="0"/>
        <v>0</v>
      </c>
      <c r="H37" s="16">
        <f>VLOOKUP(B37,Table3[],6,0)</f>
        <v>155.61000000000001</v>
      </c>
      <c r="I37" s="17">
        <f>VLOOKUP(B37,Table3[],5,0)</f>
        <v>133</v>
      </c>
      <c r="J37" s="13">
        <f t="shared" si="1"/>
        <v>155.61000000000001</v>
      </c>
      <c r="K37" s="15">
        <f t="shared" si="2"/>
        <v>133</v>
      </c>
      <c r="L37" s="15">
        <f t="shared" si="3"/>
        <v>22.610000000000014</v>
      </c>
    </row>
    <row r="38" spans="1:12" ht="18.75" x14ac:dyDescent="0.25">
      <c r="A38" s="20">
        <v>44232</v>
      </c>
      <c r="B38" s="6" t="s">
        <v>50</v>
      </c>
      <c r="C38" s="6" t="str">
        <f>VLOOKUP(B38,Table3[],2,0)</f>
        <v>Product43</v>
      </c>
      <c r="D38" s="6">
        <v>9</v>
      </c>
      <c r="E38" s="6" t="s">
        <v>60</v>
      </c>
      <c r="F38" s="6" t="s">
        <v>59</v>
      </c>
      <c r="G38" s="11">
        <f t="shared" si="0"/>
        <v>0.05</v>
      </c>
      <c r="H38" s="16">
        <f>VLOOKUP(B38,Table3[],6,0)</f>
        <v>83.08</v>
      </c>
      <c r="I38" s="17">
        <f>VLOOKUP(B38,Table3[],5,0)</f>
        <v>67</v>
      </c>
      <c r="J38" s="13">
        <f t="shared" si="1"/>
        <v>747.72</v>
      </c>
      <c r="K38" s="15">
        <f t="shared" si="2"/>
        <v>603</v>
      </c>
      <c r="L38" s="15">
        <f t="shared" si="3"/>
        <v>144.67000000000002</v>
      </c>
    </row>
    <row r="39" spans="1:12" ht="18.75" x14ac:dyDescent="0.25">
      <c r="A39" s="21">
        <v>44233</v>
      </c>
      <c r="B39" s="7" t="s">
        <v>41</v>
      </c>
      <c r="C39" s="6" t="str">
        <f>VLOOKUP(B39,Table3[],2,0)</f>
        <v>Product35</v>
      </c>
      <c r="D39" s="7">
        <v>1</v>
      </c>
      <c r="E39" s="7" t="s">
        <v>60</v>
      </c>
      <c r="F39" s="7" t="s">
        <v>59</v>
      </c>
      <c r="G39" s="11">
        <f t="shared" si="0"/>
        <v>0</v>
      </c>
      <c r="H39" s="16">
        <f>VLOOKUP(B39,Table3[],6,0)</f>
        <v>6.7</v>
      </c>
      <c r="I39" s="17">
        <f>VLOOKUP(B39,Table3[],5,0)</f>
        <v>5</v>
      </c>
      <c r="J39" s="13">
        <f t="shared" si="1"/>
        <v>6.7</v>
      </c>
      <c r="K39" s="15">
        <f t="shared" si="2"/>
        <v>5</v>
      </c>
      <c r="L39" s="15">
        <f t="shared" si="3"/>
        <v>1.7000000000000002</v>
      </c>
    </row>
    <row r="40" spans="1:12" ht="18.75" x14ac:dyDescent="0.25">
      <c r="A40" s="20">
        <v>44236</v>
      </c>
      <c r="B40" s="6" t="s">
        <v>40</v>
      </c>
      <c r="C40" s="6" t="str">
        <f>VLOOKUP(B40,Table3[],2,0)</f>
        <v>Product34</v>
      </c>
      <c r="D40" s="6">
        <v>14</v>
      </c>
      <c r="E40" s="6" t="s">
        <v>60</v>
      </c>
      <c r="F40" s="6" t="s">
        <v>58</v>
      </c>
      <c r="G40" s="11">
        <f t="shared" si="0"/>
        <v>7.0000000000000007E-2</v>
      </c>
      <c r="H40" s="16">
        <f>VLOOKUP(B40,Table3[],6,0)</f>
        <v>58.3</v>
      </c>
      <c r="I40" s="17">
        <f>VLOOKUP(B40,Table3[],5,0)</f>
        <v>55</v>
      </c>
      <c r="J40" s="13">
        <f t="shared" si="1"/>
        <v>816.19999999999993</v>
      </c>
      <c r="K40" s="15">
        <f t="shared" si="2"/>
        <v>770</v>
      </c>
      <c r="L40" s="15">
        <f t="shared" si="3"/>
        <v>46.129999999999932</v>
      </c>
    </row>
    <row r="41" spans="1:12" ht="18.75" x14ac:dyDescent="0.25">
      <c r="A41" s="21">
        <v>44239</v>
      </c>
      <c r="B41" s="7" t="s">
        <v>11</v>
      </c>
      <c r="C41" s="6" t="str">
        <f>VLOOKUP(B41,Table3[],2,0)</f>
        <v>Product08</v>
      </c>
      <c r="D41" s="7">
        <v>7</v>
      </c>
      <c r="E41" s="7" t="s">
        <v>60</v>
      </c>
      <c r="F41" s="7" t="s">
        <v>59</v>
      </c>
      <c r="G41" s="11">
        <f t="shared" si="0"/>
        <v>0.05</v>
      </c>
      <c r="H41" s="16">
        <f>VLOOKUP(B41,Table3[],6,0)</f>
        <v>94.62</v>
      </c>
      <c r="I41" s="17">
        <f>VLOOKUP(B41,Table3[],5,0)</f>
        <v>83</v>
      </c>
      <c r="J41" s="13">
        <f t="shared" si="1"/>
        <v>662.34</v>
      </c>
      <c r="K41" s="15">
        <f t="shared" si="2"/>
        <v>581</v>
      </c>
      <c r="L41" s="15">
        <f t="shared" si="3"/>
        <v>81.290000000000035</v>
      </c>
    </row>
    <row r="42" spans="1:12" ht="18.75" x14ac:dyDescent="0.25">
      <c r="A42" s="20">
        <v>44239</v>
      </c>
      <c r="B42" s="6" t="s">
        <v>28</v>
      </c>
      <c r="C42" s="6" t="str">
        <f>VLOOKUP(B42,Table3[],2,0)</f>
        <v>Product23</v>
      </c>
      <c r="D42" s="6">
        <v>9</v>
      </c>
      <c r="E42" s="6" t="s">
        <v>58</v>
      </c>
      <c r="F42" s="6" t="s">
        <v>59</v>
      </c>
      <c r="G42" s="11">
        <f t="shared" si="0"/>
        <v>0.05</v>
      </c>
      <c r="H42" s="16">
        <f>VLOOKUP(B42,Table3[],6,0)</f>
        <v>149.46</v>
      </c>
      <c r="I42" s="17">
        <f>VLOOKUP(B42,Table3[],5,0)</f>
        <v>141</v>
      </c>
      <c r="J42" s="13">
        <f t="shared" si="1"/>
        <v>1345.14</v>
      </c>
      <c r="K42" s="15">
        <f t="shared" si="2"/>
        <v>1269</v>
      </c>
      <c r="L42" s="15">
        <f t="shared" si="3"/>
        <v>76.090000000000103</v>
      </c>
    </row>
    <row r="43" spans="1:12" ht="18.75" x14ac:dyDescent="0.25">
      <c r="A43" s="21">
        <v>44242</v>
      </c>
      <c r="B43" s="7" t="s">
        <v>33</v>
      </c>
      <c r="C43" s="6" t="str">
        <f>VLOOKUP(B43,Table3[],2,0)</f>
        <v>Product27</v>
      </c>
      <c r="D43" s="7">
        <v>4</v>
      </c>
      <c r="E43" s="7" t="s">
        <v>60</v>
      </c>
      <c r="F43" s="7" t="s">
        <v>58</v>
      </c>
      <c r="G43" s="11">
        <f t="shared" si="0"/>
        <v>0</v>
      </c>
      <c r="H43" s="16">
        <f>VLOOKUP(B43,Table3[],6,0)</f>
        <v>57.120000000000005</v>
      </c>
      <c r="I43" s="17">
        <f>VLOOKUP(B43,Table3[],5,0)</f>
        <v>48</v>
      </c>
      <c r="J43" s="13">
        <f t="shared" si="1"/>
        <v>228.48000000000002</v>
      </c>
      <c r="K43" s="15">
        <f t="shared" si="2"/>
        <v>192</v>
      </c>
      <c r="L43" s="15">
        <f t="shared" si="3"/>
        <v>36.480000000000018</v>
      </c>
    </row>
    <row r="44" spans="1:12" ht="18.75" x14ac:dyDescent="0.25">
      <c r="A44" s="20">
        <v>44245</v>
      </c>
      <c r="B44" s="6" t="s">
        <v>19</v>
      </c>
      <c r="C44" s="6" t="str">
        <f>VLOOKUP(B44,Table3[],2,0)</f>
        <v>Product15</v>
      </c>
      <c r="D44" s="6">
        <v>6</v>
      </c>
      <c r="E44" s="6" t="s">
        <v>58</v>
      </c>
      <c r="F44" s="6" t="s">
        <v>59</v>
      </c>
      <c r="G44" s="11">
        <f t="shared" si="0"/>
        <v>0.05</v>
      </c>
      <c r="H44" s="16">
        <f>VLOOKUP(B44,Table3[],6,0)</f>
        <v>15.719999999999999</v>
      </c>
      <c r="I44" s="17">
        <f>VLOOKUP(B44,Table3[],5,0)</f>
        <v>12</v>
      </c>
      <c r="J44" s="13">
        <f t="shared" si="1"/>
        <v>94.32</v>
      </c>
      <c r="K44" s="15">
        <f t="shared" si="2"/>
        <v>72</v>
      </c>
      <c r="L44" s="15">
        <f t="shared" si="3"/>
        <v>22.269999999999992</v>
      </c>
    </row>
    <row r="45" spans="1:12" ht="18.75" x14ac:dyDescent="0.25">
      <c r="A45" s="21">
        <v>44247</v>
      </c>
      <c r="B45" s="7" t="s">
        <v>36</v>
      </c>
      <c r="C45" s="6" t="str">
        <f>VLOOKUP(B45,Table3[],2,0)</f>
        <v>Product30</v>
      </c>
      <c r="D45" s="7">
        <v>11</v>
      </c>
      <c r="E45" s="7" t="s">
        <v>58</v>
      </c>
      <c r="F45" s="7" t="s">
        <v>59</v>
      </c>
      <c r="G45" s="11">
        <f t="shared" si="0"/>
        <v>7.0000000000000007E-2</v>
      </c>
      <c r="H45" s="16">
        <f>VLOOKUP(B45,Table3[],6,0)</f>
        <v>201.28</v>
      </c>
      <c r="I45" s="17">
        <f>VLOOKUP(B45,Table3[],5,0)</f>
        <v>148</v>
      </c>
      <c r="J45" s="13">
        <f t="shared" si="1"/>
        <v>2214.08</v>
      </c>
      <c r="K45" s="15">
        <f t="shared" si="2"/>
        <v>1628</v>
      </c>
      <c r="L45" s="15">
        <f t="shared" si="3"/>
        <v>586.00999999999988</v>
      </c>
    </row>
    <row r="46" spans="1:12" ht="18.75" x14ac:dyDescent="0.25">
      <c r="A46" s="20">
        <v>44249</v>
      </c>
      <c r="B46" s="6" t="s">
        <v>17</v>
      </c>
      <c r="C46" s="6" t="str">
        <f>VLOOKUP(B46,Table3[],2,0)</f>
        <v>Product13</v>
      </c>
      <c r="D46" s="6">
        <v>5</v>
      </c>
      <c r="E46" s="6" t="s">
        <v>58</v>
      </c>
      <c r="F46" s="6" t="s">
        <v>59</v>
      </c>
      <c r="G46" s="11">
        <f t="shared" si="0"/>
        <v>0.05</v>
      </c>
      <c r="H46" s="16">
        <f>VLOOKUP(B46,Table3[],6,0)</f>
        <v>122.08</v>
      </c>
      <c r="I46" s="17">
        <f>VLOOKUP(B46,Table3[],5,0)</f>
        <v>112</v>
      </c>
      <c r="J46" s="13">
        <f t="shared" si="1"/>
        <v>610.4</v>
      </c>
      <c r="K46" s="15">
        <f t="shared" si="2"/>
        <v>560</v>
      </c>
      <c r="L46" s="15">
        <f t="shared" si="3"/>
        <v>50.34999999999998</v>
      </c>
    </row>
    <row r="47" spans="1:12" ht="18.75" x14ac:dyDescent="0.25">
      <c r="A47" s="21">
        <v>44250</v>
      </c>
      <c r="B47" s="7" t="s">
        <v>30</v>
      </c>
      <c r="C47" s="6" t="str">
        <f>VLOOKUP(B47,Table3[],2,0)</f>
        <v>Product25</v>
      </c>
      <c r="D47" s="7">
        <v>3</v>
      </c>
      <c r="E47" s="7" t="s">
        <v>60</v>
      </c>
      <c r="F47" s="7" t="s">
        <v>59</v>
      </c>
      <c r="G47" s="11">
        <f t="shared" si="0"/>
        <v>0</v>
      </c>
      <c r="H47" s="16">
        <f>VLOOKUP(B47,Table3[],6,0)</f>
        <v>8.33</v>
      </c>
      <c r="I47" s="17">
        <f>VLOOKUP(B47,Table3[],5,0)</f>
        <v>7</v>
      </c>
      <c r="J47" s="13">
        <f t="shared" si="1"/>
        <v>24.990000000000002</v>
      </c>
      <c r="K47" s="15">
        <f t="shared" si="2"/>
        <v>21</v>
      </c>
      <c r="L47" s="15">
        <f t="shared" si="3"/>
        <v>3.990000000000002</v>
      </c>
    </row>
    <row r="48" spans="1:12" ht="18.75" x14ac:dyDescent="0.25">
      <c r="A48" s="20">
        <v>44250</v>
      </c>
      <c r="B48" s="6" t="s">
        <v>8</v>
      </c>
      <c r="C48" s="6" t="str">
        <f>VLOOKUP(B48,Table3[],2,0)</f>
        <v>Product05</v>
      </c>
      <c r="D48" s="6">
        <v>2</v>
      </c>
      <c r="E48" s="6" t="s">
        <v>60</v>
      </c>
      <c r="F48" s="6" t="s">
        <v>58</v>
      </c>
      <c r="G48" s="11">
        <f t="shared" si="0"/>
        <v>0</v>
      </c>
      <c r="H48" s="16">
        <f>VLOOKUP(B48,Table3[],6,0)</f>
        <v>155.61000000000001</v>
      </c>
      <c r="I48" s="17">
        <f>VLOOKUP(B48,Table3[],5,0)</f>
        <v>133</v>
      </c>
      <c r="J48" s="13">
        <f t="shared" si="1"/>
        <v>311.22000000000003</v>
      </c>
      <c r="K48" s="15">
        <f t="shared" si="2"/>
        <v>266</v>
      </c>
      <c r="L48" s="15">
        <f t="shared" si="3"/>
        <v>45.220000000000027</v>
      </c>
    </row>
    <row r="49" spans="1:12" ht="18.75" x14ac:dyDescent="0.25">
      <c r="A49" s="21">
        <v>44252</v>
      </c>
      <c r="B49" s="7" t="s">
        <v>5</v>
      </c>
      <c r="C49" s="6" t="str">
        <f>VLOOKUP(B49,Table3[],2,0)</f>
        <v>Product02</v>
      </c>
      <c r="D49" s="7">
        <v>4</v>
      </c>
      <c r="E49" s="7" t="s">
        <v>57</v>
      </c>
      <c r="F49" s="7" t="s">
        <v>58</v>
      </c>
      <c r="G49" s="11">
        <f t="shared" si="0"/>
        <v>0</v>
      </c>
      <c r="H49" s="16">
        <f>VLOOKUP(B49,Table3[],6,0)</f>
        <v>142.80000000000001</v>
      </c>
      <c r="I49" s="17">
        <f>VLOOKUP(B49,Table3[],5,0)</f>
        <v>105</v>
      </c>
      <c r="J49" s="13">
        <f t="shared" si="1"/>
        <v>571.20000000000005</v>
      </c>
      <c r="K49" s="15">
        <f t="shared" si="2"/>
        <v>420</v>
      </c>
      <c r="L49" s="15">
        <f t="shared" si="3"/>
        <v>151.20000000000005</v>
      </c>
    </row>
    <row r="50" spans="1:12" ht="18.75" x14ac:dyDescent="0.25">
      <c r="A50" s="20">
        <v>44252</v>
      </c>
      <c r="B50" s="6" t="s">
        <v>38</v>
      </c>
      <c r="C50" s="6" t="str">
        <f>VLOOKUP(B50,Table3[],2,0)</f>
        <v>Product32</v>
      </c>
      <c r="D50" s="6">
        <v>11</v>
      </c>
      <c r="E50" s="6" t="s">
        <v>58</v>
      </c>
      <c r="F50" s="6" t="s">
        <v>59</v>
      </c>
      <c r="G50" s="11">
        <f t="shared" si="0"/>
        <v>7.0000000000000007E-2</v>
      </c>
      <c r="H50" s="16">
        <f>VLOOKUP(B50,Table3[],6,0)</f>
        <v>117.48</v>
      </c>
      <c r="I50" s="17">
        <f>VLOOKUP(B50,Table3[],5,0)</f>
        <v>89</v>
      </c>
      <c r="J50" s="13">
        <f t="shared" si="1"/>
        <v>1292.28</v>
      </c>
      <c r="K50" s="15">
        <f t="shared" si="2"/>
        <v>979</v>
      </c>
      <c r="L50" s="15">
        <f t="shared" si="3"/>
        <v>313.20999999999998</v>
      </c>
    </row>
    <row r="51" spans="1:12" ht="18.75" x14ac:dyDescent="0.25">
      <c r="A51" s="21">
        <v>44252</v>
      </c>
      <c r="B51" s="7" t="s">
        <v>36</v>
      </c>
      <c r="C51" s="6" t="str">
        <f>VLOOKUP(B51,Table3[],2,0)</f>
        <v>Product30</v>
      </c>
      <c r="D51" s="7">
        <v>2</v>
      </c>
      <c r="E51" s="7" t="s">
        <v>60</v>
      </c>
      <c r="F51" s="7" t="s">
        <v>58</v>
      </c>
      <c r="G51" s="11">
        <f t="shared" si="0"/>
        <v>0</v>
      </c>
      <c r="H51" s="16">
        <f>VLOOKUP(B51,Table3[],6,0)</f>
        <v>201.28</v>
      </c>
      <c r="I51" s="17">
        <f>VLOOKUP(B51,Table3[],5,0)</f>
        <v>148</v>
      </c>
      <c r="J51" s="13">
        <f t="shared" si="1"/>
        <v>402.56</v>
      </c>
      <c r="K51" s="15">
        <f t="shared" si="2"/>
        <v>296</v>
      </c>
      <c r="L51" s="15">
        <f t="shared" si="3"/>
        <v>106.56</v>
      </c>
    </row>
    <row r="52" spans="1:12" ht="18.75" x14ac:dyDescent="0.25">
      <c r="A52" s="20">
        <v>44254</v>
      </c>
      <c r="B52" s="6" t="s">
        <v>22</v>
      </c>
      <c r="C52" s="6" t="str">
        <f>VLOOKUP(B52,Table3[],2,0)</f>
        <v>Product18</v>
      </c>
      <c r="D52" s="6">
        <v>11</v>
      </c>
      <c r="E52" s="6" t="s">
        <v>57</v>
      </c>
      <c r="F52" s="6" t="s">
        <v>58</v>
      </c>
      <c r="G52" s="11">
        <f t="shared" si="0"/>
        <v>7.0000000000000007E-2</v>
      </c>
      <c r="H52" s="16">
        <f>VLOOKUP(B52,Table3[],6,0)</f>
        <v>49.21</v>
      </c>
      <c r="I52" s="17">
        <f>VLOOKUP(B52,Table3[],5,0)</f>
        <v>37</v>
      </c>
      <c r="J52" s="13">
        <f t="shared" si="1"/>
        <v>541.31000000000006</v>
      </c>
      <c r="K52" s="15">
        <f t="shared" si="2"/>
        <v>407</v>
      </c>
      <c r="L52" s="15">
        <f t="shared" si="3"/>
        <v>134.24000000000007</v>
      </c>
    </row>
    <row r="53" spans="1:12" ht="18.75" x14ac:dyDescent="0.25">
      <c r="A53" s="21">
        <v>44258</v>
      </c>
      <c r="B53" s="7" t="s">
        <v>15</v>
      </c>
      <c r="C53" s="6" t="str">
        <f>VLOOKUP(B53,Table3[],2,0)</f>
        <v>Product11</v>
      </c>
      <c r="D53" s="7">
        <v>1</v>
      </c>
      <c r="E53" s="7" t="s">
        <v>60</v>
      </c>
      <c r="F53" s="7" t="s">
        <v>58</v>
      </c>
      <c r="G53" s="11">
        <f t="shared" si="0"/>
        <v>0</v>
      </c>
      <c r="H53" s="16">
        <f>VLOOKUP(B53,Table3[],6,0)</f>
        <v>48.4</v>
      </c>
      <c r="I53" s="17">
        <f>VLOOKUP(B53,Table3[],5,0)</f>
        <v>44</v>
      </c>
      <c r="J53" s="13">
        <f t="shared" si="1"/>
        <v>48.4</v>
      </c>
      <c r="K53" s="15">
        <f t="shared" si="2"/>
        <v>44</v>
      </c>
      <c r="L53" s="15">
        <f t="shared" si="3"/>
        <v>4.3999999999999986</v>
      </c>
    </row>
    <row r="54" spans="1:12" ht="18.75" x14ac:dyDescent="0.25">
      <c r="A54" s="20">
        <v>44262</v>
      </c>
      <c r="B54" s="6" t="s">
        <v>26</v>
      </c>
      <c r="C54" s="6" t="str">
        <f>VLOOKUP(B54,Table3[],2,0)</f>
        <v>Product21</v>
      </c>
      <c r="D54" s="6">
        <v>9</v>
      </c>
      <c r="E54" s="6" t="s">
        <v>60</v>
      </c>
      <c r="F54" s="6" t="s">
        <v>59</v>
      </c>
      <c r="G54" s="11">
        <f t="shared" si="0"/>
        <v>0.05</v>
      </c>
      <c r="H54" s="16">
        <f>VLOOKUP(B54,Table3[],6,0)</f>
        <v>162.54</v>
      </c>
      <c r="I54" s="17">
        <f>VLOOKUP(B54,Table3[],5,0)</f>
        <v>126</v>
      </c>
      <c r="J54" s="13">
        <f t="shared" si="1"/>
        <v>1462.86</v>
      </c>
      <c r="K54" s="15">
        <f t="shared" si="2"/>
        <v>1134</v>
      </c>
      <c r="L54" s="15">
        <f t="shared" si="3"/>
        <v>328.80999999999989</v>
      </c>
    </row>
    <row r="55" spans="1:12" ht="18.75" x14ac:dyDescent="0.25">
      <c r="A55" s="21">
        <v>44263</v>
      </c>
      <c r="B55" s="7" t="s">
        <v>33</v>
      </c>
      <c r="C55" s="6" t="str">
        <f>VLOOKUP(B55,Table3[],2,0)</f>
        <v>Product27</v>
      </c>
      <c r="D55" s="7">
        <v>6</v>
      </c>
      <c r="E55" s="7" t="s">
        <v>58</v>
      </c>
      <c r="F55" s="7" t="s">
        <v>59</v>
      </c>
      <c r="G55" s="11">
        <f t="shared" si="0"/>
        <v>0.05</v>
      </c>
      <c r="H55" s="16">
        <f>VLOOKUP(B55,Table3[],6,0)</f>
        <v>57.120000000000005</v>
      </c>
      <c r="I55" s="17">
        <f>VLOOKUP(B55,Table3[],5,0)</f>
        <v>48</v>
      </c>
      <c r="J55" s="13">
        <f t="shared" si="1"/>
        <v>342.72</v>
      </c>
      <c r="K55" s="15">
        <f t="shared" si="2"/>
        <v>288</v>
      </c>
      <c r="L55" s="15">
        <f t="shared" si="3"/>
        <v>54.67000000000003</v>
      </c>
    </row>
    <row r="56" spans="1:12" ht="18.75" x14ac:dyDescent="0.25">
      <c r="A56" s="20">
        <v>44263</v>
      </c>
      <c r="B56" s="6" t="s">
        <v>51</v>
      </c>
      <c r="C56" s="6" t="str">
        <f>VLOOKUP(B56,Table3[],2,0)</f>
        <v>Product44</v>
      </c>
      <c r="D56" s="6">
        <v>9</v>
      </c>
      <c r="E56" s="6" t="s">
        <v>58</v>
      </c>
      <c r="F56" s="6" t="s">
        <v>58</v>
      </c>
      <c r="G56" s="11">
        <f t="shared" si="0"/>
        <v>0.05</v>
      </c>
      <c r="H56" s="16">
        <f>VLOOKUP(B56,Table3[],6,0)</f>
        <v>82.08</v>
      </c>
      <c r="I56" s="17">
        <f>VLOOKUP(B56,Table3[],5,0)</f>
        <v>76</v>
      </c>
      <c r="J56" s="13">
        <f t="shared" si="1"/>
        <v>738.72</v>
      </c>
      <c r="K56" s="15">
        <f t="shared" si="2"/>
        <v>684</v>
      </c>
      <c r="L56" s="15">
        <f t="shared" si="3"/>
        <v>54.67000000000003</v>
      </c>
    </row>
    <row r="57" spans="1:12" ht="18.75" x14ac:dyDescent="0.25">
      <c r="A57" s="21">
        <v>44264</v>
      </c>
      <c r="B57" s="7" t="s">
        <v>35</v>
      </c>
      <c r="C57" s="6" t="str">
        <f>VLOOKUP(B57,Table3[],2,0)</f>
        <v>Product29</v>
      </c>
      <c r="D57" s="7">
        <v>6</v>
      </c>
      <c r="E57" s="7" t="s">
        <v>57</v>
      </c>
      <c r="F57" s="7" t="s">
        <v>58</v>
      </c>
      <c r="G57" s="11">
        <f t="shared" si="0"/>
        <v>0.05</v>
      </c>
      <c r="H57" s="16">
        <f>VLOOKUP(B57,Table3[],6,0)</f>
        <v>53.11</v>
      </c>
      <c r="I57" s="17">
        <f>VLOOKUP(B57,Table3[],5,0)</f>
        <v>47</v>
      </c>
      <c r="J57" s="13">
        <f t="shared" si="1"/>
        <v>318.65999999999997</v>
      </c>
      <c r="K57" s="15">
        <f t="shared" si="2"/>
        <v>282</v>
      </c>
      <c r="L57" s="15">
        <f t="shared" si="3"/>
        <v>36.609999999999971</v>
      </c>
    </row>
    <row r="58" spans="1:12" ht="18.75" x14ac:dyDescent="0.25">
      <c r="A58" s="20">
        <v>44266</v>
      </c>
      <c r="B58" s="6" t="s">
        <v>30</v>
      </c>
      <c r="C58" s="6" t="str">
        <f>VLOOKUP(B58,Table3[],2,0)</f>
        <v>Product25</v>
      </c>
      <c r="D58" s="6">
        <v>11</v>
      </c>
      <c r="E58" s="6" t="s">
        <v>60</v>
      </c>
      <c r="F58" s="6" t="s">
        <v>59</v>
      </c>
      <c r="G58" s="11">
        <f t="shared" si="0"/>
        <v>7.0000000000000007E-2</v>
      </c>
      <c r="H58" s="16">
        <f>VLOOKUP(B58,Table3[],6,0)</f>
        <v>8.33</v>
      </c>
      <c r="I58" s="17">
        <f>VLOOKUP(B58,Table3[],5,0)</f>
        <v>7</v>
      </c>
      <c r="J58" s="13">
        <f t="shared" si="1"/>
        <v>91.63</v>
      </c>
      <c r="K58" s="15">
        <f t="shared" si="2"/>
        <v>77</v>
      </c>
      <c r="L58" s="15">
        <f t="shared" si="3"/>
        <v>14.559999999999995</v>
      </c>
    </row>
    <row r="59" spans="1:12" ht="18.75" x14ac:dyDescent="0.25">
      <c r="A59" s="21">
        <v>44268</v>
      </c>
      <c r="B59" s="7" t="s">
        <v>34</v>
      </c>
      <c r="C59" s="6" t="str">
        <f>VLOOKUP(B59,Table3[],2,0)</f>
        <v>Product28</v>
      </c>
      <c r="D59" s="7">
        <v>10</v>
      </c>
      <c r="E59" s="7" t="s">
        <v>57</v>
      </c>
      <c r="F59" s="7" t="s">
        <v>59</v>
      </c>
      <c r="G59" s="11">
        <f t="shared" si="0"/>
        <v>7.0000000000000007E-2</v>
      </c>
      <c r="H59" s="16">
        <f>VLOOKUP(B59,Table3[],6,0)</f>
        <v>41.81</v>
      </c>
      <c r="I59" s="17">
        <f>VLOOKUP(B59,Table3[],5,0)</f>
        <v>37</v>
      </c>
      <c r="J59" s="13">
        <f t="shared" si="1"/>
        <v>418.1</v>
      </c>
      <c r="K59" s="15">
        <f t="shared" si="2"/>
        <v>370</v>
      </c>
      <c r="L59" s="15">
        <f t="shared" si="3"/>
        <v>48.030000000000022</v>
      </c>
    </row>
    <row r="60" spans="1:12" ht="18.75" x14ac:dyDescent="0.25">
      <c r="A60" s="20">
        <v>44270</v>
      </c>
      <c r="B60" s="6" t="s">
        <v>46</v>
      </c>
      <c r="C60" s="6" t="str">
        <f>VLOOKUP(B60,Table3[],2,0)</f>
        <v>Product39</v>
      </c>
      <c r="D60" s="6">
        <v>11</v>
      </c>
      <c r="E60" s="6" t="s">
        <v>58</v>
      </c>
      <c r="F60" s="6" t="s">
        <v>59</v>
      </c>
      <c r="G60" s="11">
        <f t="shared" si="0"/>
        <v>7.0000000000000007E-2</v>
      </c>
      <c r="H60" s="16">
        <f>VLOOKUP(B60,Table3[],6,0)</f>
        <v>42.55</v>
      </c>
      <c r="I60" s="17">
        <f>VLOOKUP(B60,Table3[],5,0)</f>
        <v>37</v>
      </c>
      <c r="J60" s="13">
        <f t="shared" si="1"/>
        <v>468.04999999999995</v>
      </c>
      <c r="K60" s="15">
        <f t="shared" si="2"/>
        <v>407</v>
      </c>
      <c r="L60" s="15">
        <f t="shared" si="3"/>
        <v>60.979999999999954</v>
      </c>
    </row>
    <row r="61" spans="1:12" ht="18.75" x14ac:dyDescent="0.25">
      <c r="A61" s="21">
        <v>44271</v>
      </c>
      <c r="B61" s="7" t="s">
        <v>16</v>
      </c>
      <c r="C61" s="6" t="str">
        <f>VLOOKUP(B61,Table3[],2,0)</f>
        <v>Product12</v>
      </c>
      <c r="D61" s="7">
        <v>14</v>
      </c>
      <c r="E61" s="7" t="s">
        <v>60</v>
      </c>
      <c r="F61" s="7" t="s">
        <v>59</v>
      </c>
      <c r="G61" s="11">
        <f t="shared" si="0"/>
        <v>7.0000000000000007E-2</v>
      </c>
      <c r="H61" s="16">
        <f>VLOOKUP(B61,Table3[],6,0)</f>
        <v>94.17</v>
      </c>
      <c r="I61" s="17">
        <f>VLOOKUP(B61,Table3[],5,0)</f>
        <v>73</v>
      </c>
      <c r="J61" s="13">
        <f t="shared" si="1"/>
        <v>1318.38</v>
      </c>
      <c r="K61" s="15">
        <f t="shared" si="2"/>
        <v>1022</v>
      </c>
      <c r="L61" s="15">
        <f t="shared" si="3"/>
        <v>296.31000000000012</v>
      </c>
    </row>
    <row r="62" spans="1:12" ht="18.75" x14ac:dyDescent="0.25">
      <c r="A62" s="20">
        <v>44273</v>
      </c>
      <c r="B62" s="6" t="s">
        <v>49</v>
      </c>
      <c r="C62" s="6" t="str">
        <f>VLOOKUP(B62,Table3[],2,0)</f>
        <v>Product42</v>
      </c>
      <c r="D62" s="6">
        <v>8</v>
      </c>
      <c r="E62" s="6" t="s">
        <v>57</v>
      </c>
      <c r="F62" s="6" t="s">
        <v>59</v>
      </c>
      <c r="G62" s="11">
        <f t="shared" si="0"/>
        <v>0.05</v>
      </c>
      <c r="H62" s="16">
        <f>VLOOKUP(B62,Table3[],6,0)</f>
        <v>162</v>
      </c>
      <c r="I62" s="17">
        <f>VLOOKUP(B62,Table3[],5,0)</f>
        <v>120</v>
      </c>
      <c r="J62" s="13">
        <f t="shared" si="1"/>
        <v>1296</v>
      </c>
      <c r="K62" s="15">
        <f t="shared" si="2"/>
        <v>960</v>
      </c>
      <c r="L62" s="15">
        <f t="shared" si="3"/>
        <v>335.95</v>
      </c>
    </row>
    <row r="63" spans="1:12" ht="18.75" x14ac:dyDescent="0.25">
      <c r="A63" s="21">
        <v>44274</v>
      </c>
      <c r="B63" s="7" t="s">
        <v>34</v>
      </c>
      <c r="C63" s="6" t="str">
        <f>VLOOKUP(B63,Table3[],2,0)</f>
        <v>Product28</v>
      </c>
      <c r="D63" s="7">
        <v>9</v>
      </c>
      <c r="E63" s="7" t="s">
        <v>58</v>
      </c>
      <c r="F63" s="7" t="s">
        <v>59</v>
      </c>
      <c r="G63" s="11">
        <f t="shared" si="0"/>
        <v>0.05</v>
      </c>
      <c r="H63" s="16">
        <f>VLOOKUP(B63,Table3[],6,0)</f>
        <v>41.81</v>
      </c>
      <c r="I63" s="17">
        <f>VLOOKUP(B63,Table3[],5,0)</f>
        <v>37</v>
      </c>
      <c r="J63" s="13">
        <f t="shared" si="1"/>
        <v>376.29</v>
      </c>
      <c r="K63" s="15">
        <f t="shared" si="2"/>
        <v>333</v>
      </c>
      <c r="L63" s="15">
        <f t="shared" si="3"/>
        <v>43.240000000000023</v>
      </c>
    </row>
    <row r="64" spans="1:12" ht="18.75" x14ac:dyDescent="0.25">
      <c r="A64" s="20">
        <v>44276</v>
      </c>
      <c r="B64" s="6" t="s">
        <v>24</v>
      </c>
      <c r="C64" s="6" t="str">
        <f>VLOOKUP(B64,Table3[],2,0)</f>
        <v>Product20</v>
      </c>
      <c r="D64" s="6">
        <v>13</v>
      </c>
      <c r="E64" s="6" t="s">
        <v>58</v>
      </c>
      <c r="F64" s="6" t="s">
        <v>58</v>
      </c>
      <c r="G64" s="11">
        <f t="shared" si="0"/>
        <v>7.0000000000000007E-2</v>
      </c>
      <c r="H64" s="16">
        <f>VLOOKUP(B64,Table3[],6,0)</f>
        <v>76.25</v>
      </c>
      <c r="I64" s="17">
        <f>VLOOKUP(B64,Table3[],5,0)</f>
        <v>61</v>
      </c>
      <c r="J64" s="13">
        <f t="shared" si="1"/>
        <v>991.25</v>
      </c>
      <c r="K64" s="15">
        <f t="shared" si="2"/>
        <v>793</v>
      </c>
      <c r="L64" s="15">
        <f t="shared" si="3"/>
        <v>198.18</v>
      </c>
    </row>
    <row r="65" spans="1:12" ht="18.75" x14ac:dyDescent="0.25">
      <c r="A65" s="21">
        <v>44276</v>
      </c>
      <c r="B65" s="7" t="s">
        <v>46</v>
      </c>
      <c r="C65" s="6" t="str">
        <f>VLOOKUP(B65,Table3[],2,0)</f>
        <v>Product39</v>
      </c>
      <c r="D65" s="7">
        <v>7</v>
      </c>
      <c r="E65" s="7" t="s">
        <v>60</v>
      </c>
      <c r="F65" s="7" t="s">
        <v>58</v>
      </c>
      <c r="G65" s="11">
        <f t="shared" si="0"/>
        <v>0.05</v>
      </c>
      <c r="H65" s="16">
        <f>VLOOKUP(B65,Table3[],6,0)</f>
        <v>42.55</v>
      </c>
      <c r="I65" s="17">
        <f>VLOOKUP(B65,Table3[],5,0)</f>
        <v>37</v>
      </c>
      <c r="J65" s="13">
        <f t="shared" si="1"/>
        <v>297.84999999999997</v>
      </c>
      <c r="K65" s="15">
        <f t="shared" si="2"/>
        <v>259</v>
      </c>
      <c r="L65" s="15">
        <f t="shared" si="3"/>
        <v>38.799999999999969</v>
      </c>
    </row>
    <row r="66" spans="1:12" ht="18.75" x14ac:dyDescent="0.25">
      <c r="A66" s="20">
        <v>44277</v>
      </c>
      <c r="B66" s="6" t="s">
        <v>5</v>
      </c>
      <c r="C66" s="6" t="str">
        <f>VLOOKUP(B66,Table3[],2,0)</f>
        <v>Product02</v>
      </c>
      <c r="D66" s="6">
        <v>8</v>
      </c>
      <c r="E66" s="6" t="s">
        <v>58</v>
      </c>
      <c r="F66" s="6" t="s">
        <v>58</v>
      </c>
      <c r="G66" s="11">
        <f t="shared" si="0"/>
        <v>0.05</v>
      </c>
      <c r="H66" s="16">
        <f>VLOOKUP(B66,Table3[],6,0)</f>
        <v>142.80000000000001</v>
      </c>
      <c r="I66" s="17">
        <f>VLOOKUP(B66,Table3[],5,0)</f>
        <v>105</v>
      </c>
      <c r="J66" s="13">
        <f t="shared" si="1"/>
        <v>1142.4000000000001</v>
      </c>
      <c r="K66" s="15">
        <f t="shared" si="2"/>
        <v>840</v>
      </c>
      <c r="L66" s="15">
        <f t="shared" si="3"/>
        <v>302.35000000000008</v>
      </c>
    </row>
    <row r="67" spans="1:12" ht="18.75" x14ac:dyDescent="0.25">
      <c r="A67" s="21">
        <v>44277</v>
      </c>
      <c r="B67" s="7" t="s">
        <v>16</v>
      </c>
      <c r="C67" s="6" t="str">
        <f>VLOOKUP(B67,Table3[],2,0)</f>
        <v>Product12</v>
      </c>
      <c r="D67" s="7">
        <v>4</v>
      </c>
      <c r="E67" s="7" t="s">
        <v>58</v>
      </c>
      <c r="F67" s="7" t="s">
        <v>58</v>
      </c>
      <c r="G67" s="11">
        <f t="shared" ref="G67:G130" si="4">IF(D67&gt;=15,10%,IF(D67&gt;=10,7%,IF(D67&gt;=5,5%,0%)))</f>
        <v>0</v>
      </c>
      <c r="H67" s="16">
        <f>VLOOKUP(B67,Table3[],6,0)</f>
        <v>94.17</v>
      </c>
      <c r="I67" s="17">
        <f>VLOOKUP(B67,Table3[],5,0)</f>
        <v>73</v>
      </c>
      <c r="J67" s="13">
        <f t="shared" ref="J67:J130" si="5">H67*D67</f>
        <v>376.68</v>
      </c>
      <c r="K67" s="15">
        <f t="shared" ref="K67:K130" si="6">I67*D67</f>
        <v>292</v>
      </c>
      <c r="L67" s="15">
        <f t="shared" ref="L67:L130" si="7">J67-K67-G67</f>
        <v>84.68</v>
      </c>
    </row>
    <row r="68" spans="1:12" ht="18.75" x14ac:dyDescent="0.25">
      <c r="A68" s="20">
        <v>44280</v>
      </c>
      <c r="B68" s="6" t="s">
        <v>29</v>
      </c>
      <c r="C68" s="6" t="str">
        <f>VLOOKUP(B68,Table3[],2,0)</f>
        <v>Product24</v>
      </c>
      <c r="D68" s="6">
        <v>14</v>
      </c>
      <c r="E68" s="6" t="s">
        <v>58</v>
      </c>
      <c r="F68" s="6" t="s">
        <v>59</v>
      </c>
      <c r="G68" s="11">
        <f t="shared" si="4"/>
        <v>7.0000000000000007E-2</v>
      </c>
      <c r="H68" s="16">
        <f>VLOOKUP(B68,Table3[],6,0)</f>
        <v>156.96</v>
      </c>
      <c r="I68" s="17">
        <f>VLOOKUP(B68,Table3[],5,0)</f>
        <v>144</v>
      </c>
      <c r="J68" s="13">
        <f t="shared" si="5"/>
        <v>2197.44</v>
      </c>
      <c r="K68" s="15">
        <f t="shared" si="6"/>
        <v>2016</v>
      </c>
      <c r="L68" s="15">
        <f t="shared" si="7"/>
        <v>181.37000000000006</v>
      </c>
    </row>
    <row r="69" spans="1:12" ht="18.75" x14ac:dyDescent="0.25">
      <c r="A69" s="21">
        <v>44280</v>
      </c>
      <c r="B69" s="7" t="s">
        <v>9</v>
      </c>
      <c r="C69" s="6" t="str">
        <f>VLOOKUP(B69,Table3[],2,0)</f>
        <v>Product06</v>
      </c>
      <c r="D69" s="7">
        <v>4</v>
      </c>
      <c r="E69" s="7" t="s">
        <v>60</v>
      </c>
      <c r="F69" s="7" t="s">
        <v>59</v>
      </c>
      <c r="G69" s="11">
        <f t="shared" si="4"/>
        <v>0</v>
      </c>
      <c r="H69" s="16">
        <f>VLOOKUP(B69,Table3[],6,0)</f>
        <v>85.5</v>
      </c>
      <c r="I69" s="17">
        <f>VLOOKUP(B69,Table3[],5,0)</f>
        <v>75</v>
      </c>
      <c r="J69" s="13">
        <f t="shared" si="5"/>
        <v>342</v>
      </c>
      <c r="K69" s="15">
        <f t="shared" si="6"/>
        <v>300</v>
      </c>
      <c r="L69" s="15">
        <f t="shared" si="7"/>
        <v>42</v>
      </c>
    </row>
    <row r="70" spans="1:12" ht="18.75" x14ac:dyDescent="0.25">
      <c r="A70" s="20">
        <v>44280</v>
      </c>
      <c r="B70" s="6" t="s">
        <v>35</v>
      </c>
      <c r="C70" s="6" t="str">
        <f>VLOOKUP(B70,Table3[],2,0)</f>
        <v>Product29</v>
      </c>
      <c r="D70" s="6">
        <v>8</v>
      </c>
      <c r="E70" s="6" t="s">
        <v>60</v>
      </c>
      <c r="F70" s="6" t="s">
        <v>59</v>
      </c>
      <c r="G70" s="11">
        <f t="shared" si="4"/>
        <v>0.05</v>
      </c>
      <c r="H70" s="16">
        <f>VLOOKUP(B70,Table3[],6,0)</f>
        <v>53.11</v>
      </c>
      <c r="I70" s="17">
        <f>VLOOKUP(B70,Table3[],5,0)</f>
        <v>47</v>
      </c>
      <c r="J70" s="13">
        <f t="shared" si="5"/>
        <v>424.88</v>
      </c>
      <c r="K70" s="15">
        <f t="shared" si="6"/>
        <v>376</v>
      </c>
      <c r="L70" s="15">
        <f t="shared" si="7"/>
        <v>48.83</v>
      </c>
    </row>
    <row r="71" spans="1:12" ht="18.75" x14ac:dyDescent="0.25">
      <c r="A71" s="21">
        <v>44280</v>
      </c>
      <c r="B71" s="7" t="s">
        <v>45</v>
      </c>
      <c r="C71" s="6" t="str">
        <f>VLOOKUP(B71,Table3[],2,0)</f>
        <v>Product38</v>
      </c>
      <c r="D71" s="7">
        <v>2</v>
      </c>
      <c r="E71" s="7" t="s">
        <v>60</v>
      </c>
      <c r="F71" s="7" t="s">
        <v>58</v>
      </c>
      <c r="G71" s="11">
        <f t="shared" si="4"/>
        <v>0</v>
      </c>
      <c r="H71" s="16">
        <f>VLOOKUP(B71,Table3[],6,0)</f>
        <v>79.92</v>
      </c>
      <c r="I71" s="17">
        <f>VLOOKUP(B71,Table3[],5,0)</f>
        <v>72</v>
      </c>
      <c r="J71" s="13">
        <f t="shared" si="5"/>
        <v>159.84</v>
      </c>
      <c r="K71" s="15">
        <f t="shared" si="6"/>
        <v>144</v>
      </c>
      <c r="L71" s="15">
        <f t="shared" si="7"/>
        <v>15.840000000000003</v>
      </c>
    </row>
    <row r="72" spans="1:12" ht="18.75" x14ac:dyDescent="0.25">
      <c r="A72" s="20">
        <v>44281</v>
      </c>
      <c r="B72" s="6" t="s">
        <v>3</v>
      </c>
      <c r="C72" s="6" t="str">
        <f>VLOOKUP(B72,Table3[],2,0)</f>
        <v>Product01</v>
      </c>
      <c r="D72" s="6">
        <v>4</v>
      </c>
      <c r="E72" s="6" t="s">
        <v>60</v>
      </c>
      <c r="F72" s="6" t="s">
        <v>59</v>
      </c>
      <c r="G72" s="11">
        <f t="shared" si="4"/>
        <v>0</v>
      </c>
      <c r="H72" s="16">
        <f>VLOOKUP(B72,Table3[],6,0)</f>
        <v>103.88</v>
      </c>
      <c r="I72" s="17">
        <f>VLOOKUP(B72,Table3[],5,0)</f>
        <v>98</v>
      </c>
      <c r="J72" s="13">
        <f t="shared" si="5"/>
        <v>415.52</v>
      </c>
      <c r="K72" s="15">
        <f t="shared" si="6"/>
        <v>392</v>
      </c>
      <c r="L72" s="15">
        <f t="shared" si="7"/>
        <v>23.519999999999982</v>
      </c>
    </row>
    <row r="73" spans="1:12" ht="18.75" x14ac:dyDescent="0.25">
      <c r="A73" s="21">
        <v>44281</v>
      </c>
      <c r="B73" s="7" t="s">
        <v>49</v>
      </c>
      <c r="C73" s="6" t="str">
        <f>VLOOKUP(B73,Table3[],2,0)</f>
        <v>Product42</v>
      </c>
      <c r="D73" s="7">
        <v>1</v>
      </c>
      <c r="E73" s="7" t="s">
        <v>60</v>
      </c>
      <c r="F73" s="7" t="s">
        <v>59</v>
      </c>
      <c r="G73" s="11">
        <f t="shared" si="4"/>
        <v>0</v>
      </c>
      <c r="H73" s="16">
        <f>VLOOKUP(B73,Table3[],6,0)</f>
        <v>162</v>
      </c>
      <c r="I73" s="17">
        <f>VLOOKUP(B73,Table3[],5,0)</f>
        <v>120</v>
      </c>
      <c r="J73" s="13">
        <f t="shared" si="5"/>
        <v>162</v>
      </c>
      <c r="K73" s="15">
        <f t="shared" si="6"/>
        <v>120</v>
      </c>
      <c r="L73" s="15">
        <f t="shared" si="7"/>
        <v>42</v>
      </c>
    </row>
    <row r="74" spans="1:12" ht="18.75" x14ac:dyDescent="0.25">
      <c r="A74" s="20">
        <v>44281</v>
      </c>
      <c r="B74" s="6" t="s">
        <v>13</v>
      </c>
      <c r="C74" s="6" t="str">
        <f>VLOOKUP(B74,Table3[],2,0)</f>
        <v>Product10</v>
      </c>
      <c r="D74" s="6">
        <v>9</v>
      </c>
      <c r="E74" s="6" t="s">
        <v>60</v>
      </c>
      <c r="F74" s="6" t="s">
        <v>58</v>
      </c>
      <c r="G74" s="11">
        <f t="shared" si="4"/>
        <v>0.05</v>
      </c>
      <c r="H74" s="16">
        <f>VLOOKUP(B74,Table3[],6,0)</f>
        <v>164.28</v>
      </c>
      <c r="I74" s="17">
        <f>VLOOKUP(B74,Table3[],5,0)</f>
        <v>148</v>
      </c>
      <c r="J74" s="13">
        <f t="shared" si="5"/>
        <v>1478.52</v>
      </c>
      <c r="K74" s="15">
        <f t="shared" si="6"/>
        <v>1332</v>
      </c>
      <c r="L74" s="15">
        <f t="shared" si="7"/>
        <v>146.46999999999997</v>
      </c>
    </row>
    <row r="75" spans="1:12" ht="18.75" x14ac:dyDescent="0.25">
      <c r="A75" s="21">
        <v>44282</v>
      </c>
      <c r="B75" s="7" t="s">
        <v>36</v>
      </c>
      <c r="C75" s="6" t="str">
        <f>VLOOKUP(B75,Table3[],2,0)</f>
        <v>Product30</v>
      </c>
      <c r="D75" s="7">
        <v>3</v>
      </c>
      <c r="E75" s="7" t="s">
        <v>60</v>
      </c>
      <c r="F75" s="7" t="s">
        <v>58</v>
      </c>
      <c r="G75" s="11">
        <f t="shared" si="4"/>
        <v>0</v>
      </c>
      <c r="H75" s="16">
        <f>VLOOKUP(B75,Table3[],6,0)</f>
        <v>201.28</v>
      </c>
      <c r="I75" s="17">
        <f>VLOOKUP(B75,Table3[],5,0)</f>
        <v>148</v>
      </c>
      <c r="J75" s="13">
        <f t="shared" si="5"/>
        <v>603.84</v>
      </c>
      <c r="K75" s="15">
        <f t="shared" si="6"/>
        <v>444</v>
      </c>
      <c r="L75" s="15">
        <f t="shared" si="7"/>
        <v>159.84000000000003</v>
      </c>
    </row>
    <row r="76" spans="1:12" ht="18.75" x14ac:dyDescent="0.25">
      <c r="A76" s="20">
        <v>44283</v>
      </c>
      <c r="B76" s="6" t="s">
        <v>10</v>
      </c>
      <c r="C76" s="6" t="str">
        <f>VLOOKUP(B76,Table3[],2,0)</f>
        <v>Product07</v>
      </c>
      <c r="D76" s="6">
        <v>8</v>
      </c>
      <c r="E76" s="6" t="s">
        <v>58</v>
      </c>
      <c r="F76" s="6" t="s">
        <v>59</v>
      </c>
      <c r="G76" s="11">
        <f t="shared" si="4"/>
        <v>0.05</v>
      </c>
      <c r="H76" s="16">
        <f>VLOOKUP(B76,Table3[],6,0)</f>
        <v>47.730000000000004</v>
      </c>
      <c r="I76" s="17">
        <f>VLOOKUP(B76,Table3[],5,0)</f>
        <v>43</v>
      </c>
      <c r="J76" s="13">
        <f t="shared" si="5"/>
        <v>381.84000000000003</v>
      </c>
      <c r="K76" s="15">
        <f t="shared" si="6"/>
        <v>344</v>
      </c>
      <c r="L76" s="15">
        <f t="shared" si="7"/>
        <v>37.790000000000035</v>
      </c>
    </row>
    <row r="77" spans="1:12" ht="18.75" x14ac:dyDescent="0.25">
      <c r="A77" s="21">
        <v>44285</v>
      </c>
      <c r="B77" s="7" t="s">
        <v>45</v>
      </c>
      <c r="C77" s="6" t="str">
        <f>VLOOKUP(B77,Table3[],2,0)</f>
        <v>Product38</v>
      </c>
      <c r="D77" s="7">
        <v>1</v>
      </c>
      <c r="E77" s="7" t="s">
        <v>58</v>
      </c>
      <c r="F77" s="7" t="s">
        <v>59</v>
      </c>
      <c r="G77" s="11">
        <f t="shared" si="4"/>
        <v>0</v>
      </c>
      <c r="H77" s="16">
        <f>VLOOKUP(B77,Table3[],6,0)</f>
        <v>79.92</v>
      </c>
      <c r="I77" s="17">
        <f>VLOOKUP(B77,Table3[],5,0)</f>
        <v>72</v>
      </c>
      <c r="J77" s="13">
        <f t="shared" si="5"/>
        <v>79.92</v>
      </c>
      <c r="K77" s="15">
        <f t="shared" si="6"/>
        <v>72</v>
      </c>
      <c r="L77" s="15">
        <f t="shared" si="7"/>
        <v>7.9200000000000017</v>
      </c>
    </row>
    <row r="78" spans="1:12" ht="18.75" x14ac:dyDescent="0.25">
      <c r="A78" s="20">
        <v>44286</v>
      </c>
      <c r="B78" s="6" t="s">
        <v>49</v>
      </c>
      <c r="C78" s="6" t="str">
        <f>VLOOKUP(B78,Table3[],2,0)</f>
        <v>Product42</v>
      </c>
      <c r="D78" s="6">
        <v>3</v>
      </c>
      <c r="E78" s="6" t="s">
        <v>60</v>
      </c>
      <c r="F78" s="6" t="s">
        <v>59</v>
      </c>
      <c r="G78" s="11">
        <f t="shared" si="4"/>
        <v>0</v>
      </c>
      <c r="H78" s="16">
        <f>VLOOKUP(B78,Table3[],6,0)</f>
        <v>162</v>
      </c>
      <c r="I78" s="17">
        <f>VLOOKUP(B78,Table3[],5,0)</f>
        <v>120</v>
      </c>
      <c r="J78" s="13">
        <f t="shared" si="5"/>
        <v>486</v>
      </c>
      <c r="K78" s="15">
        <f t="shared" si="6"/>
        <v>360</v>
      </c>
      <c r="L78" s="15">
        <f t="shared" si="7"/>
        <v>126</v>
      </c>
    </row>
    <row r="79" spans="1:12" ht="18.75" x14ac:dyDescent="0.25">
      <c r="A79" s="21">
        <v>44290</v>
      </c>
      <c r="B79" s="7" t="s">
        <v>47</v>
      </c>
      <c r="C79" s="6" t="str">
        <f>VLOOKUP(B79,Table3[],2,0)</f>
        <v>Product40</v>
      </c>
      <c r="D79" s="7">
        <v>4</v>
      </c>
      <c r="E79" s="7" t="s">
        <v>60</v>
      </c>
      <c r="F79" s="7" t="s">
        <v>59</v>
      </c>
      <c r="G79" s="11">
        <f t="shared" si="4"/>
        <v>0</v>
      </c>
      <c r="H79" s="16">
        <f>VLOOKUP(B79,Table3[],6,0)</f>
        <v>115.2</v>
      </c>
      <c r="I79" s="17">
        <f>VLOOKUP(B79,Table3[],5,0)</f>
        <v>90</v>
      </c>
      <c r="J79" s="13">
        <f t="shared" si="5"/>
        <v>460.8</v>
      </c>
      <c r="K79" s="15">
        <f t="shared" si="6"/>
        <v>360</v>
      </c>
      <c r="L79" s="15">
        <f t="shared" si="7"/>
        <v>100.80000000000001</v>
      </c>
    </row>
    <row r="80" spans="1:12" ht="18.75" x14ac:dyDescent="0.25">
      <c r="A80" s="20">
        <v>44290</v>
      </c>
      <c r="B80" s="6" t="s">
        <v>12</v>
      </c>
      <c r="C80" s="6" t="str">
        <f>VLOOKUP(B80,Table3[],2,0)</f>
        <v>Product09</v>
      </c>
      <c r="D80" s="6">
        <v>9</v>
      </c>
      <c r="E80" s="6" t="s">
        <v>58</v>
      </c>
      <c r="F80" s="6" t="s">
        <v>59</v>
      </c>
      <c r="G80" s="11">
        <f t="shared" si="4"/>
        <v>0.05</v>
      </c>
      <c r="H80" s="16">
        <f>VLOOKUP(B80,Table3[],6,0)</f>
        <v>7.8599999999999994</v>
      </c>
      <c r="I80" s="17">
        <f>VLOOKUP(B80,Table3[],5,0)</f>
        <v>6</v>
      </c>
      <c r="J80" s="13">
        <f t="shared" si="5"/>
        <v>70.739999999999995</v>
      </c>
      <c r="K80" s="15">
        <f t="shared" si="6"/>
        <v>54</v>
      </c>
      <c r="L80" s="15">
        <f t="shared" si="7"/>
        <v>16.689999999999994</v>
      </c>
    </row>
    <row r="81" spans="1:12" ht="18.75" x14ac:dyDescent="0.25">
      <c r="A81" s="21">
        <v>44291</v>
      </c>
      <c r="B81" s="7" t="s">
        <v>37</v>
      </c>
      <c r="C81" s="6" t="str">
        <f>VLOOKUP(B81,Table3[],2,0)</f>
        <v>Product31</v>
      </c>
      <c r="D81" s="7">
        <v>15</v>
      </c>
      <c r="E81" s="7" t="s">
        <v>58</v>
      </c>
      <c r="F81" s="7" t="s">
        <v>58</v>
      </c>
      <c r="G81" s="11">
        <f t="shared" si="4"/>
        <v>0.1</v>
      </c>
      <c r="H81" s="16">
        <f>VLOOKUP(B81,Table3[],6,0)</f>
        <v>104.16</v>
      </c>
      <c r="I81" s="17">
        <f>VLOOKUP(B81,Table3[],5,0)</f>
        <v>93</v>
      </c>
      <c r="J81" s="13">
        <f t="shared" si="5"/>
        <v>1562.3999999999999</v>
      </c>
      <c r="K81" s="15">
        <f t="shared" si="6"/>
        <v>1395</v>
      </c>
      <c r="L81" s="15">
        <f t="shared" si="7"/>
        <v>167.29999999999987</v>
      </c>
    </row>
    <row r="82" spans="1:12" ht="18.75" x14ac:dyDescent="0.25">
      <c r="A82" s="20">
        <v>44295</v>
      </c>
      <c r="B82" s="6" t="s">
        <v>8</v>
      </c>
      <c r="C82" s="6" t="str">
        <f>VLOOKUP(B82,Table3[],2,0)</f>
        <v>Product05</v>
      </c>
      <c r="D82" s="6">
        <v>3</v>
      </c>
      <c r="E82" s="6" t="s">
        <v>58</v>
      </c>
      <c r="F82" s="6" t="s">
        <v>58</v>
      </c>
      <c r="G82" s="11">
        <f t="shared" si="4"/>
        <v>0</v>
      </c>
      <c r="H82" s="16">
        <f>VLOOKUP(B82,Table3[],6,0)</f>
        <v>155.61000000000001</v>
      </c>
      <c r="I82" s="17">
        <f>VLOOKUP(B82,Table3[],5,0)</f>
        <v>133</v>
      </c>
      <c r="J82" s="13">
        <f t="shared" si="5"/>
        <v>466.83000000000004</v>
      </c>
      <c r="K82" s="15">
        <f t="shared" si="6"/>
        <v>399</v>
      </c>
      <c r="L82" s="15">
        <f t="shared" si="7"/>
        <v>67.830000000000041</v>
      </c>
    </row>
    <row r="83" spans="1:12" ht="18.75" x14ac:dyDescent="0.25">
      <c r="A83" s="21">
        <v>44296</v>
      </c>
      <c r="B83" s="7" t="s">
        <v>27</v>
      </c>
      <c r="C83" s="6" t="str">
        <f>VLOOKUP(B83,Table3[],2,0)</f>
        <v>Product22</v>
      </c>
      <c r="D83" s="7">
        <v>14</v>
      </c>
      <c r="E83" s="7" t="s">
        <v>60</v>
      </c>
      <c r="F83" s="7" t="s">
        <v>58</v>
      </c>
      <c r="G83" s="11">
        <f t="shared" si="4"/>
        <v>7.0000000000000007E-2</v>
      </c>
      <c r="H83" s="16">
        <f>VLOOKUP(B83,Table3[],6,0)</f>
        <v>141.57</v>
      </c>
      <c r="I83" s="17">
        <f>VLOOKUP(B83,Table3[],5,0)</f>
        <v>121</v>
      </c>
      <c r="J83" s="13">
        <f t="shared" si="5"/>
        <v>1981.98</v>
      </c>
      <c r="K83" s="15">
        <f t="shared" si="6"/>
        <v>1694</v>
      </c>
      <c r="L83" s="15">
        <f t="shared" si="7"/>
        <v>287.91000000000003</v>
      </c>
    </row>
    <row r="84" spans="1:12" ht="18.75" x14ac:dyDescent="0.25">
      <c r="A84" s="20">
        <v>44298</v>
      </c>
      <c r="B84" s="6" t="s">
        <v>43</v>
      </c>
      <c r="C84" s="6" t="str">
        <f>VLOOKUP(B84,Table3[],2,0)</f>
        <v>Product37</v>
      </c>
      <c r="D84" s="6">
        <v>3</v>
      </c>
      <c r="E84" s="6" t="s">
        <v>60</v>
      </c>
      <c r="F84" s="6" t="s">
        <v>59</v>
      </c>
      <c r="G84" s="11">
        <f t="shared" si="4"/>
        <v>0</v>
      </c>
      <c r="H84" s="16">
        <f>VLOOKUP(B84,Table3[],6,0)</f>
        <v>85.76</v>
      </c>
      <c r="I84" s="17">
        <f>VLOOKUP(B84,Table3[],5,0)</f>
        <v>67</v>
      </c>
      <c r="J84" s="13">
        <f t="shared" si="5"/>
        <v>257.28000000000003</v>
      </c>
      <c r="K84" s="15">
        <f t="shared" si="6"/>
        <v>201</v>
      </c>
      <c r="L84" s="15">
        <f t="shared" si="7"/>
        <v>56.28000000000003</v>
      </c>
    </row>
    <row r="85" spans="1:12" ht="18.75" x14ac:dyDescent="0.25">
      <c r="A85" s="21">
        <v>44298</v>
      </c>
      <c r="B85" s="7" t="s">
        <v>35</v>
      </c>
      <c r="C85" s="6" t="str">
        <f>VLOOKUP(B85,Table3[],2,0)</f>
        <v>Product29</v>
      </c>
      <c r="D85" s="7">
        <v>4</v>
      </c>
      <c r="E85" s="7" t="s">
        <v>60</v>
      </c>
      <c r="F85" s="7" t="s">
        <v>58</v>
      </c>
      <c r="G85" s="11">
        <f t="shared" si="4"/>
        <v>0</v>
      </c>
      <c r="H85" s="16">
        <f>VLOOKUP(B85,Table3[],6,0)</f>
        <v>53.11</v>
      </c>
      <c r="I85" s="17">
        <f>VLOOKUP(B85,Table3[],5,0)</f>
        <v>47</v>
      </c>
      <c r="J85" s="13">
        <f t="shared" si="5"/>
        <v>212.44</v>
      </c>
      <c r="K85" s="15">
        <f t="shared" si="6"/>
        <v>188</v>
      </c>
      <c r="L85" s="15">
        <f t="shared" si="7"/>
        <v>24.439999999999998</v>
      </c>
    </row>
    <row r="86" spans="1:12" ht="18.75" x14ac:dyDescent="0.25">
      <c r="A86" s="20">
        <v>44298</v>
      </c>
      <c r="B86" s="6" t="s">
        <v>33</v>
      </c>
      <c r="C86" s="6" t="str">
        <f>VLOOKUP(B86,Table3[],2,0)</f>
        <v>Product27</v>
      </c>
      <c r="D86" s="6">
        <v>9</v>
      </c>
      <c r="E86" s="6" t="s">
        <v>60</v>
      </c>
      <c r="F86" s="6" t="s">
        <v>58</v>
      </c>
      <c r="G86" s="11">
        <f t="shared" si="4"/>
        <v>0.05</v>
      </c>
      <c r="H86" s="16">
        <f>VLOOKUP(B86,Table3[],6,0)</f>
        <v>57.120000000000005</v>
      </c>
      <c r="I86" s="17">
        <f>VLOOKUP(B86,Table3[],5,0)</f>
        <v>48</v>
      </c>
      <c r="J86" s="13">
        <f t="shared" si="5"/>
        <v>514.08000000000004</v>
      </c>
      <c r="K86" s="15">
        <f t="shared" si="6"/>
        <v>432</v>
      </c>
      <c r="L86" s="15">
        <f t="shared" si="7"/>
        <v>82.030000000000044</v>
      </c>
    </row>
    <row r="87" spans="1:12" ht="18.75" x14ac:dyDescent="0.25">
      <c r="A87" s="21">
        <v>44298</v>
      </c>
      <c r="B87" s="7" t="s">
        <v>39</v>
      </c>
      <c r="C87" s="6" t="str">
        <f>VLOOKUP(B87,Table3[],2,0)</f>
        <v>Product33</v>
      </c>
      <c r="D87" s="7">
        <v>13</v>
      </c>
      <c r="E87" s="7" t="s">
        <v>60</v>
      </c>
      <c r="F87" s="7" t="s">
        <v>59</v>
      </c>
      <c r="G87" s="11">
        <f t="shared" si="4"/>
        <v>7.0000000000000007E-2</v>
      </c>
      <c r="H87" s="16">
        <f>VLOOKUP(B87,Table3[],6,0)</f>
        <v>119.7</v>
      </c>
      <c r="I87" s="17">
        <f>VLOOKUP(B87,Table3[],5,0)</f>
        <v>95</v>
      </c>
      <c r="J87" s="13">
        <f t="shared" si="5"/>
        <v>1556.1000000000001</v>
      </c>
      <c r="K87" s="15">
        <f t="shared" si="6"/>
        <v>1235</v>
      </c>
      <c r="L87" s="15">
        <f t="shared" si="7"/>
        <v>321.03000000000014</v>
      </c>
    </row>
    <row r="88" spans="1:12" ht="18.75" x14ac:dyDescent="0.25">
      <c r="A88" s="20">
        <v>44301</v>
      </c>
      <c r="B88" s="6" t="s">
        <v>21</v>
      </c>
      <c r="C88" s="6" t="str">
        <f>VLOOKUP(B88,Table3[],2,0)</f>
        <v>Product17</v>
      </c>
      <c r="D88" s="6">
        <v>3</v>
      </c>
      <c r="E88" s="6" t="s">
        <v>60</v>
      </c>
      <c r="F88" s="6" t="s">
        <v>58</v>
      </c>
      <c r="G88" s="11">
        <f t="shared" si="4"/>
        <v>0</v>
      </c>
      <c r="H88" s="16">
        <f>VLOOKUP(B88,Table3[],6,0)</f>
        <v>156.78</v>
      </c>
      <c r="I88" s="17">
        <f>VLOOKUP(B88,Table3[],5,0)</f>
        <v>134</v>
      </c>
      <c r="J88" s="13">
        <f t="shared" si="5"/>
        <v>470.34000000000003</v>
      </c>
      <c r="K88" s="15">
        <f t="shared" si="6"/>
        <v>402</v>
      </c>
      <c r="L88" s="15">
        <f t="shared" si="7"/>
        <v>68.340000000000032</v>
      </c>
    </row>
    <row r="89" spans="1:12" ht="18.75" x14ac:dyDescent="0.25">
      <c r="A89" s="21">
        <v>44302</v>
      </c>
      <c r="B89" s="7" t="s">
        <v>22</v>
      </c>
      <c r="C89" s="6" t="str">
        <f>VLOOKUP(B89,Table3[],2,0)</f>
        <v>Product18</v>
      </c>
      <c r="D89" s="7">
        <v>15</v>
      </c>
      <c r="E89" s="7" t="s">
        <v>60</v>
      </c>
      <c r="F89" s="7" t="s">
        <v>59</v>
      </c>
      <c r="G89" s="11">
        <f t="shared" si="4"/>
        <v>0.1</v>
      </c>
      <c r="H89" s="16">
        <f>VLOOKUP(B89,Table3[],6,0)</f>
        <v>49.21</v>
      </c>
      <c r="I89" s="17">
        <f>VLOOKUP(B89,Table3[],5,0)</f>
        <v>37</v>
      </c>
      <c r="J89" s="13">
        <f t="shared" si="5"/>
        <v>738.15</v>
      </c>
      <c r="K89" s="15">
        <f t="shared" si="6"/>
        <v>555</v>
      </c>
      <c r="L89" s="15">
        <f t="shared" si="7"/>
        <v>183.04999999999998</v>
      </c>
    </row>
    <row r="90" spans="1:12" ht="18.75" x14ac:dyDescent="0.25">
      <c r="A90" s="20">
        <v>44304</v>
      </c>
      <c r="B90" s="6" t="s">
        <v>45</v>
      </c>
      <c r="C90" s="6" t="str">
        <f>VLOOKUP(B90,Table3[],2,0)</f>
        <v>Product38</v>
      </c>
      <c r="D90" s="6">
        <v>9</v>
      </c>
      <c r="E90" s="6" t="s">
        <v>57</v>
      </c>
      <c r="F90" s="6" t="s">
        <v>58</v>
      </c>
      <c r="G90" s="11">
        <f t="shared" si="4"/>
        <v>0.05</v>
      </c>
      <c r="H90" s="16">
        <f>VLOOKUP(B90,Table3[],6,0)</f>
        <v>79.92</v>
      </c>
      <c r="I90" s="17">
        <f>VLOOKUP(B90,Table3[],5,0)</f>
        <v>72</v>
      </c>
      <c r="J90" s="13">
        <f t="shared" si="5"/>
        <v>719.28</v>
      </c>
      <c r="K90" s="15">
        <f t="shared" si="6"/>
        <v>648</v>
      </c>
      <c r="L90" s="15">
        <f t="shared" si="7"/>
        <v>71.229999999999976</v>
      </c>
    </row>
    <row r="91" spans="1:12" ht="18.75" x14ac:dyDescent="0.25">
      <c r="A91" s="21">
        <v>44304</v>
      </c>
      <c r="B91" s="7" t="s">
        <v>23</v>
      </c>
      <c r="C91" s="6" t="str">
        <f>VLOOKUP(B91,Table3[],2,0)</f>
        <v>Product19</v>
      </c>
      <c r="D91" s="7">
        <v>13</v>
      </c>
      <c r="E91" s="7" t="s">
        <v>60</v>
      </c>
      <c r="F91" s="7" t="s">
        <v>59</v>
      </c>
      <c r="G91" s="11">
        <f t="shared" si="4"/>
        <v>7.0000000000000007E-2</v>
      </c>
      <c r="H91" s="16">
        <f>VLOOKUP(B91,Table3[],6,0)</f>
        <v>210</v>
      </c>
      <c r="I91" s="17">
        <f>VLOOKUP(B91,Table3[],5,0)</f>
        <v>150</v>
      </c>
      <c r="J91" s="13">
        <f t="shared" si="5"/>
        <v>2730</v>
      </c>
      <c r="K91" s="15">
        <f t="shared" si="6"/>
        <v>1950</v>
      </c>
      <c r="L91" s="15">
        <f t="shared" si="7"/>
        <v>779.93</v>
      </c>
    </row>
    <row r="92" spans="1:12" ht="18.75" x14ac:dyDescent="0.25">
      <c r="A92" s="20">
        <v>44309</v>
      </c>
      <c r="B92" s="6" t="s">
        <v>49</v>
      </c>
      <c r="C92" s="6" t="str">
        <f>VLOOKUP(B92,Table3[],2,0)</f>
        <v>Product42</v>
      </c>
      <c r="D92" s="6">
        <v>6</v>
      </c>
      <c r="E92" s="6" t="s">
        <v>60</v>
      </c>
      <c r="F92" s="6" t="s">
        <v>58</v>
      </c>
      <c r="G92" s="11">
        <f t="shared" si="4"/>
        <v>0.05</v>
      </c>
      <c r="H92" s="16">
        <f>VLOOKUP(B92,Table3[],6,0)</f>
        <v>162</v>
      </c>
      <c r="I92" s="17">
        <f>VLOOKUP(B92,Table3[],5,0)</f>
        <v>120</v>
      </c>
      <c r="J92" s="13">
        <f t="shared" si="5"/>
        <v>972</v>
      </c>
      <c r="K92" s="15">
        <f t="shared" si="6"/>
        <v>720</v>
      </c>
      <c r="L92" s="15">
        <f t="shared" si="7"/>
        <v>251.95</v>
      </c>
    </row>
    <row r="93" spans="1:12" ht="18.75" x14ac:dyDescent="0.25">
      <c r="A93" s="21">
        <v>44309</v>
      </c>
      <c r="B93" s="7" t="s">
        <v>34</v>
      </c>
      <c r="C93" s="6" t="str">
        <f>VLOOKUP(B93,Table3[],2,0)</f>
        <v>Product28</v>
      </c>
      <c r="D93" s="7">
        <v>10</v>
      </c>
      <c r="E93" s="7" t="s">
        <v>60</v>
      </c>
      <c r="F93" s="7" t="s">
        <v>58</v>
      </c>
      <c r="G93" s="11">
        <f t="shared" si="4"/>
        <v>7.0000000000000007E-2</v>
      </c>
      <c r="H93" s="16">
        <f>VLOOKUP(B93,Table3[],6,0)</f>
        <v>41.81</v>
      </c>
      <c r="I93" s="17">
        <f>VLOOKUP(B93,Table3[],5,0)</f>
        <v>37</v>
      </c>
      <c r="J93" s="13">
        <f t="shared" si="5"/>
        <v>418.1</v>
      </c>
      <c r="K93" s="15">
        <f t="shared" si="6"/>
        <v>370</v>
      </c>
      <c r="L93" s="15">
        <f t="shared" si="7"/>
        <v>48.030000000000022</v>
      </c>
    </row>
    <row r="94" spans="1:12" ht="18.75" x14ac:dyDescent="0.25">
      <c r="A94" s="20">
        <v>44310</v>
      </c>
      <c r="B94" s="6" t="s">
        <v>36</v>
      </c>
      <c r="C94" s="6" t="str">
        <f>VLOOKUP(B94,Table3[],2,0)</f>
        <v>Product30</v>
      </c>
      <c r="D94" s="6">
        <v>2</v>
      </c>
      <c r="E94" s="6" t="s">
        <v>58</v>
      </c>
      <c r="F94" s="6" t="s">
        <v>58</v>
      </c>
      <c r="G94" s="11">
        <f t="shared" si="4"/>
        <v>0</v>
      </c>
      <c r="H94" s="16">
        <f>VLOOKUP(B94,Table3[],6,0)</f>
        <v>201.28</v>
      </c>
      <c r="I94" s="17">
        <f>VLOOKUP(B94,Table3[],5,0)</f>
        <v>148</v>
      </c>
      <c r="J94" s="13">
        <f t="shared" si="5"/>
        <v>402.56</v>
      </c>
      <c r="K94" s="15">
        <f t="shared" si="6"/>
        <v>296</v>
      </c>
      <c r="L94" s="15">
        <f t="shared" si="7"/>
        <v>106.56</v>
      </c>
    </row>
    <row r="95" spans="1:12" ht="18.75" x14ac:dyDescent="0.25">
      <c r="A95" s="21">
        <v>44312</v>
      </c>
      <c r="B95" s="7" t="s">
        <v>43</v>
      </c>
      <c r="C95" s="6" t="str">
        <f>VLOOKUP(B95,Table3[],2,0)</f>
        <v>Product37</v>
      </c>
      <c r="D95" s="7">
        <v>3</v>
      </c>
      <c r="E95" s="7" t="s">
        <v>60</v>
      </c>
      <c r="F95" s="7" t="s">
        <v>58</v>
      </c>
      <c r="G95" s="11">
        <f t="shared" si="4"/>
        <v>0</v>
      </c>
      <c r="H95" s="16">
        <f>VLOOKUP(B95,Table3[],6,0)</f>
        <v>85.76</v>
      </c>
      <c r="I95" s="17">
        <f>VLOOKUP(B95,Table3[],5,0)</f>
        <v>67</v>
      </c>
      <c r="J95" s="13">
        <f t="shared" si="5"/>
        <v>257.28000000000003</v>
      </c>
      <c r="K95" s="15">
        <f t="shared" si="6"/>
        <v>201</v>
      </c>
      <c r="L95" s="15">
        <f t="shared" si="7"/>
        <v>56.28000000000003</v>
      </c>
    </row>
    <row r="96" spans="1:12" ht="18.75" x14ac:dyDescent="0.25">
      <c r="A96" s="20">
        <v>44315</v>
      </c>
      <c r="B96" s="6" t="s">
        <v>36</v>
      </c>
      <c r="C96" s="6" t="str">
        <f>VLOOKUP(B96,Table3[],2,0)</f>
        <v>Product30</v>
      </c>
      <c r="D96" s="6">
        <v>7</v>
      </c>
      <c r="E96" s="6" t="s">
        <v>60</v>
      </c>
      <c r="F96" s="6" t="s">
        <v>58</v>
      </c>
      <c r="G96" s="11">
        <f t="shared" si="4"/>
        <v>0.05</v>
      </c>
      <c r="H96" s="16">
        <f>VLOOKUP(B96,Table3[],6,0)</f>
        <v>201.28</v>
      </c>
      <c r="I96" s="17">
        <f>VLOOKUP(B96,Table3[],5,0)</f>
        <v>148</v>
      </c>
      <c r="J96" s="13">
        <f t="shared" si="5"/>
        <v>1408.96</v>
      </c>
      <c r="K96" s="15">
        <f t="shared" si="6"/>
        <v>1036</v>
      </c>
      <c r="L96" s="15">
        <f t="shared" si="7"/>
        <v>372.91</v>
      </c>
    </row>
    <row r="97" spans="1:12" ht="18.75" x14ac:dyDescent="0.25">
      <c r="A97" s="21">
        <v>44316</v>
      </c>
      <c r="B97" s="7" t="s">
        <v>35</v>
      </c>
      <c r="C97" s="6" t="str">
        <f>VLOOKUP(B97,Table3[],2,0)</f>
        <v>Product29</v>
      </c>
      <c r="D97" s="7">
        <v>1</v>
      </c>
      <c r="E97" s="7" t="s">
        <v>60</v>
      </c>
      <c r="F97" s="7" t="s">
        <v>58</v>
      </c>
      <c r="G97" s="11">
        <f t="shared" si="4"/>
        <v>0</v>
      </c>
      <c r="H97" s="16">
        <f>VLOOKUP(B97,Table3[],6,0)</f>
        <v>53.11</v>
      </c>
      <c r="I97" s="17">
        <f>VLOOKUP(B97,Table3[],5,0)</f>
        <v>47</v>
      </c>
      <c r="J97" s="13">
        <f t="shared" si="5"/>
        <v>53.11</v>
      </c>
      <c r="K97" s="15">
        <f t="shared" si="6"/>
        <v>47</v>
      </c>
      <c r="L97" s="15">
        <f t="shared" si="7"/>
        <v>6.1099999999999994</v>
      </c>
    </row>
    <row r="98" spans="1:12" ht="18.75" x14ac:dyDescent="0.25">
      <c r="A98" s="20">
        <v>44317</v>
      </c>
      <c r="B98" s="6" t="s">
        <v>22</v>
      </c>
      <c r="C98" s="6" t="str">
        <f>VLOOKUP(B98,Table3[],2,0)</f>
        <v>Product18</v>
      </c>
      <c r="D98" s="6">
        <v>3</v>
      </c>
      <c r="E98" s="6" t="s">
        <v>58</v>
      </c>
      <c r="F98" s="6" t="s">
        <v>59</v>
      </c>
      <c r="G98" s="11">
        <f t="shared" si="4"/>
        <v>0</v>
      </c>
      <c r="H98" s="16">
        <f>VLOOKUP(B98,Table3[],6,0)</f>
        <v>49.21</v>
      </c>
      <c r="I98" s="17">
        <f>VLOOKUP(B98,Table3[],5,0)</f>
        <v>37</v>
      </c>
      <c r="J98" s="13">
        <f t="shared" si="5"/>
        <v>147.63</v>
      </c>
      <c r="K98" s="15">
        <f t="shared" si="6"/>
        <v>111</v>
      </c>
      <c r="L98" s="15">
        <f t="shared" si="7"/>
        <v>36.629999999999995</v>
      </c>
    </row>
    <row r="99" spans="1:12" ht="18.75" x14ac:dyDescent="0.25">
      <c r="A99" s="21">
        <v>44317</v>
      </c>
      <c r="B99" s="7" t="s">
        <v>49</v>
      </c>
      <c r="C99" s="6" t="str">
        <f>VLOOKUP(B99,Table3[],2,0)</f>
        <v>Product42</v>
      </c>
      <c r="D99" s="7">
        <v>1</v>
      </c>
      <c r="E99" s="7" t="s">
        <v>58</v>
      </c>
      <c r="F99" s="7" t="s">
        <v>59</v>
      </c>
      <c r="G99" s="11">
        <f t="shared" si="4"/>
        <v>0</v>
      </c>
      <c r="H99" s="16">
        <f>VLOOKUP(B99,Table3[],6,0)</f>
        <v>162</v>
      </c>
      <c r="I99" s="17">
        <f>VLOOKUP(B99,Table3[],5,0)</f>
        <v>120</v>
      </c>
      <c r="J99" s="13">
        <f t="shared" si="5"/>
        <v>162</v>
      </c>
      <c r="K99" s="15">
        <f t="shared" si="6"/>
        <v>120</v>
      </c>
      <c r="L99" s="15">
        <f t="shared" si="7"/>
        <v>42</v>
      </c>
    </row>
    <row r="100" spans="1:12" ht="18.75" x14ac:dyDescent="0.25">
      <c r="A100" s="20">
        <v>44319</v>
      </c>
      <c r="B100" s="6" t="s">
        <v>40</v>
      </c>
      <c r="C100" s="6" t="str">
        <f>VLOOKUP(B100,Table3[],2,0)</f>
        <v>Product34</v>
      </c>
      <c r="D100" s="6">
        <v>3</v>
      </c>
      <c r="E100" s="6" t="s">
        <v>58</v>
      </c>
      <c r="F100" s="6" t="s">
        <v>58</v>
      </c>
      <c r="G100" s="11">
        <f t="shared" si="4"/>
        <v>0</v>
      </c>
      <c r="H100" s="16">
        <f>VLOOKUP(B100,Table3[],6,0)</f>
        <v>58.3</v>
      </c>
      <c r="I100" s="17">
        <f>VLOOKUP(B100,Table3[],5,0)</f>
        <v>55</v>
      </c>
      <c r="J100" s="13">
        <f t="shared" si="5"/>
        <v>174.89999999999998</v>
      </c>
      <c r="K100" s="15">
        <f t="shared" si="6"/>
        <v>165</v>
      </c>
      <c r="L100" s="15">
        <f t="shared" si="7"/>
        <v>9.8999999999999773</v>
      </c>
    </row>
    <row r="101" spans="1:12" ht="18.75" x14ac:dyDescent="0.25">
      <c r="A101" s="21">
        <v>44320</v>
      </c>
      <c r="B101" s="7" t="s">
        <v>19</v>
      </c>
      <c r="C101" s="6" t="str">
        <f>VLOOKUP(B101,Table3[],2,0)</f>
        <v>Product15</v>
      </c>
      <c r="D101" s="7">
        <v>13</v>
      </c>
      <c r="E101" s="7" t="s">
        <v>58</v>
      </c>
      <c r="F101" s="7" t="s">
        <v>58</v>
      </c>
      <c r="G101" s="11">
        <f t="shared" si="4"/>
        <v>7.0000000000000007E-2</v>
      </c>
      <c r="H101" s="16">
        <f>VLOOKUP(B101,Table3[],6,0)</f>
        <v>15.719999999999999</v>
      </c>
      <c r="I101" s="17">
        <f>VLOOKUP(B101,Table3[],5,0)</f>
        <v>12</v>
      </c>
      <c r="J101" s="13">
        <f t="shared" si="5"/>
        <v>204.35999999999999</v>
      </c>
      <c r="K101" s="15">
        <f t="shared" si="6"/>
        <v>156</v>
      </c>
      <c r="L101" s="15">
        <f t="shared" si="7"/>
        <v>48.289999999999985</v>
      </c>
    </row>
    <row r="102" spans="1:12" ht="18.75" x14ac:dyDescent="0.25">
      <c r="A102" s="20">
        <v>44320</v>
      </c>
      <c r="B102" s="6" t="s">
        <v>18</v>
      </c>
      <c r="C102" s="6" t="str">
        <f>VLOOKUP(B102,Table3[],2,0)</f>
        <v>Product14</v>
      </c>
      <c r="D102" s="6">
        <v>4</v>
      </c>
      <c r="E102" s="6" t="s">
        <v>60</v>
      </c>
      <c r="F102" s="6" t="s">
        <v>59</v>
      </c>
      <c r="G102" s="11">
        <f t="shared" si="4"/>
        <v>0</v>
      </c>
      <c r="H102" s="16">
        <f>VLOOKUP(B102,Table3[],6,0)</f>
        <v>146.72</v>
      </c>
      <c r="I102" s="17">
        <f>VLOOKUP(B102,Table3[],5,0)</f>
        <v>112</v>
      </c>
      <c r="J102" s="13">
        <f t="shared" si="5"/>
        <v>586.88</v>
      </c>
      <c r="K102" s="15">
        <f t="shared" si="6"/>
        <v>448</v>
      </c>
      <c r="L102" s="15">
        <f t="shared" si="7"/>
        <v>138.88</v>
      </c>
    </row>
    <row r="103" spans="1:12" ht="18.75" x14ac:dyDescent="0.25">
      <c r="A103" s="21">
        <v>44321</v>
      </c>
      <c r="B103" s="7" t="s">
        <v>12</v>
      </c>
      <c r="C103" s="6" t="str">
        <f>VLOOKUP(B103,Table3[],2,0)</f>
        <v>Product09</v>
      </c>
      <c r="D103" s="7">
        <v>13</v>
      </c>
      <c r="E103" s="7" t="s">
        <v>60</v>
      </c>
      <c r="F103" s="7" t="s">
        <v>59</v>
      </c>
      <c r="G103" s="11">
        <f t="shared" si="4"/>
        <v>7.0000000000000007E-2</v>
      </c>
      <c r="H103" s="16">
        <f>VLOOKUP(B103,Table3[],6,0)</f>
        <v>7.8599999999999994</v>
      </c>
      <c r="I103" s="17">
        <f>VLOOKUP(B103,Table3[],5,0)</f>
        <v>6</v>
      </c>
      <c r="J103" s="13">
        <f t="shared" si="5"/>
        <v>102.17999999999999</v>
      </c>
      <c r="K103" s="15">
        <f t="shared" si="6"/>
        <v>78</v>
      </c>
      <c r="L103" s="15">
        <f t="shared" si="7"/>
        <v>24.109999999999992</v>
      </c>
    </row>
    <row r="104" spans="1:12" ht="18.75" x14ac:dyDescent="0.25">
      <c r="A104" s="20">
        <v>44322</v>
      </c>
      <c r="B104" s="6" t="s">
        <v>11</v>
      </c>
      <c r="C104" s="6" t="str">
        <f>VLOOKUP(B104,Table3[],2,0)</f>
        <v>Product08</v>
      </c>
      <c r="D104" s="6">
        <v>15</v>
      </c>
      <c r="E104" s="6" t="s">
        <v>60</v>
      </c>
      <c r="F104" s="6" t="s">
        <v>58</v>
      </c>
      <c r="G104" s="11">
        <f t="shared" si="4"/>
        <v>0.1</v>
      </c>
      <c r="H104" s="16">
        <f>VLOOKUP(B104,Table3[],6,0)</f>
        <v>94.62</v>
      </c>
      <c r="I104" s="17">
        <f>VLOOKUP(B104,Table3[],5,0)</f>
        <v>83</v>
      </c>
      <c r="J104" s="13">
        <f t="shared" si="5"/>
        <v>1419.3000000000002</v>
      </c>
      <c r="K104" s="15">
        <f t="shared" si="6"/>
        <v>1245</v>
      </c>
      <c r="L104" s="15">
        <f t="shared" si="7"/>
        <v>174.20000000000019</v>
      </c>
    </row>
    <row r="105" spans="1:12" ht="18.75" x14ac:dyDescent="0.25">
      <c r="A105" s="21">
        <v>44322</v>
      </c>
      <c r="B105" s="7" t="s">
        <v>12</v>
      </c>
      <c r="C105" s="6" t="str">
        <f>VLOOKUP(B105,Table3[],2,0)</f>
        <v>Product09</v>
      </c>
      <c r="D105" s="7">
        <v>6</v>
      </c>
      <c r="E105" s="7" t="s">
        <v>58</v>
      </c>
      <c r="F105" s="7" t="s">
        <v>58</v>
      </c>
      <c r="G105" s="11">
        <f t="shared" si="4"/>
        <v>0.05</v>
      </c>
      <c r="H105" s="16">
        <f>VLOOKUP(B105,Table3[],6,0)</f>
        <v>7.8599999999999994</v>
      </c>
      <c r="I105" s="17">
        <f>VLOOKUP(B105,Table3[],5,0)</f>
        <v>6</v>
      </c>
      <c r="J105" s="13">
        <f t="shared" si="5"/>
        <v>47.16</v>
      </c>
      <c r="K105" s="15">
        <f t="shared" si="6"/>
        <v>36</v>
      </c>
      <c r="L105" s="15">
        <f t="shared" si="7"/>
        <v>11.109999999999996</v>
      </c>
    </row>
    <row r="106" spans="1:12" ht="18.75" x14ac:dyDescent="0.25">
      <c r="A106" s="20">
        <v>44323</v>
      </c>
      <c r="B106" s="6" t="s">
        <v>22</v>
      </c>
      <c r="C106" s="6" t="str">
        <f>VLOOKUP(B106,Table3[],2,0)</f>
        <v>Product18</v>
      </c>
      <c r="D106" s="6">
        <v>1</v>
      </c>
      <c r="E106" s="6" t="s">
        <v>60</v>
      </c>
      <c r="F106" s="6" t="s">
        <v>59</v>
      </c>
      <c r="G106" s="11">
        <f t="shared" si="4"/>
        <v>0</v>
      </c>
      <c r="H106" s="16">
        <f>VLOOKUP(B106,Table3[],6,0)</f>
        <v>49.21</v>
      </c>
      <c r="I106" s="17">
        <f>VLOOKUP(B106,Table3[],5,0)</f>
        <v>37</v>
      </c>
      <c r="J106" s="13">
        <f t="shared" si="5"/>
        <v>49.21</v>
      </c>
      <c r="K106" s="15">
        <f t="shared" si="6"/>
        <v>37</v>
      </c>
      <c r="L106" s="15">
        <f t="shared" si="7"/>
        <v>12.21</v>
      </c>
    </row>
    <row r="107" spans="1:12" ht="18.75" x14ac:dyDescent="0.25">
      <c r="A107" s="21">
        <v>44325</v>
      </c>
      <c r="B107" s="7" t="s">
        <v>20</v>
      </c>
      <c r="C107" s="6" t="str">
        <f>VLOOKUP(B107,Table3[],2,0)</f>
        <v>Product16</v>
      </c>
      <c r="D107" s="7">
        <v>6</v>
      </c>
      <c r="E107" s="7" t="s">
        <v>58</v>
      </c>
      <c r="F107" s="7" t="s">
        <v>58</v>
      </c>
      <c r="G107" s="11">
        <f t="shared" si="4"/>
        <v>0.05</v>
      </c>
      <c r="H107" s="16">
        <f>VLOOKUP(B107,Table3[],6,0)</f>
        <v>16.64</v>
      </c>
      <c r="I107" s="17">
        <f>VLOOKUP(B107,Table3[],5,0)</f>
        <v>13</v>
      </c>
      <c r="J107" s="13">
        <f t="shared" si="5"/>
        <v>99.84</v>
      </c>
      <c r="K107" s="15">
        <f t="shared" si="6"/>
        <v>78</v>
      </c>
      <c r="L107" s="15">
        <f t="shared" si="7"/>
        <v>21.790000000000003</v>
      </c>
    </row>
    <row r="108" spans="1:12" ht="18.75" x14ac:dyDescent="0.25">
      <c r="A108" s="20">
        <v>44325</v>
      </c>
      <c r="B108" s="6" t="s">
        <v>34</v>
      </c>
      <c r="C108" s="6" t="str">
        <f>VLOOKUP(B108,Table3[],2,0)</f>
        <v>Product28</v>
      </c>
      <c r="D108" s="6">
        <v>8</v>
      </c>
      <c r="E108" s="6" t="s">
        <v>60</v>
      </c>
      <c r="F108" s="6" t="s">
        <v>59</v>
      </c>
      <c r="G108" s="11">
        <f t="shared" si="4"/>
        <v>0.05</v>
      </c>
      <c r="H108" s="16">
        <f>VLOOKUP(B108,Table3[],6,0)</f>
        <v>41.81</v>
      </c>
      <c r="I108" s="17">
        <f>VLOOKUP(B108,Table3[],5,0)</f>
        <v>37</v>
      </c>
      <c r="J108" s="13">
        <f t="shared" si="5"/>
        <v>334.48</v>
      </c>
      <c r="K108" s="15">
        <f t="shared" si="6"/>
        <v>296</v>
      </c>
      <c r="L108" s="15">
        <f t="shared" si="7"/>
        <v>38.430000000000021</v>
      </c>
    </row>
    <row r="109" spans="1:12" ht="18.75" x14ac:dyDescent="0.25">
      <c r="A109" s="21">
        <v>44328</v>
      </c>
      <c r="B109" s="7" t="s">
        <v>20</v>
      </c>
      <c r="C109" s="6" t="str">
        <f>VLOOKUP(B109,Table3[],2,0)</f>
        <v>Product16</v>
      </c>
      <c r="D109" s="7">
        <v>3</v>
      </c>
      <c r="E109" s="7" t="s">
        <v>60</v>
      </c>
      <c r="F109" s="7" t="s">
        <v>58</v>
      </c>
      <c r="G109" s="11">
        <f t="shared" si="4"/>
        <v>0</v>
      </c>
      <c r="H109" s="16">
        <f>VLOOKUP(B109,Table3[],6,0)</f>
        <v>16.64</v>
      </c>
      <c r="I109" s="17">
        <f>VLOOKUP(B109,Table3[],5,0)</f>
        <v>13</v>
      </c>
      <c r="J109" s="13">
        <f t="shared" si="5"/>
        <v>49.92</v>
      </c>
      <c r="K109" s="15">
        <f t="shared" si="6"/>
        <v>39</v>
      </c>
      <c r="L109" s="15">
        <f t="shared" si="7"/>
        <v>10.920000000000002</v>
      </c>
    </row>
    <row r="110" spans="1:12" ht="18.75" x14ac:dyDescent="0.25">
      <c r="A110" s="20">
        <v>44328</v>
      </c>
      <c r="B110" s="6" t="s">
        <v>41</v>
      </c>
      <c r="C110" s="6" t="str">
        <f>VLOOKUP(B110,Table3[],2,0)</f>
        <v>Product35</v>
      </c>
      <c r="D110" s="6">
        <v>15</v>
      </c>
      <c r="E110" s="6" t="s">
        <v>60</v>
      </c>
      <c r="F110" s="6" t="s">
        <v>58</v>
      </c>
      <c r="G110" s="11">
        <f t="shared" si="4"/>
        <v>0.1</v>
      </c>
      <c r="H110" s="16">
        <f>VLOOKUP(B110,Table3[],6,0)</f>
        <v>6.7</v>
      </c>
      <c r="I110" s="17">
        <f>VLOOKUP(B110,Table3[],5,0)</f>
        <v>5</v>
      </c>
      <c r="J110" s="13">
        <f t="shared" si="5"/>
        <v>100.5</v>
      </c>
      <c r="K110" s="15">
        <f t="shared" si="6"/>
        <v>75</v>
      </c>
      <c r="L110" s="15">
        <f t="shared" si="7"/>
        <v>25.4</v>
      </c>
    </row>
    <row r="111" spans="1:12" ht="18.75" x14ac:dyDescent="0.25">
      <c r="A111" s="21">
        <v>44329</v>
      </c>
      <c r="B111" s="7" t="s">
        <v>35</v>
      </c>
      <c r="C111" s="6" t="str">
        <f>VLOOKUP(B111,Table3[],2,0)</f>
        <v>Product29</v>
      </c>
      <c r="D111" s="7">
        <v>4</v>
      </c>
      <c r="E111" s="7" t="s">
        <v>60</v>
      </c>
      <c r="F111" s="7" t="s">
        <v>58</v>
      </c>
      <c r="G111" s="11">
        <f t="shared" si="4"/>
        <v>0</v>
      </c>
      <c r="H111" s="16">
        <f>VLOOKUP(B111,Table3[],6,0)</f>
        <v>53.11</v>
      </c>
      <c r="I111" s="17">
        <f>VLOOKUP(B111,Table3[],5,0)</f>
        <v>47</v>
      </c>
      <c r="J111" s="13">
        <f t="shared" si="5"/>
        <v>212.44</v>
      </c>
      <c r="K111" s="15">
        <f t="shared" si="6"/>
        <v>188</v>
      </c>
      <c r="L111" s="15">
        <f t="shared" si="7"/>
        <v>24.439999999999998</v>
      </c>
    </row>
    <row r="112" spans="1:12" ht="18.75" x14ac:dyDescent="0.25">
      <c r="A112" s="20">
        <v>44336</v>
      </c>
      <c r="B112" s="6" t="s">
        <v>49</v>
      </c>
      <c r="C112" s="6" t="str">
        <f>VLOOKUP(B112,Table3[],2,0)</f>
        <v>Product42</v>
      </c>
      <c r="D112" s="6">
        <v>2</v>
      </c>
      <c r="E112" s="6" t="s">
        <v>58</v>
      </c>
      <c r="F112" s="6" t="s">
        <v>59</v>
      </c>
      <c r="G112" s="11">
        <f t="shared" si="4"/>
        <v>0</v>
      </c>
      <c r="H112" s="16">
        <f>VLOOKUP(B112,Table3[],6,0)</f>
        <v>162</v>
      </c>
      <c r="I112" s="17">
        <f>VLOOKUP(B112,Table3[],5,0)</f>
        <v>120</v>
      </c>
      <c r="J112" s="13">
        <f t="shared" si="5"/>
        <v>324</v>
      </c>
      <c r="K112" s="15">
        <f t="shared" si="6"/>
        <v>240</v>
      </c>
      <c r="L112" s="15">
        <f t="shared" si="7"/>
        <v>84</v>
      </c>
    </row>
    <row r="113" spans="1:12" ht="18.75" x14ac:dyDescent="0.25">
      <c r="A113" s="21">
        <v>44339</v>
      </c>
      <c r="B113" s="7" t="s">
        <v>47</v>
      </c>
      <c r="C113" s="6" t="str">
        <f>VLOOKUP(B113,Table3[],2,0)</f>
        <v>Product40</v>
      </c>
      <c r="D113" s="7">
        <v>11</v>
      </c>
      <c r="E113" s="7" t="s">
        <v>60</v>
      </c>
      <c r="F113" s="7" t="s">
        <v>58</v>
      </c>
      <c r="G113" s="11">
        <f t="shared" si="4"/>
        <v>7.0000000000000007E-2</v>
      </c>
      <c r="H113" s="16">
        <f>VLOOKUP(B113,Table3[],6,0)</f>
        <v>115.2</v>
      </c>
      <c r="I113" s="17">
        <f>VLOOKUP(B113,Table3[],5,0)</f>
        <v>90</v>
      </c>
      <c r="J113" s="13">
        <f t="shared" si="5"/>
        <v>1267.2</v>
      </c>
      <c r="K113" s="15">
        <f t="shared" si="6"/>
        <v>990</v>
      </c>
      <c r="L113" s="15">
        <f t="shared" si="7"/>
        <v>277.13000000000005</v>
      </c>
    </row>
    <row r="114" spans="1:12" ht="18.75" x14ac:dyDescent="0.25">
      <c r="A114" s="20">
        <v>44346</v>
      </c>
      <c r="B114" s="6" t="s">
        <v>28</v>
      </c>
      <c r="C114" s="6" t="str">
        <f>VLOOKUP(B114,Table3[],2,0)</f>
        <v>Product23</v>
      </c>
      <c r="D114" s="6">
        <v>13</v>
      </c>
      <c r="E114" s="6" t="s">
        <v>58</v>
      </c>
      <c r="F114" s="6" t="s">
        <v>58</v>
      </c>
      <c r="G114" s="11">
        <f t="shared" si="4"/>
        <v>7.0000000000000007E-2</v>
      </c>
      <c r="H114" s="16">
        <f>VLOOKUP(B114,Table3[],6,0)</f>
        <v>149.46</v>
      </c>
      <c r="I114" s="17">
        <f>VLOOKUP(B114,Table3[],5,0)</f>
        <v>141</v>
      </c>
      <c r="J114" s="13">
        <f t="shared" si="5"/>
        <v>1942.98</v>
      </c>
      <c r="K114" s="15">
        <f t="shared" si="6"/>
        <v>1833</v>
      </c>
      <c r="L114" s="15">
        <f t="shared" si="7"/>
        <v>109.91000000000003</v>
      </c>
    </row>
    <row r="115" spans="1:12" ht="18.75" x14ac:dyDescent="0.25">
      <c r="A115" s="21">
        <v>44346</v>
      </c>
      <c r="B115" s="7" t="s">
        <v>17</v>
      </c>
      <c r="C115" s="6" t="str">
        <f>VLOOKUP(B115,Table3[],2,0)</f>
        <v>Product13</v>
      </c>
      <c r="D115" s="7">
        <v>6</v>
      </c>
      <c r="E115" s="7" t="s">
        <v>58</v>
      </c>
      <c r="F115" s="7" t="s">
        <v>59</v>
      </c>
      <c r="G115" s="11">
        <f t="shared" si="4"/>
        <v>0.05</v>
      </c>
      <c r="H115" s="16">
        <f>VLOOKUP(B115,Table3[],6,0)</f>
        <v>122.08</v>
      </c>
      <c r="I115" s="17">
        <f>VLOOKUP(B115,Table3[],5,0)</f>
        <v>112</v>
      </c>
      <c r="J115" s="13">
        <f t="shared" si="5"/>
        <v>732.48</v>
      </c>
      <c r="K115" s="15">
        <f t="shared" si="6"/>
        <v>672</v>
      </c>
      <c r="L115" s="15">
        <f t="shared" si="7"/>
        <v>60.430000000000021</v>
      </c>
    </row>
    <row r="116" spans="1:12" ht="18.75" x14ac:dyDescent="0.25">
      <c r="A116" s="20">
        <v>44350</v>
      </c>
      <c r="B116" s="6" t="s">
        <v>26</v>
      </c>
      <c r="C116" s="6" t="str">
        <f>VLOOKUP(B116,Table3[],2,0)</f>
        <v>Product21</v>
      </c>
      <c r="D116" s="6">
        <v>10</v>
      </c>
      <c r="E116" s="6" t="s">
        <v>60</v>
      </c>
      <c r="F116" s="6" t="s">
        <v>59</v>
      </c>
      <c r="G116" s="11">
        <f t="shared" si="4"/>
        <v>7.0000000000000007E-2</v>
      </c>
      <c r="H116" s="16">
        <f>VLOOKUP(B116,Table3[],6,0)</f>
        <v>162.54</v>
      </c>
      <c r="I116" s="17">
        <f>VLOOKUP(B116,Table3[],5,0)</f>
        <v>126</v>
      </c>
      <c r="J116" s="13">
        <f t="shared" si="5"/>
        <v>1625.3999999999999</v>
      </c>
      <c r="K116" s="15">
        <f t="shared" si="6"/>
        <v>1260</v>
      </c>
      <c r="L116" s="15">
        <f t="shared" si="7"/>
        <v>365.32999999999987</v>
      </c>
    </row>
    <row r="117" spans="1:12" ht="18.75" x14ac:dyDescent="0.25">
      <c r="A117" s="21">
        <v>44351</v>
      </c>
      <c r="B117" s="7" t="s">
        <v>24</v>
      </c>
      <c r="C117" s="6" t="str">
        <f>VLOOKUP(B117,Table3[],2,0)</f>
        <v>Product20</v>
      </c>
      <c r="D117" s="7">
        <v>8</v>
      </c>
      <c r="E117" s="7" t="s">
        <v>57</v>
      </c>
      <c r="F117" s="7" t="s">
        <v>58</v>
      </c>
      <c r="G117" s="11">
        <f t="shared" si="4"/>
        <v>0.05</v>
      </c>
      <c r="H117" s="16">
        <f>VLOOKUP(B117,Table3[],6,0)</f>
        <v>76.25</v>
      </c>
      <c r="I117" s="17">
        <f>VLOOKUP(B117,Table3[],5,0)</f>
        <v>61</v>
      </c>
      <c r="J117" s="13">
        <f t="shared" si="5"/>
        <v>610</v>
      </c>
      <c r="K117" s="15">
        <f t="shared" si="6"/>
        <v>488</v>
      </c>
      <c r="L117" s="15">
        <f t="shared" si="7"/>
        <v>121.95</v>
      </c>
    </row>
    <row r="118" spans="1:12" ht="18.75" x14ac:dyDescent="0.25">
      <c r="A118" s="20">
        <v>44351</v>
      </c>
      <c r="B118" s="6" t="s">
        <v>24</v>
      </c>
      <c r="C118" s="6" t="str">
        <f>VLOOKUP(B118,Table3[],2,0)</f>
        <v>Product20</v>
      </c>
      <c r="D118" s="6">
        <v>12</v>
      </c>
      <c r="E118" s="6" t="s">
        <v>58</v>
      </c>
      <c r="F118" s="6" t="s">
        <v>59</v>
      </c>
      <c r="G118" s="11">
        <f t="shared" si="4"/>
        <v>7.0000000000000007E-2</v>
      </c>
      <c r="H118" s="16">
        <f>VLOOKUP(B118,Table3[],6,0)</f>
        <v>76.25</v>
      </c>
      <c r="I118" s="17">
        <f>VLOOKUP(B118,Table3[],5,0)</f>
        <v>61</v>
      </c>
      <c r="J118" s="13">
        <f t="shared" si="5"/>
        <v>915</v>
      </c>
      <c r="K118" s="15">
        <f t="shared" si="6"/>
        <v>732</v>
      </c>
      <c r="L118" s="15">
        <f t="shared" si="7"/>
        <v>182.93</v>
      </c>
    </row>
    <row r="119" spans="1:12" ht="18.75" x14ac:dyDescent="0.25">
      <c r="A119" s="21">
        <v>44352</v>
      </c>
      <c r="B119" s="7" t="s">
        <v>27</v>
      </c>
      <c r="C119" s="6" t="str">
        <f>VLOOKUP(B119,Table3[],2,0)</f>
        <v>Product22</v>
      </c>
      <c r="D119" s="7">
        <v>15</v>
      </c>
      <c r="E119" s="7" t="s">
        <v>57</v>
      </c>
      <c r="F119" s="7" t="s">
        <v>58</v>
      </c>
      <c r="G119" s="11">
        <f t="shared" si="4"/>
        <v>0.1</v>
      </c>
      <c r="H119" s="16">
        <f>VLOOKUP(B119,Table3[],6,0)</f>
        <v>141.57</v>
      </c>
      <c r="I119" s="17">
        <f>VLOOKUP(B119,Table3[],5,0)</f>
        <v>121</v>
      </c>
      <c r="J119" s="13">
        <f t="shared" si="5"/>
        <v>2123.5499999999997</v>
      </c>
      <c r="K119" s="15">
        <f t="shared" si="6"/>
        <v>1815</v>
      </c>
      <c r="L119" s="15">
        <f t="shared" si="7"/>
        <v>308.4499999999997</v>
      </c>
    </row>
    <row r="120" spans="1:12" ht="18.75" x14ac:dyDescent="0.25">
      <c r="A120" s="20">
        <v>44352</v>
      </c>
      <c r="B120" s="6" t="s">
        <v>41</v>
      </c>
      <c r="C120" s="6" t="str">
        <f>VLOOKUP(B120,Table3[],2,0)</f>
        <v>Product35</v>
      </c>
      <c r="D120" s="6">
        <v>10</v>
      </c>
      <c r="E120" s="6" t="s">
        <v>60</v>
      </c>
      <c r="F120" s="6" t="s">
        <v>58</v>
      </c>
      <c r="G120" s="11">
        <f t="shared" si="4"/>
        <v>7.0000000000000007E-2</v>
      </c>
      <c r="H120" s="16">
        <f>VLOOKUP(B120,Table3[],6,0)</f>
        <v>6.7</v>
      </c>
      <c r="I120" s="17">
        <f>VLOOKUP(B120,Table3[],5,0)</f>
        <v>5</v>
      </c>
      <c r="J120" s="13">
        <f t="shared" si="5"/>
        <v>67</v>
      </c>
      <c r="K120" s="15">
        <f t="shared" si="6"/>
        <v>50</v>
      </c>
      <c r="L120" s="15">
        <f t="shared" si="7"/>
        <v>16.93</v>
      </c>
    </row>
    <row r="121" spans="1:12" ht="18.75" x14ac:dyDescent="0.25">
      <c r="A121" s="21">
        <v>44353</v>
      </c>
      <c r="B121" s="7" t="s">
        <v>39</v>
      </c>
      <c r="C121" s="6" t="str">
        <f>VLOOKUP(B121,Table3[],2,0)</f>
        <v>Product33</v>
      </c>
      <c r="D121" s="7">
        <v>6</v>
      </c>
      <c r="E121" s="7" t="s">
        <v>60</v>
      </c>
      <c r="F121" s="7" t="s">
        <v>58</v>
      </c>
      <c r="G121" s="11">
        <f t="shared" si="4"/>
        <v>0.05</v>
      </c>
      <c r="H121" s="16">
        <f>VLOOKUP(B121,Table3[],6,0)</f>
        <v>119.7</v>
      </c>
      <c r="I121" s="17">
        <f>VLOOKUP(B121,Table3[],5,0)</f>
        <v>95</v>
      </c>
      <c r="J121" s="13">
        <f t="shared" si="5"/>
        <v>718.2</v>
      </c>
      <c r="K121" s="15">
        <f t="shared" si="6"/>
        <v>570</v>
      </c>
      <c r="L121" s="15">
        <f t="shared" si="7"/>
        <v>148.15000000000003</v>
      </c>
    </row>
    <row r="122" spans="1:12" ht="18.75" x14ac:dyDescent="0.25">
      <c r="A122" s="20">
        <v>44355</v>
      </c>
      <c r="B122" s="6" t="s">
        <v>34</v>
      </c>
      <c r="C122" s="6" t="str">
        <f>VLOOKUP(B122,Table3[],2,0)</f>
        <v>Product28</v>
      </c>
      <c r="D122" s="6">
        <v>11</v>
      </c>
      <c r="E122" s="6" t="s">
        <v>60</v>
      </c>
      <c r="F122" s="6" t="s">
        <v>58</v>
      </c>
      <c r="G122" s="11">
        <f t="shared" si="4"/>
        <v>7.0000000000000007E-2</v>
      </c>
      <c r="H122" s="16">
        <f>VLOOKUP(B122,Table3[],6,0)</f>
        <v>41.81</v>
      </c>
      <c r="I122" s="17">
        <f>VLOOKUP(B122,Table3[],5,0)</f>
        <v>37</v>
      </c>
      <c r="J122" s="13">
        <f t="shared" si="5"/>
        <v>459.91</v>
      </c>
      <c r="K122" s="15">
        <f t="shared" si="6"/>
        <v>407</v>
      </c>
      <c r="L122" s="15">
        <f t="shared" si="7"/>
        <v>52.840000000000025</v>
      </c>
    </row>
    <row r="123" spans="1:12" ht="18.75" x14ac:dyDescent="0.25">
      <c r="A123" s="21">
        <v>44355</v>
      </c>
      <c r="B123" s="7" t="s">
        <v>7</v>
      </c>
      <c r="C123" s="6" t="str">
        <f>VLOOKUP(B123,Table3[],2,0)</f>
        <v>Product04</v>
      </c>
      <c r="D123" s="7">
        <v>11</v>
      </c>
      <c r="E123" s="7" t="s">
        <v>57</v>
      </c>
      <c r="F123" s="7" t="s">
        <v>59</v>
      </c>
      <c r="G123" s="11">
        <f t="shared" si="4"/>
        <v>7.0000000000000007E-2</v>
      </c>
      <c r="H123" s="16">
        <f>VLOOKUP(B123,Table3[],6,0)</f>
        <v>48.84</v>
      </c>
      <c r="I123" s="17">
        <f>VLOOKUP(B123,Table3[],5,0)</f>
        <v>44</v>
      </c>
      <c r="J123" s="13">
        <f t="shared" si="5"/>
        <v>537.24</v>
      </c>
      <c r="K123" s="15">
        <f t="shared" si="6"/>
        <v>484</v>
      </c>
      <c r="L123" s="15">
        <f t="shared" si="7"/>
        <v>53.170000000000009</v>
      </c>
    </row>
    <row r="124" spans="1:12" ht="18.75" x14ac:dyDescent="0.25">
      <c r="A124" s="20">
        <v>44356</v>
      </c>
      <c r="B124" s="6" t="s">
        <v>3</v>
      </c>
      <c r="C124" s="6" t="str">
        <f>VLOOKUP(B124,Table3[],2,0)</f>
        <v>Product01</v>
      </c>
      <c r="D124" s="6">
        <v>7</v>
      </c>
      <c r="E124" s="6" t="s">
        <v>60</v>
      </c>
      <c r="F124" s="6" t="s">
        <v>58</v>
      </c>
      <c r="G124" s="11">
        <f t="shared" si="4"/>
        <v>0.05</v>
      </c>
      <c r="H124" s="16">
        <f>VLOOKUP(B124,Table3[],6,0)</f>
        <v>103.88</v>
      </c>
      <c r="I124" s="17">
        <f>VLOOKUP(B124,Table3[],5,0)</f>
        <v>98</v>
      </c>
      <c r="J124" s="13">
        <f t="shared" si="5"/>
        <v>727.16</v>
      </c>
      <c r="K124" s="15">
        <f t="shared" si="6"/>
        <v>686</v>
      </c>
      <c r="L124" s="15">
        <f t="shared" si="7"/>
        <v>41.109999999999971</v>
      </c>
    </row>
    <row r="125" spans="1:12" ht="18.75" x14ac:dyDescent="0.25">
      <c r="A125" s="21">
        <v>44358</v>
      </c>
      <c r="B125" s="7" t="s">
        <v>38</v>
      </c>
      <c r="C125" s="6" t="str">
        <f>VLOOKUP(B125,Table3[],2,0)</f>
        <v>Product32</v>
      </c>
      <c r="D125" s="7">
        <v>12</v>
      </c>
      <c r="E125" s="7" t="s">
        <v>57</v>
      </c>
      <c r="F125" s="7" t="s">
        <v>59</v>
      </c>
      <c r="G125" s="11">
        <f t="shared" si="4"/>
        <v>7.0000000000000007E-2</v>
      </c>
      <c r="H125" s="16">
        <f>VLOOKUP(B125,Table3[],6,0)</f>
        <v>117.48</v>
      </c>
      <c r="I125" s="17">
        <f>VLOOKUP(B125,Table3[],5,0)</f>
        <v>89</v>
      </c>
      <c r="J125" s="13">
        <f t="shared" si="5"/>
        <v>1409.76</v>
      </c>
      <c r="K125" s="15">
        <f t="shared" si="6"/>
        <v>1068</v>
      </c>
      <c r="L125" s="15">
        <f t="shared" si="7"/>
        <v>341.69</v>
      </c>
    </row>
    <row r="126" spans="1:12" ht="18.75" x14ac:dyDescent="0.25">
      <c r="A126" s="20">
        <v>44359</v>
      </c>
      <c r="B126" s="6" t="s">
        <v>48</v>
      </c>
      <c r="C126" s="6" t="str">
        <f>VLOOKUP(B126,Table3[],2,0)</f>
        <v>Product41</v>
      </c>
      <c r="D126" s="6">
        <v>6</v>
      </c>
      <c r="E126" s="6" t="s">
        <v>60</v>
      </c>
      <c r="F126" s="6" t="s">
        <v>58</v>
      </c>
      <c r="G126" s="11">
        <f t="shared" si="4"/>
        <v>0.05</v>
      </c>
      <c r="H126" s="16">
        <f>VLOOKUP(B126,Table3[],6,0)</f>
        <v>173.88</v>
      </c>
      <c r="I126" s="17">
        <f>VLOOKUP(B126,Table3[],5,0)</f>
        <v>138</v>
      </c>
      <c r="J126" s="13">
        <f t="shared" si="5"/>
        <v>1043.28</v>
      </c>
      <c r="K126" s="15">
        <f t="shared" si="6"/>
        <v>828</v>
      </c>
      <c r="L126" s="15">
        <f t="shared" si="7"/>
        <v>215.22999999999996</v>
      </c>
    </row>
    <row r="127" spans="1:12" ht="18.75" x14ac:dyDescent="0.25">
      <c r="A127" s="21">
        <v>44361</v>
      </c>
      <c r="B127" s="7" t="s">
        <v>30</v>
      </c>
      <c r="C127" s="6" t="str">
        <f>VLOOKUP(B127,Table3[],2,0)</f>
        <v>Product25</v>
      </c>
      <c r="D127" s="7">
        <v>10</v>
      </c>
      <c r="E127" s="7" t="s">
        <v>58</v>
      </c>
      <c r="F127" s="7" t="s">
        <v>59</v>
      </c>
      <c r="G127" s="11">
        <f t="shared" si="4"/>
        <v>7.0000000000000007E-2</v>
      </c>
      <c r="H127" s="16">
        <f>VLOOKUP(B127,Table3[],6,0)</f>
        <v>8.33</v>
      </c>
      <c r="I127" s="17">
        <f>VLOOKUP(B127,Table3[],5,0)</f>
        <v>7</v>
      </c>
      <c r="J127" s="13">
        <f t="shared" si="5"/>
        <v>83.3</v>
      </c>
      <c r="K127" s="15">
        <f t="shared" si="6"/>
        <v>70</v>
      </c>
      <c r="L127" s="15">
        <f t="shared" si="7"/>
        <v>13.229999999999997</v>
      </c>
    </row>
    <row r="128" spans="1:12" ht="18.75" x14ac:dyDescent="0.25">
      <c r="A128" s="20">
        <v>44363</v>
      </c>
      <c r="B128" s="6" t="s">
        <v>23</v>
      </c>
      <c r="C128" s="6" t="str">
        <f>VLOOKUP(B128,Table3[],2,0)</f>
        <v>Product19</v>
      </c>
      <c r="D128" s="6">
        <v>5</v>
      </c>
      <c r="E128" s="6" t="s">
        <v>57</v>
      </c>
      <c r="F128" s="6" t="s">
        <v>59</v>
      </c>
      <c r="G128" s="11">
        <f t="shared" si="4"/>
        <v>0.05</v>
      </c>
      <c r="H128" s="16">
        <f>VLOOKUP(B128,Table3[],6,0)</f>
        <v>210</v>
      </c>
      <c r="I128" s="17">
        <f>VLOOKUP(B128,Table3[],5,0)</f>
        <v>150</v>
      </c>
      <c r="J128" s="13">
        <f t="shared" si="5"/>
        <v>1050</v>
      </c>
      <c r="K128" s="15">
        <f t="shared" si="6"/>
        <v>750</v>
      </c>
      <c r="L128" s="15">
        <f t="shared" si="7"/>
        <v>299.95</v>
      </c>
    </row>
    <row r="129" spans="1:12" ht="18.75" x14ac:dyDescent="0.25">
      <c r="A129" s="21">
        <v>44363</v>
      </c>
      <c r="B129" s="7" t="s">
        <v>19</v>
      </c>
      <c r="C129" s="6" t="str">
        <f>VLOOKUP(B129,Table3[],2,0)</f>
        <v>Product15</v>
      </c>
      <c r="D129" s="7">
        <v>12</v>
      </c>
      <c r="E129" s="7" t="s">
        <v>58</v>
      </c>
      <c r="F129" s="7" t="s">
        <v>59</v>
      </c>
      <c r="G129" s="11">
        <f t="shared" si="4"/>
        <v>7.0000000000000007E-2</v>
      </c>
      <c r="H129" s="16">
        <f>VLOOKUP(B129,Table3[],6,0)</f>
        <v>15.719999999999999</v>
      </c>
      <c r="I129" s="17">
        <f>VLOOKUP(B129,Table3[],5,0)</f>
        <v>12</v>
      </c>
      <c r="J129" s="13">
        <f t="shared" si="5"/>
        <v>188.64</v>
      </c>
      <c r="K129" s="15">
        <f t="shared" si="6"/>
        <v>144</v>
      </c>
      <c r="L129" s="15">
        <f t="shared" si="7"/>
        <v>44.569999999999986</v>
      </c>
    </row>
    <row r="130" spans="1:12" ht="18.75" x14ac:dyDescent="0.25">
      <c r="A130" s="20">
        <v>44363</v>
      </c>
      <c r="B130" s="6" t="s">
        <v>46</v>
      </c>
      <c r="C130" s="6" t="str">
        <f>VLOOKUP(B130,Table3[],2,0)</f>
        <v>Product39</v>
      </c>
      <c r="D130" s="6">
        <v>11</v>
      </c>
      <c r="E130" s="6" t="s">
        <v>60</v>
      </c>
      <c r="F130" s="6" t="s">
        <v>59</v>
      </c>
      <c r="G130" s="11">
        <f t="shared" si="4"/>
        <v>7.0000000000000007E-2</v>
      </c>
      <c r="H130" s="16">
        <f>VLOOKUP(B130,Table3[],6,0)</f>
        <v>42.55</v>
      </c>
      <c r="I130" s="17">
        <f>VLOOKUP(B130,Table3[],5,0)</f>
        <v>37</v>
      </c>
      <c r="J130" s="13">
        <f t="shared" si="5"/>
        <v>468.04999999999995</v>
      </c>
      <c r="K130" s="15">
        <f t="shared" si="6"/>
        <v>407</v>
      </c>
      <c r="L130" s="15">
        <f t="shared" si="7"/>
        <v>60.979999999999954</v>
      </c>
    </row>
    <row r="131" spans="1:12" ht="18.75" x14ac:dyDescent="0.25">
      <c r="A131" s="21">
        <v>44365</v>
      </c>
      <c r="B131" s="7" t="s">
        <v>30</v>
      </c>
      <c r="C131" s="6" t="str">
        <f>VLOOKUP(B131,Table3[],2,0)</f>
        <v>Product25</v>
      </c>
      <c r="D131" s="7">
        <v>13</v>
      </c>
      <c r="E131" s="7" t="s">
        <v>60</v>
      </c>
      <c r="F131" s="7" t="s">
        <v>59</v>
      </c>
      <c r="G131" s="11">
        <f t="shared" ref="G131:G194" si="8">IF(D131&gt;=15,10%,IF(D131&gt;=10,7%,IF(D131&gt;=5,5%,0%)))</f>
        <v>7.0000000000000007E-2</v>
      </c>
      <c r="H131" s="16">
        <f>VLOOKUP(B131,Table3[],6,0)</f>
        <v>8.33</v>
      </c>
      <c r="I131" s="17">
        <f>VLOOKUP(B131,Table3[],5,0)</f>
        <v>7</v>
      </c>
      <c r="J131" s="13">
        <f t="shared" ref="J131:J194" si="9">H131*D131</f>
        <v>108.29</v>
      </c>
      <c r="K131" s="15">
        <f t="shared" ref="K131:K194" si="10">I131*D131</f>
        <v>91</v>
      </c>
      <c r="L131" s="15">
        <f t="shared" ref="L131:L194" si="11">J131-K131-G131</f>
        <v>17.220000000000006</v>
      </c>
    </row>
    <row r="132" spans="1:12" ht="18.75" x14ac:dyDescent="0.25">
      <c r="A132" s="20">
        <v>44366</v>
      </c>
      <c r="B132" s="6" t="s">
        <v>48</v>
      </c>
      <c r="C132" s="6" t="str">
        <f>VLOOKUP(B132,Table3[],2,0)</f>
        <v>Product41</v>
      </c>
      <c r="D132" s="6">
        <v>5</v>
      </c>
      <c r="E132" s="6" t="s">
        <v>60</v>
      </c>
      <c r="F132" s="6" t="s">
        <v>58</v>
      </c>
      <c r="G132" s="11">
        <f t="shared" si="8"/>
        <v>0.05</v>
      </c>
      <c r="H132" s="16">
        <f>VLOOKUP(B132,Table3[],6,0)</f>
        <v>173.88</v>
      </c>
      <c r="I132" s="17">
        <f>VLOOKUP(B132,Table3[],5,0)</f>
        <v>138</v>
      </c>
      <c r="J132" s="13">
        <f t="shared" si="9"/>
        <v>869.4</v>
      </c>
      <c r="K132" s="15">
        <f t="shared" si="10"/>
        <v>690</v>
      </c>
      <c r="L132" s="15">
        <f t="shared" si="11"/>
        <v>179.34999999999997</v>
      </c>
    </row>
    <row r="133" spans="1:12" ht="18.75" x14ac:dyDescent="0.25">
      <c r="A133" s="21">
        <v>44367</v>
      </c>
      <c r="B133" s="7" t="s">
        <v>20</v>
      </c>
      <c r="C133" s="6" t="str">
        <f>VLOOKUP(B133,Table3[],2,0)</f>
        <v>Product16</v>
      </c>
      <c r="D133" s="7">
        <v>1</v>
      </c>
      <c r="E133" s="7" t="s">
        <v>57</v>
      </c>
      <c r="F133" s="7" t="s">
        <v>59</v>
      </c>
      <c r="G133" s="11">
        <f t="shared" si="8"/>
        <v>0</v>
      </c>
      <c r="H133" s="16">
        <f>VLOOKUP(B133,Table3[],6,0)</f>
        <v>16.64</v>
      </c>
      <c r="I133" s="17">
        <f>VLOOKUP(B133,Table3[],5,0)</f>
        <v>13</v>
      </c>
      <c r="J133" s="13">
        <f t="shared" si="9"/>
        <v>16.64</v>
      </c>
      <c r="K133" s="15">
        <f t="shared" si="10"/>
        <v>13</v>
      </c>
      <c r="L133" s="15">
        <f t="shared" si="11"/>
        <v>3.6400000000000006</v>
      </c>
    </row>
    <row r="134" spans="1:12" ht="18.75" x14ac:dyDescent="0.25">
      <c r="A134" s="20">
        <v>44370</v>
      </c>
      <c r="B134" s="6" t="s">
        <v>20</v>
      </c>
      <c r="C134" s="6" t="str">
        <f>VLOOKUP(B134,Table3[],2,0)</f>
        <v>Product16</v>
      </c>
      <c r="D134" s="6">
        <v>4</v>
      </c>
      <c r="E134" s="6" t="s">
        <v>60</v>
      </c>
      <c r="F134" s="6" t="s">
        <v>58</v>
      </c>
      <c r="G134" s="11">
        <f t="shared" si="8"/>
        <v>0</v>
      </c>
      <c r="H134" s="16">
        <f>VLOOKUP(B134,Table3[],6,0)</f>
        <v>16.64</v>
      </c>
      <c r="I134" s="17">
        <f>VLOOKUP(B134,Table3[],5,0)</f>
        <v>13</v>
      </c>
      <c r="J134" s="13">
        <f t="shared" si="9"/>
        <v>66.56</v>
      </c>
      <c r="K134" s="15">
        <f t="shared" si="10"/>
        <v>52</v>
      </c>
      <c r="L134" s="15">
        <f t="shared" si="11"/>
        <v>14.560000000000002</v>
      </c>
    </row>
    <row r="135" spans="1:12" ht="18.75" x14ac:dyDescent="0.25">
      <c r="A135" s="21">
        <v>44371</v>
      </c>
      <c r="B135" s="7" t="s">
        <v>15</v>
      </c>
      <c r="C135" s="6" t="str">
        <f>VLOOKUP(B135,Table3[],2,0)</f>
        <v>Product11</v>
      </c>
      <c r="D135" s="7">
        <v>13</v>
      </c>
      <c r="E135" s="7" t="s">
        <v>60</v>
      </c>
      <c r="F135" s="7" t="s">
        <v>58</v>
      </c>
      <c r="G135" s="11">
        <f t="shared" si="8"/>
        <v>7.0000000000000007E-2</v>
      </c>
      <c r="H135" s="16">
        <f>VLOOKUP(B135,Table3[],6,0)</f>
        <v>48.4</v>
      </c>
      <c r="I135" s="17">
        <f>VLOOKUP(B135,Table3[],5,0)</f>
        <v>44</v>
      </c>
      <c r="J135" s="13">
        <f t="shared" si="9"/>
        <v>629.19999999999993</v>
      </c>
      <c r="K135" s="15">
        <f t="shared" si="10"/>
        <v>572</v>
      </c>
      <c r="L135" s="15">
        <f t="shared" si="11"/>
        <v>57.129999999999932</v>
      </c>
    </row>
    <row r="136" spans="1:12" ht="18.75" x14ac:dyDescent="0.25">
      <c r="A136" s="20">
        <v>44373</v>
      </c>
      <c r="B136" s="6" t="s">
        <v>12</v>
      </c>
      <c r="C136" s="6" t="str">
        <f>VLOOKUP(B136,Table3[],2,0)</f>
        <v>Product09</v>
      </c>
      <c r="D136" s="6">
        <v>7</v>
      </c>
      <c r="E136" s="6" t="s">
        <v>58</v>
      </c>
      <c r="F136" s="6" t="s">
        <v>58</v>
      </c>
      <c r="G136" s="11">
        <f t="shared" si="8"/>
        <v>0.05</v>
      </c>
      <c r="H136" s="16">
        <f>VLOOKUP(B136,Table3[],6,0)</f>
        <v>7.8599999999999994</v>
      </c>
      <c r="I136" s="17">
        <f>VLOOKUP(B136,Table3[],5,0)</f>
        <v>6</v>
      </c>
      <c r="J136" s="13">
        <f t="shared" si="9"/>
        <v>55.019999999999996</v>
      </c>
      <c r="K136" s="15">
        <f t="shared" si="10"/>
        <v>42</v>
      </c>
      <c r="L136" s="15">
        <f t="shared" si="11"/>
        <v>12.969999999999995</v>
      </c>
    </row>
    <row r="137" spans="1:12" ht="18.75" x14ac:dyDescent="0.25">
      <c r="A137" s="21">
        <v>44374</v>
      </c>
      <c r="B137" s="7" t="s">
        <v>8</v>
      </c>
      <c r="C137" s="6" t="str">
        <f>VLOOKUP(B137,Table3[],2,0)</f>
        <v>Product05</v>
      </c>
      <c r="D137" s="7">
        <v>11</v>
      </c>
      <c r="E137" s="7" t="s">
        <v>60</v>
      </c>
      <c r="F137" s="7" t="s">
        <v>59</v>
      </c>
      <c r="G137" s="11">
        <f t="shared" si="8"/>
        <v>7.0000000000000007E-2</v>
      </c>
      <c r="H137" s="16">
        <f>VLOOKUP(B137,Table3[],6,0)</f>
        <v>155.61000000000001</v>
      </c>
      <c r="I137" s="17">
        <f>VLOOKUP(B137,Table3[],5,0)</f>
        <v>133</v>
      </c>
      <c r="J137" s="13">
        <f t="shared" si="9"/>
        <v>1711.71</v>
      </c>
      <c r="K137" s="15">
        <f t="shared" si="10"/>
        <v>1463</v>
      </c>
      <c r="L137" s="15">
        <f t="shared" si="11"/>
        <v>248.64000000000004</v>
      </c>
    </row>
    <row r="138" spans="1:12" ht="18.75" x14ac:dyDescent="0.25">
      <c r="A138" s="20">
        <v>44375</v>
      </c>
      <c r="B138" s="6" t="s">
        <v>26</v>
      </c>
      <c r="C138" s="6" t="str">
        <f>VLOOKUP(B138,Table3[],2,0)</f>
        <v>Product21</v>
      </c>
      <c r="D138" s="6">
        <v>2</v>
      </c>
      <c r="E138" s="6" t="s">
        <v>58</v>
      </c>
      <c r="F138" s="6" t="s">
        <v>59</v>
      </c>
      <c r="G138" s="11">
        <f t="shared" si="8"/>
        <v>0</v>
      </c>
      <c r="H138" s="16">
        <f>VLOOKUP(B138,Table3[],6,0)</f>
        <v>162.54</v>
      </c>
      <c r="I138" s="17">
        <f>VLOOKUP(B138,Table3[],5,0)</f>
        <v>126</v>
      </c>
      <c r="J138" s="13">
        <f t="shared" si="9"/>
        <v>325.08</v>
      </c>
      <c r="K138" s="15">
        <f t="shared" si="10"/>
        <v>252</v>
      </c>
      <c r="L138" s="15">
        <f t="shared" si="11"/>
        <v>73.079999999999984</v>
      </c>
    </row>
    <row r="139" spans="1:12" ht="18.75" x14ac:dyDescent="0.25">
      <c r="A139" s="21">
        <v>44375</v>
      </c>
      <c r="B139" s="7" t="s">
        <v>41</v>
      </c>
      <c r="C139" s="6" t="str">
        <f>VLOOKUP(B139,Table3[],2,0)</f>
        <v>Product35</v>
      </c>
      <c r="D139" s="7">
        <v>7</v>
      </c>
      <c r="E139" s="7" t="s">
        <v>58</v>
      </c>
      <c r="F139" s="7" t="s">
        <v>58</v>
      </c>
      <c r="G139" s="11">
        <f t="shared" si="8"/>
        <v>0.05</v>
      </c>
      <c r="H139" s="16">
        <f>VLOOKUP(B139,Table3[],6,0)</f>
        <v>6.7</v>
      </c>
      <c r="I139" s="17">
        <f>VLOOKUP(B139,Table3[],5,0)</f>
        <v>5</v>
      </c>
      <c r="J139" s="13">
        <f t="shared" si="9"/>
        <v>46.9</v>
      </c>
      <c r="K139" s="15">
        <f t="shared" si="10"/>
        <v>35</v>
      </c>
      <c r="L139" s="15">
        <f t="shared" si="11"/>
        <v>11.849999999999998</v>
      </c>
    </row>
    <row r="140" spans="1:12" ht="18.75" x14ac:dyDescent="0.25">
      <c r="A140" s="20">
        <v>44376</v>
      </c>
      <c r="B140" s="6" t="s">
        <v>18</v>
      </c>
      <c r="C140" s="6" t="str">
        <f>VLOOKUP(B140,Table3[],2,0)</f>
        <v>Product14</v>
      </c>
      <c r="D140" s="6">
        <v>4</v>
      </c>
      <c r="E140" s="6" t="s">
        <v>60</v>
      </c>
      <c r="F140" s="6" t="s">
        <v>58</v>
      </c>
      <c r="G140" s="11">
        <f t="shared" si="8"/>
        <v>0</v>
      </c>
      <c r="H140" s="16">
        <f>VLOOKUP(B140,Table3[],6,0)</f>
        <v>146.72</v>
      </c>
      <c r="I140" s="17">
        <f>VLOOKUP(B140,Table3[],5,0)</f>
        <v>112</v>
      </c>
      <c r="J140" s="13">
        <f t="shared" si="9"/>
        <v>586.88</v>
      </c>
      <c r="K140" s="15">
        <f t="shared" si="10"/>
        <v>448</v>
      </c>
      <c r="L140" s="15">
        <f t="shared" si="11"/>
        <v>138.88</v>
      </c>
    </row>
    <row r="141" spans="1:12" ht="18.75" x14ac:dyDescent="0.25">
      <c r="A141" s="21">
        <v>44378</v>
      </c>
      <c r="B141" s="7" t="s">
        <v>8</v>
      </c>
      <c r="C141" s="6" t="str">
        <f>VLOOKUP(B141,Table3[],2,0)</f>
        <v>Product05</v>
      </c>
      <c r="D141" s="7">
        <v>11</v>
      </c>
      <c r="E141" s="7" t="s">
        <v>60</v>
      </c>
      <c r="F141" s="7" t="s">
        <v>59</v>
      </c>
      <c r="G141" s="11">
        <f t="shared" si="8"/>
        <v>7.0000000000000007E-2</v>
      </c>
      <c r="H141" s="16">
        <f>VLOOKUP(B141,Table3[],6,0)</f>
        <v>155.61000000000001</v>
      </c>
      <c r="I141" s="17">
        <f>VLOOKUP(B141,Table3[],5,0)</f>
        <v>133</v>
      </c>
      <c r="J141" s="13">
        <f t="shared" si="9"/>
        <v>1711.71</v>
      </c>
      <c r="K141" s="15">
        <f t="shared" si="10"/>
        <v>1463</v>
      </c>
      <c r="L141" s="15">
        <f t="shared" si="11"/>
        <v>248.64000000000004</v>
      </c>
    </row>
    <row r="142" spans="1:12" ht="18.75" x14ac:dyDescent="0.25">
      <c r="A142" s="20">
        <v>44379</v>
      </c>
      <c r="B142" s="6" t="s">
        <v>13</v>
      </c>
      <c r="C142" s="6" t="str">
        <f>VLOOKUP(B142,Table3[],2,0)</f>
        <v>Product10</v>
      </c>
      <c r="D142" s="6">
        <v>11</v>
      </c>
      <c r="E142" s="6" t="s">
        <v>60</v>
      </c>
      <c r="F142" s="6" t="s">
        <v>59</v>
      </c>
      <c r="G142" s="11">
        <f t="shared" si="8"/>
        <v>7.0000000000000007E-2</v>
      </c>
      <c r="H142" s="16">
        <f>VLOOKUP(B142,Table3[],6,0)</f>
        <v>164.28</v>
      </c>
      <c r="I142" s="17">
        <f>VLOOKUP(B142,Table3[],5,0)</f>
        <v>148</v>
      </c>
      <c r="J142" s="13">
        <f t="shared" si="9"/>
        <v>1807.08</v>
      </c>
      <c r="K142" s="15">
        <f t="shared" si="10"/>
        <v>1628</v>
      </c>
      <c r="L142" s="15">
        <f t="shared" si="11"/>
        <v>179.00999999999993</v>
      </c>
    </row>
    <row r="143" spans="1:12" ht="18.75" x14ac:dyDescent="0.25">
      <c r="A143" s="21">
        <v>44380</v>
      </c>
      <c r="B143" s="7" t="s">
        <v>39</v>
      </c>
      <c r="C143" s="6" t="str">
        <f>VLOOKUP(B143,Table3[],2,0)</f>
        <v>Product33</v>
      </c>
      <c r="D143" s="7">
        <v>9</v>
      </c>
      <c r="E143" s="7" t="s">
        <v>58</v>
      </c>
      <c r="F143" s="7" t="s">
        <v>59</v>
      </c>
      <c r="G143" s="11">
        <f t="shared" si="8"/>
        <v>0.05</v>
      </c>
      <c r="H143" s="16">
        <f>VLOOKUP(B143,Table3[],6,0)</f>
        <v>119.7</v>
      </c>
      <c r="I143" s="17">
        <f>VLOOKUP(B143,Table3[],5,0)</f>
        <v>95</v>
      </c>
      <c r="J143" s="13">
        <f t="shared" si="9"/>
        <v>1077.3</v>
      </c>
      <c r="K143" s="15">
        <f t="shared" si="10"/>
        <v>855</v>
      </c>
      <c r="L143" s="15">
        <f t="shared" si="11"/>
        <v>222.24999999999994</v>
      </c>
    </row>
    <row r="144" spans="1:12" ht="18.75" x14ac:dyDescent="0.25">
      <c r="A144" s="20">
        <v>44380</v>
      </c>
      <c r="B144" s="6" t="s">
        <v>6</v>
      </c>
      <c r="C144" s="6" t="str">
        <f>VLOOKUP(B144,Table3[],2,0)</f>
        <v>Product03</v>
      </c>
      <c r="D144" s="6">
        <v>8</v>
      </c>
      <c r="E144" s="6" t="s">
        <v>58</v>
      </c>
      <c r="F144" s="6" t="s">
        <v>59</v>
      </c>
      <c r="G144" s="11">
        <f t="shared" si="8"/>
        <v>0.05</v>
      </c>
      <c r="H144" s="16">
        <f>VLOOKUP(B144,Table3[],6,0)</f>
        <v>80.94</v>
      </c>
      <c r="I144" s="17">
        <f>VLOOKUP(B144,Table3[],5,0)</f>
        <v>71</v>
      </c>
      <c r="J144" s="13">
        <f t="shared" si="9"/>
        <v>647.52</v>
      </c>
      <c r="K144" s="15">
        <f t="shared" si="10"/>
        <v>568</v>
      </c>
      <c r="L144" s="15">
        <f t="shared" si="11"/>
        <v>79.469999999999985</v>
      </c>
    </row>
    <row r="145" spans="1:12" ht="18.75" x14ac:dyDescent="0.25">
      <c r="A145" s="21">
        <v>44382</v>
      </c>
      <c r="B145" s="7" t="s">
        <v>5</v>
      </c>
      <c r="C145" s="6" t="str">
        <f>VLOOKUP(B145,Table3[],2,0)</f>
        <v>Product02</v>
      </c>
      <c r="D145" s="7">
        <v>8</v>
      </c>
      <c r="E145" s="7" t="s">
        <v>60</v>
      </c>
      <c r="F145" s="7" t="s">
        <v>58</v>
      </c>
      <c r="G145" s="11">
        <f t="shared" si="8"/>
        <v>0.05</v>
      </c>
      <c r="H145" s="16">
        <f>VLOOKUP(B145,Table3[],6,0)</f>
        <v>142.80000000000001</v>
      </c>
      <c r="I145" s="17">
        <f>VLOOKUP(B145,Table3[],5,0)</f>
        <v>105</v>
      </c>
      <c r="J145" s="13">
        <f t="shared" si="9"/>
        <v>1142.4000000000001</v>
      </c>
      <c r="K145" s="15">
        <f t="shared" si="10"/>
        <v>840</v>
      </c>
      <c r="L145" s="15">
        <f t="shared" si="11"/>
        <v>302.35000000000008</v>
      </c>
    </row>
    <row r="146" spans="1:12" ht="18.75" x14ac:dyDescent="0.25">
      <c r="A146" s="20">
        <v>44383</v>
      </c>
      <c r="B146" s="6" t="s">
        <v>48</v>
      </c>
      <c r="C146" s="6" t="str">
        <f>VLOOKUP(B146,Table3[],2,0)</f>
        <v>Product41</v>
      </c>
      <c r="D146" s="6">
        <v>15</v>
      </c>
      <c r="E146" s="6" t="s">
        <v>60</v>
      </c>
      <c r="F146" s="6" t="s">
        <v>59</v>
      </c>
      <c r="G146" s="11">
        <f t="shared" si="8"/>
        <v>0.1</v>
      </c>
      <c r="H146" s="16">
        <f>VLOOKUP(B146,Table3[],6,0)</f>
        <v>173.88</v>
      </c>
      <c r="I146" s="17">
        <f>VLOOKUP(B146,Table3[],5,0)</f>
        <v>138</v>
      </c>
      <c r="J146" s="13">
        <f t="shared" si="9"/>
        <v>2608.1999999999998</v>
      </c>
      <c r="K146" s="15">
        <f t="shared" si="10"/>
        <v>2070</v>
      </c>
      <c r="L146" s="15">
        <f t="shared" si="11"/>
        <v>538.0999999999998</v>
      </c>
    </row>
    <row r="147" spans="1:12" ht="18.75" x14ac:dyDescent="0.25">
      <c r="A147" s="21">
        <v>44385</v>
      </c>
      <c r="B147" s="7" t="s">
        <v>7</v>
      </c>
      <c r="C147" s="6" t="str">
        <f>VLOOKUP(B147,Table3[],2,0)</f>
        <v>Product04</v>
      </c>
      <c r="D147" s="7">
        <v>10</v>
      </c>
      <c r="E147" s="7" t="s">
        <v>60</v>
      </c>
      <c r="F147" s="7" t="s">
        <v>58</v>
      </c>
      <c r="G147" s="11">
        <f t="shared" si="8"/>
        <v>7.0000000000000007E-2</v>
      </c>
      <c r="H147" s="16">
        <f>VLOOKUP(B147,Table3[],6,0)</f>
        <v>48.84</v>
      </c>
      <c r="I147" s="17">
        <f>VLOOKUP(B147,Table3[],5,0)</f>
        <v>44</v>
      </c>
      <c r="J147" s="13">
        <f t="shared" si="9"/>
        <v>488.40000000000003</v>
      </c>
      <c r="K147" s="15">
        <f t="shared" si="10"/>
        <v>440</v>
      </c>
      <c r="L147" s="15">
        <f t="shared" si="11"/>
        <v>48.330000000000034</v>
      </c>
    </row>
    <row r="148" spans="1:12" ht="18.75" x14ac:dyDescent="0.25">
      <c r="A148" s="20">
        <v>44387</v>
      </c>
      <c r="B148" s="6" t="s">
        <v>40</v>
      </c>
      <c r="C148" s="6" t="str">
        <f>VLOOKUP(B148,Table3[],2,0)</f>
        <v>Product34</v>
      </c>
      <c r="D148" s="6">
        <v>6</v>
      </c>
      <c r="E148" s="6" t="s">
        <v>57</v>
      </c>
      <c r="F148" s="6" t="s">
        <v>59</v>
      </c>
      <c r="G148" s="11">
        <f t="shared" si="8"/>
        <v>0.05</v>
      </c>
      <c r="H148" s="16">
        <f>VLOOKUP(B148,Table3[],6,0)</f>
        <v>58.3</v>
      </c>
      <c r="I148" s="17">
        <f>VLOOKUP(B148,Table3[],5,0)</f>
        <v>55</v>
      </c>
      <c r="J148" s="13">
        <f t="shared" si="9"/>
        <v>349.79999999999995</v>
      </c>
      <c r="K148" s="15">
        <f t="shared" si="10"/>
        <v>330</v>
      </c>
      <c r="L148" s="15">
        <f t="shared" si="11"/>
        <v>19.749999999999954</v>
      </c>
    </row>
    <row r="149" spans="1:12" ht="18.75" x14ac:dyDescent="0.25">
      <c r="A149" s="21">
        <v>44388</v>
      </c>
      <c r="B149" s="7" t="s">
        <v>12</v>
      </c>
      <c r="C149" s="6" t="str">
        <f>VLOOKUP(B149,Table3[],2,0)</f>
        <v>Product09</v>
      </c>
      <c r="D149" s="7">
        <v>4</v>
      </c>
      <c r="E149" s="7" t="s">
        <v>57</v>
      </c>
      <c r="F149" s="7" t="s">
        <v>58</v>
      </c>
      <c r="G149" s="11">
        <f t="shared" si="8"/>
        <v>0</v>
      </c>
      <c r="H149" s="16">
        <f>VLOOKUP(B149,Table3[],6,0)</f>
        <v>7.8599999999999994</v>
      </c>
      <c r="I149" s="17">
        <f>VLOOKUP(B149,Table3[],5,0)</f>
        <v>6</v>
      </c>
      <c r="J149" s="13">
        <f t="shared" si="9"/>
        <v>31.439999999999998</v>
      </c>
      <c r="K149" s="15">
        <f t="shared" si="10"/>
        <v>24</v>
      </c>
      <c r="L149" s="15">
        <f t="shared" si="11"/>
        <v>7.4399999999999977</v>
      </c>
    </row>
    <row r="150" spans="1:12" ht="18.75" x14ac:dyDescent="0.25">
      <c r="A150" s="20">
        <v>44390</v>
      </c>
      <c r="B150" s="6" t="s">
        <v>23</v>
      </c>
      <c r="C150" s="6" t="str">
        <f>VLOOKUP(B150,Table3[],2,0)</f>
        <v>Product19</v>
      </c>
      <c r="D150" s="6">
        <v>1</v>
      </c>
      <c r="E150" s="6" t="s">
        <v>60</v>
      </c>
      <c r="F150" s="6" t="s">
        <v>59</v>
      </c>
      <c r="G150" s="11">
        <f t="shared" si="8"/>
        <v>0</v>
      </c>
      <c r="H150" s="16">
        <f>VLOOKUP(B150,Table3[],6,0)</f>
        <v>210</v>
      </c>
      <c r="I150" s="17">
        <f>VLOOKUP(B150,Table3[],5,0)</f>
        <v>150</v>
      </c>
      <c r="J150" s="13">
        <f t="shared" si="9"/>
        <v>210</v>
      </c>
      <c r="K150" s="15">
        <f t="shared" si="10"/>
        <v>150</v>
      </c>
      <c r="L150" s="15">
        <f t="shared" si="11"/>
        <v>60</v>
      </c>
    </row>
    <row r="151" spans="1:12" ht="18.75" x14ac:dyDescent="0.25">
      <c r="A151" s="21">
        <v>44393</v>
      </c>
      <c r="B151" s="7" t="s">
        <v>28</v>
      </c>
      <c r="C151" s="6" t="str">
        <f>VLOOKUP(B151,Table3[],2,0)</f>
        <v>Product23</v>
      </c>
      <c r="D151" s="7">
        <v>8</v>
      </c>
      <c r="E151" s="7" t="s">
        <v>57</v>
      </c>
      <c r="F151" s="7" t="s">
        <v>59</v>
      </c>
      <c r="G151" s="11">
        <f t="shared" si="8"/>
        <v>0.05</v>
      </c>
      <c r="H151" s="16">
        <f>VLOOKUP(B151,Table3[],6,0)</f>
        <v>149.46</v>
      </c>
      <c r="I151" s="17">
        <f>VLOOKUP(B151,Table3[],5,0)</f>
        <v>141</v>
      </c>
      <c r="J151" s="13">
        <f t="shared" si="9"/>
        <v>1195.68</v>
      </c>
      <c r="K151" s="15">
        <f t="shared" si="10"/>
        <v>1128</v>
      </c>
      <c r="L151" s="15">
        <f t="shared" si="11"/>
        <v>67.630000000000067</v>
      </c>
    </row>
    <row r="152" spans="1:12" ht="18.75" x14ac:dyDescent="0.25">
      <c r="A152" s="20">
        <v>44395</v>
      </c>
      <c r="B152" s="6" t="s">
        <v>33</v>
      </c>
      <c r="C152" s="6" t="str">
        <f>VLOOKUP(B152,Table3[],2,0)</f>
        <v>Product27</v>
      </c>
      <c r="D152" s="6">
        <v>14</v>
      </c>
      <c r="E152" s="6" t="s">
        <v>58</v>
      </c>
      <c r="F152" s="6" t="s">
        <v>58</v>
      </c>
      <c r="G152" s="11">
        <f t="shared" si="8"/>
        <v>7.0000000000000007E-2</v>
      </c>
      <c r="H152" s="16">
        <f>VLOOKUP(B152,Table3[],6,0)</f>
        <v>57.120000000000005</v>
      </c>
      <c r="I152" s="17">
        <f>VLOOKUP(B152,Table3[],5,0)</f>
        <v>48</v>
      </c>
      <c r="J152" s="13">
        <f t="shared" si="9"/>
        <v>799.68000000000006</v>
      </c>
      <c r="K152" s="15">
        <f t="shared" si="10"/>
        <v>672</v>
      </c>
      <c r="L152" s="15">
        <f t="shared" si="11"/>
        <v>127.61000000000007</v>
      </c>
    </row>
    <row r="153" spans="1:12" ht="18.75" x14ac:dyDescent="0.25">
      <c r="A153" s="21">
        <v>44397</v>
      </c>
      <c r="B153" s="7" t="s">
        <v>45</v>
      </c>
      <c r="C153" s="6" t="str">
        <f>VLOOKUP(B153,Table3[],2,0)</f>
        <v>Product38</v>
      </c>
      <c r="D153" s="7">
        <v>11</v>
      </c>
      <c r="E153" s="7" t="s">
        <v>58</v>
      </c>
      <c r="F153" s="7" t="s">
        <v>58</v>
      </c>
      <c r="G153" s="11">
        <f t="shared" si="8"/>
        <v>7.0000000000000007E-2</v>
      </c>
      <c r="H153" s="16">
        <f>VLOOKUP(B153,Table3[],6,0)</f>
        <v>79.92</v>
      </c>
      <c r="I153" s="17">
        <f>VLOOKUP(B153,Table3[],5,0)</f>
        <v>72</v>
      </c>
      <c r="J153" s="13">
        <f t="shared" si="9"/>
        <v>879.12</v>
      </c>
      <c r="K153" s="15">
        <f t="shared" si="10"/>
        <v>792</v>
      </c>
      <c r="L153" s="15">
        <f t="shared" si="11"/>
        <v>87.050000000000011</v>
      </c>
    </row>
    <row r="154" spans="1:12" ht="18.75" x14ac:dyDescent="0.25">
      <c r="A154" s="20">
        <v>44397</v>
      </c>
      <c r="B154" s="6" t="s">
        <v>50</v>
      </c>
      <c r="C154" s="6" t="str">
        <f>VLOOKUP(B154,Table3[],2,0)</f>
        <v>Product43</v>
      </c>
      <c r="D154" s="6">
        <v>5</v>
      </c>
      <c r="E154" s="6" t="s">
        <v>60</v>
      </c>
      <c r="F154" s="6" t="s">
        <v>58</v>
      </c>
      <c r="G154" s="11">
        <f t="shared" si="8"/>
        <v>0.05</v>
      </c>
      <c r="H154" s="16">
        <f>VLOOKUP(B154,Table3[],6,0)</f>
        <v>83.08</v>
      </c>
      <c r="I154" s="17">
        <f>VLOOKUP(B154,Table3[],5,0)</f>
        <v>67</v>
      </c>
      <c r="J154" s="13">
        <f t="shared" si="9"/>
        <v>415.4</v>
      </c>
      <c r="K154" s="15">
        <f t="shared" si="10"/>
        <v>335</v>
      </c>
      <c r="L154" s="15">
        <f t="shared" si="11"/>
        <v>80.34999999999998</v>
      </c>
    </row>
    <row r="155" spans="1:12" ht="18.75" x14ac:dyDescent="0.25">
      <c r="A155" s="21">
        <v>44398</v>
      </c>
      <c r="B155" s="7" t="s">
        <v>35</v>
      </c>
      <c r="C155" s="6" t="str">
        <f>VLOOKUP(B155,Table3[],2,0)</f>
        <v>Product29</v>
      </c>
      <c r="D155" s="7">
        <v>15</v>
      </c>
      <c r="E155" s="7" t="s">
        <v>60</v>
      </c>
      <c r="F155" s="7" t="s">
        <v>58</v>
      </c>
      <c r="G155" s="11">
        <f t="shared" si="8"/>
        <v>0.1</v>
      </c>
      <c r="H155" s="16">
        <f>VLOOKUP(B155,Table3[],6,0)</f>
        <v>53.11</v>
      </c>
      <c r="I155" s="17">
        <f>VLOOKUP(B155,Table3[],5,0)</f>
        <v>47</v>
      </c>
      <c r="J155" s="13">
        <f t="shared" si="9"/>
        <v>796.65</v>
      </c>
      <c r="K155" s="15">
        <f t="shared" si="10"/>
        <v>705</v>
      </c>
      <c r="L155" s="15">
        <f t="shared" si="11"/>
        <v>91.549999999999983</v>
      </c>
    </row>
    <row r="156" spans="1:12" ht="18.75" x14ac:dyDescent="0.25">
      <c r="A156" s="20">
        <v>44399</v>
      </c>
      <c r="B156" s="6" t="s">
        <v>31</v>
      </c>
      <c r="C156" s="6" t="str">
        <f>VLOOKUP(B156,Table3[],2,0)</f>
        <v>Product26</v>
      </c>
      <c r="D156" s="6">
        <v>3</v>
      </c>
      <c r="E156" s="6" t="s">
        <v>57</v>
      </c>
      <c r="F156" s="6" t="s">
        <v>59</v>
      </c>
      <c r="G156" s="11">
        <f t="shared" si="8"/>
        <v>0</v>
      </c>
      <c r="H156" s="16">
        <f>VLOOKUP(B156,Table3[],6,0)</f>
        <v>24.66</v>
      </c>
      <c r="I156" s="17">
        <f>VLOOKUP(B156,Table3[],5,0)</f>
        <v>18</v>
      </c>
      <c r="J156" s="13">
        <f t="shared" si="9"/>
        <v>73.98</v>
      </c>
      <c r="K156" s="15">
        <f t="shared" si="10"/>
        <v>54</v>
      </c>
      <c r="L156" s="15">
        <f t="shared" si="11"/>
        <v>19.980000000000004</v>
      </c>
    </row>
    <row r="157" spans="1:12" ht="18.75" x14ac:dyDescent="0.25">
      <c r="A157" s="21">
        <v>44399</v>
      </c>
      <c r="B157" s="7" t="s">
        <v>29</v>
      </c>
      <c r="C157" s="6" t="str">
        <f>VLOOKUP(B157,Table3[],2,0)</f>
        <v>Product24</v>
      </c>
      <c r="D157" s="7">
        <v>14</v>
      </c>
      <c r="E157" s="7" t="s">
        <v>58</v>
      </c>
      <c r="F157" s="7" t="s">
        <v>59</v>
      </c>
      <c r="G157" s="11">
        <f t="shared" si="8"/>
        <v>7.0000000000000007E-2</v>
      </c>
      <c r="H157" s="16">
        <f>VLOOKUP(B157,Table3[],6,0)</f>
        <v>156.96</v>
      </c>
      <c r="I157" s="17">
        <f>VLOOKUP(B157,Table3[],5,0)</f>
        <v>144</v>
      </c>
      <c r="J157" s="13">
        <f t="shared" si="9"/>
        <v>2197.44</v>
      </c>
      <c r="K157" s="15">
        <f t="shared" si="10"/>
        <v>2016</v>
      </c>
      <c r="L157" s="15">
        <f t="shared" si="11"/>
        <v>181.37000000000006</v>
      </c>
    </row>
    <row r="158" spans="1:12" ht="18.75" x14ac:dyDescent="0.25">
      <c r="A158" s="20">
        <v>44400</v>
      </c>
      <c r="B158" s="6" t="s">
        <v>42</v>
      </c>
      <c r="C158" s="6" t="str">
        <f>VLOOKUP(B158,Table3[],2,0)</f>
        <v>Product36</v>
      </c>
      <c r="D158" s="6">
        <v>7</v>
      </c>
      <c r="E158" s="6" t="s">
        <v>57</v>
      </c>
      <c r="F158" s="6" t="s">
        <v>58</v>
      </c>
      <c r="G158" s="11">
        <f t="shared" si="8"/>
        <v>0.05</v>
      </c>
      <c r="H158" s="16">
        <f>VLOOKUP(B158,Table3[],6,0)</f>
        <v>96.3</v>
      </c>
      <c r="I158" s="17">
        <f>VLOOKUP(B158,Table3[],5,0)</f>
        <v>90</v>
      </c>
      <c r="J158" s="13">
        <f t="shared" si="9"/>
        <v>674.1</v>
      </c>
      <c r="K158" s="15">
        <f t="shared" si="10"/>
        <v>630</v>
      </c>
      <c r="L158" s="15">
        <f t="shared" si="11"/>
        <v>44.050000000000026</v>
      </c>
    </row>
    <row r="159" spans="1:12" ht="18.75" x14ac:dyDescent="0.25">
      <c r="A159" s="21">
        <v>44400</v>
      </c>
      <c r="B159" s="7" t="s">
        <v>43</v>
      </c>
      <c r="C159" s="6" t="str">
        <f>VLOOKUP(B159,Table3[],2,0)</f>
        <v>Product37</v>
      </c>
      <c r="D159" s="7">
        <v>8</v>
      </c>
      <c r="E159" s="7" t="s">
        <v>60</v>
      </c>
      <c r="F159" s="7" t="s">
        <v>58</v>
      </c>
      <c r="G159" s="11">
        <f t="shared" si="8"/>
        <v>0.05</v>
      </c>
      <c r="H159" s="16">
        <f>VLOOKUP(B159,Table3[],6,0)</f>
        <v>85.76</v>
      </c>
      <c r="I159" s="17">
        <f>VLOOKUP(B159,Table3[],5,0)</f>
        <v>67</v>
      </c>
      <c r="J159" s="13">
        <f t="shared" si="9"/>
        <v>686.08</v>
      </c>
      <c r="K159" s="15">
        <f t="shared" si="10"/>
        <v>536</v>
      </c>
      <c r="L159" s="15">
        <f t="shared" si="11"/>
        <v>150.03000000000003</v>
      </c>
    </row>
    <row r="160" spans="1:12" ht="18.75" x14ac:dyDescent="0.25">
      <c r="A160" s="20">
        <v>44401</v>
      </c>
      <c r="B160" s="6" t="s">
        <v>12</v>
      </c>
      <c r="C160" s="6" t="str">
        <f>VLOOKUP(B160,Table3[],2,0)</f>
        <v>Product09</v>
      </c>
      <c r="D160" s="6">
        <v>4</v>
      </c>
      <c r="E160" s="6" t="s">
        <v>58</v>
      </c>
      <c r="F160" s="6" t="s">
        <v>59</v>
      </c>
      <c r="G160" s="11">
        <f t="shared" si="8"/>
        <v>0</v>
      </c>
      <c r="H160" s="16">
        <f>VLOOKUP(B160,Table3[],6,0)</f>
        <v>7.8599999999999994</v>
      </c>
      <c r="I160" s="17">
        <f>VLOOKUP(B160,Table3[],5,0)</f>
        <v>6</v>
      </c>
      <c r="J160" s="13">
        <f t="shared" si="9"/>
        <v>31.439999999999998</v>
      </c>
      <c r="K160" s="15">
        <f t="shared" si="10"/>
        <v>24</v>
      </c>
      <c r="L160" s="15">
        <f t="shared" si="11"/>
        <v>7.4399999999999977</v>
      </c>
    </row>
    <row r="161" spans="1:12" ht="18.75" x14ac:dyDescent="0.25">
      <c r="A161" s="21">
        <v>44406</v>
      </c>
      <c r="B161" s="7" t="s">
        <v>51</v>
      </c>
      <c r="C161" s="6" t="str">
        <f>VLOOKUP(B161,Table3[],2,0)</f>
        <v>Product44</v>
      </c>
      <c r="D161" s="7">
        <v>15</v>
      </c>
      <c r="E161" s="7" t="s">
        <v>58</v>
      </c>
      <c r="F161" s="7" t="s">
        <v>59</v>
      </c>
      <c r="G161" s="11">
        <f t="shared" si="8"/>
        <v>0.1</v>
      </c>
      <c r="H161" s="16">
        <f>VLOOKUP(B161,Table3[],6,0)</f>
        <v>82.08</v>
      </c>
      <c r="I161" s="17">
        <f>VLOOKUP(B161,Table3[],5,0)</f>
        <v>76</v>
      </c>
      <c r="J161" s="13">
        <f t="shared" si="9"/>
        <v>1231.2</v>
      </c>
      <c r="K161" s="15">
        <f t="shared" si="10"/>
        <v>1140</v>
      </c>
      <c r="L161" s="15">
        <f t="shared" si="11"/>
        <v>91.100000000000051</v>
      </c>
    </row>
    <row r="162" spans="1:12" ht="18.75" x14ac:dyDescent="0.25">
      <c r="A162" s="20">
        <v>44409</v>
      </c>
      <c r="B162" s="6" t="s">
        <v>3</v>
      </c>
      <c r="C162" s="6" t="str">
        <f>VLOOKUP(B162,Table3[],2,0)</f>
        <v>Product01</v>
      </c>
      <c r="D162" s="6">
        <v>11</v>
      </c>
      <c r="E162" s="6" t="s">
        <v>60</v>
      </c>
      <c r="F162" s="6" t="s">
        <v>59</v>
      </c>
      <c r="G162" s="11">
        <f t="shared" si="8"/>
        <v>7.0000000000000007E-2</v>
      </c>
      <c r="H162" s="16">
        <f>VLOOKUP(B162,Table3[],6,0)</f>
        <v>103.88</v>
      </c>
      <c r="I162" s="17">
        <f>VLOOKUP(B162,Table3[],5,0)</f>
        <v>98</v>
      </c>
      <c r="J162" s="13">
        <f t="shared" si="9"/>
        <v>1142.6799999999998</v>
      </c>
      <c r="K162" s="15">
        <f t="shared" si="10"/>
        <v>1078</v>
      </c>
      <c r="L162" s="15">
        <f t="shared" si="11"/>
        <v>64.609999999999843</v>
      </c>
    </row>
    <row r="163" spans="1:12" ht="18.75" x14ac:dyDescent="0.25">
      <c r="A163" s="21">
        <v>44410</v>
      </c>
      <c r="B163" s="7" t="s">
        <v>28</v>
      </c>
      <c r="C163" s="6" t="str">
        <f>VLOOKUP(B163,Table3[],2,0)</f>
        <v>Product23</v>
      </c>
      <c r="D163" s="7">
        <v>3</v>
      </c>
      <c r="E163" s="7" t="s">
        <v>60</v>
      </c>
      <c r="F163" s="7" t="s">
        <v>58</v>
      </c>
      <c r="G163" s="11">
        <f t="shared" si="8"/>
        <v>0</v>
      </c>
      <c r="H163" s="16">
        <f>VLOOKUP(B163,Table3[],6,0)</f>
        <v>149.46</v>
      </c>
      <c r="I163" s="17">
        <f>VLOOKUP(B163,Table3[],5,0)</f>
        <v>141</v>
      </c>
      <c r="J163" s="13">
        <f t="shared" si="9"/>
        <v>448.38</v>
      </c>
      <c r="K163" s="15">
        <f t="shared" si="10"/>
        <v>423</v>
      </c>
      <c r="L163" s="15">
        <f t="shared" si="11"/>
        <v>25.379999999999995</v>
      </c>
    </row>
    <row r="164" spans="1:12" ht="18.75" x14ac:dyDescent="0.25">
      <c r="A164" s="20">
        <v>44411</v>
      </c>
      <c r="B164" s="6" t="s">
        <v>27</v>
      </c>
      <c r="C164" s="6" t="str">
        <f>VLOOKUP(B164,Table3[],2,0)</f>
        <v>Product22</v>
      </c>
      <c r="D164" s="6">
        <v>13</v>
      </c>
      <c r="E164" s="6" t="s">
        <v>58</v>
      </c>
      <c r="F164" s="6" t="s">
        <v>58</v>
      </c>
      <c r="G164" s="11">
        <f t="shared" si="8"/>
        <v>7.0000000000000007E-2</v>
      </c>
      <c r="H164" s="16">
        <f>VLOOKUP(B164,Table3[],6,0)</f>
        <v>141.57</v>
      </c>
      <c r="I164" s="17">
        <f>VLOOKUP(B164,Table3[],5,0)</f>
        <v>121</v>
      </c>
      <c r="J164" s="13">
        <f t="shared" si="9"/>
        <v>1840.4099999999999</v>
      </c>
      <c r="K164" s="15">
        <f t="shared" si="10"/>
        <v>1573</v>
      </c>
      <c r="L164" s="15">
        <f t="shared" si="11"/>
        <v>267.33999999999986</v>
      </c>
    </row>
    <row r="165" spans="1:12" ht="18.75" x14ac:dyDescent="0.25">
      <c r="A165" s="21">
        <v>44411</v>
      </c>
      <c r="B165" s="7" t="s">
        <v>40</v>
      </c>
      <c r="C165" s="6" t="str">
        <f>VLOOKUP(B165,Table3[],2,0)</f>
        <v>Product34</v>
      </c>
      <c r="D165" s="7">
        <v>12</v>
      </c>
      <c r="E165" s="7" t="s">
        <v>58</v>
      </c>
      <c r="F165" s="7" t="s">
        <v>58</v>
      </c>
      <c r="G165" s="11">
        <f t="shared" si="8"/>
        <v>7.0000000000000007E-2</v>
      </c>
      <c r="H165" s="16">
        <f>VLOOKUP(B165,Table3[],6,0)</f>
        <v>58.3</v>
      </c>
      <c r="I165" s="17">
        <f>VLOOKUP(B165,Table3[],5,0)</f>
        <v>55</v>
      </c>
      <c r="J165" s="13">
        <f t="shared" si="9"/>
        <v>699.59999999999991</v>
      </c>
      <c r="K165" s="15">
        <f t="shared" si="10"/>
        <v>660</v>
      </c>
      <c r="L165" s="15">
        <f t="shared" si="11"/>
        <v>39.529999999999909</v>
      </c>
    </row>
    <row r="166" spans="1:12" ht="18.75" x14ac:dyDescent="0.25">
      <c r="A166" s="20">
        <v>44413</v>
      </c>
      <c r="B166" s="6" t="s">
        <v>34</v>
      </c>
      <c r="C166" s="6" t="str">
        <f>VLOOKUP(B166,Table3[],2,0)</f>
        <v>Product28</v>
      </c>
      <c r="D166" s="6">
        <v>14</v>
      </c>
      <c r="E166" s="6" t="s">
        <v>60</v>
      </c>
      <c r="F166" s="6" t="s">
        <v>59</v>
      </c>
      <c r="G166" s="11">
        <f t="shared" si="8"/>
        <v>7.0000000000000007E-2</v>
      </c>
      <c r="H166" s="16">
        <f>VLOOKUP(B166,Table3[],6,0)</f>
        <v>41.81</v>
      </c>
      <c r="I166" s="17">
        <f>VLOOKUP(B166,Table3[],5,0)</f>
        <v>37</v>
      </c>
      <c r="J166" s="13">
        <f t="shared" si="9"/>
        <v>585.34</v>
      </c>
      <c r="K166" s="15">
        <f t="shared" si="10"/>
        <v>518</v>
      </c>
      <c r="L166" s="15">
        <f t="shared" si="11"/>
        <v>67.270000000000039</v>
      </c>
    </row>
    <row r="167" spans="1:12" ht="18.75" x14ac:dyDescent="0.25">
      <c r="A167" s="21">
        <v>44414</v>
      </c>
      <c r="B167" s="7" t="s">
        <v>43</v>
      </c>
      <c r="C167" s="6" t="str">
        <f>VLOOKUP(B167,Table3[],2,0)</f>
        <v>Product37</v>
      </c>
      <c r="D167" s="7">
        <v>1</v>
      </c>
      <c r="E167" s="7" t="s">
        <v>57</v>
      </c>
      <c r="F167" s="7" t="s">
        <v>59</v>
      </c>
      <c r="G167" s="11">
        <f t="shared" si="8"/>
        <v>0</v>
      </c>
      <c r="H167" s="16">
        <f>VLOOKUP(B167,Table3[],6,0)</f>
        <v>85.76</v>
      </c>
      <c r="I167" s="17">
        <f>VLOOKUP(B167,Table3[],5,0)</f>
        <v>67</v>
      </c>
      <c r="J167" s="13">
        <f t="shared" si="9"/>
        <v>85.76</v>
      </c>
      <c r="K167" s="15">
        <f t="shared" si="10"/>
        <v>67</v>
      </c>
      <c r="L167" s="15">
        <f t="shared" si="11"/>
        <v>18.760000000000005</v>
      </c>
    </row>
    <row r="168" spans="1:12" ht="18.75" x14ac:dyDescent="0.25">
      <c r="A168" s="20">
        <v>44418</v>
      </c>
      <c r="B168" s="6" t="s">
        <v>8</v>
      </c>
      <c r="C168" s="6" t="str">
        <f>VLOOKUP(B168,Table3[],2,0)</f>
        <v>Product05</v>
      </c>
      <c r="D168" s="6">
        <v>4</v>
      </c>
      <c r="E168" s="6" t="s">
        <v>57</v>
      </c>
      <c r="F168" s="6" t="s">
        <v>59</v>
      </c>
      <c r="G168" s="11">
        <f t="shared" si="8"/>
        <v>0</v>
      </c>
      <c r="H168" s="16">
        <f>VLOOKUP(B168,Table3[],6,0)</f>
        <v>155.61000000000001</v>
      </c>
      <c r="I168" s="17">
        <f>VLOOKUP(B168,Table3[],5,0)</f>
        <v>133</v>
      </c>
      <c r="J168" s="13">
        <f t="shared" si="9"/>
        <v>622.44000000000005</v>
      </c>
      <c r="K168" s="15">
        <f t="shared" si="10"/>
        <v>532</v>
      </c>
      <c r="L168" s="15">
        <f t="shared" si="11"/>
        <v>90.440000000000055</v>
      </c>
    </row>
    <row r="169" spans="1:12" ht="18.75" x14ac:dyDescent="0.25">
      <c r="A169" s="21">
        <v>44418</v>
      </c>
      <c r="B169" s="7" t="s">
        <v>51</v>
      </c>
      <c r="C169" s="6" t="str">
        <f>VLOOKUP(B169,Table3[],2,0)</f>
        <v>Product44</v>
      </c>
      <c r="D169" s="7">
        <v>10</v>
      </c>
      <c r="E169" s="7" t="s">
        <v>58</v>
      </c>
      <c r="F169" s="7" t="s">
        <v>59</v>
      </c>
      <c r="G169" s="11">
        <f t="shared" si="8"/>
        <v>7.0000000000000007E-2</v>
      </c>
      <c r="H169" s="16">
        <f>VLOOKUP(B169,Table3[],6,0)</f>
        <v>82.08</v>
      </c>
      <c r="I169" s="17">
        <f>VLOOKUP(B169,Table3[],5,0)</f>
        <v>76</v>
      </c>
      <c r="J169" s="13">
        <f t="shared" si="9"/>
        <v>820.8</v>
      </c>
      <c r="K169" s="15">
        <f t="shared" si="10"/>
        <v>760</v>
      </c>
      <c r="L169" s="15">
        <f t="shared" si="11"/>
        <v>60.729999999999954</v>
      </c>
    </row>
    <row r="170" spans="1:12" ht="18.75" x14ac:dyDescent="0.25">
      <c r="A170" s="20">
        <v>44418</v>
      </c>
      <c r="B170" s="6" t="s">
        <v>9</v>
      </c>
      <c r="C170" s="6" t="str">
        <f>VLOOKUP(B170,Table3[],2,0)</f>
        <v>Product06</v>
      </c>
      <c r="D170" s="6">
        <v>6</v>
      </c>
      <c r="E170" s="6" t="s">
        <v>60</v>
      </c>
      <c r="F170" s="6" t="s">
        <v>59</v>
      </c>
      <c r="G170" s="11">
        <f t="shared" si="8"/>
        <v>0.05</v>
      </c>
      <c r="H170" s="16">
        <f>VLOOKUP(B170,Table3[],6,0)</f>
        <v>85.5</v>
      </c>
      <c r="I170" s="17">
        <f>VLOOKUP(B170,Table3[],5,0)</f>
        <v>75</v>
      </c>
      <c r="J170" s="13">
        <f t="shared" si="9"/>
        <v>513</v>
      </c>
      <c r="K170" s="15">
        <f t="shared" si="10"/>
        <v>450</v>
      </c>
      <c r="L170" s="15">
        <f t="shared" si="11"/>
        <v>62.95</v>
      </c>
    </row>
    <row r="171" spans="1:12" ht="18.75" x14ac:dyDescent="0.25">
      <c r="A171" s="21">
        <v>44419</v>
      </c>
      <c r="B171" s="7" t="s">
        <v>28</v>
      </c>
      <c r="C171" s="6" t="str">
        <f>VLOOKUP(B171,Table3[],2,0)</f>
        <v>Product23</v>
      </c>
      <c r="D171" s="7">
        <v>4</v>
      </c>
      <c r="E171" s="7" t="s">
        <v>60</v>
      </c>
      <c r="F171" s="7" t="s">
        <v>58</v>
      </c>
      <c r="G171" s="11">
        <f t="shared" si="8"/>
        <v>0</v>
      </c>
      <c r="H171" s="16">
        <f>VLOOKUP(B171,Table3[],6,0)</f>
        <v>149.46</v>
      </c>
      <c r="I171" s="17">
        <f>VLOOKUP(B171,Table3[],5,0)</f>
        <v>141</v>
      </c>
      <c r="J171" s="13">
        <f t="shared" si="9"/>
        <v>597.84</v>
      </c>
      <c r="K171" s="15">
        <f t="shared" si="10"/>
        <v>564</v>
      </c>
      <c r="L171" s="15">
        <f t="shared" si="11"/>
        <v>33.840000000000032</v>
      </c>
    </row>
    <row r="172" spans="1:12" ht="18.75" x14ac:dyDescent="0.25">
      <c r="A172" s="20">
        <v>44421</v>
      </c>
      <c r="B172" s="6" t="s">
        <v>15</v>
      </c>
      <c r="C172" s="6" t="str">
        <f>VLOOKUP(B172,Table3[],2,0)</f>
        <v>Product11</v>
      </c>
      <c r="D172" s="6">
        <v>13</v>
      </c>
      <c r="E172" s="6" t="s">
        <v>60</v>
      </c>
      <c r="F172" s="6" t="s">
        <v>58</v>
      </c>
      <c r="G172" s="11">
        <f t="shared" si="8"/>
        <v>7.0000000000000007E-2</v>
      </c>
      <c r="H172" s="16">
        <f>VLOOKUP(B172,Table3[],6,0)</f>
        <v>48.4</v>
      </c>
      <c r="I172" s="17">
        <f>VLOOKUP(B172,Table3[],5,0)</f>
        <v>44</v>
      </c>
      <c r="J172" s="13">
        <f t="shared" si="9"/>
        <v>629.19999999999993</v>
      </c>
      <c r="K172" s="15">
        <f t="shared" si="10"/>
        <v>572</v>
      </c>
      <c r="L172" s="15">
        <f t="shared" si="11"/>
        <v>57.129999999999932</v>
      </c>
    </row>
    <row r="173" spans="1:12" ht="18.75" x14ac:dyDescent="0.25">
      <c r="A173" s="21">
        <v>44421</v>
      </c>
      <c r="B173" s="7" t="s">
        <v>33</v>
      </c>
      <c r="C173" s="6" t="str">
        <f>VLOOKUP(B173,Table3[],2,0)</f>
        <v>Product27</v>
      </c>
      <c r="D173" s="7">
        <v>9</v>
      </c>
      <c r="E173" s="7" t="s">
        <v>60</v>
      </c>
      <c r="F173" s="7" t="s">
        <v>58</v>
      </c>
      <c r="G173" s="11">
        <f t="shared" si="8"/>
        <v>0.05</v>
      </c>
      <c r="H173" s="16">
        <f>VLOOKUP(B173,Table3[],6,0)</f>
        <v>57.120000000000005</v>
      </c>
      <c r="I173" s="17">
        <f>VLOOKUP(B173,Table3[],5,0)</f>
        <v>48</v>
      </c>
      <c r="J173" s="13">
        <f t="shared" si="9"/>
        <v>514.08000000000004</v>
      </c>
      <c r="K173" s="15">
        <f t="shared" si="10"/>
        <v>432</v>
      </c>
      <c r="L173" s="15">
        <f t="shared" si="11"/>
        <v>82.030000000000044</v>
      </c>
    </row>
    <row r="174" spans="1:12" ht="18.75" x14ac:dyDescent="0.25">
      <c r="A174" s="20">
        <v>44424</v>
      </c>
      <c r="B174" s="6" t="s">
        <v>6</v>
      </c>
      <c r="C174" s="6" t="str">
        <f>VLOOKUP(B174,Table3[],2,0)</f>
        <v>Product03</v>
      </c>
      <c r="D174" s="6">
        <v>3</v>
      </c>
      <c r="E174" s="6" t="s">
        <v>58</v>
      </c>
      <c r="F174" s="6" t="s">
        <v>58</v>
      </c>
      <c r="G174" s="11">
        <f t="shared" si="8"/>
        <v>0</v>
      </c>
      <c r="H174" s="16">
        <f>VLOOKUP(B174,Table3[],6,0)</f>
        <v>80.94</v>
      </c>
      <c r="I174" s="17">
        <f>VLOOKUP(B174,Table3[],5,0)</f>
        <v>71</v>
      </c>
      <c r="J174" s="13">
        <f t="shared" si="9"/>
        <v>242.82</v>
      </c>
      <c r="K174" s="15">
        <f t="shared" si="10"/>
        <v>213</v>
      </c>
      <c r="L174" s="15">
        <f t="shared" si="11"/>
        <v>29.819999999999993</v>
      </c>
    </row>
    <row r="175" spans="1:12" ht="18.75" x14ac:dyDescent="0.25">
      <c r="A175" s="21">
        <v>44426</v>
      </c>
      <c r="B175" s="7" t="s">
        <v>30</v>
      </c>
      <c r="C175" s="6" t="str">
        <f>VLOOKUP(B175,Table3[],2,0)</f>
        <v>Product25</v>
      </c>
      <c r="D175" s="7">
        <v>6</v>
      </c>
      <c r="E175" s="7" t="s">
        <v>60</v>
      </c>
      <c r="F175" s="7" t="s">
        <v>58</v>
      </c>
      <c r="G175" s="11">
        <f t="shared" si="8"/>
        <v>0.05</v>
      </c>
      <c r="H175" s="16">
        <f>VLOOKUP(B175,Table3[],6,0)</f>
        <v>8.33</v>
      </c>
      <c r="I175" s="17">
        <f>VLOOKUP(B175,Table3[],5,0)</f>
        <v>7</v>
      </c>
      <c r="J175" s="13">
        <f t="shared" si="9"/>
        <v>49.980000000000004</v>
      </c>
      <c r="K175" s="15">
        <f t="shared" si="10"/>
        <v>42</v>
      </c>
      <c r="L175" s="15">
        <f t="shared" si="11"/>
        <v>7.9300000000000042</v>
      </c>
    </row>
    <row r="176" spans="1:12" ht="18.75" x14ac:dyDescent="0.25">
      <c r="A176" s="20">
        <v>44428</v>
      </c>
      <c r="B176" s="6" t="s">
        <v>24</v>
      </c>
      <c r="C176" s="6" t="str">
        <f>VLOOKUP(B176,Table3[],2,0)</f>
        <v>Product20</v>
      </c>
      <c r="D176" s="6">
        <v>15</v>
      </c>
      <c r="E176" s="6" t="s">
        <v>60</v>
      </c>
      <c r="F176" s="6" t="s">
        <v>59</v>
      </c>
      <c r="G176" s="11">
        <f t="shared" si="8"/>
        <v>0.1</v>
      </c>
      <c r="H176" s="16">
        <f>VLOOKUP(B176,Table3[],6,0)</f>
        <v>76.25</v>
      </c>
      <c r="I176" s="17">
        <f>VLOOKUP(B176,Table3[],5,0)</f>
        <v>61</v>
      </c>
      <c r="J176" s="13">
        <f t="shared" si="9"/>
        <v>1143.75</v>
      </c>
      <c r="K176" s="15">
        <f t="shared" si="10"/>
        <v>915</v>
      </c>
      <c r="L176" s="15">
        <f t="shared" si="11"/>
        <v>228.65</v>
      </c>
    </row>
    <row r="177" spans="1:12" ht="18.75" x14ac:dyDescent="0.25">
      <c r="A177" s="21">
        <v>44428</v>
      </c>
      <c r="B177" s="7" t="s">
        <v>37</v>
      </c>
      <c r="C177" s="6" t="str">
        <f>VLOOKUP(B177,Table3[],2,0)</f>
        <v>Product31</v>
      </c>
      <c r="D177" s="7">
        <v>9</v>
      </c>
      <c r="E177" s="7" t="s">
        <v>60</v>
      </c>
      <c r="F177" s="7" t="s">
        <v>58</v>
      </c>
      <c r="G177" s="11">
        <f t="shared" si="8"/>
        <v>0.05</v>
      </c>
      <c r="H177" s="16">
        <f>VLOOKUP(B177,Table3[],6,0)</f>
        <v>104.16</v>
      </c>
      <c r="I177" s="17">
        <f>VLOOKUP(B177,Table3[],5,0)</f>
        <v>93</v>
      </c>
      <c r="J177" s="13">
        <f t="shared" si="9"/>
        <v>937.43999999999994</v>
      </c>
      <c r="K177" s="15">
        <f t="shared" si="10"/>
        <v>837</v>
      </c>
      <c r="L177" s="15">
        <f t="shared" si="11"/>
        <v>100.38999999999994</v>
      </c>
    </row>
    <row r="178" spans="1:12" ht="18.75" x14ac:dyDescent="0.25">
      <c r="A178" s="20">
        <v>44428</v>
      </c>
      <c r="B178" s="6" t="s">
        <v>34</v>
      </c>
      <c r="C178" s="6" t="str">
        <f>VLOOKUP(B178,Table3[],2,0)</f>
        <v>Product28</v>
      </c>
      <c r="D178" s="6">
        <v>13</v>
      </c>
      <c r="E178" s="6" t="s">
        <v>60</v>
      </c>
      <c r="F178" s="6" t="s">
        <v>58</v>
      </c>
      <c r="G178" s="11">
        <f t="shared" si="8"/>
        <v>7.0000000000000007E-2</v>
      </c>
      <c r="H178" s="16">
        <f>VLOOKUP(B178,Table3[],6,0)</f>
        <v>41.81</v>
      </c>
      <c r="I178" s="17">
        <f>VLOOKUP(B178,Table3[],5,0)</f>
        <v>37</v>
      </c>
      <c r="J178" s="13">
        <f t="shared" si="9"/>
        <v>543.53</v>
      </c>
      <c r="K178" s="15">
        <f t="shared" si="10"/>
        <v>481</v>
      </c>
      <c r="L178" s="15">
        <f t="shared" si="11"/>
        <v>62.459999999999972</v>
      </c>
    </row>
    <row r="179" spans="1:12" ht="18.75" x14ac:dyDescent="0.25">
      <c r="A179" s="21">
        <v>44434</v>
      </c>
      <c r="B179" s="7" t="s">
        <v>46</v>
      </c>
      <c r="C179" s="6" t="str">
        <f>VLOOKUP(B179,Table3[],2,0)</f>
        <v>Product39</v>
      </c>
      <c r="D179" s="7">
        <v>4</v>
      </c>
      <c r="E179" s="7" t="s">
        <v>60</v>
      </c>
      <c r="F179" s="7" t="s">
        <v>58</v>
      </c>
      <c r="G179" s="11">
        <f t="shared" si="8"/>
        <v>0</v>
      </c>
      <c r="H179" s="16">
        <f>VLOOKUP(B179,Table3[],6,0)</f>
        <v>42.55</v>
      </c>
      <c r="I179" s="17">
        <f>VLOOKUP(B179,Table3[],5,0)</f>
        <v>37</v>
      </c>
      <c r="J179" s="13">
        <f t="shared" si="9"/>
        <v>170.2</v>
      </c>
      <c r="K179" s="15">
        <f t="shared" si="10"/>
        <v>148</v>
      </c>
      <c r="L179" s="15">
        <f t="shared" si="11"/>
        <v>22.199999999999989</v>
      </c>
    </row>
    <row r="180" spans="1:12" ht="18.75" x14ac:dyDescent="0.25">
      <c r="A180" s="20">
        <v>44437</v>
      </c>
      <c r="B180" s="6" t="s">
        <v>40</v>
      </c>
      <c r="C180" s="6" t="str">
        <f>VLOOKUP(B180,Table3[],2,0)</f>
        <v>Product34</v>
      </c>
      <c r="D180" s="6">
        <v>12</v>
      </c>
      <c r="E180" s="6" t="s">
        <v>57</v>
      </c>
      <c r="F180" s="6" t="s">
        <v>58</v>
      </c>
      <c r="G180" s="11">
        <f t="shared" si="8"/>
        <v>7.0000000000000007E-2</v>
      </c>
      <c r="H180" s="16">
        <f>VLOOKUP(B180,Table3[],6,0)</f>
        <v>58.3</v>
      </c>
      <c r="I180" s="17">
        <f>VLOOKUP(B180,Table3[],5,0)</f>
        <v>55</v>
      </c>
      <c r="J180" s="13">
        <f t="shared" si="9"/>
        <v>699.59999999999991</v>
      </c>
      <c r="K180" s="15">
        <f t="shared" si="10"/>
        <v>660</v>
      </c>
      <c r="L180" s="15">
        <f t="shared" si="11"/>
        <v>39.529999999999909</v>
      </c>
    </row>
    <row r="181" spans="1:12" ht="18.75" x14ac:dyDescent="0.25">
      <c r="A181" s="21">
        <v>44438</v>
      </c>
      <c r="B181" s="7" t="s">
        <v>17</v>
      </c>
      <c r="C181" s="6" t="str">
        <f>VLOOKUP(B181,Table3[],2,0)</f>
        <v>Product13</v>
      </c>
      <c r="D181" s="7">
        <v>13</v>
      </c>
      <c r="E181" s="7" t="s">
        <v>60</v>
      </c>
      <c r="F181" s="7" t="s">
        <v>58</v>
      </c>
      <c r="G181" s="11">
        <f t="shared" si="8"/>
        <v>7.0000000000000007E-2</v>
      </c>
      <c r="H181" s="16">
        <f>VLOOKUP(B181,Table3[],6,0)</f>
        <v>122.08</v>
      </c>
      <c r="I181" s="17">
        <f>VLOOKUP(B181,Table3[],5,0)</f>
        <v>112</v>
      </c>
      <c r="J181" s="13">
        <f t="shared" si="9"/>
        <v>1587.04</v>
      </c>
      <c r="K181" s="15">
        <f t="shared" si="10"/>
        <v>1456</v>
      </c>
      <c r="L181" s="15">
        <f t="shared" si="11"/>
        <v>130.96999999999997</v>
      </c>
    </row>
    <row r="182" spans="1:12" ht="18.75" x14ac:dyDescent="0.25">
      <c r="A182" s="20">
        <v>44439</v>
      </c>
      <c r="B182" s="6" t="s">
        <v>3</v>
      </c>
      <c r="C182" s="6" t="str">
        <f>VLOOKUP(B182,Table3[],2,0)</f>
        <v>Product01</v>
      </c>
      <c r="D182" s="6">
        <v>2</v>
      </c>
      <c r="E182" s="6" t="s">
        <v>60</v>
      </c>
      <c r="F182" s="6" t="s">
        <v>58</v>
      </c>
      <c r="G182" s="11">
        <f t="shared" si="8"/>
        <v>0</v>
      </c>
      <c r="H182" s="16">
        <f>VLOOKUP(B182,Table3[],6,0)</f>
        <v>103.88</v>
      </c>
      <c r="I182" s="17">
        <f>VLOOKUP(B182,Table3[],5,0)</f>
        <v>98</v>
      </c>
      <c r="J182" s="13">
        <f t="shared" si="9"/>
        <v>207.76</v>
      </c>
      <c r="K182" s="15">
        <f t="shared" si="10"/>
        <v>196</v>
      </c>
      <c r="L182" s="15">
        <f t="shared" si="11"/>
        <v>11.759999999999991</v>
      </c>
    </row>
    <row r="183" spans="1:12" ht="18.75" x14ac:dyDescent="0.25">
      <c r="A183" s="21">
        <v>44439</v>
      </c>
      <c r="B183" s="7" t="s">
        <v>41</v>
      </c>
      <c r="C183" s="6" t="str">
        <f>VLOOKUP(B183,Table3[],2,0)</f>
        <v>Product35</v>
      </c>
      <c r="D183" s="7">
        <v>11</v>
      </c>
      <c r="E183" s="7" t="s">
        <v>60</v>
      </c>
      <c r="F183" s="7" t="s">
        <v>58</v>
      </c>
      <c r="G183" s="11">
        <f t="shared" si="8"/>
        <v>7.0000000000000007E-2</v>
      </c>
      <c r="H183" s="16">
        <f>VLOOKUP(B183,Table3[],6,0)</f>
        <v>6.7</v>
      </c>
      <c r="I183" s="17">
        <f>VLOOKUP(B183,Table3[],5,0)</f>
        <v>5</v>
      </c>
      <c r="J183" s="13">
        <f t="shared" si="9"/>
        <v>73.7</v>
      </c>
      <c r="K183" s="15">
        <f t="shared" si="10"/>
        <v>55</v>
      </c>
      <c r="L183" s="15">
        <f t="shared" si="11"/>
        <v>18.630000000000003</v>
      </c>
    </row>
    <row r="184" spans="1:12" ht="18.75" x14ac:dyDescent="0.25">
      <c r="A184" s="20">
        <v>44440</v>
      </c>
      <c r="B184" s="6" t="s">
        <v>29</v>
      </c>
      <c r="C184" s="6" t="str">
        <f>VLOOKUP(B184,Table3[],2,0)</f>
        <v>Product24</v>
      </c>
      <c r="D184" s="6">
        <v>1</v>
      </c>
      <c r="E184" s="6" t="s">
        <v>57</v>
      </c>
      <c r="F184" s="6" t="s">
        <v>59</v>
      </c>
      <c r="G184" s="11">
        <f t="shared" si="8"/>
        <v>0</v>
      </c>
      <c r="H184" s="16">
        <f>VLOOKUP(B184,Table3[],6,0)</f>
        <v>156.96</v>
      </c>
      <c r="I184" s="17">
        <f>VLOOKUP(B184,Table3[],5,0)</f>
        <v>144</v>
      </c>
      <c r="J184" s="13">
        <f t="shared" si="9"/>
        <v>156.96</v>
      </c>
      <c r="K184" s="15">
        <f t="shared" si="10"/>
        <v>144</v>
      </c>
      <c r="L184" s="15">
        <f t="shared" si="11"/>
        <v>12.960000000000008</v>
      </c>
    </row>
    <row r="185" spans="1:12" ht="18.75" x14ac:dyDescent="0.25">
      <c r="A185" s="21">
        <v>44440</v>
      </c>
      <c r="B185" s="7" t="s">
        <v>6</v>
      </c>
      <c r="C185" s="6" t="str">
        <f>VLOOKUP(B185,Table3[],2,0)</f>
        <v>Product03</v>
      </c>
      <c r="D185" s="7">
        <v>14</v>
      </c>
      <c r="E185" s="7" t="s">
        <v>58</v>
      </c>
      <c r="F185" s="7" t="s">
        <v>58</v>
      </c>
      <c r="G185" s="11">
        <f t="shared" si="8"/>
        <v>7.0000000000000007E-2</v>
      </c>
      <c r="H185" s="16">
        <f>VLOOKUP(B185,Table3[],6,0)</f>
        <v>80.94</v>
      </c>
      <c r="I185" s="17">
        <f>VLOOKUP(B185,Table3[],5,0)</f>
        <v>71</v>
      </c>
      <c r="J185" s="13">
        <f t="shared" si="9"/>
        <v>1133.1599999999999</v>
      </c>
      <c r="K185" s="15">
        <f t="shared" si="10"/>
        <v>994</v>
      </c>
      <c r="L185" s="15">
        <f t="shared" si="11"/>
        <v>139.08999999999986</v>
      </c>
    </row>
    <row r="186" spans="1:12" ht="18.75" x14ac:dyDescent="0.25">
      <c r="A186" s="20">
        <v>44442</v>
      </c>
      <c r="B186" s="6" t="s">
        <v>48</v>
      </c>
      <c r="C186" s="6" t="str">
        <f>VLOOKUP(B186,Table3[],2,0)</f>
        <v>Product41</v>
      </c>
      <c r="D186" s="6">
        <v>8</v>
      </c>
      <c r="E186" s="6" t="s">
        <v>60</v>
      </c>
      <c r="F186" s="6" t="s">
        <v>58</v>
      </c>
      <c r="G186" s="11">
        <f t="shared" si="8"/>
        <v>0.05</v>
      </c>
      <c r="H186" s="16">
        <f>VLOOKUP(B186,Table3[],6,0)</f>
        <v>173.88</v>
      </c>
      <c r="I186" s="17">
        <f>VLOOKUP(B186,Table3[],5,0)</f>
        <v>138</v>
      </c>
      <c r="J186" s="13">
        <f t="shared" si="9"/>
        <v>1391.04</v>
      </c>
      <c r="K186" s="15">
        <f t="shared" si="10"/>
        <v>1104</v>
      </c>
      <c r="L186" s="15">
        <f t="shared" si="11"/>
        <v>286.98999999999995</v>
      </c>
    </row>
    <row r="187" spans="1:12" ht="18.75" x14ac:dyDescent="0.25">
      <c r="A187" s="21">
        <v>44443</v>
      </c>
      <c r="B187" s="7" t="s">
        <v>34</v>
      </c>
      <c r="C187" s="6" t="str">
        <f>VLOOKUP(B187,Table3[],2,0)</f>
        <v>Product28</v>
      </c>
      <c r="D187" s="7">
        <v>7</v>
      </c>
      <c r="E187" s="7" t="s">
        <v>60</v>
      </c>
      <c r="F187" s="7" t="s">
        <v>58</v>
      </c>
      <c r="G187" s="11">
        <f t="shared" si="8"/>
        <v>0.05</v>
      </c>
      <c r="H187" s="16">
        <f>VLOOKUP(B187,Table3[],6,0)</f>
        <v>41.81</v>
      </c>
      <c r="I187" s="17">
        <f>VLOOKUP(B187,Table3[],5,0)</f>
        <v>37</v>
      </c>
      <c r="J187" s="13">
        <f t="shared" si="9"/>
        <v>292.67</v>
      </c>
      <c r="K187" s="15">
        <f t="shared" si="10"/>
        <v>259</v>
      </c>
      <c r="L187" s="15">
        <f t="shared" si="11"/>
        <v>33.620000000000019</v>
      </c>
    </row>
    <row r="188" spans="1:12" ht="18.75" x14ac:dyDescent="0.25">
      <c r="A188" s="20">
        <v>44443</v>
      </c>
      <c r="B188" s="6" t="s">
        <v>28</v>
      </c>
      <c r="C188" s="6" t="str">
        <f>VLOOKUP(B188,Table3[],2,0)</f>
        <v>Product23</v>
      </c>
      <c r="D188" s="6">
        <v>15</v>
      </c>
      <c r="E188" s="6" t="s">
        <v>60</v>
      </c>
      <c r="F188" s="6" t="s">
        <v>58</v>
      </c>
      <c r="G188" s="11">
        <f t="shared" si="8"/>
        <v>0.1</v>
      </c>
      <c r="H188" s="16">
        <f>VLOOKUP(B188,Table3[],6,0)</f>
        <v>149.46</v>
      </c>
      <c r="I188" s="17">
        <f>VLOOKUP(B188,Table3[],5,0)</f>
        <v>141</v>
      </c>
      <c r="J188" s="13">
        <f t="shared" si="9"/>
        <v>2241.9</v>
      </c>
      <c r="K188" s="15">
        <f t="shared" si="10"/>
        <v>2115</v>
      </c>
      <c r="L188" s="15">
        <f t="shared" si="11"/>
        <v>126.8000000000001</v>
      </c>
    </row>
    <row r="189" spans="1:12" ht="18.75" x14ac:dyDescent="0.25">
      <c r="A189" s="21">
        <v>44444</v>
      </c>
      <c r="B189" s="7" t="s">
        <v>38</v>
      </c>
      <c r="C189" s="6" t="str">
        <f>VLOOKUP(B189,Table3[],2,0)</f>
        <v>Product32</v>
      </c>
      <c r="D189" s="7">
        <v>1</v>
      </c>
      <c r="E189" s="7" t="s">
        <v>60</v>
      </c>
      <c r="F189" s="7" t="s">
        <v>59</v>
      </c>
      <c r="G189" s="11">
        <f t="shared" si="8"/>
        <v>0</v>
      </c>
      <c r="H189" s="16">
        <f>VLOOKUP(B189,Table3[],6,0)</f>
        <v>117.48</v>
      </c>
      <c r="I189" s="17">
        <f>VLOOKUP(B189,Table3[],5,0)</f>
        <v>89</v>
      </c>
      <c r="J189" s="13">
        <f t="shared" si="9"/>
        <v>117.48</v>
      </c>
      <c r="K189" s="15">
        <f t="shared" si="10"/>
        <v>89</v>
      </c>
      <c r="L189" s="15">
        <f t="shared" si="11"/>
        <v>28.480000000000004</v>
      </c>
    </row>
    <row r="190" spans="1:12" ht="18.75" x14ac:dyDescent="0.25">
      <c r="A190" s="20">
        <v>44446</v>
      </c>
      <c r="B190" s="6" t="s">
        <v>23</v>
      </c>
      <c r="C190" s="6" t="str">
        <f>VLOOKUP(B190,Table3[],2,0)</f>
        <v>Product19</v>
      </c>
      <c r="D190" s="6">
        <v>5</v>
      </c>
      <c r="E190" s="6" t="s">
        <v>60</v>
      </c>
      <c r="F190" s="6" t="s">
        <v>58</v>
      </c>
      <c r="G190" s="11">
        <f t="shared" si="8"/>
        <v>0.05</v>
      </c>
      <c r="H190" s="16">
        <f>VLOOKUP(B190,Table3[],6,0)</f>
        <v>210</v>
      </c>
      <c r="I190" s="17">
        <f>VLOOKUP(B190,Table3[],5,0)</f>
        <v>150</v>
      </c>
      <c r="J190" s="13">
        <f t="shared" si="9"/>
        <v>1050</v>
      </c>
      <c r="K190" s="15">
        <f t="shared" si="10"/>
        <v>750</v>
      </c>
      <c r="L190" s="15">
        <f t="shared" si="11"/>
        <v>299.95</v>
      </c>
    </row>
    <row r="191" spans="1:12" ht="18.75" x14ac:dyDescent="0.25">
      <c r="A191" s="21">
        <v>44448</v>
      </c>
      <c r="B191" s="7" t="s">
        <v>51</v>
      </c>
      <c r="C191" s="6" t="str">
        <f>VLOOKUP(B191,Table3[],2,0)</f>
        <v>Product44</v>
      </c>
      <c r="D191" s="7">
        <v>4</v>
      </c>
      <c r="E191" s="7" t="s">
        <v>60</v>
      </c>
      <c r="F191" s="7" t="s">
        <v>58</v>
      </c>
      <c r="G191" s="11">
        <f t="shared" si="8"/>
        <v>0</v>
      </c>
      <c r="H191" s="16">
        <f>VLOOKUP(B191,Table3[],6,0)</f>
        <v>82.08</v>
      </c>
      <c r="I191" s="17">
        <f>VLOOKUP(B191,Table3[],5,0)</f>
        <v>76</v>
      </c>
      <c r="J191" s="13">
        <f t="shared" si="9"/>
        <v>328.32</v>
      </c>
      <c r="K191" s="15">
        <f t="shared" si="10"/>
        <v>304</v>
      </c>
      <c r="L191" s="15">
        <f t="shared" si="11"/>
        <v>24.319999999999993</v>
      </c>
    </row>
    <row r="192" spans="1:12" ht="18.75" x14ac:dyDescent="0.25">
      <c r="A192" s="20">
        <v>44449</v>
      </c>
      <c r="B192" s="6" t="s">
        <v>36</v>
      </c>
      <c r="C192" s="6" t="str">
        <f>VLOOKUP(B192,Table3[],2,0)</f>
        <v>Product30</v>
      </c>
      <c r="D192" s="6">
        <v>6</v>
      </c>
      <c r="E192" s="6" t="s">
        <v>60</v>
      </c>
      <c r="F192" s="6" t="s">
        <v>58</v>
      </c>
      <c r="G192" s="11">
        <f t="shared" si="8"/>
        <v>0.05</v>
      </c>
      <c r="H192" s="16">
        <f>VLOOKUP(B192,Table3[],6,0)</f>
        <v>201.28</v>
      </c>
      <c r="I192" s="17">
        <f>VLOOKUP(B192,Table3[],5,0)</f>
        <v>148</v>
      </c>
      <c r="J192" s="13">
        <f t="shared" si="9"/>
        <v>1207.68</v>
      </c>
      <c r="K192" s="15">
        <f t="shared" si="10"/>
        <v>888</v>
      </c>
      <c r="L192" s="15">
        <f t="shared" si="11"/>
        <v>319.63000000000005</v>
      </c>
    </row>
    <row r="193" spans="1:12" ht="18.75" x14ac:dyDescent="0.25">
      <c r="A193" s="21">
        <v>44449</v>
      </c>
      <c r="B193" s="7" t="s">
        <v>3</v>
      </c>
      <c r="C193" s="6" t="str">
        <f>VLOOKUP(B193,Table3[],2,0)</f>
        <v>Product01</v>
      </c>
      <c r="D193" s="7">
        <v>9</v>
      </c>
      <c r="E193" s="7" t="s">
        <v>57</v>
      </c>
      <c r="F193" s="7" t="s">
        <v>58</v>
      </c>
      <c r="G193" s="11">
        <f t="shared" si="8"/>
        <v>0.05</v>
      </c>
      <c r="H193" s="16">
        <f>VLOOKUP(B193,Table3[],6,0)</f>
        <v>103.88</v>
      </c>
      <c r="I193" s="17">
        <f>VLOOKUP(B193,Table3[],5,0)</f>
        <v>98</v>
      </c>
      <c r="J193" s="13">
        <f t="shared" si="9"/>
        <v>934.92</v>
      </c>
      <c r="K193" s="15">
        <f t="shared" si="10"/>
        <v>882</v>
      </c>
      <c r="L193" s="15">
        <f t="shared" si="11"/>
        <v>52.869999999999962</v>
      </c>
    </row>
    <row r="194" spans="1:12" ht="18.75" x14ac:dyDescent="0.25">
      <c r="A194" s="20">
        <v>44449</v>
      </c>
      <c r="B194" s="6" t="s">
        <v>31</v>
      </c>
      <c r="C194" s="6" t="str">
        <f>VLOOKUP(B194,Table3[],2,0)</f>
        <v>Product26</v>
      </c>
      <c r="D194" s="6">
        <v>2</v>
      </c>
      <c r="E194" s="6" t="s">
        <v>60</v>
      </c>
      <c r="F194" s="6" t="s">
        <v>58</v>
      </c>
      <c r="G194" s="11">
        <f t="shared" si="8"/>
        <v>0</v>
      </c>
      <c r="H194" s="16">
        <f>VLOOKUP(B194,Table3[],6,0)</f>
        <v>24.66</v>
      </c>
      <c r="I194" s="17">
        <f>VLOOKUP(B194,Table3[],5,0)</f>
        <v>18</v>
      </c>
      <c r="J194" s="13">
        <f t="shared" si="9"/>
        <v>49.32</v>
      </c>
      <c r="K194" s="15">
        <f t="shared" si="10"/>
        <v>36</v>
      </c>
      <c r="L194" s="15">
        <f t="shared" si="11"/>
        <v>13.32</v>
      </c>
    </row>
    <row r="195" spans="1:12" ht="18.75" x14ac:dyDescent="0.25">
      <c r="A195" s="21">
        <v>44450</v>
      </c>
      <c r="B195" s="7" t="s">
        <v>3</v>
      </c>
      <c r="C195" s="6" t="str">
        <f>VLOOKUP(B195,Table3[],2,0)</f>
        <v>Product01</v>
      </c>
      <c r="D195" s="7">
        <v>6</v>
      </c>
      <c r="E195" s="7" t="s">
        <v>57</v>
      </c>
      <c r="F195" s="7" t="s">
        <v>58</v>
      </c>
      <c r="G195" s="11">
        <f t="shared" ref="G195:G258" si="12">IF(D195&gt;=15,10%,IF(D195&gt;=10,7%,IF(D195&gt;=5,5%,0%)))</f>
        <v>0.05</v>
      </c>
      <c r="H195" s="16">
        <f>VLOOKUP(B195,Table3[],6,0)</f>
        <v>103.88</v>
      </c>
      <c r="I195" s="17">
        <f>VLOOKUP(B195,Table3[],5,0)</f>
        <v>98</v>
      </c>
      <c r="J195" s="13">
        <f t="shared" ref="J195:J258" si="13">H195*D195</f>
        <v>623.28</v>
      </c>
      <c r="K195" s="15">
        <f t="shared" ref="K195:K258" si="14">I195*D195</f>
        <v>588</v>
      </c>
      <c r="L195" s="15">
        <f t="shared" ref="L195:L258" si="15">J195-K195-G195</f>
        <v>35.229999999999976</v>
      </c>
    </row>
    <row r="196" spans="1:12" ht="18.75" x14ac:dyDescent="0.25">
      <c r="A196" s="20">
        <v>44452</v>
      </c>
      <c r="B196" s="6" t="s">
        <v>48</v>
      </c>
      <c r="C196" s="6" t="str">
        <f>VLOOKUP(B196,Table3[],2,0)</f>
        <v>Product41</v>
      </c>
      <c r="D196" s="6">
        <v>7</v>
      </c>
      <c r="E196" s="6" t="s">
        <v>60</v>
      </c>
      <c r="F196" s="6" t="s">
        <v>59</v>
      </c>
      <c r="G196" s="11">
        <f t="shared" si="12"/>
        <v>0.05</v>
      </c>
      <c r="H196" s="16">
        <f>VLOOKUP(B196,Table3[],6,0)</f>
        <v>173.88</v>
      </c>
      <c r="I196" s="17">
        <f>VLOOKUP(B196,Table3[],5,0)</f>
        <v>138</v>
      </c>
      <c r="J196" s="13">
        <f t="shared" si="13"/>
        <v>1217.1599999999999</v>
      </c>
      <c r="K196" s="15">
        <f t="shared" si="14"/>
        <v>966</v>
      </c>
      <c r="L196" s="15">
        <f t="shared" si="15"/>
        <v>251.10999999999984</v>
      </c>
    </row>
    <row r="197" spans="1:12" ht="18.75" x14ac:dyDescent="0.25">
      <c r="A197" s="21">
        <v>44454</v>
      </c>
      <c r="B197" s="7" t="s">
        <v>49</v>
      </c>
      <c r="C197" s="6" t="str">
        <f>VLOOKUP(B197,Table3[],2,0)</f>
        <v>Product42</v>
      </c>
      <c r="D197" s="7">
        <v>6</v>
      </c>
      <c r="E197" s="7" t="s">
        <v>60</v>
      </c>
      <c r="F197" s="7" t="s">
        <v>58</v>
      </c>
      <c r="G197" s="11">
        <f t="shared" si="12"/>
        <v>0.05</v>
      </c>
      <c r="H197" s="16">
        <f>VLOOKUP(B197,Table3[],6,0)</f>
        <v>162</v>
      </c>
      <c r="I197" s="17">
        <f>VLOOKUP(B197,Table3[],5,0)</f>
        <v>120</v>
      </c>
      <c r="J197" s="13">
        <f t="shared" si="13"/>
        <v>972</v>
      </c>
      <c r="K197" s="15">
        <f t="shared" si="14"/>
        <v>720</v>
      </c>
      <c r="L197" s="15">
        <f t="shared" si="15"/>
        <v>251.95</v>
      </c>
    </row>
    <row r="198" spans="1:12" ht="18.75" x14ac:dyDescent="0.25">
      <c r="A198" s="20">
        <v>44454</v>
      </c>
      <c r="B198" s="6" t="s">
        <v>49</v>
      </c>
      <c r="C198" s="6" t="str">
        <f>VLOOKUP(B198,Table3[],2,0)</f>
        <v>Product42</v>
      </c>
      <c r="D198" s="6">
        <v>14</v>
      </c>
      <c r="E198" s="6" t="s">
        <v>60</v>
      </c>
      <c r="F198" s="6" t="s">
        <v>58</v>
      </c>
      <c r="G198" s="11">
        <f t="shared" si="12"/>
        <v>7.0000000000000007E-2</v>
      </c>
      <c r="H198" s="16">
        <f>VLOOKUP(B198,Table3[],6,0)</f>
        <v>162</v>
      </c>
      <c r="I198" s="17">
        <f>VLOOKUP(B198,Table3[],5,0)</f>
        <v>120</v>
      </c>
      <c r="J198" s="13">
        <f t="shared" si="13"/>
        <v>2268</v>
      </c>
      <c r="K198" s="15">
        <f t="shared" si="14"/>
        <v>1680</v>
      </c>
      <c r="L198" s="15">
        <f t="shared" si="15"/>
        <v>587.92999999999995</v>
      </c>
    </row>
    <row r="199" spans="1:12" ht="18.75" x14ac:dyDescent="0.25">
      <c r="A199" s="21">
        <v>44460</v>
      </c>
      <c r="B199" s="7" t="s">
        <v>24</v>
      </c>
      <c r="C199" s="6" t="str">
        <f>VLOOKUP(B199,Table3[],2,0)</f>
        <v>Product20</v>
      </c>
      <c r="D199" s="7">
        <v>7</v>
      </c>
      <c r="E199" s="7" t="s">
        <v>57</v>
      </c>
      <c r="F199" s="7" t="s">
        <v>59</v>
      </c>
      <c r="G199" s="11">
        <f t="shared" si="12"/>
        <v>0.05</v>
      </c>
      <c r="H199" s="16">
        <f>VLOOKUP(B199,Table3[],6,0)</f>
        <v>76.25</v>
      </c>
      <c r="I199" s="17">
        <f>VLOOKUP(B199,Table3[],5,0)</f>
        <v>61</v>
      </c>
      <c r="J199" s="13">
        <f t="shared" si="13"/>
        <v>533.75</v>
      </c>
      <c r="K199" s="15">
        <f t="shared" si="14"/>
        <v>427</v>
      </c>
      <c r="L199" s="15">
        <f t="shared" si="15"/>
        <v>106.7</v>
      </c>
    </row>
    <row r="200" spans="1:12" ht="18.75" x14ac:dyDescent="0.25">
      <c r="A200" s="20">
        <v>44461</v>
      </c>
      <c r="B200" s="6" t="s">
        <v>47</v>
      </c>
      <c r="C200" s="6" t="str">
        <f>VLOOKUP(B200,Table3[],2,0)</f>
        <v>Product40</v>
      </c>
      <c r="D200" s="6">
        <v>2</v>
      </c>
      <c r="E200" s="6" t="s">
        <v>58</v>
      </c>
      <c r="F200" s="6" t="s">
        <v>59</v>
      </c>
      <c r="G200" s="11">
        <f t="shared" si="12"/>
        <v>0</v>
      </c>
      <c r="H200" s="16">
        <f>VLOOKUP(B200,Table3[],6,0)</f>
        <v>115.2</v>
      </c>
      <c r="I200" s="17">
        <f>VLOOKUP(B200,Table3[],5,0)</f>
        <v>90</v>
      </c>
      <c r="J200" s="13">
        <f t="shared" si="13"/>
        <v>230.4</v>
      </c>
      <c r="K200" s="15">
        <f t="shared" si="14"/>
        <v>180</v>
      </c>
      <c r="L200" s="15">
        <f t="shared" si="15"/>
        <v>50.400000000000006</v>
      </c>
    </row>
    <row r="201" spans="1:12" ht="18.75" x14ac:dyDescent="0.25">
      <c r="A201" s="21">
        <v>44461</v>
      </c>
      <c r="B201" s="7" t="s">
        <v>5</v>
      </c>
      <c r="C201" s="6" t="str">
        <f>VLOOKUP(B201,Table3[],2,0)</f>
        <v>Product02</v>
      </c>
      <c r="D201" s="7">
        <v>4</v>
      </c>
      <c r="E201" s="7" t="s">
        <v>60</v>
      </c>
      <c r="F201" s="7" t="s">
        <v>59</v>
      </c>
      <c r="G201" s="11">
        <f t="shared" si="12"/>
        <v>0</v>
      </c>
      <c r="H201" s="16">
        <f>VLOOKUP(B201,Table3[],6,0)</f>
        <v>142.80000000000001</v>
      </c>
      <c r="I201" s="17">
        <f>VLOOKUP(B201,Table3[],5,0)</f>
        <v>105</v>
      </c>
      <c r="J201" s="13">
        <f t="shared" si="13"/>
        <v>571.20000000000005</v>
      </c>
      <c r="K201" s="15">
        <f t="shared" si="14"/>
        <v>420</v>
      </c>
      <c r="L201" s="15">
        <f t="shared" si="15"/>
        <v>151.20000000000005</v>
      </c>
    </row>
    <row r="202" spans="1:12" ht="18.75" x14ac:dyDescent="0.25">
      <c r="A202" s="20">
        <v>44462</v>
      </c>
      <c r="B202" s="6" t="s">
        <v>22</v>
      </c>
      <c r="C202" s="6" t="str">
        <f>VLOOKUP(B202,Table3[],2,0)</f>
        <v>Product18</v>
      </c>
      <c r="D202" s="6">
        <v>12</v>
      </c>
      <c r="E202" s="6" t="s">
        <v>60</v>
      </c>
      <c r="F202" s="6" t="s">
        <v>59</v>
      </c>
      <c r="G202" s="11">
        <f t="shared" si="12"/>
        <v>7.0000000000000007E-2</v>
      </c>
      <c r="H202" s="16">
        <f>VLOOKUP(B202,Table3[],6,0)</f>
        <v>49.21</v>
      </c>
      <c r="I202" s="17">
        <f>VLOOKUP(B202,Table3[],5,0)</f>
        <v>37</v>
      </c>
      <c r="J202" s="13">
        <f t="shared" si="13"/>
        <v>590.52</v>
      </c>
      <c r="K202" s="15">
        <f t="shared" si="14"/>
        <v>444</v>
      </c>
      <c r="L202" s="15">
        <f t="shared" si="15"/>
        <v>146.44999999999999</v>
      </c>
    </row>
    <row r="203" spans="1:12" ht="18.75" x14ac:dyDescent="0.25">
      <c r="A203" s="21">
        <v>44462</v>
      </c>
      <c r="B203" s="7" t="s">
        <v>26</v>
      </c>
      <c r="C203" s="6" t="str">
        <f>VLOOKUP(B203,Table3[],2,0)</f>
        <v>Product21</v>
      </c>
      <c r="D203" s="7">
        <v>7</v>
      </c>
      <c r="E203" s="7" t="s">
        <v>58</v>
      </c>
      <c r="F203" s="7" t="s">
        <v>58</v>
      </c>
      <c r="G203" s="11">
        <f t="shared" si="12"/>
        <v>0.05</v>
      </c>
      <c r="H203" s="16">
        <f>VLOOKUP(B203,Table3[],6,0)</f>
        <v>162.54</v>
      </c>
      <c r="I203" s="17">
        <f>VLOOKUP(B203,Table3[],5,0)</f>
        <v>126</v>
      </c>
      <c r="J203" s="13">
        <f t="shared" si="13"/>
        <v>1137.78</v>
      </c>
      <c r="K203" s="15">
        <f t="shared" si="14"/>
        <v>882</v>
      </c>
      <c r="L203" s="15">
        <f t="shared" si="15"/>
        <v>255.72999999999996</v>
      </c>
    </row>
    <row r="204" spans="1:12" ht="18.75" x14ac:dyDescent="0.25">
      <c r="A204" s="20">
        <v>44466</v>
      </c>
      <c r="B204" s="6" t="s">
        <v>40</v>
      </c>
      <c r="C204" s="6" t="str">
        <f>VLOOKUP(B204,Table3[],2,0)</f>
        <v>Product34</v>
      </c>
      <c r="D204" s="6">
        <v>1</v>
      </c>
      <c r="E204" s="6" t="s">
        <v>60</v>
      </c>
      <c r="F204" s="6" t="s">
        <v>59</v>
      </c>
      <c r="G204" s="11">
        <f t="shared" si="12"/>
        <v>0</v>
      </c>
      <c r="H204" s="16">
        <f>VLOOKUP(B204,Table3[],6,0)</f>
        <v>58.3</v>
      </c>
      <c r="I204" s="17">
        <f>VLOOKUP(B204,Table3[],5,0)</f>
        <v>55</v>
      </c>
      <c r="J204" s="13">
        <f t="shared" si="13"/>
        <v>58.3</v>
      </c>
      <c r="K204" s="15">
        <f t="shared" si="14"/>
        <v>55</v>
      </c>
      <c r="L204" s="15">
        <f t="shared" si="15"/>
        <v>3.2999999999999972</v>
      </c>
    </row>
    <row r="205" spans="1:12" ht="18.75" x14ac:dyDescent="0.25">
      <c r="A205" s="21">
        <v>44469</v>
      </c>
      <c r="B205" s="7" t="s">
        <v>18</v>
      </c>
      <c r="C205" s="6" t="str">
        <f>VLOOKUP(B205,Table3[],2,0)</f>
        <v>Product14</v>
      </c>
      <c r="D205" s="7">
        <v>9</v>
      </c>
      <c r="E205" s="7" t="s">
        <v>58</v>
      </c>
      <c r="F205" s="7" t="s">
        <v>58</v>
      </c>
      <c r="G205" s="11">
        <f t="shared" si="12"/>
        <v>0.05</v>
      </c>
      <c r="H205" s="16">
        <f>VLOOKUP(B205,Table3[],6,0)</f>
        <v>146.72</v>
      </c>
      <c r="I205" s="17">
        <f>VLOOKUP(B205,Table3[],5,0)</f>
        <v>112</v>
      </c>
      <c r="J205" s="13">
        <f t="shared" si="13"/>
        <v>1320.48</v>
      </c>
      <c r="K205" s="15">
        <f t="shared" si="14"/>
        <v>1008</v>
      </c>
      <c r="L205" s="15">
        <f t="shared" si="15"/>
        <v>312.43</v>
      </c>
    </row>
    <row r="206" spans="1:12" ht="18.75" x14ac:dyDescent="0.25">
      <c r="A206" s="20">
        <v>44469</v>
      </c>
      <c r="B206" s="6" t="s">
        <v>9</v>
      </c>
      <c r="C206" s="6" t="str">
        <f>VLOOKUP(B206,Table3[],2,0)</f>
        <v>Product06</v>
      </c>
      <c r="D206" s="6">
        <v>5</v>
      </c>
      <c r="E206" s="6" t="s">
        <v>58</v>
      </c>
      <c r="F206" s="6" t="s">
        <v>58</v>
      </c>
      <c r="G206" s="11">
        <f t="shared" si="12"/>
        <v>0.05</v>
      </c>
      <c r="H206" s="16">
        <f>VLOOKUP(B206,Table3[],6,0)</f>
        <v>85.5</v>
      </c>
      <c r="I206" s="17">
        <f>VLOOKUP(B206,Table3[],5,0)</f>
        <v>75</v>
      </c>
      <c r="J206" s="13">
        <f t="shared" si="13"/>
        <v>427.5</v>
      </c>
      <c r="K206" s="15">
        <f t="shared" si="14"/>
        <v>375</v>
      </c>
      <c r="L206" s="15">
        <f t="shared" si="15"/>
        <v>52.45</v>
      </c>
    </row>
    <row r="207" spans="1:12" ht="18.75" x14ac:dyDescent="0.25">
      <c r="A207" s="21">
        <v>44470</v>
      </c>
      <c r="B207" s="7" t="s">
        <v>36</v>
      </c>
      <c r="C207" s="6" t="str">
        <f>VLOOKUP(B207,Table3[],2,0)</f>
        <v>Product30</v>
      </c>
      <c r="D207" s="7">
        <v>14</v>
      </c>
      <c r="E207" s="7" t="s">
        <v>58</v>
      </c>
      <c r="F207" s="7" t="s">
        <v>59</v>
      </c>
      <c r="G207" s="11">
        <f t="shared" si="12"/>
        <v>7.0000000000000007E-2</v>
      </c>
      <c r="H207" s="16">
        <f>VLOOKUP(B207,Table3[],6,0)</f>
        <v>201.28</v>
      </c>
      <c r="I207" s="17">
        <f>VLOOKUP(B207,Table3[],5,0)</f>
        <v>148</v>
      </c>
      <c r="J207" s="13">
        <f t="shared" si="13"/>
        <v>2817.92</v>
      </c>
      <c r="K207" s="15">
        <f t="shared" si="14"/>
        <v>2072</v>
      </c>
      <c r="L207" s="15">
        <f t="shared" si="15"/>
        <v>745.85</v>
      </c>
    </row>
    <row r="208" spans="1:12" ht="18.75" x14ac:dyDescent="0.25">
      <c r="A208" s="20">
        <v>44471</v>
      </c>
      <c r="B208" s="6" t="s">
        <v>18</v>
      </c>
      <c r="C208" s="6" t="str">
        <f>VLOOKUP(B208,Table3[],2,0)</f>
        <v>Product14</v>
      </c>
      <c r="D208" s="6">
        <v>15</v>
      </c>
      <c r="E208" s="6" t="s">
        <v>60</v>
      </c>
      <c r="F208" s="6" t="s">
        <v>58</v>
      </c>
      <c r="G208" s="11">
        <f t="shared" si="12"/>
        <v>0.1</v>
      </c>
      <c r="H208" s="16">
        <f>VLOOKUP(B208,Table3[],6,0)</f>
        <v>146.72</v>
      </c>
      <c r="I208" s="17">
        <f>VLOOKUP(B208,Table3[],5,0)</f>
        <v>112</v>
      </c>
      <c r="J208" s="13">
        <f t="shared" si="13"/>
        <v>2200.8000000000002</v>
      </c>
      <c r="K208" s="15">
        <f t="shared" si="14"/>
        <v>1680</v>
      </c>
      <c r="L208" s="15">
        <f t="shared" si="15"/>
        <v>520.70000000000016</v>
      </c>
    </row>
    <row r="209" spans="1:12" ht="18.75" x14ac:dyDescent="0.25">
      <c r="A209" s="21">
        <v>44472</v>
      </c>
      <c r="B209" s="7" t="s">
        <v>23</v>
      </c>
      <c r="C209" s="6" t="str">
        <f>VLOOKUP(B209,Table3[],2,0)</f>
        <v>Product19</v>
      </c>
      <c r="D209" s="7">
        <v>9</v>
      </c>
      <c r="E209" s="7" t="s">
        <v>60</v>
      </c>
      <c r="F209" s="7" t="s">
        <v>58</v>
      </c>
      <c r="G209" s="11">
        <f t="shared" si="12"/>
        <v>0.05</v>
      </c>
      <c r="H209" s="16">
        <f>VLOOKUP(B209,Table3[],6,0)</f>
        <v>210</v>
      </c>
      <c r="I209" s="17">
        <f>VLOOKUP(B209,Table3[],5,0)</f>
        <v>150</v>
      </c>
      <c r="J209" s="13">
        <f t="shared" si="13"/>
        <v>1890</v>
      </c>
      <c r="K209" s="15">
        <f t="shared" si="14"/>
        <v>1350</v>
      </c>
      <c r="L209" s="15">
        <f t="shared" si="15"/>
        <v>539.95000000000005</v>
      </c>
    </row>
    <row r="210" spans="1:12" ht="18.75" x14ac:dyDescent="0.25">
      <c r="A210" s="20">
        <v>44475</v>
      </c>
      <c r="B210" s="6" t="s">
        <v>41</v>
      </c>
      <c r="C210" s="6" t="str">
        <f>VLOOKUP(B210,Table3[],2,0)</f>
        <v>Product35</v>
      </c>
      <c r="D210" s="6">
        <v>1</v>
      </c>
      <c r="E210" s="6" t="s">
        <v>60</v>
      </c>
      <c r="F210" s="6" t="s">
        <v>58</v>
      </c>
      <c r="G210" s="11">
        <f t="shared" si="12"/>
        <v>0</v>
      </c>
      <c r="H210" s="16">
        <f>VLOOKUP(B210,Table3[],6,0)</f>
        <v>6.7</v>
      </c>
      <c r="I210" s="17">
        <f>VLOOKUP(B210,Table3[],5,0)</f>
        <v>5</v>
      </c>
      <c r="J210" s="13">
        <f t="shared" si="13"/>
        <v>6.7</v>
      </c>
      <c r="K210" s="15">
        <f t="shared" si="14"/>
        <v>5</v>
      </c>
      <c r="L210" s="15">
        <f t="shared" si="15"/>
        <v>1.7000000000000002</v>
      </c>
    </row>
    <row r="211" spans="1:12" ht="18.75" x14ac:dyDescent="0.25">
      <c r="A211" s="21">
        <v>44475</v>
      </c>
      <c r="B211" s="7" t="s">
        <v>42</v>
      </c>
      <c r="C211" s="6" t="str">
        <f>VLOOKUP(B211,Table3[],2,0)</f>
        <v>Product36</v>
      </c>
      <c r="D211" s="7">
        <v>12</v>
      </c>
      <c r="E211" s="7" t="s">
        <v>58</v>
      </c>
      <c r="F211" s="7" t="s">
        <v>58</v>
      </c>
      <c r="G211" s="11">
        <f t="shared" si="12"/>
        <v>7.0000000000000007E-2</v>
      </c>
      <c r="H211" s="16">
        <f>VLOOKUP(B211,Table3[],6,0)</f>
        <v>96.3</v>
      </c>
      <c r="I211" s="17">
        <f>VLOOKUP(B211,Table3[],5,0)</f>
        <v>90</v>
      </c>
      <c r="J211" s="13">
        <f t="shared" si="13"/>
        <v>1155.5999999999999</v>
      </c>
      <c r="K211" s="15">
        <f t="shared" si="14"/>
        <v>1080</v>
      </c>
      <c r="L211" s="15">
        <f t="shared" si="15"/>
        <v>75.529999999999916</v>
      </c>
    </row>
    <row r="212" spans="1:12" ht="18.75" x14ac:dyDescent="0.25">
      <c r="A212" s="20">
        <v>44476</v>
      </c>
      <c r="B212" s="6" t="s">
        <v>31</v>
      </c>
      <c r="C212" s="6" t="str">
        <f>VLOOKUP(B212,Table3[],2,0)</f>
        <v>Product26</v>
      </c>
      <c r="D212" s="6">
        <v>6</v>
      </c>
      <c r="E212" s="6" t="s">
        <v>60</v>
      </c>
      <c r="F212" s="6" t="s">
        <v>59</v>
      </c>
      <c r="G212" s="11">
        <f t="shared" si="12"/>
        <v>0.05</v>
      </c>
      <c r="H212" s="16">
        <f>VLOOKUP(B212,Table3[],6,0)</f>
        <v>24.66</v>
      </c>
      <c r="I212" s="17">
        <f>VLOOKUP(B212,Table3[],5,0)</f>
        <v>18</v>
      </c>
      <c r="J212" s="13">
        <f t="shared" si="13"/>
        <v>147.96</v>
      </c>
      <c r="K212" s="15">
        <f t="shared" si="14"/>
        <v>108</v>
      </c>
      <c r="L212" s="15">
        <f t="shared" si="15"/>
        <v>39.910000000000011</v>
      </c>
    </row>
    <row r="213" spans="1:12" ht="18.75" x14ac:dyDescent="0.25">
      <c r="A213" s="21">
        <v>44478</v>
      </c>
      <c r="B213" s="7" t="s">
        <v>45</v>
      </c>
      <c r="C213" s="6" t="str">
        <f>VLOOKUP(B213,Table3[],2,0)</f>
        <v>Product38</v>
      </c>
      <c r="D213" s="7">
        <v>5</v>
      </c>
      <c r="E213" s="7" t="s">
        <v>60</v>
      </c>
      <c r="F213" s="7" t="s">
        <v>59</v>
      </c>
      <c r="G213" s="11">
        <f t="shared" si="12"/>
        <v>0.05</v>
      </c>
      <c r="H213" s="16">
        <f>VLOOKUP(B213,Table3[],6,0)</f>
        <v>79.92</v>
      </c>
      <c r="I213" s="17">
        <f>VLOOKUP(B213,Table3[],5,0)</f>
        <v>72</v>
      </c>
      <c r="J213" s="13">
        <f t="shared" si="13"/>
        <v>399.6</v>
      </c>
      <c r="K213" s="15">
        <f t="shared" si="14"/>
        <v>360</v>
      </c>
      <c r="L213" s="15">
        <f t="shared" si="15"/>
        <v>39.550000000000026</v>
      </c>
    </row>
    <row r="214" spans="1:12" ht="18.75" x14ac:dyDescent="0.25">
      <c r="A214" s="20">
        <v>44478</v>
      </c>
      <c r="B214" s="6" t="s">
        <v>38</v>
      </c>
      <c r="C214" s="6" t="str">
        <f>VLOOKUP(B214,Table3[],2,0)</f>
        <v>Product32</v>
      </c>
      <c r="D214" s="6">
        <v>11</v>
      </c>
      <c r="E214" s="6" t="s">
        <v>58</v>
      </c>
      <c r="F214" s="6" t="s">
        <v>59</v>
      </c>
      <c r="G214" s="11">
        <f t="shared" si="12"/>
        <v>7.0000000000000007E-2</v>
      </c>
      <c r="H214" s="16">
        <f>VLOOKUP(B214,Table3[],6,0)</f>
        <v>117.48</v>
      </c>
      <c r="I214" s="17">
        <f>VLOOKUP(B214,Table3[],5,0)</f>
        <v>89</v>
      </c>
      <c r="J214" s="13">
        <f t="shared" si="13"/>
        <v>1292.28</v>
      </c>
      <c r="K214" s="15">
        <f t="shared" si="14"/>
        <v>979</v>
      </c>
      <c r="L214" s="15">
        <f t="shared" si="15"/>
        <v>313.20999999999998</v>
      </c>
    </row>
    <row r="215" spans="1:12" ht="18.75" x14ac:dyDescent="0.25">
      <c r="A215" s="21">
        <v>44479</v>
      </c>
      <c r="B215" s="7" t="s">
        <v>41</v>
      </c>
      <c r="C215" s="6" t="str">
        <f>VLOOKUP(B215,Table3[],2,0)</f>
        <v>Product35</v>
      </c>
      <c r="D215" s="7">
        <v>14</v>
      </c>
      <c r="E215" s="7" t="s">
        <v>60</v>
      </c>
      <c r="F215" s="7" t="s">
        <v>59</v>
      </c>
      <c r="G215" s="11">
        <f t="shared" si="12"/>
        <v>7.0000000000000007E-2</v>
      </c>
      <c r="H215" s="16">
        <f>VLOOKUP(B215,Table3[],6,0)</f>
        <v>6.7</v>
      </c>
      <c r="I215" s="17">
        <f>VLOOKUP(B215,Table3[],5,0)</f>
        <v>5</v>
      </c>
      <c r="J215" s="13">
        <f t="shared" si="13"/>
        <v>93.8</v>
      </c>
      <c r="K215" s="15">
        <f t="shared" si="14"/>
        <v>70</v>
      </c>
      <c r="L215" s="15">
        <f t="shared" si="15"/>
        <v>23.729999999999997</v>
      </c>
    </row>
    <row r="216" spans="1:12" ht="18.75" x14ac:dyDescent="0.25">
      <c r="A216" s="20">
        <v>44480</v>
      </c>
      <c r="B216" s="6" t="s">
        <v>15</v>
      </c>
      <c r="C216" s="6" t="str">
        <f>VLOOKUP(B216,Table3[],2,0)</f>
        <v>Product11</v>
      </c>
      <c r="D216" s="6">
        <v>15</v>
      </c>
      <c r="E216" s="6" t="s">
        <v>60</v>
      </c>
      <c r="F216" s="6" t="s">
        <v>59</v>
      </c>
      <c r="G216" s="11">
        <f t="shared" si="12"/>
        <v>0.1</v>
      </c>
      <c r="H216" s="16">
        <f>VLOOKUP(B216,Table3[],6,0)</f>
        <v>48.4</v>
      </c>
      <c r="I216" s="17">
        <f>VLOOKUP(B216,Table3[],5,0)</f>
        <v>44</v>
      </c>
      <c r="J216" s="13">
        <f t="shared" si="13"/>
        <v>726</v>
      </c>
      <c r="K216" s="15">
        <f t="shared" si="14"/>
        <v>660</v>
      </c>
      <c r="L216" s="15">
        <f t="shared" si="15"/>
        <v>65.900000000000006</v>
      </c>
    </row>
    <row r="217" spans="1:12" ht="18.75" x14ac:dyDescent="0.25">
      <c r="A217" s="21">
        <v>44481</v>
      </c>
      <c r="B217" s="7" t="s">
        <v>33</v>
      </c>
      <c r="C217" s="6" t="str">
        <f>VLOOKUP(B217,Table3[],2,0)</f>
        <v>Product27</v>
      </c>
      <c r="D217" s="7">
        <v>8</v>
      </c>
      <c r="E217" s="7" t="s">
        <v>58</v>
      </c>
      <c r="F217" s="7" t="s">
        <v>58</v>
      </c>
      <c r="G217" s="11">
        <f t="shared" si="12"/>
        <v>0.05</v>
      </c>
      <c r="H217" s="16">
        <f>VLOOKUP(B217,Table3[],6,0)</f>
        <v>57.120000000000005</v>
      </c>
      <c r="I217" s="17">
        <f>VLOOKUP(B217,Table3[],5,0)</f>
        <v>48</v>
      </c>
      <c r="J217" s="13">
        <f t="shared" si="13"/>
        <v>456.96000000000004</v>
      </c>
      <c r="K217" s="15">
        <f t="shared" si="14"/>
        <v>384</v>
      </c>
      <c r="L217" s="15">
        <f t="shared" si="15"/>
        <v>72.910000000000039</v>
      </c>
    </row>
    <row r="218" spans="1:12" ht="18.75" x14ac:dyDescent="0.25">
      <c r="A218" s="20">
        <v>44486</v>
      </c>
      <c r="B218" s="6" t="s">
        <v>3</v>
      </c>
      <c r="C218" s="6" t="str">
        <f>VLOOKUP(B218,Table3[],2,0)</f>
        <v>Product01</v>
      </c>
      <c r="D218" s="6">
        <v>13</v>
      </c>
      <c r="E218" s="6" t="s">
        <v>60</v>
      </c>
      <c r="F218" s="6" t="s">
        <v>58</v>
      </c>
      <c r="G218" s="11">
        <f t="shared" si="12"/>
        <v>7.0000000000000007E-2</v>
      </c>
      <c r="H218" s="16">
        <f>VLOOKUP(B218,Table3[],6,0)</f>
        <v>103.88</v>
      </c>
      <c r="I218" s="17">
        <f>VLOOKUP(B218,Table3[],5,0)</f>
        <v>98</v>
      </c>
      <c r="J218" s="13">
        <f t="shared" si="13"/>
        <v>1350.44</v>
      </c>
      <c r="K218" s="15">
        <f t="shared" si="14"/>
        <v>1274</v>
      </c>
      <c r="L218" s="15">
        <f t="shared" si="15"/>
        <v>76.370000000000061</v>
      </c>
    </row>
    <row r="219" spans="1:12" ht="18.75" x14ac:dyDescent="0.25">
      <c r="A219" s="21">
        <v>44487</v>
      </c>
      <c r="B219" s="7" t="s">
        <v>30</v>
      </c>
      <c r="C219" s="6" t="str">
        <f>VLOOKUP(B219,Table3[],2,0)</f>
        <v>Product25</v>
      </c>
      <c r="D219" s="7">
        <v>6</v>
      </c>
      <c r="E219" s="7" t="s">
        <v>58</v>
      </c>
      <c r="F219" s="7" t="s">
        <v>59</v>
      </c>
      <c r="G219" s="11">
        <f t="shared" si="12"/>
        <v>0.05</v>
      </c>
      <c r="H219" s="16">
        <f>VLOOKUP(B219,Table3[],6,0)</f>
        <v>8.33</v>
      </c>
      <c r="I219" s="17">
        <f>VLOOKUP(B219,Table3[],5,0)</f>
        <v>7</v>
      </c>
      <c r="J219" s="13">
        <f t="shared" si="13"/>
        <v>49.980000000000004</v>
      </c>
      <c r="K219" s="15">
        <f t="shared" si="14"/>
        <v>42</v>
      </c>
      <c r="L219" s="15">
        <f t="shared" si="15"/>
        <v>7.9300000000000042</v>
      </c>
    </row>
    <row r="220" spans="1:12" ht="18.75" x14ac:dyDescent="0.25">
      <c r="A220" s="20">
        <v>44487</v>
      </c>
      <c r="B220" s="6" t="s">
        <v>26</v>
      </c>
      <c r="C220" s="6" t="str">
        <f>VLOOKUP(B220,Table3[],2,0)</f>
        <v>Product21</v>
      </c>
      <c r="D220" s="6">
        <v>13</v>
      </c>
      <c r="E220" s="6" t="s">
        <v>58</v>
      </c>
      <c r="F220" s="6" t="s">
        <v>59</v>
      </c>
      <c r="G220" s="11">
        <f t="shared" si="12"/>
        <v>7.0000000000000007E-2</v>
      </c>
      <c r="H220" s="16">
        <f>VLOOKUP(B220,Table3[],6,0)</f>
        <v>162.54</v>
      </c>
      <c r="I220" s="17">
        <f>VLOOKUP(B220,Table3[],5,0)</f>
        <v>126</v>
      </c>
      <c r="J220" s="13">
        <f t="shared" si="13"/>
        <v>2113.02</v>
      </c>
      <c r="K220" s="15">
        <f t="shared" si="14"/>
        <v>1638</v>
      </c>
      <c r="L220" s="15">
        <f t="shared" si="15"/>
        <v>474.95</v>
      </c>
    </row>
    <row r="221" spans="1:12" ht="18.75" x14ac:dyDescent="0.25">
      <c r="A221" s="21">
        <v>44491</v>
      </c>
      <c r="B221" s="7" t="s">
        <v>15</v>
      </c>
      <c r="C221" s="6" t="str">
        <f>VLOOKUP(B221,Table3[],2,0)</f>
        <v>Product11</v>
      </c>
      <c r="D221" s="7">
        <v>7</v>
      </c>
      <c r="E221" s="7" t="s">
        <v>60</v>
      </c>
      <c r="F221" s="7" t="s">
        <v>59</v>
      </c>
      <c r="G221" s="11">
        <f t="shared" si="12"/>
        <v>0.05</v>
      </c>
      <c r="H221" s="16">
        <f>VLOOKUP(B221,Table3[],6,0)</f>
        <v>48.4</v>
      </c>
      <c r="I221" s="17">
        <f>VLOOKUP(B221,Table3[],5,0)</f>
        <v>44</v>
      </c>
      <c r="J221" s="13">
        <f t="shared" si="13"/>
        <v>338.8</v>
      </c>
      <c r="K221" s="15">
        <f t="shared" si="14"/>
        <v>308</v>
      </c>
      <c r="L221" s="15">
        <f t="shared" si="15"/>
        <v>30.750000000000011</v>
      </c>
    </row>
    <row r="222" spans="1:12" ht="18.75" x14ac:dyDescent="0.25">
      <c r="A222" s="20">
        <v>44491</v>
      </c>
      <c r="B222" s="6" t="s">
        <v>29</v>
      </c>
      <c r="C222" s="6" t="str">
        <f>VLOOKUP(B222,Table3[],2,0)</f>
        <v>Product24</v>
      </c>
      <c r="D222" s="6">
        <v>13</v>
      </c>
      <c r="E222" s="6" t="s">
        <v>58</v>
      </c>
      <c r="F222" s="6" t="s">
        <v>59</v>
      </c>
      <c r="G222" s="11">
        <f t="shared" si="12"/>
        <v>7.0000000000000007E-2</v>
      </c>
      <c r="H222" s="16">
        <f>VLOOKUP(B222,Table3[],6,0)</f>
        <v>156.96</v>
      </c>
      <c r="I222" s="17">
        <f>VLOOKUP(B222,Table3[],5,0)</f>
        <v>144</v>
      </c>
      <c r="J222" s="13">
        <f t="shared" si="13"/>
        <v>2040.48</v>
      </c>
      <c r="K222" s="15">
        <f t="shared" si="14"/>
        <v>1872</v>
      </c>
      <c r="L222" s="15">
        <f t="shared" si="15"/>
        <v>168.41000000000003</v>
      </c>
    </row>
    <row r="223" spans="1:12" ht="18.75" x14ac:dyDescent="0.25">
      <c r="A223" s="21">
        <v>44491</v>
      </c>
      <c r="B223" s="7" t="s">
        <v>12</v>
      </c>
      <c r="C223" s="6" t="str">
        <f>VLOOKUP(B223,Table3[],2,0)</f>
        <v>Product09</v>
      </c>
      <c r="D223" s="7">
        <v>1</v>
      </c>
      <c r="E223" s="7" t="s">
        <v>60</v>
      </c>
      <c r="F223" s="7" t="s">
        <v>59</v>
      </c>
      <c r="G223" s="11">
        <f t="shared" si="12"/>
        <v>0</v>
      </c>
      <c r="H223" s="16">
        <f>VLOOKUP(B223,Table3[],6,0)</f>
        <v>7.8599999999999994</v>
      </c>
      <c r="I223" s="17">
        <f>VLOOKUP(B223,Table3[],5,0)</f>
        <v>6</v>
      </c>
      <c r="J223" s="13">
        <f t="shared" si="13"/>
        <v>7.8599999999999994</v>
      </c>
      <c r="K223" s="15">
        <f t="shared" si="14"/>
        <v>6</v>
      </c>
      <c r="L223" s="15">
        <f t="shared" si="15"/>
        <v>1.8599999999999994</v>
      </c>
    </row>
    <row r="224" spans="1:12" ht="18.75" x14ac:dyDescent="0.25">
      <c r="A224" s="20">
        <v>44493</v>
      </c>
      <c r="B224" s="6" t="s">
        <v>15</v>
      </c>
      <c r="C224" s="6" t="str">
        <f>VLOOKUP(B224,Table3[],2,0)</f>
        <v>Product11</v>
      </c>
      <c r="D224" s="6">
        <v>3</v>
      </c>
      <c r="E224" s="6" t="s">
        <v>57</v>
      </c>
      <c r="F224" s="6" t="s">
        <v>59</v>
      </c>
      <c r="G224" s="11">
        <f t="shared" si="12"/>
        <v>0</v>
      </c>
      <c r="H224" s="16">
        <f>VLOOKUP(B224,Table3[],6,0)</f>
        <v>48.4</v>
      </c>
      <c r="I224" s="17">
        <f>VLOOKUP(B224,Table3[],5,0)</f>
        <v>44</v>
      </c>
      <c r="J224" s="13">
        <f t="shared" si="13"/>
        <v>145.19999999999999</v>
      </c>
      <c r="K224" s="15">
        <f t="shared" si="14"/>
        <v>132</v>
      </c>
      <c r="L224" s="15">
        <f t="shared" si="15"/>
        <v>13.199999999999989</v>
      </c>
    </row>
    <row r="225" spans="1:12" ht="18.75" x14ac:dyDescent="0.25">
      <c r="A225" s="21">
        <v>44494</v>
      </c>
      <c r="B225" s="7" t="s">
        <v>51</v>
      </c>
      <c r="C225" s="6" t="str">
        <f>VLOOKUP(B225,Table3[],2,0)</f>
        <v>Product44</v>
      </c>
      <c r="D225" s="7">
        <v>9</v>
      </c>
      <c r="E225" s="7" t="s">
        <v>58</v>
      </c>
      <c r="F225" s="7" t="s">
        <v>59</v>
      </c>
      <c r="G225" s="11">
        <f t="shared" si="12"/>
        <v>0.05</v>
      </c>
      <c r="H225" s="16">
        <f>VLOOKUP(B225,Table3[],6,0)</f>
        <v>82.08</v>
      </c>
      <c r="I225" s="17">
        <f>VLOOKUP(B225,Table3[],5,0)</f>
        <v>76</v>
      </c>
      <c r="J225" s="13">
        <f t="shared" si="13"/>
        <v>738.72</v>
      </c>
      <c r="K225" s="15">
        <f t="shared" si="14"/>
        <v>684</v>
      </c>
      <c r="L225" s="15">
        <f t="shared" si="15"/>
        <v>54.67000000000003</v>
      </c>
    </row>
    <row r="226" spans="1:12" ht="18.75" x14ac:dyDescent="0.25">
      <c r="A226" s="20">
        <v>44495</v>
      </c>
      <c r="B226" s="6" t="s">
        <v>7</v>
      </c>
      <c r="C226" s="6" t="str">
        <f>VLOOKUP(B226,Table3[],2,0)</f>
        <v>Product04</v>
      </c>
      <c r="D226" s="6">
        <v>6</v>
      </c>
      <c r="E226" s="6" t="s">
        <v>57</v>
      </c>
      <c r="F226" s="6" t="s">
        <v>59</v>
      </c>
      <c r="G226" s="11">
        <f t="shared" si="12"/>
        <v>0.05</v>
      </c>
      <c r="H226" s="16">
        <f>VLOOKUP(B226,Table3[],6,0)</f>
        <v>48.84</v>
      </c>
      <c r="I226" s="17">
        <f>VLOOKUP(B226,Table3[],5,0)</f>
        <v>44</v>
      </c>
      <c r="J226" s="13">
        <f t="shared" si="13"/>
        <v>293.04000000000002</v>
      </c>
      <c r="K226" s="15">
        <f t="shared" si="14"/>
        <v>264</v>
      </c>
      <c r="L226" s="15">
        <f t="shared" si="15"/>
        <v>28.99000000000002</v>
      </c>
    </row>
    <row r="227" spans="1:12" ht="18.75" x14ac:dyDescent="0.25">
      <c r="A227" s="21">
        <v>44497</v>
      </c>
      <c r="B227" s="7" t="s">
        <v>11</v>
      </c>
      <c r="C227" s="6" t="str">
        <f>VLOOKUP(B227,Table3[],2,0)</f>
        <v>Product08</v>
      </c>
      <c r="D227" s="7">
        <v>1</v>
      </c>
      <c r="E227" s="7" t="s">
        <v>60</v>
      </c>
      <c r="F227" s="7" t="s">
        <v>59</v>
      </c>
      <c r="G227" s="11">
        <f t="shared" si="12"/>
        <v>0</v>
      </c>
      <c r="H227" s="16">
        <f>VLOOKUP(B227,Table3[],6,0)</f>
        <v>94.62</v>
      </c>
      <c r="I227" s="17">
        <f>VLOOKUP(B227,Table3[],5,0)</f>
        <v>83</v>
      </c>
      <c r="J227" s="13">
        <f t="shared" si="13"/>
        <v>94.62</v>
      </c>
      <c r="K227" s="15">
        <f t="shared" si="14"/>
        <v>83</v>
      </c>
      <c r="L227" s="15">
        <f t="shared" si="15"/>
        <v>11.620000000000005</v>
      </c>
    </row>
    <row r="228" spans="1:12" ht="18.75" x14ac:dyDescent="0.25">
      <c r="A228" s="20">
        <v>44498</v>
      </c>
      <c r="B228" s="6" t="s">
        <v>45</v>
      </c>
      <c r="C228" s="6" t="str">
        <f>VLOOKUP(B228,Table3[],2,0)</f>
        <v>Product38</v>
      </c>
      <c r="D228" s="6">
        <v>14</v>
      </c>
      <c r="E228" s="6" t="s">
        <v>58</v>
      </c>
      <c r="F228" s="6" t="s">
        <v>58</v>
      </c>
      <c r="G228" s="11">
        <f t="shared" si="12"/>
        <v>7.0000000000000007E-2</v>
      </c>
      <c r="H228" s="16">
        <f>VLOOKUP(B228,Table3[],6,0)</f>
        <v>79.92</v>
      </c>
      <c r="I228" s="17">
        <f>VLOOKUP(B228,Table3[],5,0)</f>
        <v>72</v>
      </c>
      <c r="J228" s="13">
        <f t="shared" si="13"/>
        <v>1118.8800000000001</v>
      </c>
      <c r="K228" s="15">
        <f t="shared" si="14"/>
        <v>1008</v>
      </c>
      <c r="L228" s="15">
        <f t="shared" si="15"/>
        <v>110.81000000000012</v>
      </c>
    </row>
    <row r="229" spans="1:12" ht="18.75" x14ac:dyDescent="0.25">
      <c r="A229" s="21">
        <v>44500</v>
      </c>
      <c r="B229" s="7" t="s">
        <v>26</v>
      </c>
      <c r="C229" s="6" t="str">
        <f>VLOOKUP(B229,Table3[],2,0)</f>
        <v>Product21</v>
      </c>
      <c r="D229" s="7">
        <v>6</v>
      </c>
      <c r="E229" s="7" t="s">
        <v>58</v>
      </c>
      <c r="F229" s="7" t="s">
        <v>59</v>
      </c>
      <c r="G229" s="11">
        <f t="shared" si="12"/>
        <v>0.05</v>
      </c>
      <c r="H229" s="16">
        <f>VLOOKUP(B229,Table3[],6,0)</f>
        <v>162.54</v>
      </c>
      <c r="I229" s="17">
        <f>VLOOKUP(B229,Table3[],5,0)</f>
        <v>126</v>
      </c>
      <c r="J229" s="13">
        <f t="shared" si="13"/>
        <v>975.24</v>
      </c>
      <c r="K229" s="15">
        <f t="shared" si="14"/>
        <v>756</v>
      </c>
      <c r="L229" s="15">
        <f t="shared" si="15"/>
        <v>219.19</v>
      </c>
    </row>
    <row r="230" spans="1:12" ht="18.75" x14ac:dyDescent="0.25">
      <c r="A230" s="20">
        <v>44503</v>
      </c>
      <c r="B230" s="6" t="s">
        <v>17</v>
      </c>
      <c r="C230" s="6" t="str">
        <f>VLOOKUP(B230,Table3[],2,0)</f>
        <v>Product13</v>
      </c>
      <c r="D230" s="6">
        <v>12</v>
      </c>
      <c r="E230" s="6" t="s">
        <v>60</v>
      </c>
      <c r="F230" s="6" t="s">
        <v>59</v>
      </c>
      <c r="G230" s="11">
        <f t="shared" si="12"/>
        <v>7.0000000000000007E-2</v>
      </c>
      <c r="H230" s="16">
        <f>VLOOKUP(B230,Table3[],6,0)</f>
        <v>122.08</v>
      </c>
      <c r="I230" s="17">
        <f>VLOOKUP(B230,Table3[],5,0)</f>
        <v>112</v>
      </c>
      <c r="J230" s="13">
        <f t="shared" si="13"/>
        <v>1464.96</v>
      </c>
      <c r="K230" s="15">
        <f t="shared" si="14"/>
        <v>1344</v>
      </c>
      <c r="L230" s="15">
        <f t="shared" si="15"/>
        <v>120.89000000000004</v>
      </c>
    </row>
    <row r="231" spans="1:12" ht="18.75" x14ac:dyDescent="0.25">
      <c r="A231" s="21">
        <v>44506</v>
      </c>
      <c r="B231" s="7" t="s">
        <v>42</v>
      </c>
      <c r="C231" s="6" t="str">
        <f>VLOOKUP(B231,Table3[],2,0)</f>
        <v>Product36</v>
      </c>
      <c r="D231" s="7">
        <v>10</v>
      </c>
      <c r="E231" s="7" t="s">
        <v>60</v>
      </c>
      <c r="F231" s="7" t="s">
        <v>58</v>
      </c>
      <c r="G231" s="11">
        <f t="shared" si="12"/>
        <v>7.0000000000000007E-2</v>
      </c>
      <c r="H231" s="16">
        <f>VLOOKUP(B231,Table3[],6,0)</f>
        <v>96.3</v>
      </c>
      <c r="I231" s="17">
        <f>VLOOKUP(B231,Table3[],5,0)</f>
        <v>90</v>
      </c>
      <c r="J231" s="13">
        <f t="shared" si="13"/>
        <v>963</v>
      </c>
      <c r="K231" s="15">
        <f t="shared" si="14"/>
        <v>900</v>
      </c>
      <c r="L231" s="15">
        <f t="shared" si="15"/>
        <v>62.93</v>
      </c>
    </row>
    <row r="232" spans="1:12" ht="18.75" x14ac:dyDescent="0.25">
      <c r="A232" s="20">
        <v>44508</v>
      </c>
      <c r="B232" s="6" t="s">
        <v>10</v>
      </c>
      <c r="C232" s="6" t="str">
        <f>VLOOKUP(B232,Table3[],2,0)</f>
        <v>Product07</v>
      </c>
      <c r="D232" s="6">
        <v>15</v>
      </c>
      <c r="E232" s="6" t="s">
        <v>60</v>
      </c>
      <c r="F232" s="6" t="s">
        <v>58</v>
      </c>
      <c r="G232" s="11">
        <f t="shared" si="12"/>
        <v>0.1</v>
      </c>
      <c r="H232" s="16">
        <f>VLOOKUP(B232,Table3[],6,0)</f>
        <v>47.730000000000004</v>
      </c>
      <c r="I232" s="17">
        <f>VLOOKUP(B232,Table3[],5,0)</f>
        <v>43</v>
      </c>
      <c r="J232" s="13">
        <f t="shared" si="13"/>
        <v>715.95</v>
      </c>
      <c r="K232" s="15">
        <f t="shared" si="14"/>
        <v>645</v>
      </c>
      <c r="L232" s="15">
        <f t="shared" si="15"/>
        <v>70.850000000000051</v>
      </c>
    </row>
    <row r="233" spans="1:12" ht="18.75" x14ac:dyDescent="0.25">
      <c r="A233" s="21">
        <v>44510</v>
      </c>
      <c r="B233" s="7" t="s">
        <v>49</v>
      </c>
      <c r="C233" s="6" t="str">
        <f>VLOOKUP(B233,Table3[],2,0)</f>
        <v>Product42</v>
      </c>
      <c r="D233" s="7">
        <v>6</v>
      </c>
      <c r="E233" s="7" t="s">
        <v>58</v>
      </c>
      <c r="F233" s="7" t="s">
        <v>59</v>
      </c>
      <c r="G233" s="11">
        <f t="shared" si="12"/>
        <v>0.05</v>
      </c>
      <c r="H233" s="16">
        <f>VLOOKUP(B233,Table3[],6,0)</f>
        <v>162</v>
      </c>
      <c r="I233" s="17">
        <f>VLOOKUP(B233,Table3[],5,0)</f>
        <v>120</v>
      </c>
      <c r="J233" s="13">
        <f t="shared" si="13"/>
        <v>972</v>
      </c>
      <c r="K233" s="15">
        <f t="shared" si="14"/>
        <v>720</v>
      </c>
      <c r="L233" s="15">
        <f t="shared" si="15"/>
        <v>251.95</v>
      </c>
    </row>
    <row r="234" spans="1:12" ht="18.75" x14ac:dyDescent="0.25">
      <c r="A234" s="20">
        <v>44511</v>
      </c>
      <c r="B234" s="6" t="s">
        <v>47</v>
      </c>
      <c r="C234" s="6" t="str">
        <f>VLOOKUP(B234,Table3[],2,0)</f>
        <v>Product40</v>
      </c>
      <c r="D234" s="6">
        <v>12</v>
      </c>
      <c r="E234" s="6" t="s">
        <v>57</v>
      </c>
      <c r="F234" s="6" t="s">
        <v>58</v>
      </c>
      <c r="G234" s="11">
        <f t="shared" si="12"/>
        <v>7.0000000000000007E-2</v>
      </c>
      <c r="H234" s="16">
        <f>VLOOKUP(B234,Table3[],6,0)</f>
        <v>115.2</v>
      </c>
      <c r="I234" s="17">
        <f>VLOOKUP(B234,Table3[],5,0)</f>
        <v>90</v>
      </c>
      <c r="J234" s="13">
        <f t="shared" si="13"/>
        <v>1382.4</v>
      </c>
      <c r="K234" s="15">
        <f t="shared" si="14"/>
        <v>1080</v>
      </c>
      <c r="L234" s="15">
        <f t="shared" si="15"/>
        <v>302.3300000000001</v>
      </c>
    </row>
    <row r="235" spans="1:12" ht="18.75" x14ac:dyDescent="0.25">
      <c r="A235" s="21">
        <v>44512</v>
      </c>
      <c r="B235" s="7" t="s">
        <v>13</v>
      </c>
      <c r="C235" s="6" t="str">
        <f>VLOOKUP(B235,Table3[],2,0)</f>
        <v>Product10</v>
      </c>
      <c r="D235" s="7">
        <v>3</v>
      </c>
      <c r="E235" s="7" t="s">
        <v>58</v>
      </c>
      <c r="F235" s="7" t="s">
        <v>59</v>
      </c>
      <c r="G235" s="11">
        <f t="shared" si="12"/>
        <v>0</v>
      </c>
      <c r="H235" s="16">
        <f>VLOOKUP(B235,Table3[],6,0)</f>
        <v>164.28</v>
      </c>
      <c r="I235" s="17">
        <f>VLOOKUP(B235,Table3[],5,0)</f>
        <v>148</v>
      </c>
      <c r="J235" s="13">
        <f t="shared" si="13"/>
        <v>492.84000000000003</v>
      </c>
      <c r="K235" s="15">
        <f t="shared" si="14"/>
        <v>444</v>
      </c>
      <c r="L235" s="15">
        <f t="shared" si="15"/>
        <v>48.840000000000032</v>
      </c>
    </row>
    <row r="236" spans="1:12" ht="18.75" x14ac:dyDescent="0.25">
      <c r="A236" s="20">
        <v>44520</v>
      </c>
      <c r="B236" s="6" t="s">
        <v>40</v>
      </c>
      <c r="C236" s="6" t="str">
        <f>VLOOKUP(B236,Table3[],2,0)</f>
        <v>Product34</v>
      </c>
      <c r="D236" s="6">
        <v>14</v>
      </c>
      <c r="E236" s="6" t="s">
        <v>58</v>
      </c>
      <c r="F236" s="6" t="s">
        <v>58</v>
      </c>
      <c r="G236" s="11">
        <f t="shared" si="12"/>
        <v>7.0000000000000007E-2</v>
      </c>
      <c r="H236" s="16">
        <f>VLOOKUP(B236,Table3[],6,0)</f>
        <v>58.3</v>
      </c>
      <c r="I236" s="17">
        <f>VLOOKUP(B236,Table3[],5,0)</f>
        <v>55</v>
      </c>
      <c r="J236" s="13">
        <f t="shared" si="13"/>
        <v>816.19999999999993</v>
      </c>
      <c r="K236" s="15">
        <f t="shared" si="14"/>
        <v>770</v>
      </c>
      <c r="L236" s="15">
        <f t="shared" si="15"/>
        <v>46.129999999999932</v>
      </c>
    </row>
    <row r="237" spans="1:12" ht="18.75" x14ac:dyDescent="0.25">
      <c r="A237" s="21">
        <v>44520</v>
      </c>
      <c r="B237" s="7" t="s">
        <v>11</v>
      </c>
      <c r="C237" s="6" t="str">
        <f>VLOOKUP(B237,Table3[],2,0)</f>
        <v>Product08</v>
      </c>
      <c r="D237" s="7">
        <v>11</v>
      </c>
      <c r="E237" s="7" t="s">
        <v>58</v>
      </c>
      <c r="F237" s="7" t="s">
        <v>59</v>
      </c>
      <c r="G237" s="11">
        <f t="shared" si="12"/>
        <v>7.0000000000000007E-2</v>
      </c>
      <c r="H237" s="16">
        <f>VLOOKUP(B237,Table3[],6,0)</f>
        <v>94.62</v>
      </c>
      <c r="I237" s="17">
        <f>VLOOKUP(B237,Table3[],5,0)</f>
        <v>83</v>
      </c>
      <c r="J237" s="13">
        <f t="shared" si="13"/>
        <v>1040.8200000000002</v>
      </c>
      <c r="K237" s="15">
        <f t="shared" si="14"/>
        <v>913</v>
      </c>
      <c r="L237" s="15">
        <f t="shared" si="15"/>
        <v>127.75000000000017</v>
      </c>
    </row>
    <row r="238" spans="1:12" ht="18.75" x14ac:dyDescent="0.25">
      <c r="A238" s="20">
        <v>44521</v>
      </c>
      <c r="B238" s="6" t="s">
        <v>18</v>
      </c>
      <c r="C238" s="6" t="str">
        <f>VLOOKUP(B238,Table3[],2,0)</f>
        <v>Product14</v>
      </c>
      <c r="D238" s="6">
        <v>1</v>
      </c>
      <c r="E238" s="6" t="s">
        <v>57</v>
      </c>
      <c r="F238" s="6" t="s">
        <v>58</v>
      </c>
      <c r="G238" s="11">
        <f t="shared" si="12"/>
        <v>0</v>
      </c>
      <c r="H238" s="16">
        <f>VLOOKUP(B238,Table3[],6,0)</f>
        <v>146.72</v>
      </c>
      <c r="I238" s="17">
        <f>VLOOKUP(B238,Table3[],5,0)</f>
        <v>112</v>
      </c>
      <c r="J238" s="13">
        <f t="shared" si="13"/>
        <v>146.72</v>
      </c>
      <c r="K238" s="15">
        <f t="shared" si="14"/>
        <v>112</v>
      </c>
      <c r="L238" s="15">
        <f t="shared" si="15"/>
        <v>34.72</v>
      </c>
    </row>
    <row r="239" spans="1:12" ht="18.75" x14ac:dyDescent="0.25">
      <c r="A239" s="21">
        <v>44521</v>
      </c>
      <c r="B239" s="7" t="s">
        <v>9</v>
      </c>
      <c r="C239" s="6" t="str">
        <f>VLOOKUP(B239,Table3[],2,0)</f>
        <v>Product06</v>
      </c>
      <c r="D239" s="7">
        <v>1</v>
      </c>
      <c r="E239" s="7" t="s">
        <v>58</v>
      </c>
      <c r="F239" s="7" t="s">
        <v>59</v>
      </c>
      <c r="G239" s="11">
        <f t="shared" si="12"/>
        <v>0</v>
      </c>
      <c r="H239" s="16">
        <f>VLOOKUP(B239,Table3[],6,0)</f>
        <v>85.5</v>
      </c>
      <c r="I239" s="17">
        <f>VLOOKUP(B239,Table3[],5,0)</f>
        <v>75</v>
      </c>
      <c r="J239" s="13">
        <f t="shared" si="13"/>
        <v>85.5</v>
      </c>
      <c r="K239" s="15">
        <f t="shared" si="14"/>
        <v>75</v>
      </c>
      <c r="L239" s="15">
        <f t="shared" si="15"/>
        <v>10.5</v>
      </c>
    </row>
    <row r="240" spans="1:12" ht="18.75" x14ac:dyDescent="0.25">
      <c r="A240" s="20">
        <v>44527</v>
      </c>
      <c r="B240" s="6" t="s">
        <v>16</v>
      </c>
      <c r="C240" s="6" t="str">
        <f>VLOOKUP(B240,Table3[],2,0)</f>
        <v>Product12</v>
      </c>
      <c r="D240" s="6">
        <v>8</v>
      </c>
      <c r="E240" s="6" t="s">
        <v>58</v>
      </c>
      <c r="F240" s="6" t="s">
        <v>58</v>
      </c>
      <c r="G240" s="11">
        <f t="shared" si="12"/>
        <v>0.05</v>
      </c>
      <c r="H240" s="16">
        <f>VLOOKUP(B240,Table3[],6,0)</f>
        <v>94.17</v>
      </c>
      <c r="I240" s="17">
        <f>VLOOKUP(B240,Table3[],5,0)</f>
        <v>73</v>
      </c>
      <c r="J240" s="13">
        <f t="shared" si="13"/>
        <v>753.36</v>
      </c>
      <c r="K240" s="15">
        <f t="shared" si="14"/>
        <v>584</v>
      </c>
      <c r="L240" s="15">
        <f t="shared" si="15"/>
        <v>169.31</v>
      </c>
    </row>
    <row r="241" spans="1:12" ht="18.75" x14ac:dyDescent="0.25">
      <c r="A241" s="21">
        <v>44528</v>
      </c>
      <c r="B241" s="7" t="s">
        <v>47</v>
      </c>
      <c r="C241" s="6" t="str">
        <f>VLOOKUP(B241,Table3[],2,0)</f>
        <v>Product40</v>
      </c>
      <c r="D241" s="7">
        <v>2</v>
      </c>
      <c r="E241" s="7" t="s">
        <v>60</v>
      </c>
      <c r="F241" s="7" t="s">
        <v>59</v>
      </c>
      <c r="G241" s="11">
        <f t="shared" si="12"/>
        <v>0</v>
      </c>
      <c r="H241" s="16">
        <f>VLOOKUP(B241,Table3[],6,0)</f>
        <v>115.2</v>
      </c>
      <c r="I241" s="17">
        <f>VLOOKUP(B241,Table3[],5,0)</f>
        <v>90</v>
      </c>
      <c r="J241" s="13">
        <f t="shared" si="13"/>
        <v>230.4</v>
      </c>
      <c r="K241" s="15">
        <f t="shared" si="14"/>
        <v>180</v>
      </c>
      <c r="L241" s="15">
        <f t="shared" si="15"/>
        <v>50.400000000000006</v>
      </c>
    </row>
    <row r="242" spans="1:12" ht="18.75" x14ac:dyDescent="0.25">
      <c r="A242" s="20">
        <v>44530</v>
      </c>
      <c r="B242" s="6" t="s">
        <v>46</v>
      </c>
      <c r="C242" s="6" t="str">
        <f>VLOOKUP(B242,Table3[],2,0)</f>
        <v>Product39</v>
      </c>
      <c r="D242" s="6">
        <v>15</v>
      </c>
      <c r="E242" s="6" t="s">
        <v>60</v>
      </c>
      <c r="F242" s="6" t="s">
        <v>58</v>
      </c>
      <c r="G242" s="11">
        <f t="shared" si="12"/>
        <v>0.1</v>
      </c>
      <c r="H242" s="16">
        <f>VLOOKUP(B242,Table3[],6,0)</f>
        <v>42.55</v>
      </c>
      <c r="I242" s="17">
        <f>VLOOKUP(B242,Table3[],5,0)</f>
        <v>37</v>
      </c>
      <c r="J242" s="13">
        <f t="shared" si="13"/>
        <v>638.25</v>
      </c>
      <c r="K242" s="15">
        <f t="shared" si="14"/>
        <v>555</v>
      </c>
      <c r="L242" s="15">
        <f t="shared" si="15"/>
        <v>83.15</v>
      </c>
    </row>
    <row r="243" spans="1:12" ht="18.75" x14ac:dyDescent="0.25">
      <c r="A243" s="21">
        <v>44532</v>
      </c>
      <c r="B243" s="7" t="s">
        <v>20</v>
      </c>
      <c r="C243" s="6" t="str">
        <f>VLOOKUP(B243,Table3[],2,0)</f>
        <v>Product16</v>
      </c>
      <c r="D243" s="7">
        <v>10</v>
      </c>
      <c r="E243" s="7" t="s">
        <v>60</v>
      </c>
      <c r="F243" s="7" t="s">
        <v>59</v>
      </c>
      <c r="G243" s="11">
        <f t="shared" si="12"/>
        <v>7.0000000000000007E-2</v>
      </c>
      <c r="H243" s="16">
        <f>VLOOKUP(B243,Table3[],6,0)</f>
        <v>16.64</v>
      </c>
      <c r="I243" s="17">
        <f>VLOOKUP(B243,Table3[],5,0)</f>
        <v>13</v>
      </c>
      <c r="J243" s="13">
        <f t="shared" si="13"/>
        <v>166.4</v>
      </c>
      <c r="K243" s="15">
        <f t="shared" si="14"/>
        <v>130</v>
      </c>
      <c r="L243" s="15">
        <f t="shared" si="15"/>
        <v>36.330000000000005</v>
      </c>
    </row>
    <row r="244" spans="1:12" ht="18.75" x14ac:dyDescent="0.25">
      <c r="A244" s="20">
        <v>44533</v>
      </c>
      <c r="B244" s="6" t="s">
        <v>40</v>
      </c>
      <c r="C244" s="6" t="str">
        <f>VLOOKUP(B244,Table3[],2,0)</f>
        <v>Product34</v>
      </c>
      <c r="D244" s="6">
        <v>2</v>
      </c>
      <c r="E244" s="6" t="s">
        <v>58</v>
      </c>
      <c r="F244" s="6" t="s">
        <v>59</v>
      </c>
      <c r="G244" s="11">
        <f t="shared" si="12"/>
        <v>0</v>
      </c>
      <c r="H244" s="16">
        <f>VLOOKUP(B244,Table3[],6,0)</f>
        <v>58.3</v>
      </c>
      <c r="I244" s="17">
        <f>VLOOKUP(B244,Table3[],5,0)</f>
        <v>55</v>
      </c>
      <c r="J244" s="13">
        <f t="shared" si="13"/>
        <v>116.6</v>
      </c>
      <c r="K244" s="15">
        <f t="shared" si="14"/>
        <v>110</v>
      </c>
      <c r="L244" s="15">
        <f t="shared" si="15"/>
        <v>6.5999999999999943</v>
      </c>
    </row>
    <row r="245" spans="1:12" ht="18.75" x14ac:dyDescent="0.25">
      <c r="A245" s="21">
        <v>44533</v>
      </c>
      <c r="B245" s="7" t="s">
        <v>23</v>
      </c>
      <c r="C245" s="6" t="str">
        <f>VLOOKUP(B245,Table3[],2,0)</f>
        <v>Product19</v>
      </c>
      <c r="D245" s="7">
        <v>8</v>
      </c>
      <c r="E245" s="7" t="s">
        <v>58</v>
      </c>
      <c r="F245" s="7" t="s">
        <v>58</v>
      </c>
      <c r="G245" s="11">
        <f t="shared" si="12"/>
        <v>0.05</v>
      </c>
      <c r="H245" s="16">
        <f>VLOOKUP(B245,Table3[],6,0)</f>
        <v>210</v>
      </c>
      <c r="I245" s="17">
        <f>VLOOKUP(B245,Table3[],5,0)</f>
        <v>150</v>
      </c>
      <c r="J245" s="13">
        <f t="shared" si="13"/>
        <v>1680</v>
      </c>
      <c r="K245" s="15">
        <f t="shared" si="14"/>
        <v>1200</v>
      </c>
      <c r="L245" s="15">
        <f t="shared" si="15"/>
        <v>479.95</v>
      </c>
    </row>
    <row r="246" spans="1:12" ht="18.75" x14ac:dyDescent="0.25">
      <c r="A246" s="20">
        <v>44535</v>
      </c>
      <c r="B246" s="6" t="s">
        <v>7</v>
      </c>
      <c r="C246" s="6" t="str">
        <f>VLOOKUP(B246,Table3[],2,0)</f>
        <v>Product04</v>
      </c>
      <c r="D246" s="6">
        <v>15</v>
      </c>
      <c r="E246" s="6" t="s">
        <v>60</v>
      </c>
      <c r="F246" s="6" t="s">
        <v>59</v>
      </c>
      <c r="G246" s="11">
        <f t="shared" si="12"/>
        <v>0.1</v>
      </c>
      <c r="H246" s="16">
        <f>VLOOKUP(B246,Table3[],6,0)</f>
        <v>48.84</v>
      </c>
      <c r="I246" s="17">
        <f>VLOOKUP(B246,Table3[],5,0)</f>
        <v>44</v>
      </c>
      <c r="J246" s="13">
        <f t="shared" si="13"/>
        <v>732.6</v>
      </c>
      <c r="K246" s="15">
        <f t="shared" si="14"/>
        <v>660</v>
      </c>
      <c r="L246" s="15">
        <f t="shared" si="15"/>
        <v>72.500000000000028</v>
      </c>
    </row>
    <row r="247" spans="1:12" ht="18.75" x14ac:dyDescent="0.25">
      <c r="A247" s="21">
        <v>44535</v>
      </c>
      <c r="B247" s="7" t="s">
        <v>13</v>
      </c>
      <c r="C247" s="6" t="str">
        <f>VLOOKUP(B247,Table3[],2,0)</f>
        <v>Product10</v>
      </c>
      <c r="D247" s="7">
        <v>1</v>
      </c>
      <c r="E247" s="7" t="s">
        <v>60</v>
      </c>
      <c r="F247" s="7" t="s">
        <v>58</v>
      </c>
      <c r="G247" s="11">
        <f t="shared" si="12"/>
        <v>0</v>
      </c>
      <c r="H247" s="16">
        <f>VLOOKUP(B247,Table3[],6,0)</f>
        <v>164.28</v>
      </c>
      <c r="I247" s="17">
        <f>VLOOKUP(B247,Table3[],5,0)</f>
        <v>148</v>
      </c>
      <c r="J247" s="13">
        <f t="shared" si="13"/>
        <v>164.28</v>
      </c>
      <c r="K247" s="15">
        <f t="shared" si="14"/>
        <v>148</v>
      </c>
      <c r="L247" s="15">
        <f t="shared" si="15"/>
        <v>16.28</v>
      </c>
    </row>
    <row r="248" spans="1:12" ht="18.75" x14ac:dyDescent="0.25">
      <c r="A248" s="20">
        <v>44537</v>
      </c>
      <c r="B248" s="6" t="s">
        <v>17</v>
      </c>
      <c r="C248" s="6" t="str">
        <f>VLOOKUP(B248,Table3[],2,0)</f>
        <v>Product13</v>
      </c>
      <c r="D248" s="6">
        <v>8</v>
      </c>
      <c r="E248" s="6" t="s">
        <v>60</v>
      </c>
      <c r="F248" s="6" t="s">
        <v>58</v>
      </c>
      <c r="G248" s="11">
        <f t="shared" si="12"/>
        <v>0.05</v>
      </c>
      <c r="H248" s="16">
        <f>VLOOKUP(B248,Table3[],6,0)</f>
        <v>122.08</v>
      </c>
      <c r="I248" s="17">
        <f>VLOOKUP(B248,Table3[],5,0)</f>
        <v>112</v>
      </c>
      <c r="J248" s="13">
        <f t="shared" si="13"/>
        <v>976.64</v>
      </c>
      <c r="K248" s="15">
        <f t="shared" si="14"/>
        <v>896</v>
      </c>
      <c r="L248" s="15">
        <f t="shared" si="15"/>
        <v>80.589999999999989</v>
      </c>
    </row>
    <row r="249" spans="1:12" ht="18.75" x14ac:dyDescent="0.25">
      <c r="A249" s="21">
        <v>44538</v>
      </c>
      <c r="B249" s="7" t="s">
        <v>51</v>
      </c>
      <c r="C249" s="6" t="str">
        <f>VLOOKUP(B249,Table3[],2,0)</f>
        <v>Product44</v>
      </c>
      <c r="D249" s="7">
        <v>14</v>
      </c>
      <c r="E249" s="7" t="s">
        <v>60</v>
      </c>
      <c r="F249" s="7" t="s">
        <v>58</v>
      </c>
      <c r="G249" s="11">
        <f t="shared" si="12"/>
        <v>7.0000000000000007E-2</v>
      </c>
      <c r="H249" s="16">
        <f>VLOOKUP(B249,Table3[],6,0)</f>
        <v>82.08</v>
      </c>
      <c r="I249" s="17">
        <f>VLOOKUP(B249,Table3[],5,0)</f>
        <v>76</v>
      </c>
      <c r="J249" s="13">
        <f t="shared" si="13"/>
        <v>1149.1199999999999</v>
      </c>
      <c r="K249" s="15">
        <f t="shared" si="14"/>
        <v>1064</v>
      </c>
      <c r="L249" s="15">
        <f t="shared" si="15"/>
        <v>85.049999999999898</v>
      </c>
    </row>
    <row r="250" spans="1:12" ht="18.75" x14ac:dyDescent="0.25">
      <c r="A250" s="20">
        <v>44544</v>
      </c>
      <c r="B250" s="6" t="s">
        <v>49</v>
      </c>
      <c r="C250" s="6" t="str">
        <f>VLOOKUP(B250,Table3[],2,0)</f>
        <v>Product42</v>
      </c>
      <c r="D250" s="6">
        <v>4</v>
      </c>
      <c r="E250" s="6" t="s">
        <v>60</v>
      </c>
      <c r="F250" s="6" t="s">
        <v>58</v>
      </c>
      <c r="G250" s="11">
        <f t="shared" si="12"/>
        <v>0</v>
      </c>
      <c r="H250" s="16">
        <f>VLOOKUP(B250,Table3[],6,0)</f>
        <v>162</v>
      </c>
      <c r="I250" s="17">
        <f>VLOOKUP(B250,Table3[],5,0)</f>
        <v>120</v>
      </c>
      <c r="J250" s="13">
        <f t="shared" si="13"/>
        <v>648</v>
      </c>
      <c r="K250" s="15">
        <f t="shared" si="14"/>
        <v>480</v>
      </c>
      <c r="L250" s="15">
        <f t="shared" si="15"/>
        <v>168</v>
      </c>
    </row>
    <row r="251" spans="1:12" ht="18.75" x14ac:dyDescent="0.25">
      <c r="A251" s="21">
        <v>44548</v>
      </c>
      <c r="B251" s="7" t="s">
        <v>6</v>
      </c>
      <c r="C251" s="6" t="str">
        <f>VLOOKUP(B251,Table3[],2,0)</f>
        <v>Product03</v>
      </c>
      <c r="D251" s="7">
        <v>2</v>
      </c>
      <c r="E251" s="7" t="s">
        <v>60</v>
      </c>
      <c r="F251" s="7" t="s">
        <v>59</v>
      </c>
      <c r="G251" s="11">
        <f t="shared" si="12"/>
        <v>0</v>
      </c>
      <c r="H251" s="16">
        <f>VLOOKUP(B251,Table3[],6,0)</f>
        <v>80.94</v>
      </c>
      <c r="I251" s="17">
        <f>VLOOKUP(B251,Table3[],5,0)</f>
        <v>71</v>
      </c>
      <c r="J251" s="13">
        <f t="shared" si="13"/>
        <v>161.88</v>
      </c>
      <c r="K251" s="15">
        <f t="shared" si="14"/>
        <v>142</v>
      </c>
      <c r="L251" s="15">
        <f t="shared" si="15"/>
        <v>19.879999999999995</v>
      </c>
    </row>
    <row r="252" spans="1:12" ht="18.75" x14ac:dyDescent="0.25">
      <c r="A252" s="20">
        <v>44548</v>
      </c>
      <c r="B252" s="6" t="s">
        <v>27</v>
      </c>
      <c r="C252" s="6" t="str">
        <f>VLOOKUP(B252,Table3[],2,0)</f>
        <v>Product22</v>
      </c>
      <c r="D252" s="6">
        <v>8</v>
      </c>
      <c r="E252" s="6" t="s">
        <v>58</v>
      </c>
      <c r="F252" s="6" t="s">
        <v>59</v>
      </c>
      <c r="G252" s="11">
        <f t="shared" si="12"/>
        <v>0.05</v>
      </c>
      <c r="H252" s="16">
        <f>VLOOKUP(B252,Table3[],6,0)</f>
        <v>141.57</v>
      </c>
      <c r="I252" s="17">
        <f>VLOOKUP(B252,Table3[],5,0)</f>
        <v>121</v>
      </c>
      <c r="J252" s="13">
        <f t="shared" si="13"/>
        <v>1132.56</v>
      </c>
      <c r="K252" s="15">
        <f t="shared" si="14"/>
        <v>968</v>
      </c>
      <c r="L252" s="15">
        <f t="shared" si="15"/>
        <v>164.50999999999993</v>
      </c>
    </row>
    <row r="253" spans="1:12" ht="18.75" x14ac:dyDescent="0.25">
      <c r="A253" s="21">
        <v>44549</v>
      </c>
      <c r="B253" s="7" t="s">
        <v>28</v>
      </c>
      <c r="C253" s="6" t="str">
        <f>VLOOKUP(B253,Table3[],2,0)</f>
        <v>Product23</v>
      </c>
      <c r="D253" s="7">
        <v>12</v>
      </c>
      <c r="E253" s="7" t="s">
        <v>60</v>
      </c>
      <c r="F253" s="7" t="s">
        <v>58</v>
      </c>
      <c r="G253" s="11">
        <f t="shared" si="12"/>
        <v>7.0000000000000007E-2</v>
      </c>
      <c r="H253" s="16">
        <f>VLOOKUP(B253,Table3[],6,0)</f>
        <v>149.46</v>
      </c>
      <c r="I253" s="17">
        <f>VLOOKUP(B253,Table3[],5,0)</f>
        <v>141</v>
      </c>
      <c r="J253" s="13">
        <f t="shared" si="13"/>
        <v>1793.52</v>
      </c>
      <c r="K253" s="15">
        <f t="shared" si="14"/>
        <v>1692</v>
      </c>
      <c r="L253" s="15">
        <f t="shared" si="15"/>
        <v>101.44999999999999</v>
      </c>
    </row>
    <row r="254" spans="1:12" ht="18.75" x14ac:dyDescent="0.25">
      <c r="A254" s="20">
        <v>44549</v>
      </c>
      <c r="B254" s="6" t="s">
        <v>35</v>
      </c>
      <c r="C254" s="6" t="str">
        <f>VLOOKUP(B254,Table3[],2,0)</f>
        <v>Product29</v>
      </c>
      <c r="D254" s="6">
        <v>3</v>
      </c>
      <c r="E254" s="6" t="s">
        <v>57</v>
      </c>
      <c r="F254" s="6" t="s">
        <v>58</v>
      </c>
      <c r="G254" s="11">
        <f t="shared" si="12"/>
        <v>0</v>
      </c>
      <c r="H254" s="16">
        <f>VLOOKUP(B254,Table3[],6,0)</f>
        <v>53.11</v>
      </c>
      <c r="I254" s="17">
        <f>VLOOKUP(B254,Table3[],5,0)</f>
        <v>47</v>
      </c>
      <c r="J254" s="13">
        <f t="shared" si="13"/>
        <v>159.32999999999998</v>
      </c>
      <c r="K254" s="15">
        <f t="shared" si="14"/>
        <v>141</v>
      </c>
      <c r="L254" s="15">
        <f t="shared" si="15"/>
        <v>18.329999999999984</v>
      </c>
    </row>
    <row r="255" spans="1:12" ht="18.75" x14ac:dyDescent="0.25">
      <c r="A255" s="21">
        <v>44549</v>
      </c>
      <c r="B255" s="7" t="s">
        <v>15</v>
      </c>
      <c r="C255" s="6" t="str">
        <f>VLOOKUP(B255,Table3[],2,0)</f>
        <v>Product11</v>
      </c>
      <c r="D255" s="7">
        <v>10</v>
      </c>
      <c r="E255" s="7" t="s">
        <v>58</v>
      </c>
      <c r="F255" s="7" t="s">
        <v>58</v>
      </c>
      <c r="G255" s="11">
        <f t="shared" si="12"/>
        <v>7.0000000000000007E-2</v>
      </c>
      <c r="H255" s="16">
        <f>VLOOKUP(B255,Table3[],6,0)</f>
        <v>48.4</v>
      </c>
      <c r="I255" s="17">
        <f>VLOOKUP(B255,Table3[],5,0)</f>
        <v>44</v>
      </c>
      <c r="J255" s="13">
        <f t="shared" si="13"/>
        <v>484</v>
      </c>
      <c r="K255" s="15">
        <f t="shared" si="14"/>
        <v>440</v>
      </c>
      <c r="L255" s="15">
        <f t="shared" si="15"/>
        <v>43.93</v>
      </c>
    </row>
    <row r="256" spans="1:12" ht="18.75" x14ac:dyDescent="0.25">
      <c r="A256" s="20">
        <v>44550</v>
      </c>
      <c r="B256" s="6" t="s">
        <v>16</v>
      </c>
      <c r="C256" s="6" t="str">
        <f>VLOOKUP(B256,Table3[],2,0)</f>
        <v>Product12</v>
      </c>
      <c r="D256" s="6">
        <v>14</v>
      </c>
      <c r="E256" s="6" t="s">
        <v>60</v>
      </c>
      <c r="F256" s="6" t="s">
        <v>58</v>
      </c>
      <c r="G256" s="11">
        <f t="shared" si="12"/>
        <v>7.0000000000000007E-2</v>
      </c>
      <c r="H256" s="16">
        <f>VLOOKUP(B256,Table3[],6,0)</f>
        <v>94.17</v>
      </c>
      <c r="I256" s="17">
        <f>VLOOKUP(B256,Table3[],5,0)</f>
        <v>73</v>
      </c>
      <c r="J256" s="13">
        <f t="shared" si="13"/>
        <v>1318.38</v>
      </c>
      <c r="K256" s="15">
        <f t="shared" si="14"/>
        <v>1022</v>
      </c>
      <c r="L256" s="15">
        <f t="shared" si="15"/>
        <v>296.31000000000012</v>
      </c>
    </row>
    <row r="257" spans="1:12" ht="18.75" x14ac:dyDescent="0.25">
      <c r="A257" s="21">
        <v>44551</v>
      </c>
      <c r="B257" s="7" t="s">
        <v>31</v>
      </c>
      <c r="C257" s="6" t="str">
        <f>VLOOKUP(B257,Table3[],2,0)</f>
        <v>Product26</v>
      </c>
      <c r="D257" s="7">
        <v>10</v>
      </c>
      <c r="E257" s="7" t="s">
        <v>58</v>
      </c>
      <c r="F257" s="7" t="s">
        <v>59</v>
      </c>
      <c r="G257" s="11">
        <f t="shared" si="12"/>
        <v>7.0000000000000007E-2</v>
      </c>
      <c r="H257" s="16">
        <f>VLOOKUP(B257,Table3[],6,0)</f>
        <v>24.66</v>
      </c>
      <c r="I257" s="17">
        <f>VLOOKUP(B257,Table3[],5,0)</f>
        <v>18</v>
      </c>
      <c r="J257" s="13">
        <f t="shared" si="13"/>
        <v>246.6</v>
      </c>
      <c r="K257" s="15">
        <f t="shared" si="14"/>
        <v>180</v>
      </c>
      <c r="L257" s="15">
        <f t="shared" si="15"/>
        <v>66.53</v>
      </c>
    </row>
    <row r="258" spans="1:12" ht="18.75" x14ac:dyDescent="0.25">
      <c r="A258" s="20">
        <v>44554</v>
      </c>
      <c r="B258" s="6" t="s">
        <v>49</v>
      </c>
      <c r="C258" s="6" t="str">
        <f>VLOOKUP(B258,Table3[],2,0)</f>
        <v>Product42</v>
      </c>
      <c r="D258" s="6">
        <v>8</v>
      </c>
      <c r="E258" s="6" t="s">
        <v>57</v>
      </c>
      <c r="F258" s="6" t="s">
        <v>59</v>
      </c>
      <c r="G258" s="11">
        <f t="shared" si="12"/>
        <v>0.05</v>
      </c>
      <c r="H258" s="16">
        <f>VLOOKUP(B258,Table3[],6,0)</f>
        <v>162</v>
      </c>
      <c r="I258" s="17">
        <f>VLOOKUP(B258,Table3[],5,0)</f>
        <v>120</v>
      </c>
      <c r="J258" s="13">
        <f t="shared" si="13"/>
        <v>1296</v>
      </c>
      <c r="K258" s="15">
        <f t="shared" si="14"/>
        <v>960</v>
      </c>
      <c r="L258" s="15">
        <f t="shared" si="15"/>
        <v>335.95</v>
      </c>
    </row>
    <row r="259" spans="1:12" ht="18.75" x14ac:dyDescent="0.25">
      <c r="A259" s="21">
        <v>44554</v>
      </c>
      <c r="B259" s="7" t="s">
        <v>42</v>
      </c>
      <c r="C259" s="6" t="str">
        <f>VLOOKUP(B259,Table3[],2,0)</f>
        <v>Product36</v>
      </c>
      <c r="D259" s="7">
        <v>8</v>
      </c>
      <c r="E259" s="7" t="s">
        <v>57</v>
      </c>
      <c r="F259" s="7" t="s">
        <v>58</v>
      </c>
      <c r="G259" s="11">
        <f t="shared" ref="G259:G322" si="16">IF(D259&gt;=15,10%,IF(D259&gt;=10,7%,IF(D259&gt;=5,5%,0%)))</f>
        <v>0.05</v>
      </c>
      <c r="H259" s="16">
        <f>VLOOKUP(B259,Table3[],6,0)</f>
        <v>96.3</v>
      </c>
      <c r="I259" s="17">
        <f>VLOOKUP(B259,Table3[],5,0)</f>
        <v>90</v>
      </c>
      <c r="J259" s="13">
        <f t="shared" ref="J259:J322" si="17">H259*D259</f>
        <v>770.4</v>
      </c>
      <c r="K259" s="15">
        <f t="shared" ref="K259:K322" si="18">I259*D259</f>
        <v>720</v>
      </c>
      <c r="L259" s="15">
        <f t="shared" ref="L259:L322" si="19">J259-K259-G259</f>
        <v>50.34999999999998</v>
      </c>
    </row>
    <row r="260" spans="1:12" ht="18.75" x14ac:dyDescent="0.25">
      <c r="A260" s="20">
        <v>44556</v>
      </c>
      <c r="B260" s="6" t="s">
        <v>48</v>
      </c>
      <c r="C260" s="6" t="str">
        <f>VLOOKUP(B260,Table3[],2,0)</f>
        <v>Product41</v>
      </c>
      <c r="D260" s="6">
        <v>14</v>
      </c>
      <c r="E260" s="6" t="s">
        <v>58</v>
      </c>
      <c r="F260" s="6" t="s">
        <v>59</v>
      </c>
      <c r="G260" s="11">
        <f t="shared" si="16"/>
        <v>7.0000000000000007E-2</v>
      </c>
      <c r="H260" s="16">
        <f>VLOOKUP(B260,Table3[],6,0)</f>
        <v>173.88</v>
      </c>
      <c r="I260" s="17">
        <f>VLOOKUP(B260,Table3[],5,0)</f>
        <v>138</v>
      </c>
      <c r="J260" s="13">
        <f t="shared" si="17"/>
        <v>2434.3199999999997</v>
      </c>
      <c r="K260" s="15">
        <f t="shared" si="18"/>
        <v>1932</v>
      </c>
      <c r="L260" s="15">
        <f t="shared" si="19"/>
        <v>502.24999999999972</v>
      </c>
    </row>
    <row r="261" spans="1:12" ht="18.75" x14ac:dyDescent="0.25">
      <c r="A261" s="21">
        <v>44557</v>
      </c>
      <c r="B261" s="7" t="s">
        <v>35</v>
      </c>
      <c r="C261" s="6" t="str">
        <f>VLOOKUP(B261,Table3[],2,0)</f>
        <v>Product29</v>
      </c>
      <c r="D261" s="7">
        <v>14</v>
      </c>
      <c r="E261" s="7" t="s">
        <v>60</v>
      </c>
      <c r="F261" s="7" t="s">
        <v>59</v>
      </c>
      <c r="G261" s="11">
        <f t="shared" si="16"/>
        <v>7.0000000000000007E-2</v>
      </c>
      <c r="H261" s="16">
        <f>VLOOKUP(B261,Table3[],6,0)</f>
        <v>53.11</v>
      </c>
      <c r="I261" s="17">
        <f>VLOOKUP(B261,Table3[],5,0)</f>
        <v>47</v>
      </c>
      <c r="J261" s="13">
        <f t="shared" si="17"/>
        <v>743.54</v>
      </c>
      <c r="K261" s="15">
        <f t="shared" si="18"/>
        <v>658</v>
      </c>
      <c r="L261" s="15">
        <f t="shared" si="19"/>
        <v>85.46999999999997</v>
      </c>
    </row>
    <row r="262" spans="1:12" ht="18.75" x14ac:dyDescent="0.25">
      <c r="A262" s="20">
        <v>44558</v>
      </c>
      <c r="B262" s="6" t="s">
        <v>35</v>
      </c>
      <c r="C262" s="6" t="str">
        <f>VLOOKUP(B262,Table3[],2,0)</f>
        <v>Product29</v>
      </c>
      <c r="D262" s="6">
        <v>6</v>
      </c>
      <c r="E262" s="6" t="s">
        <v>60</v>
      </c>
      <c r="F262" s="6" t="s">
        <v>59</v>
      </c>
      <c r="G262" s="11">
        <f t="shared" si="16"/>
        <v>0.05</v>
      </c>
      <c r="H262" s="16">
        <f>VLOOKUP(B262,Table3[],6,0)</f>
        <v>53.11</v>
      </c>
      <c r="I262" s="17">
        <f>VLOOKUP(B262,Table3[],5,0)</f>
        <v>47</v>
      </c>
      <c r="J262" s="13">
        <f t="shared" si="17"/>
        <v>318.65999999999997</v>
      </c>
      <c r="K262" s="15">
        <f t="shared" si="18"/>
        <v>282</v>
      </c>
      <c r="L262" s="15">
        <f t="shared" si="19"/>
        <v>36.609999999999971</v>
      </c>
    </row>
    <row r="263" spans="1:12" ht="18.75" x14ac:dyDescent="0.25">
      <c r="A263" s="21">
        <v>44560</v>
      </c>
      <c r="B263" s="7" t="s">
        <v>13</v>
      </c>
      <c r="C263" s="6" t="str">
        <f>VLOOKUP(B263,Table3[],2,0)</f>
        <v>Product10</v>
      </c>
      <c r="D263" s="7">
        <v>13</v>
      </c>
      <c r="E263" s="7" t="s">
        <v>58</v>
      </c>
      <c r="F263" s="7" t="s">
        <v>58</v>
      </c>
      <c r="G263" s="11">
        <f t="shared" si="16"/>
        <v>7.0000000000000007E-2</v>
      </c>
      <c r="H263" s="16">
        <f>VLOOKUP(B263,Table3[],6,0)</f>
        <v>164.28</v>
      </c>
      <c r="I263" s="17">
        <f>VLOOKUP(B263,Table3[],5,0)</f>
        <v>148</v>
      </c>
      <c r="J263" s="13">
        <f t="shared" si="17"/>
        <v>2135.64</v>
      </c>
      <c r="K263" s="15">
        <f t="shared" si="18"/>
        <v>1924</v>
      </c>
      <c r="L263" s="15">
        <f t="shared" si="19"/>
        <v>211.56999999999988</v>
      </c>
    </row>
    <row r="264" spans="1:12" ht="18.75" x14ac:dyDescent="0.25">
      <c r="A264" s="20">
        <v>44562</v>
      </c>
      <c r="B264" s="6" t="s">
        <v>27</v>
      </c>
      <c r="C264" s="6" t="str">
        <f>VLOOKUP(B264,Table3[],2,0)</f>
        <v>Product22</v>
      </c>
      <c r="D264" s="6">
        <v>1</v>
      </c>
      <c r="E264" s="6" t="s">
        <v>57</v>
      </c>
      <c r="F264" s="6" t="s">
        <v>59</v>
      </c>
      <c r="G264" s="11">
        <f t="shared" si="16"/>
        <v>0</v>
      </c>
      <c r="H264" s="16">
        <f>VLOOKUP(B264,Table3[],6,0)</f>
        <v>141.57</v>
      </c>
      <c r="I264" s="17">
        <f>VLOOKUP(B264,Table3[],5,0)</f>
        <v>121</v>
      </c>
      <c r="J264" s="13">
        <f t="shared" si="17"/>
        <v>141.57</v>
      </c>
      <c r="K264" s="15">
        <f t="shared" si="18"/>
        <v>121</v>
      </c>
      <c r="L264" s="15">
        <f t="shared" si="19"/>
        <v>20.569999999999993</v>
      </c>
    </row>
    <row r="265" spans="1:12" ht="18.75" x14ac:dyDescent="0.25">
      <c r="A265" s="21">
        <v>44563</v>
      </c>
      <c r="B265" s="7" t="s">
        <v>13</v>
      </c>
      <c r="C265" s="6" t="str">
        <f>VLOOKUP(B265,Table3[],2,0)</f>
        <v>Product10</v>
      </c>
      <c r="D265" s="7">
        <v>7</v>
      </c>
      <c r="E265" s="7" t="s">
        <v>60</v>
      </c>
      <c r="F265" s="7" t="s">
        <v>59</v>
      </c>
      <c r="G265" s="11">
        <f t="shared" si="16"/>
        <v>0.05</v>
      </c>
      <c r="H265" s="16">
        <f>VLOOKUP(B265,Table3[],6,0)</f>
        <v>164.28</v>
      </c>
      <c r="I265" s="17">
        <f>VLOOKUP(B265,Table3[],5,0)</f>
        <v>148</v>
      </c>
      <c r="J265" s="13">
        <f t="shared" si="17"/>
        <v>1149.96</v>
      </c>
      <c r="K265" s="15">
        <f t="shared" si="18"/>
        <v>1036</v>
      </c>
      <c r="L265" s="15">
        <f t="shared" si="19"/>
        <v>113.91000000000004</v>
      </c>
    </row>
    <row r="266" spans="1:12" ht="18.75" x14ac:dyDescent="0.25">
      <c r="A266" s="20">
        <v>44563</v>
      </c>
      <c r="B266" s="6" t="s">
        <v>19</v>
      </c>
      <c r="C266" s="6" t="str">
        <f>VLOOKUP(B266,Table3[],2,0)</f>
        <v>Product15</v>
      </c>
      <c r="D266" s="6">
        <v>2</v>
      </c>
      <c r="E266" s="6" t="s">
        <v>58</v>
      </c>
      <c r="F266" s="6" t="s">
        <v>59</v>
      </c>
      <c r="G266" s="11">
        <f t="shared" si="16"/>
        <v>0</v>
      </c>
      <c r="H266" s="16">
        <f>VLOOKUP(B266,Table3[],6,0)</f>
        <v>15.719999999999999</v>
      </c>
      <c r="I266" s="17">
        <f>VLOOKUP(B266,Table3[],5,0)</f>
        <v>12</v>
      </c>
      <c r="J266" s="13">
        <f t="shared" si="17"/>
        <v>31.439999999999998</v>
      </c>
      <c r="K266" s="15">
        <f t="shared" si="18"/>
        <v>24</v>
      </c>
      <c r="L266" s="15">
        <f t="shared" si="19"/>
        <v>7.4399999999999977</v>
      </c>
    </row>
    <row r="267" spans="1:12" ht="18.75" x14ac:dyDescent="0.25">
      <c r="A267" s="21">
        <v>44563</v>
      </c>
      <c r="B267" s="7" t="s">
        <v>39</v>
      </c>
      <c r="C267" s="6" t="str">
        <f>VLOOKUP(B267,Table3[],2,0)</f>
        <v>Product33</v>
      </c>
      <c r="D267" s="7">
        <v>1</v>
      </c>
      <c r="E267" s="7" t="s">
        <v>60</v>
      </c>
      <c r="F267" s="7" t="s">
        <v>59</v>
      </c>
      <c r="G267" s="11">
        <f t="shared" si="16"/>
        <v>0</v>
      </c>
      <c r="H267" s="16">
        <f>VLOOKUP(B267,Table3[],6,0)</f>
        <v>119.7</v>
      </c>
      <c r="I267" s="17">
        <f>VLOOKUP(B267,Table3[],5,0)</f>
        <v>95</v>
      </c>
      <c r="J267" s="13">
        <f t="shared" si="17"/>
        <v>119.7</v>
      </c>
      <c r="K267" s="15">
        <f t="shared" si="18"/>
        <v>95</v>
      </c>
      <c r="L267" s="15">
        <f t="shared" si="19"/>
        <v>24.700000000000003</v>
      </c>
    </row>
    <row r="268" spans="1:12" ht="18.75" x14ac:dyDescent="0.25">
      <c r="A268" s="20">
        <v>44564</v>
      </c>
      <c r="B268" s="6" t="s">
        <v>50</v>
      </c>
      <c r="C268" s="6" t="str">
        <f>VLOOKUP(B268,Table3[],2,0)</f>
        <v>Product43</v>
      </c>
      <c r="D268" s="6">
        <v>9</v>
      </c>
      <c r="E268" s="6" t="s">
        <v>60</v>
      </c>
      <c r="F268" s="6" t="s">
        <v>59</v>
      </c>
      <c r="G268" s="11">
        <f t="shared" si="16"/>
        <v>0.05</v>
      </c>
      <c r="H268" s="16">
        <f>VLOOKUP(B268,Table3[],6,0)</f>
        <v>83.08</v>
      </c>
      <c r="I268" s="17">
        <f>VLOOKUP(B268,Table3[],5,0)</f>
        <v>67</v>
      </c>
      <c r="J268" s="13">
        <f t="shared" si="17"/>
        <v>747.72</v>
      </c>
      <c r="K268" s="15">
        <f t="shared" si="18"/>
        <v>603</v>
      </c>
      <c r="L268" s="15">
        <f t="shared" si="19"/>
        <v>144.67000000000002</v>
      </c>
    </row>
    <row r="269" spans="1:12" ht="18.75" x14ac:dyDescent="0.25">
      <c r="A269" s="21">
        <v>44565</v>
      </c>
      <c r="B269" s="7" t="s">
        <v>16</v>
      </c>
      <c r="C269" s="6" t="str">
        <f>VLOOKUP(B269,Table3[],2,0)</f>
        <v>Product12</v>
      </c>
      <c r="D269" s="7">
        <v>8</v>
      </c>
      <c r="E269" s="7" t="s">
        <v>60</v>
      </c>
      <c r="F269" s="7" t="s">
        <v>58</v>
      </c>
      <c r="G269" s="11">
        <f t="shared" si="16"/>
        <v>0.05</v>
      </c>
      <c r="H269" s="16">
        <f>VLOOKUP(B269,Table3[],6,0)</f>
        <v>94.17</v>
      </c>
      <c r="I269" s="17">
        <f>VLOOKUP(B269,Table3[],5,0)</f>
        <v>73</v>
      </c>
      <c r="J269" s="13">
        <f t="shared" si="17"/>
        <v>753.36</v>
      </c>
      <c r="K269" s="15">
        <f t="shared" si="18"/>
        <v>584</v>
      </c>
      <c r="L269" s="15">
        <f t="shared" si="19"/>
        <v>169.31</v>
      </c>
    </row>
    <row r="270" spans="1:12" ht="18.75" x14ac:dyDescent="0.25">
      <c r="A270" s="20">
        <v>44565</v>
      </c>
      <c r="B270" s="6" t="s">
        <v>35</v>
      </c>
      <c r="C270" s="6" t="str">
        <f>VLOOKUP(B270,Table3[],2,0)</f>
        <v>Product29</v>
      </c>
      <c r="D270" s="6">
        <v>1</v>
      </c>
      <c r="E270" s="6" t="s">
        <v>58</v>
      </c>
      <c r="F270" s="6" t="s">
        <v>58</v>
      </c>
      <c r="G270" s="11">
        <f t="shared" si="16"/>
        <v>0</v>
      </c>
      <c r="H270" s="16">
        <f>VLOOKUP(B270,Table3[],6,0)</f>
        <v>53.11</v>
      </c>
      <c r="I270" s="17">
        <f>VLOOKUP(B270,Table3[],5,0)</f>
        <v>47</v>
      </c>
      <c r="J270" s="13">
        <f t="shared" si="17"/>
        <v>53.11</v>
      </c>
      <c r="K270" s="15">
        <f t="shared" si="18"/>
        <v>47</v>
      </c>
      <c r="L270" s="15">
        <f t="shared" si="19"/>
        <v>6.1099999999999994</v>
      </c>
    </row>
    <row r="271" spans="1:12" ht="18.75" x14ac:dyDescent="0.25">
      <c r="A271" s="21">
        <v>44570</v>
      </c>
      <c r="B271" s="7" t="s">
        <v>38</v>
      </c>
      <c r="C271" s="6" t="str">
        <f>VLOOKUP(B271,Table3[],2,0)</f>
        <v>Product32</v>
      </c>
      <c r="D271" s="7">
        <v>12</v>
      </c>
      <c r="E271" s="7" t="s">
        <v>60</v>
      </c>
      <c r="F271" s="7" t="s">
        <v>58</v>
      </c>
      <c r="G271" s="11">
        <f t="shared" si="16"/>
        <v>7.0000000000000007E-2</v>
      </c>
      <c r="H271" s="16">
        <f>VLOOKUP(B271,Table3[],6,0)</f>
        <v>117.48</v>
      </c>
      <c r="I271" s="17">
        <f>VLOOKUP(B271,Table3[],5,0)</f>
        <v>89</v>
      </c>
      <c r="J271" s="13">
        <f t="shared" si="17"/>
        <v>1409.76</v>
      </c>
      <c r="K271" s="15">
        <f t="shared" si="18"/>
        <v>1068</v>
      </c>
      <c r="L271" s="15">
        <f t="shared" si="19"/>
        <v>341.69</v>
      </c>
    </row>
    <row r="272" spans="1:12" ht="18.75" x14ac:dyDescent="0.25">
      <c r="A272" s="20">
        <v>44571</v>
      </c>
      <c r="B272" s="6" t="s">
        <v>40</v>
      </c>
      <c r="C272" s="6" t="str">
        <f>VLOOKUP(B272,Table3[],2,0)</f>
        <v>Product34</v>
      </c>
      <c r="D272" s="6">
        <v>14</v>
      </c>
      <c r="E272" s="6" t="s">
        <v>58</v>
      </c>
      <c r="F272" s="6" t="s">
        <v>58</v>
      </c>
      <c r="G272" s="11">
        <f t="shared" si="16"/>
        <v>7.0000000000000007E-2</v>
      </c>
      <c r="H272" s="16">
        <f>VLOOKUP(B272,Table3[],6,0)</f>
        <v>58.3</v>
      </c>
      <c r="I272" s="17">
        <f>VLOOKUP(B272,Table3[],5,0)</f>
        <v>55</v>
      </c>
      <c r="J272" s="13">
        <f t="shared" si="17"/>
        <v>816.19999999999993</v>
      </c>
      <c r="K272" s="15">
        <f t="shared" si="18"/>
        <v>770</v>
      </c>
      <c r="L272" s="15">
        <f t="shared" si="19"/>
        <v>46.129999999999932</v>
      </c>
    </row>
    <row r="273" spans="1:12" ht="18.75" x14ac:dyDescent="0.25">
      <c r="A273" s="21">
        <v>44572</v>
      </c>
      <c r="B273" s="7" t="s">
        <v>38</v>
      </c>
      <c r="C273" s="6" t="str">
        <f>VLOOKUP(B273,Table3[],2,0)</f>
        <v>Product32</v>
      </c>
      <c r="D273" s="7">
        <v>2</v>
      </c>
      <c r="E273" s="7" t="s">
        <v>60</v>
      </c>
      <c r="F273" s="7" t="s">
        <v>58</v>
      </c>
      <c r="G273" s="11">
        <f t="shared" si="16"/>
        <v>0</v>
      </c>
      <c r="H273" s="16">
        <f>VLOOKUP(B273,Table3[],6,0)</f>
        <v>117.48</v>
      </c>
      <c r="I273" s="17">
        <f>VLOOKUP(B273,Table3[],5,0)</f>
        <v>89</v>
      </c>
      <c r="J273" s="13">
        <f t="shared" si="17"/>
        <v>234.96</v>
      </c>
      <c r="K273" s="15">
        <f t="shared" si="18"/>
        <v>178</v>
      </c>
      <c r="L273" s="15">
        <f t="shared" si="19"/>
        <v>56.960000000000008</v>
      </c>
    </row>
    <row r="274" spans="1:12" ht="18.75" x14ac:dyDescent="0.25">
      <c r="A274" s="20">
        <v>44574</v>
      </c>
      <c r="B274" s="6" t="s">
        <v>23</v>
      </c>
      <c r="C274" s="6" t="str">
        <f>VLOOKUP(B274,Table3[],2,0)</f>
        <v>Product19</v>
      </c>
      <c r="D274" s="6">
        <v>6</v>
      </c>
      <c r="E274" s="6" t="s">
        <v>58</v>
      </c>
      <c r="F274" s="6" t="s">
        <v>58</v>
      </c>
      <c r="G274" s="11">
        <f t="shared" si="16"/>
        <v>0.05</v>
      </c>
      <c r="H274" s="16">
        <f>VLOOKUP(B274,Table3[],6,0)</f>
        <v>210</v>
      </c>
      <c r="I274" s="17">
        <f>VLOOKUP(B274,Table3[],5,0)</f>
        <v>150</v>
      </c>
      <c r="J274" s="13">
        <f t="shared" si="17"/>
        <v>1260</v>
      </c>
      <c r="K274" s="15">
        <f t="shared" si="18"/>
        <v>900</v>
      </c>
      <c r="L274" s="15">
        <f t="shared" si="19"/>
        <v>359.95</v>
      </c>
    </row>
    <row r="275" spans="1:12" ht="18.75" x14ac:dyDescent="0.25">
      <c r="A275" s="21">
        <v>44575</v>
      </c>
      <c r="B275" s="7" t="s">
        <v>15</v>
      </c>
      <c r="C275" s="6" t="str">
        <f>VLOOKUP(B275,Table3[],2,0)</f>
        <v>Product11</v>
      </c>
      <c r="D275" s="7">
        <v>14</v>
      </c>
      <c r="E275" s="7" t="s">
        <v>60</v>
      </c>
      <c r="F275" s="7" t="s">
        <v>58</v>
      </c>
      <c r="G275" s="11">
        <f t="shared" si="16"/>
        <v>7.0000000000000007E-2</v>
      </c>
      <c r="H275" s="16">
        <f>VLOOKUP(B275,Table3[],6,0)</f>
        <v>48.4</v>
      </c>
      <c r="I275" s="17">
        <f>VLOOKUP(B275,Table3[],5,0)</f>
        <v>44</v>
      </c>
      <c r="J275" s="13">
        <f t="shared" si="17"/>
        <v>677.6</v>
      </c>
      <c r="K275" s="15">
        <f t="shared" si="18"/>
        <v>616</v>
      </c>
      <c r="L275" s="15">
        <f t="shared" si="19"/>
        <v>61.530000000000022</v>
      </c>
    </row>
    <row r="276" spans="1:12" ht="18.75" x14ac:dyDescent="0.25">
      <c r="A276" s="20">
        <v>44576</v>
      </c>
      <c r="B276" s="6" t="s">
        <v>27</v>
      </c>
      <c r="C276" s="6" t="str">
        <f>VLOOKUP(B276,Table3[],2,0)</f>
        <v>Product22</v>
      </c>
      <c r="D276" s="6">
        <v>10</v>
      </c>
      <c r="E276" s="6" t="s">
        <v>60</v>
      </c>
      <c r="F276" s="6" t="s">
        <v>59</v>
      </c>
      <c r="G276" s="11">
        <f t="shared" si="16"/>
        <v>7.0000000000000007E-2</v>
      </c>
      <c r="H276" s="16">
        <f>VLOOKUP(B276,Table3[],6,0)</f>
        <v>141.57</v>
      </c>
      <c r="I276" s="17">
        <f>VLOOKUP(B276,Table3[],5,0)</f>
        <v>121</v>
      </c>
      <c r="J276" s="13">
        <f t="shared" si="17"/>
        <v>1415.6999999999998</v>
      </c>
      <c r="K276" s="15">
        <f t="shared" si="18"/>
        <v>1210</v>
      </c>
      <c r="L276" s="15">
        <f t="shared" si="19"/>
        <v>205.62999999999982</v>
      </c>
    </row>
    <row r="277" spans="1:12" ht="18.75" x14ac:dyDescent="0.25">
      <c r="A277" s="21">
        <v>44577</v>
      </c>
      <c r="B277" s="7" t="s">
        <v>18</v>
      </c>
      <c r="C277" s="6" t="str">
        <f>VLOOKUP(B277,Table3[],2,0)</f>
        <v>Product14</v>
      </c>
      <c r="D277" s="7">
        <v>11</v>
      </c>
      <c r="E277" s="7" t="s">
        <v>58</v>
      </c>
      <c r="F277" s="7" t="s">
        <v>59</v>
      </c>
      <c r="G277" s="11">
        <f t="shared" si="16"/>
        <v>7.0000000000000007E-2</v>
      </c>
      <c r="H277" s="16">
        <f>VLOOKUP(B277,Table3[],6,0)</f>
        <v>146.72</v>
      </c>
      <c r="I277" s="17">
        <f>VLOOKUP(B277,Table3[],5,0)</f>
        <v>112</v>
      </c>
      <c r="J277" s="13">
        <f t="shared" si="17"/>
        <v>1613.92</v>
      </c>
      <c r="K277" s="15">
        <f t="shared" si="18"/>
        <v>1232</v>
      </c>
      <c r="L277" s="15">
        <f t="shared" si="19"/>
        <v>381.85000000000008</v>
      </c>
    </row>
    <row r="278" spans="1:12" ht="18.75" x14ac:dyDescent="0.25">
      <c r="A278" s="20">
        <v>44578</v>
      </c>
      <c r="B278" s="6" t="s">
        <v>47</v>
      </c>
      <c r="C278" s="6" t="str">
        <f>VLOOKUP(B278,Table3[],2,0)</f>
        <v>Product40</v>
      </c>
      <c r="D278" s="6">
        <v>4</v>
      </c>
      <c r="E278" s="6" t="s">
        <v>58</v>
      </c>
      <c r="F278" s="6" t="s">
        <v>58</v>
      </c>
      <c r="G278" s="11">
        <f t="shared" si="16"/>
        <v>0</v>
      </c>
      <c r="H278" s="16">
        <f>VLOOKUP(B278,Table3[],6,0)</f>
        <v>115.2</v>
      </c>
      <c r="I278" s="17">
        <f>VLOOKUP(B278,Table3[],5,0)</f>
        <v>90</v>
      </c>
      <c r="J278" s="13">
        <f t="shared" si="17"/>
        <v>460.8</v>
      </c>
      <c r="K278" s="15">
        <f t="shared" si="18"/>
        <v>360</v>
      </c>
      <c r="L278" s="15">
        <f t="shared" si="19"/>
        <v>100.80000000000001</v>
      </c>
    </row>
    <row r="279" spans="1:12" ht="18.75" x14ac:dyDescent="0.25">
      <c r="A279" s="21">
        <v>44579</v>
      </c>
      <c r="B279" s="7" t="s">
        <v>11</v>
      </c>
      <c r="C279" s="6" t="str">
        <f>VLOOKUP(B279,Table3[],2,0)</f>
        <v>Product08</v>
      </c>
      <c r="D279" s="7">
        <v>9</v>
      </c>
      <c r="E279" s="7" t="s">
        <v>57</v>
      </c>
      <c r="F279" s="7" t="s">
        <v>59</v>
      </c>
      <c r="G279" s="11">
        <f t="shared" si="16"/>
        <v>0.05</v>
      </c>
      <c r="H279" s="16">
        <f>VLOOKUP(B279,Table3[],6,0)</f>
        <v>94.62</v>
      </c>
      <c r="I279" s="17">
        <f>VLOOKUP(B279,Table3[],5,0)</f>
        <v>83</v>
      </c>
      <c r="J279" s="13">
        <f t="shared" si="17"/>
        <v>851.58</v>
      </c>
      <c r="K279" s="15">
        <f t="shared" si="18"/>
        <v>747</v>
      </c>
      <c r="L279" s="15">
        <f t="shared" si="19"/>
        <v>104.53000000000004</v>
      </c>
    </row>
    <row r="280" spans="1:12" ht="18.75" x14ac:dyDescent="0.25">
      <c r="A280" s="20">
        <v>44581</v>
      </c>
      <c r="B280" s="6" t="s">
        <v>26</v>
      </c>
      <c r="C280" s="6" t="str">
        <f>VLOOKUP(B280,Table3[],2,0)</f>
        <v>Product21</v>
      </c>
      <c r="D280" s="6">
        <v>2</v>
      </c>
      <c r="E280" s="6" t="s">
        <v>60</v>
      </c>
      <c r="F280" s="6" t="s">
        <v>59</v>
      </c>
      <c r="G280" s="11">
        <f t="shared" si="16"/>
        <v>0</v>
      </c>
      <c r="H280" s="16">
        <f>VLOOKUP(B280,Table3[],6,0)</f>
        <v>162.54</v>
      </c>
      <c r="I280" s="17">
        <f>VLOOKUP(B280,Table3[],5,0)</f>
        <v>126</v>
      </c>
      <c r="J280" s="13">
        <f t="shared" si="17"/>
        <v>325.08</v>
      </c>
      <c r="K280" s="15">
        <f t="shared" si="18"/>
        <v>252</v>
      </c>
      <c r="L280" s="15">
        <f t="shared" si="19"/>
        <v>73.079999999999984</v>
      </c>
    </row>
    <row r="281" spans="1:12" ht="18.75" x14ac:dyDescent="0.25">
      <c r="A281" s="21">
        <v>44581</v>
      </c>
      <c r="B281" s="7" t="s">
        <v>18</v>
      </c>
      <c r="C281" s="6" t="str">
        <f>VLOOKUP(B281,Table3[],2,0)</f>
        <v>Product14</v>
      </c>
      <c r="D281" s="7">
        <v>7</v>
      </c>
      <c r="E281" s="7" t="s">
        <v>58</v>
      </c>
      <c r="F281" s="7" t="s">
        <v>58</v>
      </c>
      <c r="G281" s="11">
        <f t="shared" si="16"/>
        <v>0.05</v>
      </c>
      <c r="H281" s="16">
        <f>VLOOKUP(B281,Table3[],6,0)</f>
        <v>146.72</v>
      </c>
      <c r="I281" s="17">
        <f>VLOOKUP(B281,Table3[],5,0)</f>
        <v>112</v>
      </c>
      <c r="J281" s="13">
        <f t="shared" si="17"/>
        <v>1027.04</v>
      </c>
      <c r="K281" s="15">
        <f t="shared" si="18"/>
        <v>784</v>
      </c>
      <c r="L281" s="15">
        <f t="shared" si="19"/>
        <v>242.98999999999995</v>
      </c>
    </row>
    <row r="282" spans="1:12" ht="18.75" x14ac:dyDescent="0.25">
      <c r="A282" s="20">
        <v>44583</v>
      </c>
      <c r="B282" s="6" t="s">
        <v>3</v>
      </c>
      <c r="C282" s="6" t="str">
        <f>VLOOKUP(B282,Table3[],2,0)</f>
        <v>Product01</v>
      </c>
      <c r="D282" s="6">
        <v>6</v>
      </c>
      <c r="E282" s="6" t="s">
        <v>58</v>
      </c>
      <c r="F282" s="6" t="s">
        <v>59</v>
      </c>
      <c r="G282" s="11">
        <f t="shared" si="16"/>
        <v>0.05</v>
      </c>
      <c r="H282" s="16">
        <f>VLOOKUP(B282,Table3[],6,0)</f>
        <v>103.88</v>
      </c>
      <c r="I282" s="17">
        <f>VLOOKUP(B282,Table3[],5,0)</f>
        <v>98</v>
      </c>
      <c r="J282" s="13">
        <f t="shared" si="17"/>
        <v>623.28</v>
      </c>
      <c r="K282" s="15">
        <f t="shared" si="18"/>
        <v>588</v>
      </c>
      <c r="L282" s="15">
        <f t="shared" si="19"/>
        <v>35.229999999999976</v>
      </c>
    </row>
    <row r="283" spans="1:12" ht="18.75" x14ac:dyDescent="0.25">
      <c r="A283" s="21">
        <v>44584</v>
      </c>
      <c r="B283" s="7" t="s">
        <v>5</v>
      </c>
      <c r="C283" s="6" t="str">
        <f>VLOOKUP(B283,Table3[],2,0)</f>
        <v>Product02</v>
      </c>
      <c r="D283" s="7">
        <v>5</v>
      </c>
      <c r="E283" s="7" t="s">
        <v>57</v>
      </c>
      <c r="F283" s="7" t="s">
        <v>59</v>
      </c>
      <c r="G283" s="11">
        <f t="shared" si="16"/>
        <v>0.05</v>
      </c>
      <c r="H283" s="16">
        <f>VLOOKUP(B283,Table3[],6,0)</f>
        <v>142.80000000000001</v>
      </c>
      <c r="I283" s="17">
        <f>VLOOKUP(B283,Table3[],5,0)</f>
        <v>105</v>
      </c>
      <c r="J283" s="13">
        <f t="shared" si="17"/>
        <v>714</v>
      </c>
      <c r="K283" s="15">
        <f t="shared" si="18"/>
        <v>525</v>
      </c>
      <c r="L283" s="15">
        <f t="shared" si="19"/>
        <v>188.95</v>
      </c>
    </row>
    <row r="284" spans="1:12" ht="18.75" x14ac:dyDescent="0.25">
      <c r="A284" s="20">
        <v>44584</v>
      </c>
      <c r="B284" s="6" t="s">
        <v>49</v>
      </c>
      <c r="C284" s="6" t="str">
        <f>VLOOKUP(B284,Table3[],2,0)</f>
        <v>Product42</v>
      </c>
      <c r="D284" s="6">
        <v>8</v>
      </c>
      <c r="E284" s="6" t="s">
        <v>60</v>
      </c>
      <c r="F284" s="6" t="s">
        <v>58</v>
      </c>
      <c r="G284" s="11">
        <f t="shared" si="16"/>
        <v>0.05</v>
      </c>
      <c r="H284" s="16">
        <f>VLOOKUP(B284,Table3[],6,0)</f>
        <v>162</v>
      </c>
      <c r="I284" s="17">
        <f>VLOOKUP(B284,Table3[],5,0)</f>
        <v>120</v>
      </c>
      <c r="J284" s="13">
        <f t="shared" si="17"/>
        <v>1296</v>
      </c>
      <c r="K284" s="15">
        <f t="shared" si="18"/>
        <v>960</v>
      </c>
      <c r="L284" s="15">
        <f t="shared" si="19"/>
        <v>335.95</v>
      </c>
    </row>
    <row r="285" spans="1:12" ht="18.75" x14ac:dyDescent="0.25">
      <c r="A285" s="21">
        <v>44585</v>
      </c>
      <c r="B285" s="7" t="s">
        <v>36</v>
      </c>
      <c r="C285" s="6" t="str">
        <f>VLOOKUP(B285,Table3[],2,0)</f>
        <v>Product30</v>
      </c>
      <c r="D285" s="7">
        <v>15</v>
      </c>
      <c r="E285" s="7" t="s">
        <v>58</v>
      </c>
      <c r="F285" s="7" t="s">
        <v>58</v>
      </c>
      <c r="G285" s="11">
        <f t="shared" si="16"/>
        <v>0.1</v>
      </c>
      <c r="H285" s="16">
        <f>VLOOKUP(B285,Table3[],6,0)</f>
        <v>201.28</v>
      </c>
      <c r="I285" s="17">
        <f>VLOOKUP(B285,Table3[],5,0)</f>
        <v>148</v>
      </c>
      <c r="J285" s="13">
        <f t="shared" si="17"/>
        <v>3019.2</v>
      </c>
      <c r="K285" s="15">
        <f t="shared" si="18"/>
        <v>2220</v>
      </c>
      <c r="L285" s="15">
        <f t="shared" si="19"/>
        <v>799.0999999999998</v>
      </c>
    </row>
    <row r="286" spans="1:12" ht="18.75" x14ac:dyDescent="0.25">
      <c r="A286" s="20">
        <v>44586</v>
      </c>
      <c r="B286" s="6" t="s">
        <v>21</v>
      </c>
      <c r="C286" s="6" t="str">
        <f>VLOOKUP(B286,Table3[],2,0)</f>
        <v>Product17</v>
      </c>
      <c r="D286" s="6">
        <v>14</v>
      </c>
      <c r="E286" s="6" t="s">
        <v>60</v>
      </c>
      <c r="F286" s="6" t="s">
        <v>59</v>
      </c>
      <c r="G286" s="11">
        <f t="shared" si="16"/>
        <v>7.0000000000000007E-2</v>
      </c>
      <c r="H286" s="16">
        <f>VLOOKUP(B286,Table3[],6,0)</f>
        <v>156.78</v>
      </c>
      <c r="I286" s="17">
        <f>VLOOKUP(B286,Table3[],5,0)</f>
        <v>134</v>
      </c>
      <c r="J286" s="13">
        <f t="shared" si="17"/>
        <v>2194.92</v>
      </c>
      <c r="K286" s="15">
        <f t="shared" si="18"/>
        <v>1876</v>
      </c>
      <c r="L286" s="15">
        <f t="shared" si="19"/>
        <v>318.85000000000008</v>
      </c>
    </row>
    <row r="287" spans="1:12" ht="18.75" x14ac:dyDescent="0.25">
      <c r="A287" s="21">
        <v>44589</v>
      </c>
      <c r="B287" s="7" t="s">
        <v>20</v>
      </c>
      <c r="C287" s="6" t="str">
        <f>VLOOKUP(B287,Table3[],2,0)</f>
        <v>Product16</v>
      </c>
      <c r="D287" s="7">
        <v>11</v>
      </c>
      <c r="E287" s="7" t="s">
        <v>60</v>
      </c>
      <c r="F287" s="7" t="s">
        <v>58</v>
      </c>
      <c r="G287" s="11">
        <f t="shared" si="16"/>
        <v>7.0000000000000007E-2</v>
      </c>
      <c r="H287" s="16">
        <f>VLOOKUP(B287,Table3[],6,0)</f>
        <v>16.64</v>
      </c>
      <c r="I287" s="17">
        <f>VLOOKUP(B287,Table3[],5,0)</f>
        <v>13</v>
      </c>
      <c r="J287" s="13">
        <f t="shared" si="17"/>
        <v>183.04000000000002</v>
      </c>
      <c r="K287" s="15">
        <f t="shared" si="18"/>
        <v>143</v>
      </c>
      <c r="L287" s="15">
        <f t="shared" si="19"/>
        <v>39.97000000000002</v>
      </c>
    </row>
    <row r="288" spans="1:12" ht="18.75" x14ac:dyDescent="0.25">
      <c r="A288" s="20">
        <v>44592</v>
      </c>
      <c r="B288" s="6" t="s">
        <v>28</v>
      </c>
      <c r="C288" s="6" t="str">
        <f>VLOOKUP(B288,Table3[],2,0)</f>
        <v>Product23</v>
      </c>
      <c r="D288" s="6">
        <v>6</v>
      </c>
      <c r="E288" s="6" t="s">
        <v>58</v>
      </c>
      <c r="F288" s="6" t="s">
        <v>59</v>
      </c>
      <c r="G288" s="11">
        <f t="shared" si="16"/>
        <v>0.05</v>
      </c>
      <c r="H288" s="16">
        <f>VLOOKUP(B288,Table3[],6,0)</f>
        <v>149.46</v>
      </c>
      <c r="I288" s="17">
        <f>VLOOKUP(B288,Table3[],5,0)</f>
        <v>141</v>
      </c>
      <c r="J288" s="13">
        <f t="shared" si="17"/>
        <v>896.76</v>
      </c>
      <c r="K288" s="15">
        <f t="shared" si="18"/>
        <v>846</v>
      </c>
      <c r="L288" s="15">
        <f t="shared" si="19"/>
        <v>50.709999999999994</v>
      </c>
    </row>
    <row r="289" spans="1:12" ht="18.75" x14ac:dyDescent="0.25">
      <c r="A289" s="21">
        <v>44592</v>
      </c>
      <c r="B289" s="7" t="s">
        <v>48</v>
      </c>
      <c r="C289" s="6" t="str">
        <f>VLOOKUP(B289,Table3[],2,0)</f>
        <v>Product41</v>
      </c>
      <c r="D289" s="7">
        <v>9</v>
      </c>
      <c r="E289" s="7" t="s">
        <v>60</v>
      </c>
      <c r="F289" s="7" t="s">
        <v>59</v>
      </c>
      <c r="G289" s="11">
        <f t="shared" si="16"/>
        <v>0.05</v>
      </c>
      <c r="H289" s="16">
        <f>VLOOKUP(B289,Table3[],6,0)</f>
        <v>173.88</v>
      </c>
      <c r="I289" s="17">
        <f>VLOOKUP(B289,Table3[],5,0)</f>
        <v>138</v>
      </c>
      <c r="J289" s="13">
        <f t="shared" si="17"/>
        <v>1564.92</v>
      </c>
      <c r="K289" s="15">
        <f t="shared" si="18"/>
        <v>1242</v>
      </c>
      <c r="L289" s="15">
        <f t="shared" si="19"/>
        <v>322.87000000000006</v>
      </c>
    </row>
    <row r="290" spans="1:12" ht="18.75" x14ac:dyDescent="0.25">
      <c r="A290" s="20">
        <v>44593</v>
      </c>
      <c r="B290" s="6" t="s">
        <v>8</v>
      </c>
      <c r="C290" s="6" t="str">
        <f>VLOOKUP(B290,Table3[],2,0)</f>
        <v>Product05</v>
      </c>
      <c r="D290" s="6">
        <v>9</v>
      </c>
      <c r="E290" s="6" t="s">
        <v>60</v>
      </c>
      <c r="F290" s="6" t="s">
        <v>59</v>
      </c>
      <c r="G290" s="11">
        <f t="shared" si="16"/>
        <v>0.05</v>
      </c>
      <c r="H290" s="16">
        <f>VLOOKUP(B290,Table3[],6,0)</f>
        <v>155.61000000000001</v>
      </c>
      <c r="I290" s="17">
        <f>VLOOKUP(B290,Table3[],5,0)</f>
        <v>133</v>
      </c>
      <c r="J290" s="13">
        <f t="shared" si="17"/>
        <v>1400.4900000000002</v>
      </c>
      <c r="K290" s="15">
        <f t="shared" si="18"/>
        <v>1197</v>
      </c>
      <c r="L290" s="15">
        <f t="shared" si="19"/>
        <v>203.44000000000023</v>
      </c>
    </row>
    <row r="291" spans="1:12" ht="18.75" x14ac:dyDescent="0.25">
      <c r="A291" s="21">
        <v>44595</v>
      </c>
      <c r="B291" s="7" t="s">
        <v>18</v>
      </c>
      <c r="C291" s="6" t="str">
        <f>VLOOKUP(B291,Table3[],2,0)</f>
        <v>Product14</v>
      </c>
      <c r="D291" s="7">
        <v>8</v>
      </c>
      <c r="E291" s="7" t="s">
        <v>60</v>
      </c>
      <c r="F291" s="7" t="s">
        <v>58</v>
      </c>
      <c r="G291" s="11">
        <f t="shared" si="16"/>
        <v>0.05</v>
      </c>
      <c r="H291" s="16">
        <f>VLOOKUP(B291,Table3[],6,0)</f>
        <v>146.72</v>
      </c>
      <c r="I291" s="17">
        <f>VLOOKUP(B291,Table3[],5,0)</f>
        <v>112</v>
      </c>
      <c r="J291" s="13">
        <f t="shared" si="17"/>
        <v>1173.76</v>
      </c>
      <c r="K291" s="15">
        <f t="shared" si="18"/>
        <v>896</v>
      </c>
      <c r="L291" s="15">
        <f t="shared" si="19"/>
        <v>277.70999999999998</v>
      </c>
    </row>
    <row r="292" spans="1:12" ht="18.75" x14ac:dyDescent="0.25">
      <c r="A292" s="20">
        <v>44597</v>
      </c>
      <c r="B292" s="6" t="s">
        <v>22</v>
      </c>
      <c r="C292" s="6" t="str">
        <f>VLOOKUP(B292,Table3[],2,0)</f>
        <v>Product18</v>
      </c>
      <c r="D292" s="6">
        <v>6</v>
      </c>
      <c r="E292" s="6" t="s">
        <v>60</v>
      </c>
      <c r="F292" s="6" t="s">
        <v>59</v>
      </c>
      <c r="G292" s="11">
        <f t="shared" si="16"/>
        <v>0.05</v>
      </c>
      <c r="H292" s="16">
        <f>VLOOKUP(B292,Table3[],6,0)</f>
        <v>49.21</v>
      </c>
      <c r="I292" s="17">
        <f>VLOOKUP(B292,Table3[],5,0)</f>
        <v>37</v>
      </c>
      <c r="J292" s="13">
        <f t="shared" si="17"/>
        <v>295.26</v>
      </c>
      <c r="K292" s="15">
        <f t="shared" si="18"/>
        <v>222</v>
      </c>
      <c r="L292" s="15">
        <f t="shared" si="19"/>
        <v>73.209999999999994</v>
      </c>
    </row>
    <row r="293" spans="1:12" ht="18.75" x14ac:dyDescent="0.25">
      <c r="A293" s="21">
        <v>44598</v>
      </c>
      <c r="B293" s="7" t="s">
        <v>5</v>
      </c>
      <c r="C293" s="6" t="str">
        <f>VLOOKUP(B293,Table3[],2,0)</f>
        <v>Product02</v>
      </c>
      <c r="D293" s="7">
        <v>6</v>
      </c>
      <c r="E293" s="7" t="s">
        <v>60</v>
      </c>
      <c r="F293" s="7" t="s">
        <v>59</v>
      </c>
      <c r="G293" s="11">
        <f t="shared" si="16"/>
        <v>0.05</v>
      </c>
      <c r="H293" s="16">
        <f>VLOOKUP(B293,Table3[],6,0)</f>
        <v>142.80000000000001</v>
      </c>
      <c r="I293" s="17">
        <f>VLOOKUP(B293,Table3[],5,0)</f>
        <v>105</v>
      </c>
      <c r="J293" s="13">
        <f t="shared" si="17"/>
        <v>856.80000000000007</v>
      </c>
      <c r="K293" s="15">
        <f t="shared" si="18"/>
        <v>630</v>
      </c>
      <c r="L293" s="15">
        <f t="shared" si="19"/>
        <v>226.75000000000006</v>
      </c>
    </row>
    <row r="294" spans="1:12" ht="18.75" x14ac:dyDescent="0.25">
      <c r="A294" s="20">
        <v>44600</v>
      </c>
      <c r="B294" s="6" t="s">
        <v>8</v>
      </c>
      <c r="C294" s="6" t="str">
        <f>VLOOKUP(B294,Table3[],2,0)</f>
        <v>Product05</v>
      </c>
      <c r="D294" s="6">
        <v>11</v>
      </c>
      <c r="E294" s="6" t="s">
        <v>58</v>
      </c>
      <c r="F294" s="6" t="s">
        <v>59</v>
      </c>
      <c r="G294" s="11">
        <f t="shared" si="16"/>
        <v>7.0000000000000007E-2</v>
      </c>
      <c r="H294" s="16">
        <f>VLOOKUP(B294,Table3[],6,0)</f>
        <v>155.61000000000001</v>
      </c>
      <c r="I294" s="17">
        <f>VLOOKUP(B294,Table3[],5,0)</f>
        <v>133</v>
      </c>
      <c r="J294" s="13">
        <f t="shared" si="17"/>
        <v>1711.71</v>
      </c>
      <c r="K294" s="15">
        <f t="shared" si="18"/>
        <v>1463</v>
      </c>
      <c r="L294" s="15">
        <f t="shared" si="19"/>
        <v>248.64000000000004</v>
      </c>
    </row>
    <row r="295" spans="1:12" ht="18.75" x14ac:dyDescent="0.25">
      <c r="A295" s="21">
        <v>44600</v>
      </c>
      <c r="B295" s="7" t="s">
        <v>7</v>
      </c>
      <c r="C295" s="6" t="str">
        <f>VLOOKUP(B295,Table3[],2,0)</f>
        <v>Product04</v>
      </c>
      <c r="D295" s="7">
        <v>3</v>
      </c>
      <c r="E295" s="7" t="s">
        <v>58</v>
      </c>
      <c r="F295" s="7" t="s">
        <v>59</v>
      </c>
      <c r="G295" s="11">
        <f t="shared" si="16"/>
        <v>0</v>
      </c>
      <c r="H295" s="16">
        <f>VLOOKUP(B295,Table3[],6,0)</f>
        <v>48.84</v>
      </c>
      <c r="I295" s="17">
        <f>VLOOKUP(B295,Table3[],5,0)</f>
        <v>44</v>
      </c>
      <c r="J295" s="13">
        <f t="shared" si="17"/>
        <v>146.52000000000001</v>
      </c>
      <c r="K295" s="15">
        <f t="shared" si="18"/>
        <v>132</v>
      </c>
      <c r="L295" s="15">
        <f t="shared" si="19"/>
        <v>14.52000000000001</v>
      </c>
    </row>
    <row r="296" spans="1:12" ht="18.75" x14ac:dyDescent="0.25">
      <c r="A296" s="20">
        <v>44601</v>
      </c>
      <c r="B296" s="6" t="s">
        <v>38</v>
      </c>
      <c r="C296" s="6" t="str">
        <f>VLOOKUP(B296,Table3[],2,0)</f>
        <v>Product32</v>
      </c>
      <c r="D296" s="6">
        <v>14</v>
      </c>
      <c r="E296" s="6" t="s">
        <v>58</v>
      </c>
      <c r="F296" s="6" t="s">
        <v>58</v>
      </c>
      <c r="G296" s="11">
        <f t="shared" si="16"/>
        <v>7.0000000000000007E-2</v>
      </c>
      <c r="H296" s="16">
        <f>VLOOKUP(B296,Table3[],6,0)</f>
        <v>117.48</v>
      </c>
      <c r="I296" s="17">
        <f>VLOOKUP(B296,Table3[],5,0)</f>
        <v>89</v>
      </c>
      <c r="J296" s="13">
        <f t="shared" si="17"/>
        <v>1644.72</v>
      </c>
      <c r="K296" s="15">
        <f t="shared" si="18"/>
        <v>1246</v>
      </c>
      <c r="L296" s="15">
        <f t="shared" si="19"/>
        <v>398.65000000000003</v>
      </c>
    </row>
    <row r="297" spans="1:12" ht="18.75" x14ac:dyDescent="0.25">
      <c r="A297" s="21">
        <v>44604</v>
      </c>
      <c r="B297" s="7" t="s">
        <v>13</v>
      </c>
      <c r="C297" s="6" t="str">
        <f>VLOOKUP(B297,Table3[],2,0)</f>
        <v>Product10</v>
      </c>
      <c r="D297" s="7">
        <v>13</v>
      </c>
      <c r="E297" s="7" t="s">
        <v>60</v>
      </c>
      <c r="F297" s="7" t="s">
        <v>59</v>
      </c>
      <c r="G297" s="11">
        <f t="shared" si="16"/>
        <v>7.0000000000000007E-2</v>
      </c>
      <c r="H297" s="16">
        <f>VLOOKUP(B297,Table3[],6,0)</f>
        <v>164.28</v>
      </c>
      <c r="I297" s="17">
        <f>VLOOKUP(B297,Table3[],5,0)</f>
        <v>148</v>
      </c>
      <c r="J297" s="13">
        <f t="shared" si="17"/>
        <v>2135.64</v>
      </c>
      <c r="K297" s="15">
        <f t="shared" si="18"/>
        <v>1924</v>
      </c>
      <c r="L297" s="15">
        <f t="shared" si="19"/>
        <v>211.56999999999988</v>
      </c>
    </row>
    <row r="298" spans="1:12" ht="18.75" x14ac:dyDescent="0.25">
      <c r="A298" s="20">
        <v>44606</v>
      </c>
      <c r="B298" s="6" t="s">
        <v>31</v>
      </c>
      <c r="C298" s="6" t="str">
        <f>VLOOKUP(B298,Table3[],2,0)</f>
        <v>Product26</v>
      </c>
      <c r="D298" s="6">
        <v>8</v>
      </c>
      <c r="E298" s="6" t="s">
        <v>58</v>
      </c>
      <c r="F298" s="6" t="s">
        <v>59</v>
      </c>
      <c r="G298" s="11">
        <f t="shared" si="16"/>
        <v>0.05</v>
      </c>
      <c r="H298" s="16">
        <f>VLOOKUP(B298,Table3[],6,0)</f>
        <v>24.66</v>
      </c>
      <c r="I298" s="17">
        <f>VLOOKUP(B298,Table3[],5,0)</f>
        <v>18</v>
      </c>
      <c r="J298" s="13">
        <f t="shared" si="17"/>
        <v>197.28</v>
      </c>
      <c r="K298" s="15">
        <f t="shared" si="18"/>
        <v>144</v>
      </c>
      <c r="L298" s="15">
        <f t="shared" si="19"/>
        <v>53.230000000000004</v>
      </c>
    </row>
    <row r="299" spans="1:12" ht="18.75" x14ac:dyDescent="0.25">
      <c r="A299" s="21">
        <v>44606</v>
      </c>
      <c r="B299" s="7" t="s">
        <v>34</v>
      </c>
      <c r="C299" s="6" t="str">
        <f>VLOOKUP(B299,Table3[],2,0)</f>
        <v>Product28</v>
      </c>
      <c r="D299" s="7">
        <v>3</v>
      </c>
      <c r="E299" s="7" t="s">
        <v>60</v>
      </c>
      <c r="F299" s="7" t="s">
        <v>59</v>
      </c>
      <c r="G299" s="11">
        <f t="shared" si="16"/>
        <v>0</v>
      </c>
      <c r="H299" s="16">
        <f>VLOOKUP(B299,Table3[],6,0)</f>
        <v>41.81</v>
      </c>
      <c r="I299" s="17">
        <f>VLOOKUP(B299,Table3[],5,0)</f>
        <v>37</v>
      </c>
      <c r="J299" s="13">
        <f t="shared" si="17"/>
        <v>125.43</v>
      </c>
      <c r="K299" s="15">
        <f t="shared" si="18"/>
        <v>111</v>
      </c>
      <c r="L299" s="15">
        <f t="shared" si="19"/>
        <v>14.430000000000007</v>
      </c>
    </row>
    <row r="300" spans="1:12" ht="18.75" x14ac:dyDescent="0.25">
      <c r="A300" s="20">
        <v>44608</v>
      </c>
      <c r="B300" s="6" t="s">
        <v>38</v>
      </c>
      <c r="C300" s="6" t="str">
        <f>VLOOKUP(B300,Table3[],2,0)</f>
        <v>Product32</v>
      </c>
      <c r="D300" s="6">
        <v>1</v>
      </c>
      <c r="E300" s="6" t="s">
        <v>58</v>
      </c>
      <c r="F300" s="6" t="s">
        <v>59</v>
      </c>
      <c r="G300" s="11">
        <f t="shared" si="16"/>
        <v>0</v>
      </c>
      <c r="H300" s="16">
        <f>VLOOKUP(B300,Table3[],6,0)</f>
        <v>117.48</v>
      </c>
      <c r="I300" s="17">
        <f>VLOOKUP(B300,Table3[],5,0)</f>
        <v>89</v>
      </c>
      <c r="J300" s="13">
        <f t="shared" si="17"/>
        <v>117.48</v>
      </c>
      <c r="K300" s="15">
        <f t="shared" si="18"/>
        <v>89</v>
      </c>
      <c r="L300" s="15">
        <f t="shared" si="19"/>
        <v>28.480000000000004</v>
      </c>
    </row>
    <row r="301" spans="1:12" ht="18.75" x14ac:dyDescent="0.25">
      <c r="A301" s="21">
        <v>44611</v>
      </c>
      <c r="B301" s="7" t="s">
        <v>5</v>
      </c>
      <c r="C301" s="6" t="str">
        <f>VLOOKUP(B301,Table3[],2,0)</f>
        <v>Product02</v>
      </c>
      <c r="D301" s="7">
        <v>13</v>
      </c>
      <c r="E301" s="7" t="s">
        <v>58</v>
      </c>
      <c r="F301" s="7" t="s">
        <v>59</v>
      </c>
      <c r="G301" s="11">
        <f t="shared" si="16"/>
        <v>7.0000000000000007E-2</v>
      </c>
      <c r="H301" s="16">
        <f>VLOOKUP(B301,Table3[],6,0)</f>
        <v>142.80000000000001</v>
      </c>
      <c r="I301" s="17">
        <f>VLOOKUP(B301,Table3[],5,0)</f>
        <v>105</v>
      </c>
      <c r="J301" s="13">
        <f t="shared" si="17"/>
        <v>1856.4</v>
      </c>
      <c r="K301" s="15">
        <f t="shared" si="18"/>
        <v>1365</v>
      </c>
      <c r="L301" s="15">
        <f t="shared" si="19"/>
        <v>491.3300000000001</v>
      </c>
    </row>
    <row r="302" spans="1:12" ht="18.75" x14ac:dyDescent="0.25">
      <c r="A302" s="20">
        <v>44612</v>
      </c>
      <c r="B302" s="6" t="s">
        <v>16</v>
      </c>
      <c r="C302" s="6" t="str">
        <f>VLOOKUP(B302,Table3[],2,0)</f>
        <v>Product12</v>
      </c>
      <c r="D302" s="6">
        <v>6</v>
      </c>
      <c r="E302" s="6" t="s">
        <v>60</v>
      </c>
      <c r="F302" s="6" t="s">
        <v>59</v>
      </c>
      <c r="G302" s="11">
        <f t="shared" si="16"/>
        <v>0.05</v>
      </c>
      <c r="H302" s="16">
        <f>VLOOKUP(B302,Table3[],6,0)</f>
        <v>94.17</v>
      </c>
      <c r="I302" s="17">
        <f>VLOOKUP(B302,Table3[],5,0)</f>
        <v>73</v>
      </c>
      <c r="J302" s="13">
        <f t="shared" si="17"/>
        <v>565.02</v>
      </c>
      <c r="K302" s="15">
        <f t="shared" si="18"/>
        <v>438</v>
      </c>
      <c r="L302" s="15">
        <f t="shared" si="19"/>
        <v>126.96999999999998</v>
      </c>
    </row>
    <row r="303" spans="1:12" ht="18.75" x14ac:dyDescent="0.25">
      <c r="A303" s="21">
        <v>44615</v>
      </c>
      <c r="B303" s="7" t="s">
        <v>17</v>
      </c>
      <c r="C303" s="6" t="str">
        <f>VLOOKUP(B303,Table3[],2,0)</f>
        <v>Product13</v>
      </c>
      <c r="D303" s="7">
        <v>6</v>
      </c>
      <c r="E303" s="7" t="s">
        <v>58</v>
      </c>
      <c r="F303" s="7" t="s">
        <v>58</v>
      </c>
      <c r="G303" s="11">
        <f t="shared" si="16"/>
        <v>0.05</v>
      </c>
      <c r="H303" s="16">
        <f>VLOOKUP(B303,Table3[],6,0)</f>
        <v>122.08</v>
      </c>
      <c r="I303" s="17">
        <f>VLOOKUP(B303,Table3[],5,0)</f>
        <v>112</v>
      </c>
      <c r="J303" s="13">
        <f t="shared" si="17"/>
        <v>732.48</v>
      </c>
      <c r="K303" s="15">
        <f t="shared" si="18"/>
        <v>672</v>
      </c>
      <c r="L303" s="15">
        <f t="shared" si="19"/>
        <v>60.430000000000021</v>
      </c>
    </row>
    <row r="304" spans="1:12" ht="18.75" x14ac:dyDescent="0.25">
      <c r="A304" s="20">
        <v>44615</v>
      </c>
      <c r="B304" s="6" t="s">
        <v>20</v>
      </c>
      <c r="C304" s="6" t="str">
        <f>VLOOKUP(B304,Table3[],2,0)</f>
        <v>Product16</v>
      </c>
      <c r="D304" s="6">
        <v>15</v>
      </c>
      <c r="E304" s="6" t="s">
        <v>58</v>
      </c>
      <c r="F304" s="6" t="s">
        <v>59</v>
      </c>
      <c r="G304" s="11">
        <f t="shared" si="16"/>
        <v>0.1</v>
      </c>
      <c r="H304" s="16">
        <f>VLOOKUP(B304,Table3[],6,0)</f>
        <v>16.64</v>
      </c>
      <c r="I304" s="17">
        <f>VLOOKUP(B304,Table3[],5,0)</f>
        <v>13</v>
      </c>
      <c r="J304" s="13">
        <f t="shared" si="17"/>
        <v>249.60000000000002</v>
      </c>
      <c r="K304" s="15">
        <f t="shared" si="18"/>
        <v>195</v>
      </c>
      <c r="L304" s="15">
        <f t="shared" si="19"/>
        <v>54.500000000000021</v>
      </c>
    </row>
    <row r="305" spans="1:12" ht="18.75" x14ac:dyDescent="0.25">
      <c r="A305" s="21">
        <v>44615</v>
      </c>
      <c r="B305" s="7" t="s">
        <v>42</v>
      </c>
      <c r="C305" s="6" t="str">
        <f>VLOOKUP(B305,Table3[],2,0)</f>
        <v>Product36</v>
      </c>
      <c r="D305" s="7">
        <v>8</v>
      </c>
      <c r="E305" s="7" t="s">
        <v>60</v>
      </c>
      <c r="F305" s="7" t="s">
        <v>58</v>
      </c>
      <c r="G305" s="11">
        <f t="shared" si="16"/>
        <v>0.05</v>
      </c>
      <c r="H305" s="16">
        <f>VLOOKUP(B305,Table3[],6,0)</f>
        <v>96.3</v>
      </c>
      <c r="I305" s="17">
        <f>VLOOKUP(B305,Table3[],5,0)</f>
        <v>90</v>
      </c>
      <c r="J305" s="13">
        <f t="shared" si="17"/>
        <v>770.4</v>
      </c>
      <c r="K305" s="15">
        <f t="shared" si="18"/>
        <v>720</v>
      </c>
      <c r="L305" s="15">
        <f t="shared" si="19"/>
        <v>50.34999999999998</v>
      </c>
    </row>
    <row r="306" spans="1:12" ht="18.75" x14ac:dyDescent="0.25">
      <c r="A306" s="20">
        <v>44619</v>
      </c>
      <c r="B306" s="6" t="s">
        <v>16</v>
      </c>
      <c r="C306" s="6" t="str">
        <f>VLOOKUP(B306,Table3[],2,0)</f>
        <v>Product12</v>
      </c>
      <c r="D306" s="6">
        <v>7</v>
      </c>
      <c r="E306" s="6" t="s">
        <v>60</v>
      </c>
      <c r="F306" s="6" t="s">
        <v>59</v>
      </c>
      <c r="G306" s="11">
        <f t="shared" si="16"/>
        <v>0.05</v>
      </c>
      <c r="H306" s="16">
        <f>VLOOKUP(B306,Table3[],6,0)</f>
        <v>94.17</v>
      </c>
      <c r="I306" s="17">
        <f>VLOOKUP(B306,Table3[],5,0)</f>
        <v>73</v>
      </c>
      <c r="J306" s="13">
        <f t="shared" si="17"/>
        <v>659.19</v>
      </c>
      <c r="K306" s="15">
        <f t="shared" si="18"/>
        <v>511</v>
      </c>
      <c r="L306" s="15">
        <f t="shared" si="19"/>
        <v>148.14000000000004</v>
      </c>
    </row>
    <row r="307" spans="1:12" ht="18.75" x14ac:dyDescent="0.25">
      <c r="A307" s="21">
        <v>44619</v>
      </c>
      <c r="B307" s="7" t="s">
        <v>8</v>
      </c>
      <c r="C307" s="6" t="str">
        <f>VLOOKUP(B307,Table3[],2,0)</f>
        <v>Product05</v>
      </c>
      <c r="D307" s="7">
        <v>15</v>
      </c>
      <c r="E307" s="7" t="s">
        <v>60</v>
      </c>
      <c r="F307" s="7" t="s">
        <v>58</v>
      </c>
      <c r="G307" s="11">
        <f t="shared" si="16"/>
        <v>0.1</v>
      </c>
      <c r="H307" s="16">
        <f>VLOOKUP(B307,Table3[],6,0)</f>
        <v>155.61000000000001</v>
      </c>
      <c r="I307" s="17">
        <f>VLOOKUP(B307,Table3[],5,0)</f>
        <v>133</v>
      </c>
      <c r="J307" s="13">
        <f t="shared" si="17"/>
        <v>2334.15</v>
      </c>
      <c r="K307" s="15">
        <f t="shared" si="18"/>
        <v>1995</v>
      </c>
      <c r="L307" s="15">
        <f t="shared" si="19"/>
        <v>339.05000000000007</v>
      </c>
    </row>
    <row r="308" spans="1:12" ht="18.75" x14ac:dyDescent="0.25">
      <c r="A308" s="20">
        <v>44620</v>
      </c>
      <c r="B308" s="6" t="s">
        <v>43</v>
      </c>
      <c r="C308" s="6" t="str">
        <f>VLOOKUP(B308,Table3[],2,0)</f>
        <v>Product37</v>
      </c>
      <c r="D308" s="6">
        <v>15</v>
      </c>
      <c r="E308" s="6" t="s">
        <v>60</v>
      </c>
      <c r="F308" s="6" t="s">
        <v>59</v>
      </c>
      <c r="G308" s="11">
        <f t="shared" si="16"/>
        <v>0.1</v>
      </c>
      <c r="H308" s="16">
        <f>VLOOKUP(B308,Table3[],6,0)</f>
        <v>85.76</v>
      </c>
      <c r="I308" s="17">
        <f>VLOOKUP(B308,Table3[],5,0)</f>
        <v>67</v>
      </c>
      <c r="J308" s="13">
        <f t="shared" si="17"/>
        <v>1286.4000000000001</v>
      </c>
      <c r="K308" s="15">
        <f t="shared" si="18"/>
        <v>1005</v>
      </c>
      <c r="L308" s="15">
        <f t="shared" si="19"/>
        <v>281.30000000000007</v>
      </c>
    </row>
    <row r="309" spans="1:12" ht="18.75" x14ac:dyDescent="0.25">
      <c r="A309" s="21">
        <v>44624</v>
      </c>
      <c r="B309" s="7" t="s">
        <v>31</v>
      </c>
      <c r="C309" s="6" t="str">
        <f>VLOOKUP(B309,Table3[],2,0)</f>
        <v>Product26</v>
      </c>
      <c r="D309" s="7">
        <v>13</v>
      </c>
      <c r="E309" s="7" t="s">
        <v>57</v>
      </c>
      <c r="F309" s="7" t="s">
        <v>58</v>
      </c>
      <c r="G309" s="11">
        <f t="shared" si="16"/>
        <v>7.0000000000000007E-2</v>
      </c>
      <c r="H309" s="16">
        <f>VLOOKUP(B309,Table3[],6,0)</f>
        <v>24.66</v>
      </c>
      <c r="I309" s="17">
        <f>VLOOKUP(B309,Table3[],5,0)</f>
        <v>18</v>
      </c>
      <c r="J309" s="13">
        <f t="shared" si="17"/>
        <v>320.58</v>
      </c>
      <c r="K309" s="15">
        <f t="shared" si="18"/>
        <v>234</v>
      </c>
      <c r="L309" s="15">
        <f t="shared" si="19"/>
        <v>86.509999999999991</v>
      </c>
    </row>
    <row r="310" spans="1:12" ht="18.75" x14ac:dyDescent="0.25">
      <c r="A310" s="20">
        <v>44626</v>
      </c>
      <c r="B310" s="6" t="s">
        <v>7</v>
      </c>
      <c r="C310" s="6" t="str">
        <f>VLOOKUP(B310,Table3[],2,0)</f>
        <v>Product04</v>
      </c>
      <c r="D310" s="6">
        <v>2</v>
      </c>
      <c r="E310" s="6" t="s">
        <v>60</v>
      </c>
      <c r="F310" s="6" t="s">
        <v>59</v>
      </c>
      <c r="G310" s="11">
        <f t="shared" si="16"/>
        <v>0</v>
      </c>
      <c r="H310" s="16">
        <f>VLOOKUP(B310,Table3[],6,0)</f>
        <v>48.84</v>
      </c>
      <c r="I310" s="17">
        <f>VLOOKUP(B310,Table3[],5,0)</f>
        <v>44</v>
      </c>
      <c r="J310" s="13">
        <f t="shared" si="17"/>
        <v>97.68</v>
      </c>
      <c r="K310" s="15">
        <f t="shared" si="18"/>
        <v>88</v>
      </c>
      <c r="L310" s="15">
        <f t="shared" si="19"/>
        <v>9.6800000000000068</v>
      </c>
    </row>
    <row r="311" spans="1:12" ht="18.75" x14ac:dyDescent="0.25">
      <c r="A311" s="21">
        <v>44627</v>
      </c>
      <c r="B311" s="7" t="s">
        <v>6</v>
      </c>
      <c r="C311" s="6" t="str">
        <f>VLOOKUP(B311,Table3[],2,0)</f>
        <v>Product03</v>
      </c>
      <c r="D311" s="7">
        <v>1</v>
      </c>
      <c r="E311" s="7" t="s">
        <v>60</v>
      </c>
      <c r="F311" s="7" t="s">
        <v>59</v>
      </c>
      <c r="G311" s="11">
        <f t="shared" si="16"/>
        <v>0</v>
      </c>
      <c r="H311" s="16">
        <f>VLOOKUP(B311,Table3[],6,0)</f>
        <v>80.94</v>
      </c>
      <c r="I311" s="17">
        <f>VLOOKUP(B311,Table3[],5,0)</f>
        <v>71</v>
      </c>
      <c r="J311" s="13">
        <f t="shared" si="17"/>
        <v>80.94</v>
      </c>
      <c r="K311" s="15">
        <f t="shared" si="18"/>
        <v>71</v>
      </c>
      <c r="L311" s="15">
        <f t="shared" si="19"/>
        <v>9.9399999999999977</v>
      </c>
    </row>
    <row r="312" spans="1:12" ht="18.75" x14ac:dyDescent="0.25">
      <c r="A312" s="20">
        <v>44628</v>
      </c>
      <c r="B312" s="6" t="s">
        <v>51</v>
      </c>
      <c r="C312" s="6" t="str">
        <f>VLOOKUP(B312,Table3[],2,0)</f>
        <v>Product44</v>
      </c>
      <c r="D312" s="6">
        <v>6</v>
      </c>
      <c r="E312" s="6" t="s">
        <v>60</v>
      </c>
      <c r="F312" s="6" t="s">
        <v>58</v>
      </c>
      <c r="G312" s="11">
        <f t="shared" si="16"/>
        <v>0.05</v>
      </c>
      <c r="H312" s="16">
        <f>VLOOKUP(B312,Table3[],6,0)</f>
        <v>82.08</v>
      </c>
      <c r="I312" s="17">
        <f>VLOOKUP(B312,Table3[],5,0)</f>
        <v>76</v>
      </c>
      <c r="J312" s="13">
        <f t="shared" si="17"/>
        <v>492.48</v>
      </c>
      <c r="K312" s="15">
        <f t="shared" si="18"/>
        <v>456</v>
      </c>
      <c r="L312" s="15">
        <f t="shared" si="19"/>
        <v>36.430000000000021</v>
      </c>
    </row>
    <row r="313" spans="1:12" ht="18.75" x14ac:dyDescent="0.25">
      <c r="A313" s="21">
        <v>44629</v>
      </c>
      <c r="B313" s="7" t="s">
        <v>36</v>
      </c>
      <c r="C313" s="6" t="str">
        <f>VLOOKUP(B313,Table3[],2,0)</f>
        <v>Product30</v>
      </c>
      <c r="D313" s="7">
        <v>3</v>
      </c>
      <c r="E313" s="7" t="s">
        <v>60</v>
      </c>
      <c r="F313" s="7" t="s">
        <v>58</v>
      </c>
      <c r="G313" s="11">
        <f t="shared" si="16"/>
        <v>0</v>
      </c>
      <c r="H313" s="16">
        <f>VLOOKUP(B313,Table3[],6,0)</f>
        <v>201.28</v>
      </c>
      <c r="I313" s="17">
        <f>VLOOKUP(B313,Table3[],5,0)</f>
        <v>148</v>
      </c>
      <c r="J313" s="13">
        <f t="shared" si="17"/>
        <v>603.84</v>
      </c>
      <c r="K313" s="15">
        <f t="shared" si="18"/>
        <v>444</v>
      </c>
      <c r="L313" s="15">
        <f t="shared" si="19"/>
        <v>159.84000000000003</v>
      </c>
    </row>
    <row r="314" spans="1:12" ht="18.75" x14ac:dyDescent="0.25">
      <c r="A314" s="20">
        <v>44629</v>
      </c>
      <c r="B314" s="6" t="s">
        <v>7</v>
      </c>
      <c r="C314" s="6" t="str">
        <f>VLOOKUP(B314,Table3[],2,0)</f>
        <v>Product04</v>
      </c>
      <c r="D314" s="6">
        <v>11</v>
      </c>
      <c r="E314" s="6" t="s">
        <v>58</v>
      </c>
      <c r="F314" s="6" t="s">
        <v>59</v>
      </c>
      <c r="G314" s="11">
        <f t="shared" si="16"/>
        <v>7.0000000000000007E-2</v>
      </c>
      <c r="H314" s="16">
        <f>VLOOKUP(B314,Table3[],6,0)</f>
        <v>48.84</v>
      </c>
      <c r="I314" s="17">
        <f>VLOOKUP(B314,Table3[],5,0)</f>
        <v>44</v>
      </c>
      <c r="J314" s="13">
        <f t="shared" si="17"/>
        <v>537.24</v>
      </c>
      <c r="K314" s="15">
        <f t="shared" si="18"/>
        <v>484</v>
      </c>
      <c r="L314" s="15">
        <f t="shared" si="19"/>
        <v>53.170000000000009</v>
      </c>
    </row>
    <row r="315" spans="1:12" ht="18.75" x14ac:dyDescent="0.25">
      <c r="A315" s="21">
        <v>44630</v>
      </c>
      <c r="B315" s="7" t="s">
        <v>39</v>
      </c>
      <c r="C315" s="6" t="str">
        <f>VLOOKUP(B315,Table3[],2,0)</f>
        <v>Product33</v>
      </c>
      <c r="D315" s="7">
        <v>12</v>
      </c>
      <c r="E315" s="7" t="s">
        <v>57</v>
      </c>
      <c r="F315" s="7" t="s">
        <v>58</v>
      </c>
      <c r="G315" s="11">
        <f t="shared" si="16"/>
        <v>7.0000000000000007E-2</v>
      </c>
      <c r="H315" s="16">
        <f>VLOOKUP(B315,Table3[],6,0)</f>
        <v>119.7</v>
      </c>
      <c r="I315" s="17">
        <f>VLOOKUP(B315,Table3[],5,0)</f>
        <v>95</v>
      </c>
      <c r="J315" s="13">
        <f t="shared" si="17"/>
        <v>1436.4</v>
      </c>
      <c r="K315" s="15">
        <f t="shared" si="18"/>
        <v>1140</v>
      </c>
      <c r="L315" s="15">
        <f t="shared" si="19"/>
        <v>296.3300000000001</v>
      </c>
    </row>
    <row r="316" spans="1:12" ht="18.75" x14ac:dyDescent="0.25">
      <c r="A316" s="20">
        <v>44634</v>
      </c>
      <c r="B316" s="6" t="s">
        <v>20</v>
      </c>
      <c r="C316" s="6" t="str">
        <f>VLOOKUP(B316,Table3[],2,0)</f>
        <v>Product16</v>
      </c>
      <c r="D316" s="6">
        <v>2</v>
      </c>
      <c r="E316" s="6" t="s">
        <v>60</v>
      </c>
      <c r="F316" s="6" t="s">
        <v>59</v>
      </c>
      <c r="G316" s="11">
        <f t="shared" si="16"/>
        <v>0</v>
      </c>
      <c r="H316" s="16">
        <f>VLOOKUP(B316,Table3[],6,0)</f>
        <v>16.64</v>
      </c>
      <c r="I316" s="17">
        <f>VLOOKUP(B316,Table3[],5,0)</f>
        <v>13</v>
      </c>
      <c r="J316" s="13">
        <f t="shared" si="17"/>
        <v>33.28</v>
      </c>
      <c r="K316" s="15">
        <f t="shared" si="18"/>
        <v>26</v>
      </c>
      <c r="L316" s="15">
        <f t="shared" si="19"/>
        <v>7.2800000000000011</v>
      </c>
    </row>
    <row r="317" spans="1:12" ht="18.75" x14ac:dyDescent="0.25">
      <c r="A317" s="21">
        <v>44634</v>
      </c>
      <c r="B317" s="7" t="s">
        <v>31</v>
      </c>
      <c r="C317" s="6" t="str">
        <f>VLOOKUP(B317,Table3[],2,0)</f>
        <v>Product26</v>
      </c>
      <c r="D317" s="7">
        <v>13</v>
      </c>
      <c r="E317" s="7" t="s">
        <v>60</v>
      </c>
      <c r="F317" s="7" t="s">
        <v>58</v>
      </c>
      <c r="G317" s="11">
        <f t="shared" si="16"/>
        <v>7.0000000000000007E-2</v>
      </c>
      <c r="H317" s="16">
        <f>VLOOKUP(B317,Table3[],6,0)</f>
        <v>24.66</v>
      </c>
      <c r="I317" s="17">
        <f>VLOOKUP(B317,Table3[],5,0)</f>
        <v>18</v>
      </c>
      <c r="J317" s="13">
        <f t="shared" si="17"/>
        <v>320.58</v>
      </c>
      <c r="K317" s="15">
        <f t="shared" si="18"/>
        <v>234</v>
      </c>
      <c r="L317" s="15">
        <f t="shared" si="19"/>
        <v>86.509999999999991</v>
      </c>
    </row>
    <row r="318" spans="1:12" ht="18.75" x14ac:dyDescent="0.25">
      <c r="A318" s="20">
        <v>44638</v>
      </c>
      <c r="B318" s="6" t="s">
        <v>23</v>
      </c>
      <c r="C318" s="6" t="str">
        <f>VLOOKUP(B318,Table3[],2,0)</f>
        <v>Product19</v>
      </c>
      <c r="D318" s="6">
        <v>2</v>
      </c>
      <c r="E318" s="6" t="s">
        <v>58</v>
      </c>
      <c r="F318" s="6" t="s">
        <v>59</v>
      </c>
      <c r="G318" s="11">
        <f t="shared" si="16"/>
        <v>0</v>
      </c>
      <c r="H318" s="16">
        <f>VLOOKUP(B318,Table3[],6,0)</f>
        <v>210</v>
      </c>
      <c r="I318" s="17">
        <f>VLOOKUP(B318,Table3[],5,0)</f>
        <v>150</v>
      </c>
      <c r="J318" s="13">
        <f t="shared" si="17"/>
        <v>420</v>
      </c>
      <c r="K318" s="15">
        <f t="shared" si="18"/>
        <v>300</v>
      </c>
      <c r="L318" s="15">
        <f t="shared" si="19"/>
        <v>120</v>
      </c>
    </row>
    <row r="319" spans="1:12" ht="18.75" x14ac:dyDescent="0.25">
      <c r="A319" s="21">
        <v>44638</v>
      </c>
      <c r="B319" s="7" t="s">
        <v>33</v>
      </c>
      <c r="C319" s="6" t="str">
        <f>VLOOKUP(B319,Table3[],2,0)</f>
        <v>Product27</v>
      </c>
      <c r="D319" s="7">
        <v>10</v>
      </c>
      <c r="E319" s="7" t="s">
        <v>60</v>
      </c>
      <c r="F319" s="7" t="s">
        <v>59</v>
      </c>
      <c r="G319" s="11">
        <f t="shared" si="16"/>
        <v>7.0000000000000007E-2</v>
      </c>
      <c r="H319" s="16">
        <f>VLOOKUP(B319,Table3[],6,0)</f>
        <v>57.120000000000005</v>
      </c>
      <c r="I319" s="17">
        <f>VLOOKUP(B319,Table3[],5,0)</f>
        <v>48</v>
      </c>
      <c r="J319" s="13">
        <f t="shared" si="17"/>
        <v>571.20000000000005</v>
      </c>
      <c r="K319" s="15">
        <f t="shared" si="18"/>
        <v>480</v>
      </c>
      <c r="L319" s="15">
        <f t="shared" si="19"/>
        <v>91.130000000000052</v>
      </c>
    </row>
    <row r="320" spans="1:12" ht="18.75" x14ac:dyDescent="0.25">
      <c r="A320" s="20">
        <v>44639</v>
      </c>
      <c r="B320" s="6" t="s">
        <v>48</v>
      </c>
      <c r="C320" s="6" t="str">
        <f>VLOOKUP(B320,Table3[],2,0)</f>
        <v>Product41</v>
      </c>
      <c r="D320" s="6">
        <v>6</v>
      </c>
      <c r="E320" s="6" t="s">
        <v>57</v>
      </c>
      <c r="F320" s="6" t="s">
        <v>59</v>
      </c>
      <c r="G320" s="11">
        <f t="shared" si="16"/>
        <v>0.05</v>
      </c>
      <c r="H320" s="16">
        <f>VLOOKUP(B320,Table3[],6,0)</f>
        <v>173.88</v>
      </c>
      <c r="I320" s="17">
        <f>VLOOKUP(B320,Table3[],5,0)</f>
        <v>138</v>
      </c>
      <c r="J320" s="13">
        <f t="shared" si="17"/>
        <v>1043.28</v>
      </c>
      <c r="K320" s="15">
        <f t="shared" si="18"/>
        <v>828</v>
      </c>
      <c r="L320" s="15">
        <f t="shared" si="19"/>
        <v>215.22999999999996</v>
      </c>
    </row>
    <row r="321" spans="1:12" ht="18.75" x14ac:dyDescent="0.25">
      <c r="A321" s="21">
        <v>44643</v>
      </c>
      <c r="B321" s="7" t="s">
        <v>38</v>
      </c>
      <c r="C321" s="6" t="str">
        <f>VLOOKUP(B321,Table3[],2,0)</f>
        <v>Product32</v>
      </c>
      <c r="D321" s="7">
        <v>9</v>
      </c>
      <c r="E321" s="7" t="s">
        <v>60</v>
      </c>
      <c r="F321" s="7" t="s">
        <v>59</v>
      </c>
      <c r="G321" s="11">
        <f t="shared" si="16"/>
        <v>0.05</v>
      </c>
      <c r="H321" s="16">
        <f>VLOOKUP(B321,Table3[],6,0)</f>
        <v>117.48</v>
      </c>
      <c r="I321" s="17">
        <f>VLOOKUP(B321,Table3[],5,0)</f>
        <v>89</v>
      </c>
      <c r="J321" s="13">
        <f t="shared" si="17"/>
        <v>1057.32</v>
      </c>
      <c r="K321" s="15">
        <f t="shared" si="18"/>
        <v>801</v>
      </c>
      <c r="L321" s="15">
        <f t="shared" si="19"/>
        <v>256.26999999999992</v>
      </c>
    </row>
    <row r="322" spans="1:12" ht="18.75" x14ac:dyDescent="0.25">
      <c r="A322" s="20">
        <v>44645</v>
      </c>
      <c r="B322" s="6" t="s">
        <v>3</v>
      </c>
      <c r="C322" s="6" t="str">
        <f>VLOOKUP(B322,Table3[],2,0)</f>
        <v>Product01</v>
      </c>
      <c r="D322" s="6">
        <v>2</v>
      </c>
      <c r="E322" s="6" t="s">
        <v>57</v>
      </c>
      <c r="F322" s="6" t="s">
        <v>58</v>
      </c>
      <c r="G322" s="11">
        <f t="shared" si="16"/>
        <v>0</v>
      </c>
      <c r="H322" s="16">
        <f>VLOOKUP(B322,Table3[],6,0)</f>
        <v>103.88</v>
      </c>
      <c r="I322" s="17">
        <f>VLOOKUP(B322,Table3[],5,0)</f>
        <v>98</v>
      </c>
      <c r="J322" s="13">
        <f t="shared" si="17"/>
        <v>207.76</v>
      </c>
      <c r="K322" s="15">
        <f t="shared" si="18"/>
        <v>196</v>
      </c>
      <c r="L322" s="15">
        <f t="shared" si="19"/>
        <v>11.759999999999991</v>
      </c>
    </row>
    <row r="323" spans="1:12" ht="18.75" x14ac:dyDescent="0.25">
      <c r="A323" s="21">
        <v>44645</v>
      </c>
      <c r="B323" s="7" t="s">
        <v>36</v>
      </c>
      <c r="C323" s="6" t="str">
        <f>VLOOKUP(B323,Table3[],2,0)</f>
        <v>Product30</v>
      </c>
      <c r="D323" s="7">
        <v>11</v>
      </c>
      <c r="E323" s="7" t="s">
        <v>60</v>
      </c>
      <c r="F323" s="7" t="s">
        <v>58</v>
      </c>
      <c r="G323" s="11">
        <f t="shared" ref="G323:G386" si="20">IF(D323&gt;=15,10%,IF(D323&gt;=10,7%,IF(D323&gt;=5,5%,0%)))</f>
        <v>7.0000000000000007E-2</v>
      </c>
      <c r="H323" s="16">
        <f>VLOOKUP(B323,Table3[],6,0)</f>
        <v>201.28</v>
      </c>
      <c r="I323" s="17">
        <f>VLOOKUP(B323,Table3[],5,0)</f>
        <v>148</v>
      </c>
      <c r="J323" s="13">
        <f t="shared" ref="J323:J386" si="21">H323*D323</f>
        <v>2214.08</v>
      </c>
      <c r="K323" s="15">
        <f t="shared" ref="K323:K386" si="22">I323*D323</f>
        <v>1628</v>
      </c>
      <c r="L323" s="15">
        <f t="shared" ref="L323:L386" si="23">J323-K323-G323</f>
        <v>586.00999999999988</v>
      </c>
    </row>
    <row r="324" spans="1:12" ht="18.75" x14ac:dyDescent="0.25">
      <c r="A324" s="20">
        <v>44649</v>
      </c>
      <c r="B324" s="6" t="s">
        <v>38</v>
      </c>
      <c r="C324" s="6" t="str">
        <f>VLOOKUP(B324,Table3[],2,0)</f>
        <v>Product32</v>
      </c>
      <c r="D324" s="6">
        <v>12</v>
      </c>
      <c r="E324" s="6" t="s">
        <v>58</v>
      </c>
      <c r="F324" s="6" t="s">
        <v>58</v>
      </c>
      <c r="G324" s="11">
        <f t="shared" si="20"/>
        <v>7.0000000000000007E-2</v>
      </c>
      <c r="H324" s="16">
        <f>VLOOKUP(B324,Table3[],6,0)</f>
        <v>117.48</v>
      </c>
      <c r="I324" s="17">
        <f>VLOOKUP(B324,Table3[],5,0)</f>
        <v>89</v>
      </c>
      <c r="J324" s="13">
        <f t="shared" si="21"/>
        <v>1409.76</v>
      </c>
      <c r="K324" s="15">
        <f t="shared" si="22"/>
        <v>1068</v>
      </c>
      <c r="L324" s="15">
        <f t="shared" si="23"/>
        <v>341.69</v>
      </c>
    </row>
    <row r="325" spans="1:12" ht="18.75" x14ac:dyDescent="0.25">
      <c r="A325" s="21">
        <v>44650</v>
      </c>
      <c r="B325" s="7" t="s">
        <v>3</v>
      </c>
      <c r="C325" s="6" t="str">
        <f>VLOOKUP(B325,Table3[],2,0)</f>
        <v>Product01</v>
      </c>
      <c r="D325" s="7">
        <v>13</v>
      </c>
      <c r="E325" s="7" t="s">
        <v>58</v>
      </c>
      <c r="F325" s="7" t="s">
        <v>59</v>
      </c>
      <c r="G325" s="11">
        <f t="shared" si="20"/>
        <v>7.0000000000000007E-2</v>
      </c>
      <c r="H325" s="16">
        <f>VLOOKUP(B325,Table3[],6,0)</f>
        <v>103.88</v>
      </c>
      <c r="I325" s="17">
        <f>VLOOKUP(B325,Table3[],5,0)</f>
        <v>98</v>
      </c>
      <c r="J325" s="13">
        <f t="shared" si="21"/>
        <v>1350.44</v>
      </c>
      <c r="K325" s="15">
        <f t="shared" si="22"/>
        <v>1274</v>
      </c>
      <c r="L325" s="15">
        <f t="shared" si="23"/>
        <v>76.370000000000061</v>
      </c>
    </row>
    <row r="326" spans="1:12" ht="18.75" x14ac:dyDescent="0.25">
      <c r="A326" s="20">
        <v>44652</v>
      </c>
      <c r="B326" s="6" t="s">
        <v>5</v>
      </c>
      <c r="C326" s="6" t="str">
        <f>VLOOKUP(B326,Table3[],2,0)</f>
        <v>Product02</v>
      </c>
      <c r="D326" s="6">
        <v>2</v>
      </c>
      <c r="E326" s="6" t="s">
        <v>58</v>
      </c>
      <c r="F326" s="6" t="s">
        <v>59</v>
      </c>
      <c r="G326" s="11">
        <f t="shared" si="20"/>
        <v>0</v>
      </c>
      <c r="H326" s="16">
        <f>VLOOKUP(B326,Table3[],6,0)</f>
        <v>142.80000000000001</v>
      </c>
      <c r="I326" s="17">
        <f>VLOOKUP(B326,Table3[],5,0)</f>
        <v>105</v>
      </c>
      <c r="J326" s="13">
        <f t="shared" si="21"/>
        <v>285.60000000000002</v>
      </c>
      <c r="K326" s="15">
        <f t="shared" si="22"/>
        <v>210</v>
      </c>
      <c r="L326" s="15">
        <f t="shared" si="23"/>
        <v>75.600000000000023</v>
      </c>
    </row>
    <row r="327" spans="1:12" ht="18.75" x14ac:dyDescent="0.25">
      <c r="A327" s="21">
        <v>44653</v>
      </c>
      <c r="B327" s="7" t="s">
        <v>5</v>
      </c>
      <c r="C327" s="6" t="str">
        <f>VLOOKUP(B327,Table3[],2,0)</f>
        <v>Product02</v>
      </c>
      <c r="D327" s="7">
        <v>3</v>
      </c>
      <c r="E327" s="7" t="s">
        <v>60</v>
      </c>
      <c r="F327" s="7" t="s">
        <v>59</v>
      </c>
      <c r="G327" s="11">
        <f t="shared" si="20"/>
        <v>0</v>
      </c>
      <c r="H327" s="16">
        <f>VLOOKUP(B327,Table3[],6,0)</f>
        <v>142.80000000000001</v>
      </c>
      <c r="I327" s="17">
        <f>VLOOKUP(B327,Table3[],5,0)</f>
        <v>105</v>
      </c>
      <c r="J327" s="13">
        <f t="shared" si="21"/>
        <v>428.40000000000003</v>
      </c>
      <c r="K327" s="15">
        <f t="shared" si="22"/>
        <v>315</v>
      </c>
      <c r="L327" s="15">
        <f t="shared" si="23"/>
        <v>113.40000000000003</v>
      </c>
    </row>
    <row r="328" spans="1:12" ht="18.75" x14ac:dyDescent="0.25">
      <c r="A328" s="20">
        <v>44657</v>
      </c>
      <c r="B328" s="6" t="s">
        <v>47</v>
      </c>
      <c r="C328" s="6" t="str">
        <f>VLOOKUP(B328,Table3[],2,0)</f>
        <v>Product40</v>
      </c>
      <c r="D328" s="6">
        <v>2</v>
      </c>
      <c r="E328" s="6" t="s">
        <v>57</v>
      </c>
      <c r="F328" s="6" t="s">
        <v>59</v>
      </c>
      <c r="G328" s="11">
        <f t="shared" si="20"/>
        <v>0</v>
      </c>
      <c r="H328" s="16">
        <f>VLOOKUP(B328,Table3[],6,0)</f>
        <v>115.2</v>
      </c>
      <c r="I328" s="17">
        <f>VLOOKUP(B328,Table3[],5,0)</f>
        <v>90</v>
      </c>
      <c r="J328" s="13">
        <f t="shared" si="21"/>
        <v>230.4</v>
      </c>
      <c r="K328" s="15">
        <f t="shared" si="22"/>
        <v>180</v>
      </c>
      <c r="L328" s="15">
        <f t="shared" si="23"/>
        <v>50.400000000000006</v>
      </c>
    </row>
    <row r="329" spans="1:12" ht="18.75" x14ac:dyDescent="0.25">
      <c r="A329" s="21">
        <v>44658</v>
      </c>
      <c r="B329" s="7" t="s">
        <v>31</v>
      </c>
      <c r="C329" s="6" t="str">
        <f>VLOOKUP(B329,Table3[],2,0)</f>
        <v>Product26</v>
      </c>
      <c r="D329" s="7">
        <v>7</v>
      </c>
      <c r="E329" s="7" t="s">
        <v>60</v>
      </c>
      <c r="F329" s="7" t="s">
        <v>58</v>
      </c>
      <c r="G329" s="11">
        <f t="shared" si="20"/>
        <v>0.05</v>
      </c>
      <c r="H329" s="16">
        <f>VLOOKUP(B329,Table3[],6,0)</f>
        <v>24.66</v>
      </c>
      <c r="I329" s="17">
        <f>VLOOKUP(B329,Table3[],5,0)</f>
        <v>18</v>
      </c>
      <c r="J329" s="13">
        <f t="shared" si="21"/>
        <v>172.62</v>
      </c>
      <c r="K329" s="15">
        <f t="shared" si="22"/>
        <v>126</v>
      </c>
      <c r="L329" s="15">
        <f t="shared" si="23"/>
        <v>46.570000000000007</v>
      </c>
    </row>
    <row r="330" spans="1:12" ht="18.75" x14ac:dyDescent="0.25">
      <c r="A330" s="20">
        <v>44660</v>
      </c>
      <c r="B330" s="6" t="s">
        <v>46</v>
      </c>
      <c r="C330" s="6" t="str">
        <f>VLOOKUP(B330,Table3[],2,0)</f>
        <v>Product39</v>
      </c>
      <c r="D330" s="6">
        <v>12</v>
      </c>
      <c r="E330" s="6" t="s">
        <v>57</v>
      </c>
      <c r="F330" s="6" t="s">
        <v>59</v>
      </c>
      <c r="G330" s="11">
        <f t="shared" si="20"/>
        <v>7.0000000000000007E-2</v>
      </c>
      <c r="H330" s="16">
        <f>VLOOKUP(B330,Table3[],6,0)</f>
        <v>42.55</v>
      </c>
      <c r="I330" s="17">
        <f>VLOOKUP(B330,Table3[],5,0)</f>
        <v>37</v>
      </c>
      <c r="J330" s="13">
        <f t="shared" si="21"/>
        <v>510.59999999999997</v>
      </c>
      <c r="K330" s="15">
        <f t="shared" si="22"/>
        <v>444</v>
      </c>
      <c r="L330" s="15">
        <f t="shared" si="23"/>
        <v>66.529999999999973</v>
      </c>
    </row>
    <row r="331" spans="1:12" ht="18.75" x14ac:dyDescent="0.25">
      <c r="A331" s="21">
        <v>44660</v>
      </c>
      <c r="B331" s="7" t="s">
        <v>5</v>
      </c>
      <c r="C331" s="6" t="str">
        <f>VLOOKUP(B331,Table3[],2,0)</f>
        <v>Product02</v>
      </c>
      <c r="D331" s="7">
        <v>9</v>
      </c>
      <c r="E331" s="7" t="s">
        <v>58</v>
      </c>
      <c r="F331" s="7" t="s">
        <v>58</v>
      </c>
      <c r="G331" s="11">
        <f t="shared" si="20"/>
        <v>0.05</v>
      </c>
      <c r="H331" s="16">
        <f>VLOOKUP(B331,Table3[],6,0)</f>
        <v>142.80000000000001</v>
      </c>
      <c r="I331" s="17">
        <f>VLOOKUP(B331,Table3[],5,0)</f>
        <v>105</v>
      </c>
      <c r="J331" s="13">
        <f t="shared" si="21"/>
        <v>1285.2</v>
      </c>
      <c r="K331" s="15">
        <f t="shared" si="22"/>
        <v>945</v>
      </c>
      <c r="L331" s="15">
        <f t="shared" si="23"/>
        <v>340.15000000000003</v>
      </c>
    </row>
    <row r="332" spans="1:12" ht="18.75" x14ac:dyDescent="0.25">
      <c r="A332" s="20">
        <v>44664</v>
      </c>
      <c r="B332" s="6" t="s">
        <v>20</v>
      </c>
      <c r="C332" s="6" t="str">
        <f>VLOOKUP(B332,Table3[],2,0)</f>
        <v>Product16</v>
      </c>
      <c r="D332" s="6">
        <v>14</v>
      </c>
      <c r="E332" s="6" t="s">
        <v>57</v>
      </c>
      <c r="F332" s="6" t="s">
        <v>58</v>
      </c>
      <c r="G332" s="11">
        <f t="shared" si="20"/>
        <v>7.0000000000000007E-2</v>
      </c>
      <c r="H332" s="16">
        <f>VLOOKUP(B332,Table3[],6,0)</f>
        <v>16.64</v>
      </c>
      <c r="I332" s="17">
        <f>VLOOKUP(B332,Table3[],5,0)</f>
        <v>13</v>
      </c>
      <c r="J332" s="13">
        <f t="shared" si="21"/>
        <v>232.96</v>
      </c>
      <c r="K332" s="15">
        <f t="shared" si="22"/>
        <v>182</v>
      </c>
      <c r="L332" s="15">
        <f t="shared" si="23"/>
        <v>50.890000000000008</v>
      </c>
    </row>
    <row r="333" spans="1:12" ht="18.75" x14ac:dyDescent="0.25">
      <c r="A333" s="21">
        <v>44669</v>
      </c>
      <c r="B333" s="7" t="s">
        <v>48</v>
      </c>
      <c r="C333" s="6" t="str">
        <f>VLOOKUP(B333,Table3[],2,0)</f>
        <v>Product41</v>
      </c>
      <c r="D333" s="7">
        <v>9</v>
      </c>
      <c r="E333" s="7" t="s">
        <v>60</v>
      </c>
      <c r="F333" s="7" t="s">
        <v>59</v>
      </c>
      <c r="G333" s="11">
        <f t="shared" si="20"/>
        <v>0.05</v>
      </c>
      <c r="H333" s="16">
        <f>VLOOKUP(B333,Table3[],6,0)</f>
        <v>173.88</v>
      </c>
      <c r="I333" s="17">
        <f>VLOOKUP(B333,Table3[],5,0)</f>
        <v>138</v>
      </c>
      <c r="J333" s="13">
        <f t="shared" si="21"/>
        <v>1564.92</v>
      </c>
      <c r="K333" s="15">
        <f t="shared" si="22"/>
        <v>1242</v>
      </c>
      <c r="L333" s="15">
        <f t="shared" si="23"/>
        <v>322.87000000000006</v>
      </c>
    </row>
    <row r="334" spans="1:12" ht="18.75" x14ac:dyDescent="0.25">
      <c r="A334" s="20">
        <v>44671</v>
      </c>
      <c r="B334" s="6" t="s">
        <v>22</v>
      </c>
      <c r="C334" s="6" t="str">
        <f>VLOOKUP(B334,Table3[],2,0)</f>
        <v>Product18</v>
      </c>
      <c r="D334" s="6">
        <v>2</v>
      </c>
      <c r="E334" s="6" t="s">
        <v>57</v>
      </c>
      <c r="F334" s="6" t="s">
        <v>58</v>
      </c>
      <c r="G334" s="11">
        <f t="shared" si="20"/>
        <v>0</v>
      </c>
      <c r="H334" s="16">
        <f>VLOOKUP(B334,Table3[],6,0)</f>
        <v>49.21</v>
      </c>
      <c r="I334" s="17">
        <f>VLOOKUP(B334,Table3[],5,0)</f>
        <v>37</v>
      </c>
      <c r="J334" s="13">
        <f t="shared" si="21"/>
        <v>98.42</v>
      </c>
      <c r="K334" s="15">
        <f t="shared" si="22"/>
        <v>74</v>
      </c>
      <c r="L334" s="15">
        <f t="shared" si="23"/>
        <v>24.42</v>
      </c>
    </row>
    <row r="335" spans="1:12" ht="18.75" x14ac:dyDescent="0.25">
      <c r="A335" s="21">
        <v>44671</v>
      </c>
      <c r="B335" s="7" t="s">
        <v>16</v>
      </c>
      <c r="C335" s="6" t="str">
        <f>VLOOKUP(B335,Table3[],2,0)</f>
        <v>Product12</v>
      </c>
      <c r="D335" s="7">
        <v>4</v>
      </c>
      <c r="E335" s="7" t="s">
        <v>60</v>
      </c>
      <c r="F335" s="7" t="s">
        <v>58</v>
      </c>
      <c r="G335" s="11">
        <f t="shared" si="20"/>
        <v>0</v>
      </c>
      <c r="H335" s="16">
        <f>VLOOKUP(B335,Table3[],6,0)</f>
        <v>94.17</v>
      </c>
      <c r="I335" s="17">
        <f>VLOOKUP(B335,Table3[],5,0)</f>
        <v>73</v>
      </c>
      <c r="J335" s="13">
        <f t="shared" si="21"/>
        <v>376.68</v>
      </c>
      <c r="K335" s="15">
        <f t="shared" si="22"/>
        <v>292</v>
      </c>
      <c r="L335" s="15">
        <f t="shared" si="23"/>
        <v>84.68</v>
      </c>
    </row>
    <row r="336" spans="1:12" ht="18.75" x14ac:dyDescent="0.25">
      <c r="A336" s="20">
        <v>44672</v>
      </c>
      <c r="B336" s="6" t="s">
        <v>36</v>
      </c>
      <c r="C336" s="6" t="str">
        <f>VLOOKUP(B336,Table3[],2,0)</f>
        <v>Product30</v>
      </c>
      <c r="D336" s="6">
        <v>2</v>
      </c>
      <c r="E336" s="6" t="s">
        <v>60</v>
      </c>
      <c r="F336" s="6" t="s">
        <v>59</v>
      </c>
      <c r="G336" s="11">
        <f t="shared" si="20"/>
        <v>0</v>
      </c>
      <c r="H336" s="16">
        <f>VLOOKUP(B336,Table3[],6,0)</f>
        <v>201.28</v>
      </c>
      <c r="I336" s="17">
        <f>VLOOKUP(B336,Table3[],5,0)</f>
        <v>148</v>
      </c>
      <c r="J336" s="13">
        <f t="shared" si="21"/>
        <v>402.56</v>
      </c>
      <c r="K336" s="15">
        <f t="shared" si="22"/>
        <v>296</v>
      </c>
      <c r="L336" s="15">
        <f t="shared" si="23"/>
        <v>106.56</v>
      </c>
    </row>
    <row r="337" spans="1:12" ht="18.75" x14ac:dyDescent="0.25">
      <c r="A337" s="21">
        <v>44672</v>
      </c>
      <c r="B337" s="7" t="s">
        <v>31</v>
      </c>
      <c r="C337" s="6" t="str">
        <f>VLOOKUP(B337,Table3[],2,0)</f>
        <v>Product26</v>
      </c>
      <c r="D337" s="7">
        <v>14</v>
      </c>
      <c r="E337" s="7" t="s">
        <v>58</v>
      </c>
      <c r="F337" s="7" t="s">
        <v>58</v>
      </c>
      <c r="G337" s="11">
        <f t="shared" si="20"/>
        <v>7.0000000000000007E-2</v>
      </c>
      <c r="H337" s="16">
        <f>VLOOKUP(B337,Table3[],6,0)</f>
        <v>24.66</v>
      </c>
      <c r="I337" s="17">
        <f>VLOOKUP(B337,Table3[],5,0)</f>
        <v>18</v>
      </c>
      <c r="J337" s="13">
        <f t="shared" si="21"/>
        <v>345.24</v>
      </c>
      <c r="K337" s="15">
        <f t="shared" si="22"/>
        <v>252</v>
      </c>
      <c r="L337" s="15">
        <f t="shared" si="23"/>
        <v>93.170000000000016</v>
      </c>
    </row>
    <row r="338" spans="1:12" ht="18.75" x14ac:dyDescent="0.25">
      <c r="A338" s="20">
        <v>44674</v>
      </c>
      <c r="B338" s="6" t="s">
        <v>51</v>
      </c>
      <c r="C338" s="6" t="str">
        <f>VLOOKUP(B338,Table3[],2,0)</f>
        <v>Product44</v>
      </c>
      <c r="D338" s="6">
        <v>15</v>
      </c>
      <c r="E338" s="6" t="s">
        <v>58</v>
      </c>
      <c r="F338" s="6" t="s">
        <v>58</v>
      </c>
      <c r="G338" s="11">
        <f t="shared" si="20"/>
        <v>0.1</v>
      </c>
      <c r="H338" s="16">
        <f>VLOOKUP(B338,Table3[],6,0)</f>
        <v>82.08</v>
      </c>
      <c r="I338" s="17">
        <f>VLOOKUP(B338,Table3[],5,0)</f>
        <v>76</v>
      </c>
      <c r="J338" s="13">
        <f t="shared" si="21"/>
        <v>1231.2</v>
      </c>
      <c r="K338" s="15">
        <f t="shared" si="22"/>
        <v>1140</v>
      </c>
      <c r="L338" s="15">
        <f t="shared" si="23"/>
        <v>91.100000000000051</v>
      </c>
    </row>
    <row r="339" spans="1:12" ht="18.75" x14ac:dyDescent="0.25">
      <c r="A339" s="21">
        <v>44675</v>
      </c>
      <c r="B339" s="7" t="s">
        <v>40</v>
      </c>
      <c r="C339" s="6" t="str">
        <f>VLOOKUP(B339,Table3[],2,0)</f>
        <v>Product34</v>
      </c>
      <c r="D339" s="7">
        <v>4</v>
      </c>
      <c r="E339" s="7" t="s">
        <v>60</v>
      </c>
      <c r="F339" s="7" t="s">
        <v>58</v>
      </c>
      <c r="G339" s="11">
        <f t="shared" si="20"/>
        <v>0</v>
      </c>
      <c r="H339" s="16">
        <f>VLOOKUP(B339,Table3[],6,0)</f>
        <v>58.3</v>
      </c>
      <c r="I339" s="17">
        <f>VLOOKUP(B339,Table3[],5,0)</f>
        <v>55</v>
      </c>
      <c r="J339" s="13">
        <f t="shared" si="21"/>
        <v>233.2</v>
      </c>
      <c r="K339" s="15">
        <f t="shared" si="22"/>
        <v>220</v>
      </c>
      <c r="L339" s="15">
        <f t="shared" si="23"/>
        <v>13.199999999999989</v>
      </c>
    </row>
    <row r="340" spans="1:12" ht="18.75" x14ac:dyDescent="0.25">
      <c r="A340" s="20">
        <v>44676</v>
      </c>
      <c r="B340" s="6" t="s">
        <v>7</v>
      </c>
      <c r="C340" s="6" t="str">
        <f>VLOOKUP(B340,Table3[],2,0)</f>
        <v>Product04</v>
      </c>
      <c r="D340" s="6">
        <v>9</v>
      </c>
      <c r="E340" s="6" t="s">
        <v>60</v>
      </c>
      <c r="F340" s="6" t="s">
        <v>59</v>
      </c>
      <c r="G340" s="11">
        <f t="shared" si="20"/>
        <v>0.05</v>
      </c>
      <c r="H340" s="16">
        <f>VLOOKUP(B340,Table3[],6,0)</f>
        <v>48.84</v>
      </c>
      <c r="I340" s="17">
        <f>VLOOKUP(B340,Table3[],5,0)</f>
        <v>44</v>
      </c>
      <c r="J340" s="13">
        <f t="shared" si="21"/>
        <v>439.56000000000006</v>
      </c>
      <c r="K340" s="15">
        <f t="shared" si="22"/>
        <v>396</v>
      </c>
      <c r="L340" s="15">
        <f t="shared" si="23"/>
        <v>43.510000000000062</v>
      </c>
    </row>
    <row r="341" spans="1:12" ht="18.75" x14ac:dyDescent="0.25">
      <c r="A341" s="21">
        <v>44676</v>
      </c>
      <c r="B341" s="7" t="s">
        <v>6</v>
      </c>
      <c r="C341" s="6" t="str">
        <f>VLOOKUP(B341,Table3[],2,0)</f>
        <v>Product03</v>
      </c>
      <c r="D341" s="7">
        <v>8</v>
      </c>
      <c r="E341" s="7" t="s">
        <v>58</v>
      </c>
      <c r="F341" s="7" t="s">
        <v>58</v>
      </c>
      <c r="G341" s="11">
        <f t="shared" si="20"/>
        <v>0.05</v>
      </c>
      <c r="H341" s="16">
        <f>VLOOKUP(B341,Table3[],6,0)</f>
        <v>80.94</v>
      </c>
      <c r="I341" s="17">
        <f>VLOOKUP(B341,Table3[],5,0)</f>
        <v>71</v>
      </c>
      <c r="J341" s="13">
        <f t="shared" si="21"/>
        <v>647.52</v>
      </c>
      <c r="K341" s="15">
        <f t="shared" si="22"/>
        <v>568</v>
      </c>
      <c r="L341" s="15">
        <f t="shared" si="23"/>
        <v>79.469999999999985</v>
      </c>
    </row>
    <row r="342" spans="1:12" ht="18.75" x14ac:dyDescent="0.25">
      <c r="A342" s="20">
        <v>44677</v>
      </c>
      <c r="B342" s="6" t="s">
        <v>33</v>
      </c>
      <c r="C342" s="6" t="str">
        <f>VLOOKUP(B342,Table3[],2,0)</f>
        <v>Product27</v>
      </c>
      <c r="D342" s="6">
        <v>2</v>
      </c>
      <c r="E342" s="6" t="s">
        <v>60</v>
      </c>
      <c r="F342" s="6" t="s">
        <v>59</v>
      </c>
      <c r="G342" s="11">
        <f t="shared" si="20"/>
        <v>0</v>
      </c>
      <c r="H342" s="16">
        <f>VLOOKUP(B342,Table3[],6,0)</f>
        <v>57.120000000000005</v>
      </c>
      <c r="I342" s="17">
        <f>VLOOKUP(B342,Table3[],5,0)</f>
        <v>48</v>
      </c>
      <c r="J342" s="13">
        <f t="shared" si="21"/>
        <v>114.24000000000001</v>
      </c>
      <c r="K342" s="15">
        <f t="shared" si="22"/>
        <v>96</v>
      </c>
      <c r="L342" s="15">
        <f t="shared" si="23"/>
        <v>18.240000000000009</v>
      </c>
    </row>
    <row r="343" spans="1:12" ht="18.75" x14ac:dyDescent="0.25">
      <c r="A343" s="21">
        <v>44679</v>
      </c>
      <c r="B343" s="7" t="s">
        <v>18</v>
      </c>
      <c r="C343" s="6" t="str">
        <f>VLOOKUP(B343,Table3[],2,0)</f>
        <v>Product14</v>
      </c>
      <c r="D343" s="7">
        <v>14</v>
      </c>
      <c r="E343" s="7" t="s">
        <v>60</v>
      </c>
      <c r="F343" s="7" t="s">
        <v>59</v>
      </c>
      <c r="G343" s="11">
        <f t="shared" si="20"/>
        <v>7.0000000000000007E-2</v>
      </c>
      <c r="H343" s="16">
        <f>VLOOKUP(B343,Table3[],6,0)</f>
        <v>146.72</v>
      </c>
      <c r="I343" s="17">
        <f>VLOOKUP(B343,Table3[],5,0)</f>
        <v>112</v>
      </c>
      <c r="J343" s="13">
        <f t="shared" si="21"/>
        <v>2054.08</v>
      </c>
      <c r="K343" s="15">
        <f t="shared" si="22"/>
        <v>1568</v>
      </c>
      <c r="L343" s="15">
        <f t="shared" si="23"/>
        <v>486.00999999999993</v>
      </c>
    </row>
    <row r="344" spans="1:12" ht="18.75" x14ac:dyDescent="0.25">
      <c r="A344" s="20">
        <v>44681</v>
      </c>
      <c r="B344" s="6" t="s">
        <v>20</v>
      </c>
      <c r="C344" s="6" t="str">
        <f>VLOOKUP(B344,Table3[],2,0)</f>
        <v>Product16</v>
      </c>
      <c r="D344" s="6">
        <v>13</v>
      </c>
      <c r="E344" s="6" t="s">
        <v>58</v>
      </c>
      <c r="F344" s="6" t="s">
        <v>58</v>
      </c>
      <c r="G344" s="11">
        <f t="shared" si="20"/>
        <v>7.0000000000000007E-2</v>
      </c>
      <c r="H344" s="16">
        <f>VLOOKUP(B344,Table3[],6,0)</f>
        <v>16.64</v>
      </c>
      <c r="I344" s="17">
        <f>VLOOKUP(B344,Table3[],5,0)</f>
        <v>13</v>
      </c>
      <c r="J344" s="13">
        <f t="shared" si="21"/>
        <v>216.32</v>
      </c>
      <c r="K344" s="15">
        <f t="shared" si="22"/>
        <v>169</v>
      </c>
      <c r="L344" s="15">
        <f t="shared" si="23"/>
        <v>47.249999999999993</v>
      </c>
    </row>
    <row r="345" spans="1:12" ht="18.75" x14ac:dyDescent="0.25">
      <c r="A345" s="21">
        <v>44681</v>
      </c>
      <c r="B345" s="7" t="s">
        <v>33</v>
      </c>
      <c r="C345" s="6" t="str">
        <f>VLOOKUP(B345,Table3[],2,0)</f>
        <v>Product27</v>
      </c>
      <c r="D345" s="7">
        <v>8</v>
      </c>
      <c r="E345" s="7" t="s">
        <v>60</v>
      </c>
      <c r="F345" s="7" t="s">
        <v>58</v>
      </c>
      <c r="G345" s="11">
        <f t="shared" si="20"/>
        <v>0.05</v>
      </c>
      <c r="H345" s="16">
        <f>VLOOKUP(B345,Table3[],6,0)</f>
        <v>57.120000000000005</v>
      </c>
      <c r="I345" s="17">
        <f>VLOOKUP(B345,Table3[],5,0)</f>
        <v>48</v>
      </c>
      <c r="J345" s="13">
        <f t="shared" si="21"/>
        <v>456.96000000000004</v>
      </c>
      <c r="K345" s="15">
        <f t="shared" si="22"/>
        <v>384</v>
      </c>
      <c r="L345" s="15">
        <f t="shared" si="23"/>
        <v>72.910000000000039</v>
      </c>
    </row>
    <row r="346" spans="1:12" ht="18.75" x14ac:dyDescent="0.25">
      <c r="A346" s="20">
        <v>44682</v>
      </c>
      <c r="B346" s="6" t="s">
        <v>40</v>
      </c>
      <c r="C346" s="6" t="str">
        <f>VLOOKUP(B346,Table3[],2,0)</f>
        <v>Product34</v>
      </c>
      <c r="D346" s="6">
        <v>9</v>
      </c>
      <c r="E346" s="6" t="s">
        <v>57</v>
      </c>
      <c r="F346" s="6" t="s">
        <v>58</v>
      </c>
      <c r="G346" s="11">
        <f t="shared" si="20"/>
        <v>0.05</v>
      </c>
      <c r="H346" s="16">
        <f>VLOOKUP(B346,Table3[],6,0)</f>
        <v>58.3</v>
      </c>
      <c r="I346" s="17">
        <f>VLOOKUP(B346,Table3[],5,0)</f>
        <v>55</v>
      </c>
      <c r="J346" s="13">
        <f t="shared" si="21"/>
        <v>524.69999999999993</v>
      </c>
      <c r="K346" s="15">
        <f t="shared" si="22"/>
        <v>495</v>
      </c>
      <c r="L346" s="15">
        <f t="shared" si="23"/>
        <v>29.649999999999931</v>
      </c>
    </row>
    <row r="347" spans="1:12" ht="18.75" x14ac:dyDescent="0.25">
      <c r="A347" s="21">
        <v>44682</v>
      </c>
      <c r="B347" s="7" t="s">
        <v>39</v>
      </c>
      <c r="C347" s="6" t="str">
        <f>VLOOKUP(B347,Table3[],2,0)</f>
        <v>Product33</v>
      </c>
      <c r="D347" s="7">
        <v>6</v>
      </c>
      <c r="E347" s="7" t="s">
        <v>58</v>
      </c>
      <c r="F347" s="7" t="s">
        <v>58</v>
      </c>
      <c r="G347" s="11">
        <f t="shared" si="20"/>
        <v>0.05</v>
      </c>
      <c r="H347" s="16">
        <f>VLOOKUP(B347,Table3[],6,0)</f>
        <v>119.7</v>
      </c>
      <c r="I347" s="17">
        <f>VLOOKUP(B347,Table3[],5,0)</f>
        <v>95</v>
      </c>
      <c r="J347" s="13">
        <f t="shared" si="21"/>
        <v>718.2</v>
      </c>
      <c r="K347" s="15">
        <f t="shared" si="22"/>
        <v>570</v>
      </c>
      <c r="L347" s="15">
        <f t="shared" si="23"/>
        <v>148.15000000000003</v>
      </c>
    </row>
    <row r="348" spans="1:12" ht="18.75" x14ac:dyDescent="0.25">
      <c r="A348" s="20">
        <v>44683</v>
      </c>
      <c r="B348" s="6" t="s">
        <v>17</v>
      </c>
      <c r="C348" s="6" t="str">
        <f>VLOOKUP(B348,Table3[],2,0)</f>
        <v>Product13</v>
      </c>
      <c r="D348" s="6">
        <v>4</v>
      </c>
      <c r="E348" s="6" t="s">
        <v>58</v>
      </c>
      <c r="F348" s="6" t="s">
        <v>59</v>
      </c>
      <c r="G348" s="11">
        <f t="shared" si="20"/>
        <v>0</v>
      </c>
      <c r="H348" s="16">
        <f>VLOOKUP(B348,Table3[],6,0)</f>
        <v>122.08</v>
      </c>
      <c r="I348" s="17">
        <f>VLOOKUP(B348,Table3[],5,0)</f>
        <v>112</v>
      </c>
      <c r="J348" s="13">
        <f t="shared" si="21"/>
        <v>488.32</v>
      </c>
      <c r="K348" s="15">
        <f t="shared" si="22"/>
        <v>448</v>
      </c>
      <c r="L348" s="15">
        <f t="shared" si="23"/>
        <v>40.319999999999993</v>
      </c>
    </row>
    <row r="349" spans="1:12" ht="18.75" x14ac:dyDescent="0.25">
      <c r="A349" s="21">
        <v>44685</v>
      </c>
      <c r="B349" s="7" t="s">
        <v>24</v>
      </c>
      <c r="C349" s="6" t="str">
        <f>VLOOKUP(B349,Table3[],2,0)</f>
        <v>Product20</v>
      </c>
      <c r="D349" s="7">
        <v>10</v>
      </c>
      <c r="E349" s="7" t="s">
        <v>60</v>
      </c>
      <c r="F349" s="7" t="s">
        <v>58</v>
      </c>
      <c r="G349" s="11">
        <f t="shared" si="20"/>
        <v>7.0000000000000007E-2</v>
      </c>
      <c r="H349" s="16">
        <f>VLOOKUP(B349,Table3[],6,0)</f>
        <v>76.25</v>
      </c>
      <c r="I349" s="17">
        <f>VLOOKUP(B349,Table3[],5,0)</f>
        <v>61</v>
      </c>
      <c r="J349" s="13">
        <f t="shared" si="21"/>
        <v>762.5</v>
      </c>
      <c r="K349" s="15">
        <f t="shared" si="22"/>
        <v>610</v>
      </c>
      <c r="L349" s="15">
        <f t="shared" si="23"/>
        <v>152.43</v>
      </c>
    </row>
    <row r="350" spans="1:12" ht="18.75" x14ac:dyDescent="0.25">
      <c r="A350" s="20">
        <v>44687</v>
      </c>
      <c r="B350" s="6" t="s">
        <v>40</v>
      </c>
      <c r="C350" s="6" t="str">
        <f>VLOOKUP(B350,Table3[],2,0)</f>
        <v>Product34</v>
      </c>
      <c r="D350" s="6">
        <v>7</v>
      </c>
      <c r="E350" s="6" t="s">
        <v>60</v>
      </c>
      <c r="F350" s="6" t="s">
        <v>58</v>
      </c>
      <c r="G350" s="11">
        <f t="shared" si="20"/>
        <v>0.05</v>
      </c>
      <c r="H350" s="16">
        <f>VLOOKUP(B350,Table3[],6,0)</f>
        <v>58.3</v>
      </c>
      <c r="I350" s="17">
        <f>VLOOKUP(B350,Table3[],5,0)</f>
        <v>55</v>
      </c>
      <c r="J350" s="13">
        <f t="shared" si="21"/>
        <v>408.09999999999997</v>
      </c>
      <c r="K350" s="15">
        <f t="shared" si="22"/>
        <v>385</v>
      </c>
      <c r="L350" s="15">
        <f t="shared" si="23"/>
        <v>23.049999999999965</v>
      </c>
    </row>
    <row r="351" spans="1:12" ht="18.75" x14ac:dyDescent="0.25">
      <c r="A351" s="21">
        <v>44688</v>
      </c>
      <c r="B351" s="7" t="s">
        <v>19</v>
      </c>
      <c r="C351" s="6" t="str">
        <f>VLOOKUP(B351,Table3[],2,0)</f>
        <v>Product15</v>
      </c>
      <c r="D351" s="7">
        <v>4</v>
      </c>
      <c r="E351" s="7" t="s">
        <v>58</v>
      </c>
      <c r="F351" s="7" t="s">
        <v>59</v>
      </c>
      <c r="G351" s="11">
        <f t="shared" si="20"/>
        <v>0</v>
      </c>
      <c r="H351" s="16">
        <f>VLOOKUP(B351,Table3[],6,0)</f>
        <v>15.719999999999999</v>
      </c>
      <c r="I351" s="17">
        <f>VLOOKUP(B351,Table3[],5,0)</f>
        <v>12</v>
      </c>
      <c r="J351" s="13">
        <f t="shared" si="21"/>
        <v>62.879999999999995</v>
      </c>
      <c r="K351" s="15">
        <f t="shared" si="22"/>
        <v>48</v>
      </c>
      <c r="L351" s="15">
        <f t="shared" si="23"/>
        <v>14.879999999999995</v>
      </c>
    </row>
    <row r="352" spans="1:12" ht="18.75" x14ac:dyDescent="0.25">
      <c r="A352" s="20">
        <v>44688</v>
      </c>
      <c r="B352" s="6" t="s">
        <v>33</v>
      </c>
      <c r="C352" s="6" t="str">
        <f>VLOOKUP(B352,Table3[],2,0)</f>
        <v>Product27</v>
      </c>
      <c r="D352" s="6">
        <v>1</v>
      </c>
      <c r="E352" s="6" t="s">
        <v>58</v>
      </c>
      <c r="F352" s="6" t="s">
        <v>58</v>
      </c>
      <c r="G352" s="11">
        <f t="shared" si="20"/>
        <v>0</v>
      </c>
      <c r="H352" s="16">
        <f>VLOOKUP(B352,Table3[],6,0)</f>
        <v>57.120000000000005</v>
      </c>
      <c r="I352" s="17">
        <f>VLOOKUP(B352,Table3[],5,0)</f>
        <v>48</v>
      </c>
      <c r="J352" s="13">
        <f t="shared" si="21"/>
        <v>57.120000000000005</v>
      </c>
      <c r="K352" s="15">
        <f t="shared" si="22"/>
        <v>48</v>
      </c>
      <c r="L352" s="15">
        <f t="shared" si="23"/>
        <v>9.1200000000000045</v>
      </c>
    </row>
    <row r="353" spans="1:12" ht="18.75" x14ac:dyDescent="0.25">
      <c r="A353" s="21">
        <v>44689</v>
      </c>
      <c r="B353" s="7" t="s">
        <v>27</v>
      </c>
      <c r="C353" s="6" t="str">
        <f>VLOOKUP(B353,Table3[],2,0)</f>
        <v>Product22</v>
      </c>
      <c r="D353" s="7">
        <v>7</v>
      </c>
      <c r="E353" s="7" t="s">
        <v>58</v>
      </c>
      <c r="F353" s="7" t="s">
        <v>58</v>
      </c>
      <c r="G353" s="11">
        <f t="shared" si="20"/>
        <v>0.05</v>
      </c>
      <c r="H353" s="16">
        <f>VLOOKUP(B353,Table3[],6,0)</f>
        <v>141.57</v>
      </c>
      <c r="I353" s="17">
        <f>VLOOKUP(B353,Table3[],5,0)</f>
        <v>121</v>
      </c>
      <c r="J353" s="13">
        <f t="shared" si="21"/>
        <v>990.99</v>
      </c>
      <c r="K353" s="15">
        <f t="shared" si="22"/>
        <v>847</v>
      </c>
      <c r="L353" s="15">
        <f t="shared" si="23"/>
        <v>143.94</v>
      </c>
    </row>
    <row r="354" spans="1:12" ht="18.75" x14ac:dyDescent="0.25">
      <c r="A354" s="20">
        <v>44690</v>
      </c>
      <c r="B354" s="6" t="s">
        <v>21</v>
      </c>
      <c r="C354" s="6" t="str">
        <f>VLOOKUP(B354,Table3[],2,0)</f>
        <v>Product17</v>
      </c>
      <c r="D354" s="6">
        <v>12</v>
      </c>
      <c r="E354" s="6" t="s">
        <v>57</v>
      </c>
      <c r="F354" s="6" t="s">
        <v>59</v>
      </c>
      <c r="G354" s="11">
        <f t="shared" si="20"/>
        <v>7.0000000000000007E-2</v>
      </c>
      <c r="H354" s="16">
        <f>VLOOKUP(B354,Table3[],6,0)</f>
        <v>156.78</v>
      </c>
      <c r="I354" s="17">
        <f>VLOOKUP(B354,Table3[],5,0)</f>
        <v>134</v>
      </c>
      <c r="J354" s="13">
        <f t="shared" si="21"/>
        <v>1881.3600000000001</v>
      </c>
      <c r="K354" s="15">
        <f t="shared" si="22"/>
        <v>1608</v>
      </c>
      <c r="L354" s="15">
        <f t="shared" si="23"/>
        <v>273.29000000000013</v>
      </c>
    </row>
    <row r="355" spans="1:12" ht="18.75" x14ac:dyDescent="0.25">
      <c r="A355" s="21">
        <v>44691</v>
      </c>
      <c r="B355" s="7" t="s">
        <v>12</v>
      </c>
      <c r="C355" s="6" t="str">
        <f>VLOOKUP(B355,Table3[],2,0)</f>
        <v>Product09</v>
      </c>
      <c r="D355" s="7">
        <v>6</v>
      </c>
      <c r="E355" s="7" t="s">
        <v>60</v>
      </c>
      <c r="F355" s="7" t="s">
        <v>58</v>
      </c>
      <c r="G355" s="11">
        <f t="shared" si="20"/>
        <v>0.05</v>
      </c>
      <c r="H355" s="16">
        <f>VLOOKUP(B355,Table3[],6,0)</f>
        <v>7.8599999999999994</v>
      </c>
      <c r="I355" s="17">
        <f>VLOOKUP(B355,Table3[],5,0)</f>
        <v>6</v>
      </c>
      <c r="J355" s="13">
        <f t="shared" si="21"/>
        <v>47.16</v>
      </c>
      <c r="K355" s="15">
        <f t="shared" si="22"/>
        <v>36</v>
      </c>
      <c r="L355" s="15">
        <f t="shared" si="23"/>
        <v>11.109999999999996</v>
      </c>
    </row>
    <row r="356" spans="1:12" ht="18.75" x14ac:dyDescent="0.25">
      <c r="A356" s="20">
        <v>44693</v>
      </c>
      <c r="B356" s="6" t="s">
        <v>15</v>
      </c>
      <c r="C356" s="6" t="str">
        <f>VLOOKUP(B356,Table3[],2,0)</f>
        <v>Product11</v>
      </c>
      <c r="D356" s="6">
        <v>7</v>
      </c>
      <c r="E356" s="6" t="s">
        <v>58</v>
      </c>
      <c r="F356" s="6" t="s">
        <v>59</v>
      </c>
      <c r="G356" s="11">
        <f t="shared" si="20"/>
        <v>0.05</v>
      </c>
      <c r="H356" s="16">
        <f>VLOOKUP(B356,Table3[],6,0)</f>
        <v>48.4</v>
      </c>
      <c r="I356" s="17">
        <f>VLOOKUP(B356,Table3[],5,0)</f>
        <v>44</v>
      </c>
      <c r="J356" s="13">
        <f t="shared" si="21"/>
        <v>338.8</v>
      </c>
      <c r="K356" s="15">
        <f t="shared" si="22"/>
        <v>308</v>
      </c>
      <c r="L356" s="15">
        <f t="shared" si="23"/>
        <v>30.750000000000011</v>
      </c>
    </row>
    <row r="357" spans="1:12" ht="18.75" x14ac:dyDescent="0.25">
      <c r="A357" s="21">
        <v>44694</v>
      </c>
      <c r="B357" s="7" t="s">
        <v>16</v>
      </c>
      <c r="C357" s="6" t="str">
        <f>VLOOKUP(B357,Table3[],2,0)</f>
        <v>Product12</v>
      </c>
      <c r="D357" s="7">
        <v>5</v>
      </c>
      <c r="E357" s="7" t="s">
        <v>60</v>
      </c>
      <c r="F357" s="7" t="s">
        <v>58</v>
      </c>
      <c r="G357" s="11">
        <f t="shared" si="20"/>
        <v>0.05</v>
      </c>
      <c r="H357" s="16">
        <f>VLOOKUP(B357,Table3[],6,0)</f>
        <v>94.17</v>
      </c>
      <c r="I357" s="17">
        <f>VLOOKUP(B357,Table3[],5,0)</f>
        <v>73</v>
      </c>
      <c r="J357" s="13">
        <f t="shared" si="21"/>
        <v>470.85</v>
      </c>
      <c r="K357" s="15">
        <f t="shared" si="22"/>
        <v>365</v>
      </c>
      <c r="L357" s="15">
        <f t="shared" si="23"/>
        <v>105.80000000000003</v>
      </c>
    </row>
    <row r="358" spans="1:12" ht="18.75" x14ac:dyDescent="0.25">
      <c r="A358" s="20">
        <v>44695</v>
      </c>
      <c r="B358" s="6" t="s">
        <v>11</v>
      </c>
      <c r="C358" s="6" t="str">
        <f>VLOOKUP(B358,Table3[],2,0)</f>
        <v>Product08</v>
      </c>
      <c r="D358" s="6">
        <v>14</v>
      </c>
      <c r="E358" s="6" t="s">
        <v>60</v>
      </c>
      <c r="F358" s="6" t="s">
        <v>59</v>
      </c>
      <c r="G358" s="11">
        <f t="shared" si="20"/>
        <v>7.0000000000000007E-2</v>
      </c>
      <c r="H358" s="16">
        <f>VLOOKUP(B358,Table3[],6,0)</f>
        <v>94.62</v>
      </c>
      <c r="I358" s="17">
        <f>VLOOKUP(B358,Table3[],5,0)</f>
        <v>83</v>
      </c>
      <c r="J358" s="13">
        <f t="shared" si="21"/>
        <v>1324.68</v>
      </c>
      <c r="K358" s="15">
        <f t="shared" si="22"/>
        <v>1162</v>
      </c>
      <c r="L358" s="15">
        <f t="shared" si="23"/>
        <v>162.61000000000007</v>
      </c>
    </row>
    <row r="359" spans="1:12" ht="18.75" x14ac:dyDescent="0.25">
      <c r="A359" s="21">
        <v>44696</v>
      </c>
      <c r="B359" s="7" t="s">
        <v>24</v>
      </c>
      <c r="C359" s="6" t="str">
        <f>VLOOKUP(B359,Table3[],2,0)</f>
        <v>Product20</v>
      </c>
      <c r="D359" s="7">
        <v>5</v>
      </c>
      <c r="E359" s="7" t="s">
        <v>58</v>
      </c>
      <c r="F359" s="7" t="s">
        <v>58</v>
      </c>
      <c r="G359" s="11">
        <f t="shared" si="20"/>
        <v>0.05</v>
      </c>
      <c r="H359" s="16">
        <f>VLOOKUP(B359,Table3[],6,0)</f>
        <v>76.25</v>
      </c>
      <c r="I359" s="17">
        <f>VLOOKUP(B359,Table3[],5,0)</f>
        <v>61</v>
      </c>
      <c r="J359" s="13">
        <f t="shared" si="21"/>
        <v>381.25</v>
      </c>
      <c r="K359" s="15">
        <f t="shared" si="22"/>
        <v>305</v>
      </c>
      <c r="L359" s="15">
        <f t="shared" si="23"/>
        <v>76.2</v>
      </c>
    </row>
    <row r="360" spans="1:12" ht="18.75" x14ac:dyDescent="0.25">
      <c r="A360" s="20">
        <v>44697</v>
      </c>
      <c r="B360" s="6" t="s">
        <v>13</v>
      </c>
      <c r="C360" s="6" t="str">
        <f>VLOOKUP(B360,Table3[],2,0)</f>
        <v>Product10</v>
      </c>
      <c r="D360" s="6">
        <v>13</v>
      </c>
      <c r="E360" s="6" t="s">
        <v>60</v>
      </c>
      <c r="F360" s="6" t="s">
        <v>59</v>
      </c>
      <c r="G360" s="11">
        <f t="shared" si="20"/>
        <v>7.0000000000000007E-2</v>
      </c>
      <c r="H360" s="16">
        <f>VLOOKUP(B360,Table3[],6,0)</f>
        <v>164.28</v>
      </c>
      <c r="I360" s="17">
        <f>VLOOKUP(B360,Table3[],5,0)</f>
        <v>148</v>
      </c>
      <c r="J360" s="13">
        <f t="shared" si="21"/>
        <v>2135.64</v>
      </c>
      <c r="K360" s="15">
        <f t="shared" si="22"/>
        <v>1924</v>
      </c>
      <c r="L360" s="15">
        <f t="shared" si="23"/>
        <v>211.56999999999988</v>
      </c>
    </row>
    <row r="361" spans="1:12" ht="18.75" x14ac:dyDescent="0.25">
      <c r="A361" s="21">
        <v>44697</v>
      </c>
      <c r="B361" s="7" t="s">
        <v>37</v>
      </c>
      <c r="C361" s="6" t="str">
        <f>VLOOKUP(B361,Table3[],2,0)</f>
        <v>Product31</v>
      </c>
      <c r="D361" s="7">
        <v>13</v>
      </c>
      <c r="E361" s="7" t="s">
        <v>58</v>
      </c>
      <c r="F361" s="7" t="s">
        <v>58</v>
      </c>
      <c r="G361" s="11">
        <f t="shared" si="20"/>
        <v>7.0000000000000007E-2</v>
      </c>
      <c r="H361" s="16">
        <f>VLOOKUP(B361,Table3[],6,0)</f>
        <v>104.16</v>
      </c>
      <c r="I361" s="17">
        <f>VLOOKUP(B361,Table3[],5,0)</f>
        <v>93</v>
      </c>
      <c r="J361" s="13">
        <f t="shared" si="21"/>
        <v>1354.08</v>
      </c>
      <c r="K361" s="15">
        <f t="shared" si="22"/>
        <v>1209</v>
      </c>
      <c r="L361" s="15">
        <f t="shared" si="23"/>
        <v>145.00999999999993</v>
      </c>
    </row>
    <row r="362" spans="1:12" ht="18.75" x14ac:dyDescent="0.25">
      <c r="A362" s="20">
        <v>44698</v>
      </c>
      <c r="B362" s="6" t="s">
        <v>33</v>
      </c>
      <c r="C362" s="6" t="str">
        <f>VLOOKUP(B362,Table3[],2,0)</f>
        <v>Product27</v>
      </c>
      <c r="D362" s="6">
        <v>8</v>
      </c>
      <c r="E362" s="6" t="s">
        <v>60</v>
      </c>
      <c r="F362" s="6" t="s">
        <v>59</v>
      </c>
      <c r="G362" s="11">
        <f t="shared" si="20"/>
        <v>0.05</v>
      </c>
      <c r="H362" s="16">
        <f>VLOOKUP(B362,Table3[],6,0)</f>
        <v>57.120000000000005</v>
      </c>
      <c r="I362" s="17">
        <f>VLOOKUP(B362,Table3[],5,0)</f>
        <v>48</v>
      </c>
      <c r="J362" s="13">
        <f t="shared" si="21"/>
        <v>456.96000000000004</v>
      </c>
      <c r="K362" s="15">
        <f t="shared" si="22"/>
        <v>384</v>
      </c>
      <c r="L362" s="15">
        <f t="shared" si="23"/>
        <v>72.910000000000039</v>
      </c>
    </row>
    <row r="363" spans="1:12" ht="18.75" x14ac:dyDescent="0.25">
      <c r="A363" s="21">
        <v>44699</v>
      </c>
      <c r="B363" s="7" t="s">
        <v>33</v>
      </c>
      <c r="C363" s="6" t="str">
        <f>VLOOKUP(B363,Table3[],2,0)</f>
        <v>Product27</v>
      </c>
      <c r="D363" s="7">
        <v>4</v>
      </c>
      <c r="E363" s="7" t="s">
        <v>57</v>
      </c>
      <c r="F363" s="7" t="s">
        <v>58</v>
      </c>
      <c r="G363" s="11">
        <f t="shared" si="20"/>
        <v>0</v>
      </c>
      <c r="H363" s="16">
        <f>VLOOKUP(B363,Table3[],6,0)</f>
        <v>57.120000000000005</v>
      </c>
      <c r="I363" s="17">
        <f>VLOOKUP(B363,Table3[],5,0)</f>
        <v>48</v>
      </c>
      <c r="J363" s="13">
        <f t="shared" si="21"/>
        <v>228.48000000000002</v>
      </c>
      <c r="K363" s="15">
        <f t="shared" si="22"/>
        <v>192</v>
      </c>
      <c r="L363" s="15">
        <f t="shared" si="23"/>
        <v>36.480000000000018</v>
      </c>
    </row>
    <row r="364" spans="1:12" ht="18.75" x14ac:dyDescent="0.25">
      <c r="A364" s="20">
        <v>44699</v>
      </c>
      <c r="B364" s="6" t="s">
        <v>45</v>
      </c>
      <c r="C364" s="6" t="str">
        <f>VLOOKUP(B364,Table3[],2,0)</f>
        <v>Product38</v>
      </c>
      <c r="D364" s="6">
        <v>8</v>
      </c>
      <c r="E364" s="6" t="s">
        <v>57</v>
      </c>
      <c r="F364" s="6" t="s">
        <v>58</v>
      </c>
      <c r="G364" s="11">
        <f t="shared" si="20"/>
        <v>0.05</v>
      </c>
      <c r="H364" s="16">
        <f>VLOOKUP(B364,Table3[],6,0)</f>
        <v>79.92</v>
      </c>
      <c r="I364" s="17">
        <f>VLOOKUP(B364,Table3[],5,0)</f>
        <v>72</v>
      </c>
      <c r="J364" s="13">
        <f t="shared" si="21"/>
        <v>639.36</v>
      </c>
      <c r="K364" s="15">
        <f t="shared" si="22"/>
        <v>576</v>
      </c>
      <c r="L364" s="15">
        <f t="shared" si="23"/>
        <v>63.310000000000016</v>
      </c>
    </row>
    <row r="365" spans="1:12" ht="18.75" x14ac:dyDescent="0.25">
      <c r="A365" s="21">
        <v>44701</v>
      </c>
      <c r="B365" s="7" t="s">
        <v>51</v>
      </c>
      <c r="C365" s="6" t="str">
        <f>VLOOKUP(B365,Table3[],2,0)</f>
        <v>Product44</v>
      </c>
      <c r="D365" s="7">
        <v>15</v>
      </c>
      <c r="E365" s="7" t="s">
        <v>58</v>
      </c>
      <c r="F365" s="7" t="s">
        <v>59</v>
      </c>
      <c r="G365" s="11">
        <f t="shared" si="20"/>
        <v>0.1</v>
      </c>
      <c r="H365" s="16">
        <f>VLOOKUP(B365,Table3[],6,0)</f>
        <v>82.08</v>
      </c>
      <c r="I365" s="17">
        <f>VLOOKUP(B365,Table3[],5,0)</f>
        <v>76</v>
      </c>
      <c r="J365" s="13">
        <f t="shared" si="21"/>
        <v>1231.2</v>
      </c>
      <c r="K365" s="15">
        <f t="shared" si="22"/>
        <v>1140</v>
      </c>
      <c r="L365" s="15">
        <f t="shared" si="23"/>
        <v>91.100000000000051</v>
      </c>
    </row>
    <row r="366" spans="1:12" ht="18.75" x14ac:dyDescent="0.25">
      <c r="A366" s="20">
        <v>44703</v>
      </c>
      <c r="B366" s="6" t="s">
        <v>19</v>
      </c>
      <c r="C366" s="6" t="str">
        <f>VLOOKUP(B366,Table3[],2,0)</f>
        <v>Product15</v>
      </c>
      <c r="D366" s="6">
        <v>12</v>
      </c>
      <c r="E366" s="6" t="s">
        <v>60</v>
      </c>
      <c r="F366" s="6" t="s">
        <v>58</v>
      </c>
      <c r="G366" s="11">
        <f t="shared" si="20"/>
        <v>7.0000000000000007E-2</v>
      </c>
      <c r="H366" s="16">
        <f>VLOOKUP(B366,Table3[],6,0)</f>
        <v>15.719999999999999</v>
      </c>
      <c r="I366" s="17">
        <f>VLOOKUP(B366,Table3[],5,0)</f>
        <v>12</v>
      </c>
      <c r="J366" s="13">
        <f t="shared" si="21"/>
        <v>188.64</v>
      </c>
      <c r="K366" s="15">
        <f t="shared" si="22"/>
        <v>144</v>
      </c>
      <c r="L366" s="15">
        <f t="shared" si="23"/>
        <v>44.569999999999986</v>
      </c>
    </row>
    <row r="367" spans="1:12" ht="18.75" x14ac:dyDescent="0.25">
      <c r="A367" s="21">
        <v>44706</v>
      </c>
      <c r="B367" s="7" t="s">
        <v>5</v>
      </c>
      <c r="C367" s="6" t="str">
        <f>VLOOKUP(B367,Table3[],2,0)</f>
        <v>Product02</v>
      </c>
      <c r="D367" s="7">
        <v>7</v>
      </c>
      <c r="E367" s="7" t="s">
        <v>58</v>
      </c>
      <c r="F367" s="7" t="s">
        <v>58</v>
      </c>
      <c r="G367" s="11">
        <f t="shared" si="20"/>
        <v>0.05</v>
      </c>
      <c r="H367" s="16">
        <f>VLOOKUP(B367,Table3[],6,0)</f>
        <v>142.80000000000001</v>
      </c>
      <c r="I367" s="17">
        <f>VLOOKUP(B367,Table3[],5,0)</f>
        <v>105</v>
      </c>
      <c r="J367" s="13">
        <f t="shared" si="21"/>
        <v>999.60000000000014</v>
      </c>
      <c r="K367" s="15">
        <f t="shared" si="22"/>
        <v>735</v>
      </c>
      <c r="L367" s="15">
        <f t="shared" si="23"/>
        <v>264.55000000000013</v>
      </c>
    </row>
    <row r="368" spans="1:12" ht="18.75" x14ac:dyDescent="0.25">
      <c r="A368" s="20">
        <v>44707</v>
      </c>
      <c r="B368" s="6" t="s">
        <v>34</v>
      </c>
      <c r="C368" s="6" t="str">
        <f>VLOOKUP(B368,Table3[],2,0)</f>
        <v>Product28</v>
      </c>
      <c r="D368" s="6">
        <v>2</v>
      </c>
      <c r="E368" s="6" t="s">
        <v>60</v>
      </c>
      <c r="F368" s="6" t="s">
        <v>58</v>
      </c>
      <c r="G368" s="11">
        <f t="shared" si="20"/>
        <v>0</v>
      </c>
      <c r="H368" s="16">
        <f>VLOOKUP(B368,Table3[],6,0)</f>
        <v>41.81</v>
      </c>
      <c r="I368" s="17">
        <f>VLOOKUP(B368,Table3[],5,0)</f>
        <v>37</v>
      </c>
      <c r="J368" s="13">
        <f t="shared" si="21"/>
        <v>83.62</v>
      </c>
      <c r="K368" s="15">
        <f t="shared" si="22"/>
        <v>74</v>
      </c>
      <c r="L368" s="15">
        <f t="shared" si="23"/>
        <v>9.6200000000000045</v>
      </c>
    </row>
    <row r="369" spans="1:12" ht="18.75" x14ac:dyDescent="0.25">
      <c r="A369" s="21">
        <v>44707</v>
      </c>
      <c r="B369" s="7" t="s">
        <v>33</v>
      </c>
      <c r="C369" s="6" t="str">
        <f>VLOOKUP(B369,Table3[],2,0)</f>
        <v>Product27</v>
      </c>
      <c r="D369" s="7">
        <v>2</v>
      </c>
      <c r="E369" s="7" t="s">
        <v>58</v>
      </c>
      <c r="F369" s="7" t="s">
        <v>58</v>
      </c>
      <c r="G369" s="11">
        <f t="shared" si="20"/>
        <v>0</v>
      </c>
      <c r="H369" s="16">
        <f>VLOOKUP(B369,Table3[],6,0)</f>
        <v>57.120000000000005</v>
      </c>
      <c r="I369" s="17">
        <f>VLOOKUP(B369,Table3[],5,0)</f>
        <v>48</v>
      </c>
      <c r="J369" s="13">
        <f t="shared" si="21"/>
        <v>114.24000000000001</v>
      </c>
      <c r="K369" s="15">
        <f t="shared" si="22"/>
        <v>96</v>
      </c>
      <c r="L369" s="15">
        <f t="shared" si="23"/>
        <v>18.240000000000009</v>
      </c>
    </row>
    <row r="370" spans="1:12" ht="18.75" x14ac:dyDescent="0.25">
      <c r="A370" s="20">
        <v>44709</v>
      </c>
      <c r="B370" s="6" t="s">
        <v>48</v>
      </c>
      <c r="C370" s="6" t="str">
        <f>VLOOKUP(B370,Table3[],2,0)</f>
        <v>Product41</v>
      </c>
      <c r="D370" s="6">
        <v>10</v>
      </c>
      <c r="E370" s="6" t="s">
        <v>57</v>
      </c>
      <c r="F370" s="6" t="s">
        <v>59</v>
      </c>
      <c r="G370" s="11">
        <f t="shared" si="20"/>
        <v>7.0000000000000007E-2</v>
      </c>
      <c r="H370" s="16">
        <f>VLOOKUP(B370,Table3[],6,0)</f>
        <v>173.88</v>
      </c>
      <c r="I370" s="17">
        <f>VLOOKUP(B370,Table3[],5,0)</f>
        <v>138</v>
      </c>
      <c r="J370" s="13">
        <f t="shared" si="21"/>
        <v>1738.8</v>
      </c>
      <c r="K370" s="15">
        <f t="shared" si="22"/>
        <v>1380</v>
      </c>
      <c r="L370" s="15">
        <f t="shared" si="23"/>
        <v>358.72999999999996</v>
      </c>
    </row>
    <row r="371" spans="1:12" ht="18.75" x14ac:dyDescent="0.25">
      <c r="A371" s="21">
        <v>44709</v>
      </c>
      <c r="B371" s="7" t="s">
        <v>11</v>
      </c>
      <c r="C371" s="6" t="str">
        <f>VLOOKUP(B371,Table3[],2,0)</f>
        <v>Product08</v>
      </c>
      <c r="D371" s="7">
        <v>5</v>
      </c>
      <c r="E371" s="7" t="s">
        <v>57</v>
      </c>
      <c r="F371" s="7" t="s">
        <v>58</v>
      </c>
      <c r="G371" s="11">
        <f t="shared" si="20"/>
        <v>0.05</v>
      </c>
      <c r="H371" s="16">
        <f>VLOOKUP(B371,Table3[],6,0)</f>
        <v>94.62</v>
      </c>
      <c r="I371" s="17">
        <f>VLOOKUP(B371,Table3[],5,0)</f>
        <v>83</v>
      </c>
      <c r="J371" s="13">
        <f t="shared" si="21"/>
        <v>473.1</v>
      </c>
      <c r="K371" s="15">
        <f t="shared" si="22"/>
        <v>415</v>
      </c>
      <c r="L371" s="15">
        <f t="shared" si="23"/>
        <v>58.050000000000026</v>
      </c>
    </row>
    <row r="372" spans="1:12" ht="18.75" x14ac:dyDescent="0.25">
      <c r="A372" s="20">
        <v>44709</v>
      </c>
      <c r="B372" s="6" t="s">
        <v>13</v>
      </c>
      <c r="C372" s="6" t="str">
        <f>VLOOKUP(B372,Table3[],2,0)</f>
        <v>Product10</v>
      </c>
      <c r="D372" s="6">
        <v>9</v>
      </c>
      <c r="E372" s="6" t="s">
        <v>58</v>
      </c>
      <c r="F372" s="6" t="s">
        <v>59</v>
      </c>
      <c r="G372" s="11">
        <f t="shared" si="20"/>
        <v>0.05</v>
      </c>
      <c r="H372" s="16">
        <f>VLOOKUP(B372,Table3[],6,0)</f>
        <v>164.28</v>
      </c>
      <c r="I372" s="17">
        <f>VLOOKUP(B372,Table3[],5,0)</f>
        <v>148</v>
      </c>
      <c r="J372" s="13">
        <f t="shared" si="21"/>
        <v>1478.52</v>
      </c>
      <c r="K372" s="15">
        <f t="shared" si="22"/>
        <v>1332</v>
      </c>
      <c r="L372" s="15">
        <f t="shared" si="23"/>
        <v>146.46999999999997</v>
      </c>
    </row>
    <row r="373" spans="1:12" ht="18.75" x14ac:dyDescent="0.25">
      <c r="A373" s="21">
        <v>44709</v>
      </c>
      <c r="B373" s="7" t="s">
        <v>7</v>
      </c>
      <c r="C373" s="6" t="str">
        <f>VLOOKUP(B373,Table3[],2,0)</f>
        <v>Product04</v>
      </c>
      <c r="D373" s="7">
        <v>12</v>
      </c>
      <c r="E373" s="7" t="s">
        <v>58</v>
      </c>
      <c r="F373" s="7" t="s">
        <v>58</v>
      </c>
      <c r="G373" s="11">
        <f t="shared" si="20"/>
        <v>7.0000000000000007E-2</v>
      </c>
      <c r="H373" s="16">
        <f>VLOOKUP(B373,Table3[],6,0)</f>
        <v>48.84</v>
      </c>
      <c r="I373" s="17">
        <f>VLOOKUP(B373,Table3[],5,0)</f>
        <v>44</v>
      </c>
      <c r="J373" s="13">
        <f t="shared" si="21"/>
        <v>586.08000000000004</v>
      </c>
      <c r="K373" s="15">
        <f t="shared" si="22"/>
        <v>528</v>
      </c>
      <c r="L373" s="15">
        <f t="shared" si="23"/>
        <v>58.010000000000041</v>
      </c>
    </row>
    <row r="374" spans="1:12" ht="18.75" x14ac:dyDescent="0.25">
      <c r="A374" s="20">
        <v>44709</v>
      </c>
      <c r="B374" s="6" t="s">
        <v>24</v>
      </c>
      <c r="C374" s="6" t="str">
        <f>VLOOKUP(B374,Table3[],2,0)</f>
        <v>Product20</v>
      </c>
      <c r="D374" s="6">
        <v>14</v>
      </c>
      <c r="E374" s="6" t="s">
        <v>60</v>
      </c>
      <c r="F374" s="6" t="s">
        <v>59</v>
      </c>
      <c r="G374" s="11">
        <f t="shared" si="20"/>
        <v>7.0000000000000007E-2</v>
      </c>
      <c r="H374" s="16">
        <f>VLOOKUP(B374,Table3[],6,0)</f>
        <v>76.25</v>
      </c>
      <c r="I374" s="17">
        <f>VLOOKUP(B374,Table3[],5,0)</f>
        <v>61</v>
      </c>
      <c r="J374" s="13">
        <f t="shared" si="21"/>
        <v>1067.5</v>
      </c>
      <c r="K374" s="15">
        <f t="shared" si="22"/>
        <v>854</v>
      </c>
      <c r="L374" s="15">
        <f t="shared" si="23"/>
        <v>213.43</v>
      </c>
    </row>
    <row r="375" spans="1:12" ht="18.75" x14ac:dyDescent="0.25">
      <c r="A375" s="21">
        <v>44711</v>
      </c>
      <c r="B375" s="7" t="s">
        <v>51</v>
      </c>
      <c r="C375" s="6" t="str">
        <f>VLOOKUP(B375,Table3[],2,0)</f>
        <v>Product44</v>
      </c>
      <c r="D375" s="7">
        <v>9</v>
      </c>
      <c r="E375" s="7" t="s">
        <v>60</v>
      </c>
      <c r="F375" s="7" t="s">
        <v>58</v>
      </c>
      <c r="G375" s="11">
        <f t="shared" si="20"/>
        <v>0.05</v>
      </c>
      <c r="H375" s="16">
        <f>VLOOKUP(B375,Table3[],6,0)</f>
        <v>82.08</v>
      </c>
      <c r="I375" s="17">
        <f>VLOOKUP(B375,Table3[],5,0)</f>
        <v>76</v>
      </c>
      <c r="J375" s="13">
        <f t="shared" si="21"/>
        <v>738.72</v>
      </c>
      <c r="K375" s="15">
        <f t="shared" si="22"/>
        <v>684</v>
      </c>
      <c r="L375" s="15">
        <f t="shared" si="23"/>
        <v>54.67000000000003</v>
      </c>
    </row>
    <row r="376" spans="1:12" ht="18.75" x14ac:dyDescent="0.25">
      <c r="A376" s="20">
        <v>44711</v>
      </c>
      <c r="B376" s="6" t="s">
        <v>8</v>
      </c>
      <c r="C376" s="6" t="str">
        <f>VLOOKUP(B376,Table3[],2,0)</f>
        <v>Product05</v>
      </c>
      <c r="D376" s="6">
        <v>4</v>
      </c>
      <c r="E376" s="6" t="s">
        <v>57</v>
      </c>
      <c r="F376" s="6" t="s">
        <v>59</v>
      </c>
      <c r="G376" s="11">
        <f t="shared" si="20"/>
        <v>0</v>
      </c>
      <c r="H376" s="16">
        <f>VLOOKUP(B376,Table3[],6,0)</f>
        <v>155.61000000000001</v>
      </c>
      <c r="I376" s="17">
        <f>VLOOKUP(B376,Table3[],5,0)</f>
        <v>133</v>
      </c>
      <c r="J376" s="13">
        <f t="shared" si="21"/>
        <v>622.44000000000005</v>
      </c>
      <c r="K376" s="15">
        <f t="shared" si="22"/>
        <v>532</v>
      </c>
      <c r="L376" s="15">
        <f t="shared" si="23"/>
        <v>90.440000000000055</v>
      </c>
    </row>
    <row r="377" spans="1:12" ht="18.75" x14ac:dyDescent="0.25">
      <c r="A377" s="21">
        <v>44711</v>
      </c>
      <c r="B377" s="7" t="s">
        <v>39</v>
      </c>
      <c r="C377" s="6" t="str">
        <f>VLOOKUP(B377,Table3[],2,0)</f>
        <v>Product33</v>
      </c>
      <c r="D377" s="7">
        <v>3</v>
      </c>
      <c r="E377" s="7" t="s">
        <v>58</v>
      </c>
      <c r="F377" s="7" t="s">
        <v>59</v>
      </c>
      <c r="G377" s="11">
        <f t="shared" si="20"/>
        <v>0</v>
      </c>
      <c r="H377" s="16">
        <f>VLOOKUP(B377,Table3[],6,0)</f>
        <v>119.7</v>
      </c>
      <c r="I377" s="17">
        <f>VLOOKUP(B377,Table3[],5,0)</f>
        <v>95</v>
      </c>
      <c r="J377" s="13">
        <f t="shared" si="21"/>
        <v>359.1</v>
      </c>
      <c r="K377" s="15">
        <f t="shared" si="22"/>
        <v>285</v>
      </c>
      <c r="L377" s="15">
        <f t="shared" si="23"/>
        <v>74.100000000000023</v>
      </c>
    </row>
    <row r="378" spans="1:12" ht="18.75" x14ac:dyDescent="0.25">
      <c r="A378" s="20">
        <v>44715</v>
      </c>
      <c r="B378" s="6" t="s">
        <v>11</v>
      </c>
      <c r="C378" s="6" t="str">
        <f>VLOOKUP(B378,Table3[],2,0)</f>
        <v>Product08</v>
      </c>
      <c r="D378" s="6">
        <v>14</v>
      </c>
      <c r="E378" s="6" t="s">
        <v>58</v>
      </c>
      <c r="F378" s="6" t="s">
        <v>58</v>
      </c>
      <c r="G378" s="11">
        <f t="shared" si="20"/>
        <v>7.0000000000000007E-2</v>
      </c>
      <c r="H378" s="16">
        <f>VLOOKUP(B378,Table3[],6,0)</f>
        <v>94.62</v>
      </c>
      <c r="I378" s="17">
        <f>VLOOKUP(B378,Table3[],5,0)</f>
        <v>83</v>
      </c>
      <c r="J378" s="13">
        <f t="shared" si="21"/>
        <v>1324.68</v>
      </c>
      <c r="K378" s="15">
        <f t="shared" si="22"/>
        <v>1162</v>
      </c>
      <c r="L378" s="15">
        <f t="shared" si="23"/>
        <v>162.61000000000007</v>
      </c>
    </row>
    <row r="379" spans="1:12" ht="18.75" x14ac:dyDescent="0.25">
      <c r="A379" s="21">
        <v>44722</v>
      </c>
      <c r="B379" s="7" t="s">
        <v>34</v>
      </c>
      <c r="C379" s="6" t="str">
        <f>VLOOKUP(B379,Table3[],2,0)</f>
        <v>Product28</v>
      </c>
      <c r="D379" s="7">
        <v>8</v>
      </c>
      <c r="E379" s="7" t="s">
        <v>57</v>
      </c>
      <c r="F379" s="7" t="s">
        <v>58</v>
      </c>
      <c r="G379" s="11">
        <f t="shared" si="20"/>
        <v>0.05</v>
      </c>
      <c r="H379" s="16">
        <f>VLOOKUP(B379,Table3[],6,0)</f>
        <v>41.81</v>
      </c>
      <c r="I379" s="17">
        <f>VLOOKUP(B379,Table3[],5,0)</f>
        <v>37</v>
      </c>
      <c r="J379" s="13">
        <f t="shared" si="21"/>
        <v>334.48</v>
      </c>
      <c r="K379" s="15">
        <f t="shared" si="22"/>
        <v>296</v>
      </c>
      <c r="L379" s="15">
        <f t="shared" si="23"/>
        <v>38.430000000000021</v>
      </c>
    </row>
    <row r="380" spans="1:12" ht="18.75" x14ac:dyDescent="0.25">
      <c r="A380" s="20">
        <v>44723</v>
      </c>
      <c r="B380" s="6" t="s">
        <v>46</v>
      </c>
      <c r="C380" s="6" t="str">
        <f>VLOOKUP(B380,Table3[],2,0)</f>
        <v>Product39</v>
      </c>
      <c r="D380" s="6">
        <v>13</v>
      </c>
      <c r="E380" s="6" t="s">
        <v>58</v>
      </c>
      <c r="F380" s="6" t="s">
        <v>59</v>
      </c>
      <c r="G380" s="11">
        <f t="shared" si="20"/>
        <v>7.0000000000000007E-2</v>
      </c>
      <c r="H380" s="16">
        <f>VLOOKUP(B380,Table3[],6,0)</f>
        <v>42.55</v>
      </c>
      <c r="I380" s="17">
        <f>VLOOKUP(B380,Table3[],5,0)</f>
        <v>37</v>
      </c>
      <c r="J380" s="13">
        <f t="shared" si="21"/>
        <v>553.15</v>
      </c>
      <c r="K380" s="15">
        <f t="shared" si="22"/>
        <v>481</v>
      </c>
      <c r="L380" s="15">
        <f t="shared" si="23"/>
        <v>72.079999999999984</v>
      </c>
    </row>
    <row r="381" spans="1:12" ht="18.75" x14ac:dyDescent="0.25">
      <c r="A381" s="21">
        <v>44723</v>
      </c>
      <c r="B381" s="7" t="s">
        <v>26</v>
      </c>
      <c r="C381" s="6" t="str">
        <f>VLOOKUP(B381,Table3[],2,0)</f>
        <v>Product21</v>
      </c>
      <c r="D381" s="7">
        <v>6</v>
      </c>
      <c r="E381" s="7" t="s">
        <v>60</v>
      </c>
      <c r="F381" s="7" t="s">
        <v>58</v>
      </c>
      <c r="G381" s="11">
        <f t="shared" si="20"/>
        <v>0.05</v>
      </c>
      <c r="H381" s="16">
        <f>VLOOKUP(B381,Table3[],6,0)</f>
        <v>162.54</v>
      </c>
      <c r="I381" s="17">
        <f>VLOOKUP(B381,Table3[],5,0)</f>
        <v>126</v>
      </c>
      <c r="J381" s="13">
        <f t="shared" si="21"/>
        <v>975.24</v>
      </c>
      <c r="K381" s="15">
        <f t="shared" si="22"/>
        <v>756</v>
      </c>
      <c r="L381" s="15">
        <f t="shared" si="23"/>
        <v>219.19</v>
      </c>
    </row>
    <row r="382" spans="1:12" ht="18.75" x14ac:dyDescent="0.25">
      <c r="A382" s="20">
        <v>44725</v>
      </c>
      <c r="B382" s="6" t="s">
        <v>31</v>
      </c>
      <c r="C382" s="6" t="str">
        <f>VLOOKUP(B382,Table3[],2,0)</f>
        <v>Product26</v>
      </c>
      <c r="D382" s="6">
        <v>6</v>
      </c>
      <c r="E382" s="6" t="s">
        <v>60</v>
      </c>
      <c r="F382" s="6" t="s">
        <v>59</v>
      </c>
      <c r="G382" s="11">
        <f t="shared" si="20"/>
        <v>0.05</v>
      </c>
      <c r="H382" s="16">
        <f>VLOOKUP(B382,Table3[],6,0)</f>
        <v>24.66</v>
      </c>
      <c r="I382" s="17">
        <f>VLOOKUP(B382,Table3[],5,0)</f>
        <v>18</v>
      </c>
      <c r="J382" s="13">
        <f t="shared" si="21"/>
        <v>147.96</v>
      </c>
      <c r="K382" s="15">
        <f t="shared" si="22"/>
        <v>108</v>
      </c>
      <c r="L382" s="15">
        <f t="shared" si="23"/>
        <v>39.910000000000011</v>
      </c>
    </row>
    <row r="383" spans="1:12" ht="18.75" x14ac:dyDescent="0.25">
      <c r="A383" s="21">
        <v>44727</v>
      </c>
      <c r="B383" s="7" t="s">
        <v>49</v>
      </c>
      <c r="C383" s="6" t="str">
        <f>VLOOKUP(B383,Table3[],2,0)</f>
        <v>Product42</v>
      </c>
      <c r="D383" s="7">
        <v>15</v>
      </c>
      <c r="E383" s="7" t="s">
        <v>57</v>
      </c>
      <c r="F383" s="7" t="s">
        <v>58</v>
      </c>
      <c r="G383" s="11">
        <f t="shared" si="20"/>
        <v>0.1</v>
      </c>
      <c r="H383" s="16">
        <f>VLOOKUP(B383,Table3[],6,0)</f>
        <v>162</v>
      </c>
      <c r="I383" s="17">
        <f>VLOOKUP(B383,Table3[],5,0)</f>
        <v>120</v>
      </c>
      <c r="J383" s="13">
        <f t="shared" si="21"/>
        <v>2430</v>
      </c>
      <c r="K383" s="15">
        <f t="shared" si="22"/>
        <v>1800</v>
      </c>
      <c r="L383" s="15">
        <f t="shared" si="23"/>
        <v>629.9</v>
      </c>
    </row>
    <row r="384" spans="1:12" ht="18.75" x14ac:dyDescent="0.25">
      <c r="A384" s="20">
        <v>44728</v>
      </c>
      <c r="B384" s="6" t="s">
        <v>35</v>
      </c>
      <c r="C384" s="6" t="str">
        <f>VLOOKUP(B384,Table3[],2,0)</f>
        <v>Product29</v>
      </c>
      <c r="D384" s="6">
        <v>15</v>
      </c>
      <c r="E384" s="6" t="s">
        <v>58</v>
      </c>
      <c r="F384" s="6" t="s">
        <v>59</v>
      </c>
      <c r="G384" s="11">
        <f t="shared" si="20"/>
        <v>0.1</v>
      </c>
      <c r="H384" s="16">
        <f>VLOOKUP(B384,Table3[],6,0)</f>
        <v>53.11</v>
      </c>
      <c r="I384" s="17">
        <f>VLOOKUP(B384,Table3[],5,0)</f>
        <v>47</v>
      </c>
      <c r="J384" s="13">
        <f t="shared" si="21"/>
        <v>796.65</v>
      </c>
      <c r="K384" s="15">
        <f t="shared" si="22"/>
        <v>705</v>
      </c>
      <c r="L384" s="15">
        <f t="shared" si="23"/>
        <v>91.549999999999983</v>
      </c>
    </row>
    <row r="385" spans="1:12" ht="18.75" x14ac:dyDescent="0.25">
      <c r="A385" s="21">
        <v>44731</v>
      </c>
      <c r="B385" s="7" t="s">
        <v>5</v>
      </c>
      <c r="C385" s="6" t="str">
        <f>VLOOKUP(B385,Table3[],2,0)</f>
        <v>Product02</v>
      </c>
      <c r="D385" s="7">
        <v>8</v>
      </c>
      <c r="E385" s="7" t="s">
        <v>60</v>
      </c>
      <c r="F385" s="7" t="s">
        <v>59</v>
      </c>
      <c r="G385" s="11">
        <f t="shared" si="20"/>
        <v>0.05</v>
      </c>
      <c r="H385" s="16">
        <f>VLOOKUP(B385,Table3[],6,0)</f>
        <v>142.80000000000001</v>
      </c>
      <c r="I385" s="17">
        <f>VLOOKUP(B385,Table3[],5,0)</f>
        <v>105</v>
      </c>
      <c r="J385" s="13">
        <f t="shared" si="21"/>
        <v>1142.4000000000001</v>
      </c>
      <c r="K385" s="15">
        <f t="shared" si="22"/>
        <v>840</v>
      </c>
      <c r="L385" s="15">
        <f t="shared" si="23"/>
        <v>302.35000000000008</v>
      </c>
    </row>
    <row r="386" spans="1:12" ht="18.75" x14ac:dyDescent="0.25">
      <c r="A386" s="20">
        <v>44733</v>
      </c>
      <c r="B386" s="6" t="s">
        <v>21</v>
      </c>
      <c r="C386" s="6" t="str">
        <f>VLOOKUP(B386,Table3[],2,0)</f>
        <v>Product17</v>
      </c>
      <c r="D386" s="6">
        <v>14</v>
      </c>
      <c r="E386" s="6" t="s">
        <v>60</v>
      </c>
      <c r="F386" s="6" t="s">
        <v>59</v>
      </c>
      <c r="G386" s="11">
        <f t="shared" si="20"/>
        <v>7.0000000000000007E-2</v>
      </c>
      <c r="H386" s="16">
        <f>VLOOKUP(B386,Table3[],6,0)</f>
        <v>156.78</v>
      </c>
      <c r="I386" s="17">
        <f>VLOOKUP(B386,Table3[],5,0)</f>
        <v>134</v>
      </c>
      <c r="J386" s="13">
        <f t="shared" si="21"/>
        <v>2194.92</v>
      </c>
      <c r="K386" s="15">
        <f t="shared" si="22"/>
        <v>1876</v>
      </c>
      <c r="L386" s="15">
        <f t="shared" si="23"/>
        <v>318.85000000000008</v>
      </c>
    </row>
    <row r="387" spans="1:12" ht="18.75" x14ac:dyDescent="0.25">
      <c r="A387" s="21">
        <v>44734</v>
      </c>
      <c r="B387" s="7" t="s">
        <v>47</v>
      </c>
      <c r="C387" s="6" t="str">
        <f>VLOOKUP(B387,Table3[],2,0)</f>
        <v>Product40</v>
      </c>
      <c r="D387" s="7">
        <v>10</v>
      </c>
      <c r="E387" s="7" t="s">
        <v>58</v>
      </c>
      <c r="F387" s="7" t="s">
        <v>59</v>
      </c>
      <c r="G387" s="11">
        <f t="shared" ref="G387:G450" si="24">IF(D387&gt;=15,10%,IF(D387&gt;=10,7%,IF(D387&gt;=5,5%,0%)))</f>
        <v>7.0000000000000007E-2</v>
      </c>
      <c r="H387" s="16">
        <f>VLOOKUP(B387,Table3[],6,0)</f>
        <v>115.2</v>
      </c>
      <c r="I387" s="17">
        <f>VLOOKUP(B387,Table3[],5,0)</f>
        <v>90</v>
      </c>
      <c r="J387" s="13">
        <f t="shared" ref="J387:J450" si="25">H387*D387</f>
        <v>1152</v>
      </c>
      <c r="K387" s="15">
        <f t="shared" ref="K387:K450" si="26">I387*D387</f>
        <v>900</v>
      </c>
      <c r="L387" s="15">
        <f t="shared" ref="L387:L450" si="27">J387-K387-G387</f>
        <v>251.93</v>
      </c>
    </row>
    <row r="388" spans="1:12" ht="18.75" x14ac:dyDescent="0.25">
      <c r="A388" s="20">
        <v>44734</v>
      </c>
      <c r="B388" s="6" t="s">
        <v>3</v>
      </c>
      <c r="C388" s="6" t="str">
        <f>VLOOKUP(B388,Table3[],2,0)</f>
        <v>Product01</v>
      </c>
      <c r="D388" s="6">
        <v>4</v>
      </c>
      <c r="E388" s="6" t="s">
        <v>60</v>
      </c>
      <c r="F388" s="6" t="s">
        <v>59</v>
      </c>
      <c r="G388" s="11">
        <f t="shared" si="24"/>
        <v>0</v>
      </c>
      <c r="H388" s="16">
        <f>VLOOKUP(B388,Table3[],6,0)</f>
        <v>103.88</v>
      </c>
      <c r="I388" s="17">
        <f>VLOOKUP(B388,Table3[],5,0)</f>
        <v>98</v>
      </c>
      <c r="J388" s="13">
        <f t="shared" si="25"/>
        <v>415.52</v>
      </c>
      <c r="K388" s="15">
        <f t="shared" si="26"/>
        <v>392</v>
      </c>
      <c r="L388" s="15">
        <f t="shared" si="27"/>
        <v>23.519999999999982</v>
      </c>
    </row>
    <row r="389" spans="1:12" ht="18.75" x14ac:dyDescent="0.25">
      <c r="A389" s="21">
        <v>44735</v>
      </c>
      <c r="B389" s="7" t="s">
        <v>7</v>
      </c>
      <c r="C389" s="6" t="str">
        <f>VLOOKUP(B389,Table3[],2,0)</f>
        <v>Product04</v>
      </c>
      <c r="D389" s="7">
        <v>8</v>
      </c>
      <c r="E389" s="7" t="s">
        <v>60</v>
      </c>
      <c r="F389" s="7" t="s">
        <v>58</v>
      </c>
      <c r="G389" s="11">
        <f t="shared" si="24"/>
        <v>0.05</v>
      </c>
      <c r="H389" s="16">
        <f>VLOOKUP(B389,Table3[],6,0)</f>
        <v>48.84</v>
      </c>
      <c r="I389" s="17">
        <f>VLOOKUP(B389,Table3[],5,0)</f>
        <v>44</v>
      </c>
      <c r="J389" s="13">
        <f t="shared" si="25"/>
        <v>390.72</v>
      </c>
      <c r="K389" s="15">
        <f t="shared" si="26"/>
        <v>352</v>
      </c>
      <c r="L389" s="15">
        <f t="shared" si="27"/>
        <v>38.67000000000003</v>
      </c>
    </row>
    <row r="390" spans="1:12" ht="18.75" x14ac:dyDescent="0.25">
      <c r="A390" s="20">
        <v>44736</v>
      </c>
      <c r="B390" s="6" t="s">
        <v>22</v>
      </c>
      <c r="C390" s="6" t="str">
        <f>VLOOKUP(B390,Table3[],2,0)</f>
        <v>Product18</v>
      </c>
      <c r="D390" s="6">
        <v>7</v>
      </c>
      <c r="E390" s="6" t="s">
        <v>60</v>
      </c>
      <c r="F390" s="6" t="s">
        <v>59</v>
      </c>
      <c r="G390" s="11">
        <f t="shared" si="24"/>
        <v>0.05</v>
      </c>
      <c r="H390" s="16">
        <f>VLOOKUP(B390,Table3[],6,0)</f>
        <v>49.21</v>
      </c>
      <c r="I390" s="17">
        <f>VLOOKUP(B390,Table3[],5,0)</f>
        <v>37</v>
      </c>
      <c r="J390" s="13">
        <f t="shared" si="25"/>
        <v>344.47</v>
      </c>
      <c r="K390" s="15">
        <f t="shared" si="26"/>
        <v>259</v>
      </c>
      <c r="L390" s="15">
        <f t="shared" si="27"/>
        <v>85.42000000000003</v>
      </c>
    </row>
    <row r="391" spans="1:12" ht="18.75" x14ac:dyDescent="0.25">
      <c r="A391" s="21">
        <v>44737</v>
      </c>
      <c r="B391" s="7" t="s">
        <v>16</v>
      </c>
      <c r="C391" s="6" t="str">
        <f>VLOOKUP(B391,Table3[],2,0)</f>
        <v>Product12</v>
      </c>
      <c r="D391" s="7">
        <v>7</v>
      </c>
      <c r="E391" s="7" t="s">
        <v>58</v>
      </c>
      <c r="F391" s="7" t="s">
        <v>58</v>
      </c>
      <c r="G391" s="11">
        <f t="shared" si="24"/>
        <v>0.05</v>
      </c>
      <c r="H391" s="16">
        <f>VLOOKUP(B391,Table3[],6,0)</f>
        <v>94.17</v>
      </c>
      <c r="I391" s="17">
        <f>VLOOKUP(B391,Table3[],5,0)</f>
        <v>73</v>
      </c>
      <c r="J391" s="13">
        <f t="shared" si="25"/>
        <v>659.19</v>
      </c>
      <c r="K391" s="15">
        <f t="shared" si="26"/>
        <v>511</v>
      </c>
      <c r="L391" s="15">
        <f t="shared" si="27"/>
        <v>148.14000000000004</v>
      </c>
    </row>
    <row r="392" spans="1:12" ht="18.75" x14ac:dyDescent="0.25">
      <c r="A392" s="20">
        <v>44738</v>
      </c>
      <c r="B392" s="6" t="s">
        <v>40</v>
      </c>
      <c r="C392" s="6" t="str">
        <f>VLOOKUP(B392,Table3[],2,0)</f>
        <v>Product34</v>
      </c>
      <c r="D392" s="6">
        <v>4</v>
      </c>
      <c r="E392" s="6" t="s">
        <v>60</v>
      </c>
      <c r="F392" s="6" t="s">
        <v>59</v>
      </c>
      <c r="G392" s="11">
        <f t="shared" si="24"/>
        <v>0</v>
      </c>
      <c r="H392" s="16">
        <f>VLOOKUP(B392,Table3[],6,0)</f>
        <v>58.3</v>
      </c>
      <c r="I392" s="17">
        <f>VLOOKUP(B392,Table3[],5,0)</f>
        <v>55</v>
      </c>
      <c r="J392" s="13">
        <f t="shared" si="25"/>
        <v>233.2</v>
      </c>
      <c r="K392" s="15">
        <f t="shared" si="26"/>
        <v>220</v>
      </c>
      <c r="L392" s="15">
        <f t="shared" si="27"/>
        <v>13.199999999999989</v>
      </c>
    </row>
    <row r="393" spans="1:12" ht="18.75" x14ac:dyDescent="0.25">
      <c r="A393" s="21">
        <v>44738</v>
      </c>
      <c r="B393" s="7" t="s">
        <v>50</v>
      </c>
      <c r="C393" s="6" t="str">
        <f>VLOOKUP(B393,Table3[],2,0)</f>
        <v>Product43</v>
      </c>
      <c r="D393" s="7">
        <v>12</v>
      </c>
      <c r="E393" s="7" t="s">
        <v>60</v>
      </c>
      <c r="F393" s="7" t="s">
        <v>58</v>
      </c>
      <c r="G393" s="11">
        <f t="shared" si="24"/>
        <v>7.0000000000000007E-2</v>
      </c>
      <c r="H393" s="16">
        <f>VLOOKUP(B393,Table3[],6,0)</f>
        <v>83.08</v>
      </c>
      <c r="I393" s="17">
        <f>VLOOKUP(B393,Table3[],5,0)</f>
        <v>67</v>
      </c>
      <c r="J393" s="13">
        <f t="shared" si="25"/>
        <v>996.96</v>
      </c>
      <c r="K393" s="15">
        <f t="shared" si="26"/>
        <v>804</v>
      </c>
      <c r="L393" s="15">
        <f t="shared" si="27"/>
        <v>192.89000000000004</v>
      </c>
    </row>
    <row r="394" spans="1:12" ht="18.75" x14ac:dyDescent="0.25">
      <c r="A394" s="20">
        <v>44745</v>
      </c>
      <c r="B394" s="6" t="s">
        <v>39</v>
      </c>
      <c r="C394" s="6" t="str">
        <f>VLOOKUP(B394,Table3[],2,0)</f>
        <v>Product33</v>
      </c>
      <c r="D394" s="6">
        <v>15</v>
      </c>
      <c r="E394" s="6" t="s">
        <v>60</v>
      </c>
      <c r="F394" s="6" t="s">
        <v>59</v>
      </c>
      <c r="G394" s="11">
        <f t="shared" si="24"/>
        <v>0.1</v>
      </c>
      <c r="H394" s="16">
        <f>VLOOKUP(B394,Table3[],6,0)</f>
        <v>119.7</v>
      </c>
      <c r="I394" s="17">
        <f>VLOOKUP(B394,Table3[],5,0)</f>
        <v>95</v>
      </c>
      <c r="J394" s="13">
        <f t="shared" si="25"/>
        <v>1795.5</v>
      </c>
      <c r="K394" s="15">
        <f t="shared" si="26"/>
        <v>1425</v>
      </c>
      <c r="L394" s="15">
        <f t="shared" si="27"/>
        <v>370.4</v>
      </c>
    </row>
    <row r="395" spans="1:12" ht="18.75" x14ac:dyDescent="0.25">
      <c r="A395" s="21">
        <v>44746</v>
      </c>
      <c r="B395" s="7" t="s">
        <v>10</v>
      </c>
      <c r="C395" s="6" t="str">
        <f>VLOOKUP(B395,Table3[],2,0)</f>
        <v>Product07</v>
      </c>
      <c r="D395" s="7">
        <v>7</v>
      </c>
      <c r="E395" s="7" t="s">
        <v>60</v>
      </c>
      <c r="F395" s="7" t="s">
        <v>58</v>
      </c>
      <c r="G395" s="11">
        <f t="shared" si="24"/>
        <v>0.05</v>
      </c>
      <c r="H395" s="16">
        <f>VLOOKUP(B395,Table3[],6,0)</f>
        <v>47.730000000000004</v>
      </c>
      <c r="I395" s="17">
        <f>VLOOKUP(B395,Table3[],5,0)</f>
        <v>43</v>
      </c>
      <c r="J395" s="13">
        <f t="shared" si="25"/>
        <v>334.11</v>
      </c>
      <c r="K395" s="15">
        <f t="shared" si="26"/>
        <v>301</v>
      </c>
      <c r="L395" s="15">
        <f t="shared" si="27"/>
        <v>33.060000000000016</v>
      </c>
    </row>
    <row r="396" spans="1:12" ht="18.75" x14ac:dyDescent="0.25">
      <c r="A396" s="20">
        <v>44747</v>
      </c>
      <c r="B396" s="6" t="s">
        <v>30</v>
      </c>
      <c r="C396" s="6" t="str">
        <f>VLOOKUP(B396,Table3[],2,0)</f>
        <v>Product25</v>
      </c>
      <c r="D396" s="6">
        <v>7</v>
      </c>
      <c r="E396" s="6" t="s">
        <v>58</v>
      </c>
      <c r="F396" s="6" t="s">
        <v>59</v>
      </c>
      <c r="G396" s="11">
        <f t="shared" si="24"/>
        <v>0.05</v>
      </c>
      <c r="H396" s="16">
        <f>VLOOKUP(B396,Table3[],6,0)</f>
        <v>8.33</v>
      </c>
      <c r="I396" s="17">
        <f>VLOOKUP(B396,Table3[],5,0)</f>
        <v>7</v>
      </c>
      <c r="J396" s="13">
        <f t="shared" si="25"/>
        <v>58.31</v>
      </c>
      <c r="K396" s="15">
        <f t="shared" si="26"/>
        <v>49</v>
      </c>
      <c r="L396" s="15">
        <f t="shared" si="27"/>
        <v>9.2600000000000016</v>
      </c>
    </row>
    <row r="397" spans="1:12" ht="18.75" x14ac:dyDescent="0.25">
      <c r="A397" s="21">
        <v>44747</v>
      </c>
      <c r="B397" s="7" t="s">
        <v>19</v>
      </c>
      <c r="C397" s="6" t="str">
        <f>VLOOKUP(B397,Table3[],2,0)</f>
        <v>Product15</v>
      </c>
      <c r="D397" s="7">
        <v>8</v>
      </c>
      <c r="E397" s="7" t="s">
        <v>60</v>
      </c>
      <c r="F397" s="7" t="s">
        <v>58</v>
      </c>
      <c r="G397" s="11">
        <f t="shared" si="24"/>
        <v>0.05</v>
      </c>
      <c r="H397" s="16">
        <f>VLOOKUP(B397,Table3[],6,0)</f>
        <v>15.719999999999999</v>
      </c>
      <c r="I397" s="17">
        <f>VLOOKUP(B397,Table3[],5,0)</f>
        <v>12</v>
      </c>
      <c r="J397" s="13">
        <f t="shared" si="25"/>
        <v>125.75999999999999</v>
      </c>
      <c r="K397" s="15">
        <f t="shared" si="26"/>
        <v>96</v>
      </c>
      <c r="L397" s="15">
        <f t="shared" si="27"/>
        <v>29.70999999999999</v>
      </c>
    </row>
    <row r="398" spans="1:12" ht="18.75" x14ac:dyDescent="0.25">
      <c r="A398" s="20">
        <v>44748</v>
      </c>
      <c r="B398" s="6" t="s">
        <v>48</v>
      </c>
      <c r="C398" s="6" t="str">
        <f>VLOOKUP(B398,Table3[],2,0)</f>
        <v>Product41</v>
      </c>
      <c r="D398" s="6">
        <v>2</v>
      </c>
      <c r="E398" s="6" t="s">
        <v>60</v>
      </c>
      <c r="F398" s="6" t="s">
        <v>59</v>
      </c>
      <c r="G398" s="11">
        <f t="shared" si="24"/>
        <v>0</v>
      </c>
      <c r="H398" s="16">
        <f>VLOOKUP(B398,Table3[],6,0)</f>
        <v>173.88</v>
      </c>
      <c r="I398" s="17">
        <f>VLOOKUP(B398,Table3[],5,0)</f>
        <v>138</v>
      </c>
      <c r="J398" s="13">
        <f t="shared" si="25"/>
        <v>347.76</v>
      </c>
      <c r="K398" s="15">
        <f t="shared" si="26"/>
        <v>276</v>
      </c>
      <c r="L398" s="15">
        <f t="shared" si="27"/>
        <v>71.759999999999991</v>
      </c>
    </row>
    <row r="399" spans="1:12" ht="18.75" x14ac:dyDescent="0.25">
      <c r="A399" s="21">
        <v>44750</v>
      </c>
      <c r="B399" s="7" t="s">
        <v>22</v>
      </c>
      <c r="C399" s="6" t="str">
        <f>VLOOKUP(B399,Table3[],2,0)</f>
        <v>Product18</v>
      </c>
      <c r="D399" s="7">
        <v>2</v>
      </c>
      <c r="E399" s="7" t="s">
        <v>60</v>
      </c>
      <c r="F399" s="7" t="s">
        <v>58</v>
      </c>
      <c r="G399" s="11">
        <f t="shared" si="24"/>
        <v>0</v>
      </c>
      <c r="H399" s="16">
        <f>VLOOKUP(B399,Table3[],6,0)</f>
        <v>49.21</v>
      </c>
      <c r="I399" s="17">
        <f>VLOOKUP(B399,Table3[],5,0)</f>
        <v>37</v>
      </c>
      <c r="J399" s="13">
        <f t="shared" si="25"/>
        <v>98.42</v>
      </c>
      <c r="K399" s="15">
        <f t="shared" si="26"/>
        <v>74</v>
      </c>
      <c r="L399" s="15">
        <f t="shared" si="27"/>
        <v>24.42</v>
      </c>
    </row>
    <row r="400" spans="1:12" ht="18.75" x14ac:dyDescent="0.25">
      <c r="A400" s="20">
        <v>44752</v>
      </c>
      <c r="B400" s="6" t="s">
        <v>38</v>
      </c>
      <c r="C400" s="6" t="str">
        <f>VLOOKUP(B400,Table3[],2,0)</f>
        <v>Product32</v>
      </c>
      <c r="D400" s="6">
        <v>12</v>
      </c>
      <c r="E400" s="6" t="s">
        <v>58</v>
      </c>
      <c r="F400" s="6" t="s">
        <v>59</v>
      </c>
      <c r="G400" s="11">
        <f t="shared" si="24"/>
        <v>7.0000000000000007E-2</v>
      </c>
      <c r="H400" s="16">
        <f>VLOOKUP(B400,Table3[],6,0)</f>
        <v>117.48</v>
      </c>
      <c r="I400" s="17">
        <f>VLOOKUP(B400,Table3[],5,0)</f>
        <v>89</v>
      </c>
      <c r="J400" s="13">
        <f t="shared" si="25"/>
        <v>1409.76</v>
      </c>
      <c r="K400" s="15">
        <f t="shared" si="26"/>
        <v>1068</v>
      </c>
      <c r="L400" s="15">
        <f t="shared" si="27"/>
        <v>341.69</v>
      </c>
    </row>
    <row r="401" spans="1:12" ht="18.75" x14ac:dyDescent="0.25">
      <c r="A401" s="21">
        <v>44754</v>
      </c>
      <c r="B401" s="7" t="s">
        <v>34</v>
      </c>
      <c r="C401" s="6" t="str">
        <f>VLOOKUP(B401,Table3[],2,0)</f>
        <v>Product28</v>
      </c>
      <c r="D401" s="7">
        <v>12</v>
      </c>
      <c r="E401" s="7" t="s">
        <v>60</v>
      </c>
      <c r="F401" s="7" t="s">
        <v>59</v>
      </c>
      <c r="G401" s="11">
        <f t="shared" si="24"/>
        <v>7.0000000000000007E-2</v>
      </c>
      <c r="H401" s="16">
        <f>VLOOKUP(B401,Table3[],6,0)</f>
        <v>41.81</v>
      </c>
      <c r="I401" s="17">
        <f>VLOOKUP(B401,Table3[],5,0)</f>
        <v>37</v>
      </c>
      <c r="J401" s="13">
        <f t="shared" si="25"/>
        <v>501.72</v>
      </c>
      <c r="K401" s="15">
        <f t="shared" si="26"/>
        <v>444</v>
      </c>
      <c r="L401" s="15">
        <f t="shared" si="27"/>
        <v>57.650000000000027</v>
      </c>
    </row>
    <row r="402" spans="1:12" ht="18.75" x14ac:dyDescent="0.25">
      <c r="A402" s="20">
        <v>44755</v>
      </c>
      <c r="B402" s="6" t="s">
        <v>30</v>
      </c>
      <c r="C402" s="6" t="str">
        <f>VLOOKUP(B402,Table3[],2,0)</f>
        <v>Product25</v>
      </c>
      <c r="D402" s="6">
        <v>7</v>
      </c>
      <c r="E402" s="6" t="s">
        <v>60</v>
      </c>
      <c r="F402" s="6" t="s">
        <v>58</v>
      </c>
      <c r="G402" s="11">
        <f t="shared" si="24"/>
        <v>0.05</v>
      </c>
      <c r="H402" s="16">
        <f>VLOOKUP(B402,Table3[],6,0)</f>
        <v>8.33</v>
      </c>
      <c r="I402" s="17">
        <f>VLOOKUP(B402,Table3[],5,0)</f>
        <v>7</v>
      </c>
      <c r="J402" s="13">
        <f t="shared" si="25"/>
        <v>58.31</v>
      </c>
      <c r="K402" s="15">
        <f t="shared" si="26"/>
        <v>49</v>
      </c>
      <c r="L402" s="15">
        <f t="shared" si="27"/>
        <v>9.2600000000000016</v>
      </c>
    </row>
    <row r="403" spans="1:12" ht="18.75" x14ac:dyDescent="0.25">
      <c r="A403" s="21">
        <v>44756</v>
      </c>
      <c r="B403" s="7" t="s">
        <v>39</v>
      </c>
      <c r="C403" s="6" t="str">
        <f>VLOOKUP(B403,Table3[],2,0)</f>
        <v>Product33</v>
      </c>
      <c r="D403" s="7">
        <v>9</v>
      </c>
      <c r="E403" s="7" t="s">
        <v>60</v>
      </c>
      <c r="F403" s="7" t="s">
        <v>58</v>
      </c>
      <c r="G403" s="11">
        <f t="shared" si="24"/>
        <v>0.05</v>
      </c>
      <c r="H403" s="16">
        <f>VLOOKUP(B403,Table3[],6,0)</f>
        <v>119.7</v>
      </c>
      <c r="I403" s="17">
        <f>VLOOKUP(B403,Table3[],5,0)</f>
        <v>95</v>
      </c>
      <c r="J403" s="13">
        <f t="shared" si="25"/>
        <v>1077.3</v>
      </c>
      <c r="K403" s="15">
        <f t="shared" si="26"/>
        <v>855</v>
      </c>
      <c r="L403" s="15">
        <f t="shared" si="27"/>
        <v>222.24999999999994</v>
      </c>
    </row>
    <row r="404" spans="1:12" ht="18.75" x14ac:dyDescent="0.25">
      <c r="A404" s="20">
        <v>44757</v>
      </c>
      <c r="B404" s="6" t="s">
        <v>7</v>
      </c>
      <c r="C404" s="6" t="str">
        <f>VLOOKUP(B404,Table3[],2,0)</f>
        <v>Product04</v>
      </c>
      <c r="D404" s="6">
        <v>2</v>
      </c>
      <c r="E404" s="6" t="s">
        <v>58</v>
      </c>
      <c r="F404" s="6" t="s">
        <v>58</v>
      </c>
      <c r="G404" s="11">
        <f t="shared" si="24"/>
        <v>0</v>
      </c>
      <c r="H404" s="16">
        <f>VLOOKUP(B404,Table3[],6,0)</f>
        <v>48.84</v>
      </c>
      <c r="I404" s="17">
        <f>VLOOKUP(B404,Table3[],5,0)</f>
        <v>44</v>
      </c>
      <c r="J404" s="13">
        <f t="shared" si="25"/>
        <v>97.68</v>
      </c>
      <c r="K404" s="15">
        <f t="shared" si="26"/>
        <v>88</v>
      </c>
      <c r="L404" s="15">
        <f t="shared" si="27"/>
        <v>9.6800000000000068</v>
      </c>
    </row>
    <row r="405" spans="1:12" ht="18.75" x14ac:dyDescent="0.25">
      <c r="A405" s="21">
        <v>44759</v>
      </c>
      <c r="B405" s="7" t="s">
        <v>48</v>
      </c>
      <c r="C405" s="6" t="str">
        <f>VLOOKUP(B405,Table3[],2,0)</f>
        <v>Product41</v>
      </c>
      <c r="D405" s="7">
        <v>8</v>
      </c>
      <c r="E405" s="7" t="s">
        <v>58</v>
      </c>
      <c r="F405" s="7" t="s">
        <v>59</v>
      </c>
      <c r="G405" s="11">
        <f t="shared" si="24"/>
        <v>0.05</v>
      </c>
      <c r="H405" s="16">
        <f>VLOOKUP(B405,Table3[],6,0)</f>
        <v>173.88</v>
      </c>
      <c r="I405" s="17">
        <f>VLOOKUP(B405,Table3[],5,0)</f>
        <v>138</v>
      </c>
      <c r="J405" s="13">
        <f t="shared" si="25"/>
        <v>1391.04</v>
      </c>
      <c r="K405" s="15">
        <f t="shared" si="26"/>
        <v>1104</v>
      </c>
      <c r="L405" s="15">
        <f t="shared" si="27"/>
        <v>286.98999999999995</v>
      </c>
    </row>
    <row r="406" spans="1:12" ht="18.75" x14ac:dyDescent="0.25">
      <c r="A406" s="20">
        <v>44760</v>
      </c>
      <c r="B406" s="6" t="s">
        <v>13</v>
      </c>
      <c r="C406" s="6" t="str">
        <f>VLOOKUP(B406,Table3[],2,0)</f>
        <v>Product10</v>
      </c>
      <c r="D406" s="6">
        <v>12</v>
      </c>
      <c r="E406" s="6" t="s">
        <v>60</v>
      </c>
      <c r="F406" s="6" t="s">
        <v>58</v>
      </c>
      <c r="G406" s="11">
        <f t="shared" si="24"/>
        <v>7.0000000000000007E-2</v>
      </c>
      <c r="H406" s="16">
        <f>VLOOKUP(B406,Table3[],6,0)</f>
        <v>164.28</v>
      </c>
      <c r="I406" s="17">
        <f>VLOOKUP(B406,Table3[],5,0)</f>
        <v>148</v>
      </c>
      <c r="J406" s="13">
        <f t="shared" si="25"/>
        <v>1971.3600000000001</v>
      </c>
      <c r="K406" s="15">
        <f t="shared" si="26"/>
        <v>1776</v>
      </c>
      <c r="L406" s="15">
        <f t="shared" si="27"/>
        <v>195.29000000000013</v>
      </c>
    </row>
    <row r="407" spans="1:12" ht="18.75" x14ac:dyDescent="0.25">
      <c r="A407" s="21">
        <v>44762</v>
      </c>
      <c r="B407" s="7" t="s">
        <v>49</v>
      </c>
      <c r="C407" s="6" t="str">
        <f>VLOOKUP(B407,Table3[],2,0)</f>
        <v>Product42</v>
      </c>
      <c r="D407" s="7">
        <v>8</v>
      </c>
      <c r="E407" s="7" t="s">
        <v>57</v>
      </c>
      <c r="F407" s="7" t="s">
        <v>58</v>
      </c>
      <c r="G407" s="11">
        <f t="shared" si="24"/>
        <v>0.05</v>
      </c>
      <c r="H407" s="16">
        <f>VLOOKUP(B407,Table3[],6,0)</f>
        <v>162</v>
      </c>
      <c r="I407" s="17">
        <f>VLOOKUP(B407,Table3[],5,0)</f>
        <v>120</v>
      </c>
      <c r="J407" s="13">
        <f t="shared" si="25"/>
        <v>1296</v>
      </c>
      <c r="K407" s="15">
        <f t="shared" si="26"/>
        <v>960</v>
      </c>
      <c r="L407" s="15">
        <f t="shared" si="27"/>
        <v>335.95</v>
      </c>
    </row>
    <row r="408" spans="1:12" ht="18.75" x14ac:dyDescent="0.25">
      <c r="A408" s="20">
        <v>44764</v>
      </c>
      <c r="B408" s="6" t="s">
        <v>40</v>
      </c>
      <c r="C408" s="6" t="str">
        <f>VLOOKUP(B408,Table3[],2,0)</f>
        <v>Product34</v>
      </c>
      <c r="D408" s="6">
        <v>6</v>
      </c>
      <c r="E408" s="6" t="s">
        <v>60</v>
      </c>
      <c r="F408" s="6" t="s">
        <v>59</v>
      </c>
      <c r="G408" s="11">
        <f t="shared" si="24"/>
        <v>0.05</v>
      </c>
      <c r="H408" s="16">
        <f>VLOOKUP(B408,Table3[],6,0)</f>
        <v>58.3</v>
      </c>
      <c r="I408" s="17">
        <f>VLOOKUP(B408,Table3[],5,0)</f>
        <v>55</v>
      </c>
      <c r="J408" s="13">
        <f t="shared" si="25"/>
        <v>349.79999999999995</v>
      </c>
      <c r="K408" s="15">
        <f t="shared" si="26"/>
        <v>330</v>
      </c>
      <c r="L408" s="15">
        <f t="shared" si="27"/>
        <v>19.749999999999954</v>
      </c>
    </row>
    <row r="409" spans="1:12" ht="18.75" x14ac:dyDescent="0.25">
      <c r="A409" s="21">
        <v>44765</v>
      </c>
      <c r="B409" s="7" t="s">
        <v>22</v>
      </c>
      <c r="C409" s="6" t="str">
        <f>VLOOKUP(B409,Table3[],2,0)</f>
        <v>Product18</v>
      </c>
      <c r="D409" s="7">
        <v>2</v>
      </c>
      <c r="E409" s="7" t="s">
        <v>58</v>
      </c>
      <c r="F409" s="7" t="s">
        <v>58</v>
      </c>
      <c r="G409" s="11">
        <f t="shared" si="24"/>
        <v>0</v>
      </c>
      <c r="H409" s="16">
        <f>VLOOKUP(B409,Table3[],6,0)</f>
        <v>49.21</v>
      </c>
      <c r="I409" s="17">
        <f>VLOOKUP(B409,Table3[],5,0)</f>
        <v>37</v>
      </c>
      <c r="J409" s="13">
        <f t="shared" si="25"/>
        <v>98.42</v>
      </c>
      <c r="K409" s="15">
        <f t="shared" si="26"/>
        <v>74</v>
      </c>
      <c r="L409" s="15">
        <f t="shared" si="27"/>
        <v>24.42</v>
      </c>
    </row>
    <row r="410" spans="1:12" ht="18.75" x14ac:dyDescent="0.25">
      <c r="A410" s="20">
        <v>44766</v>
      </c>
      <c r="B410" s="6" t="s">
        <v>9</v>
      </c>
      <c r="C410" s="6" t="str">
        <f>VLOOKUP(B410,Table3[],2,0)</f>
        <v>Product06</v>
      </c>
      <c r="D410" s="6">
        <v>14</v>
      </c>
      <c r="E410" s="6" t="s">
        <v>60</v>
      </c>
      <c r="F410" s="6" t="s">
        <v>59</v>
      </c>
      <c r="G410" s="11">
        <f t="shared" si="24"/>
        <v>7.0000000000000007E-2</v>
      </c>
      <c r="H410" s="16">
        <f>VLOOKUP(B410,Table3[],6,0)</f>
        <v>85.5</v>
      </c>
      <c r="I410" s="17">
        <f>VLOOKUP(B410,Table3[],5,0)</f>
        <v>75</v>
      </c>
      <c r="J410" s="13">
        <f t="shared" si="25"/>
        <v>1197</v>
      </c>
      <c r="K410" s="15">
        <f t="shared" si="26"/>
        <v>1050</v>
      </c>
      <c r="L410" s="15">
        <f t="shared" si="27"/>
        <v>146.93</v>
      </c>
    </row>
    <row r="411" spans="1:12" ht="18.75" x14ac:dyDescent="0.25">
      <c r="A411" s="21">
        <v>44766</v>
      </c>
      <c r="B411" s="7" t="s">
        <v>33</v>
      </c>
      <c r="C411" s="6" t="str">
        <f>VLOOKUP(B411,Table3[],2,0)</f>
        <v>Product27</v>
      </c>
      <c r="D411" s="7">
        <v>1</v>
      </c>
      <c r="E411" s="7" t="s">
        <v>58</v>
      </c>
      <c r="F411" s="7" t="s">
        <v>58</v>
      </c>
      <c r="G411" s="11">
        <f t="shared" si="24"/>
        <v>0</v>
      </c>
      <c r="H411" s="16">
        <f>VLOOKUP(B411,Table3[],6,0)</f>
        <v>57.120000000000005</v>
      </c>
      <c r="I411" s="17">
        <f>VLOOKUP(B411,Table3[],5,0)</f>
        <v>48</v>
      </c>
      <c r="J411" s="13">
        <f t="shared" si="25"/>
        <v>57.120000000000005</v>
      </c>
      <c r="K411" s="15">
        <f t="shared" si="26"/>
        <v>48</v>
      </c>
      <c r="L411" s="15">
        <f t="shared" si="27"/>
        <v>9.1200000000000045</v>
      </c>
    </row>
    <row r="412" spans="1:12" ht="18.75" x14ac:dyDescent="0.25">
      <c r="A412" s="20">
        <v>44767</v>
      </c>
      <c r="B412" s="6" t="s">
        <v>51</v>
      </c>
      <c r="C412" s="6" t="str">
        <f>VLOOKUP(B412,Table3[],2,0)</f>
        <v>Product44</v>
      </c>
      <c r="D412" s="6">
        <v>2</v>
      </c>
      <c r="E412" s="6" t="s">
        <v>60</v>
      </c>
      <c r="F412" s="6" t="s">
        <v>59</v>
      </c>
      <c r="G412" s="11">
        <f t="shared" si="24"/>
        <v>0</v>
      </c>
      <c r="H412" s="16">
        <f>VLOOKUP(B412,Table3[],6,0)</f>
        <v>82.08</v>
      </c>
      <c r="I412" s="17">
        <f>VLOOKUP(B412,Table3[],5,0)</f>
        <v>76</v>
      </c>
      <c r="J412" s="13">
        <f t="shared" si="25"/>
        <v>164.16</v>
      </c>
      <c r="K412" s="15">
        <f t="shared" si="26"/>
        <v>152</v>
      </c>
      <c r="L412" s="15">
        <f t="shared" si="27"/>
        <v>12.159999999999997</v>
      </c>
    </row>
    <row r="413" spans="1:12" ht="18.75" x14ac:dyDescent="0.25">
      <c r="A413" s="21">
        <v>44767</v>
      </c>
      <c r="B413" s="7" t="s">
        <v>21</v>
      </c>
      <c r="C413" s="6" t="str">
        <f>VLOOKUP(B413,Table3[],2,0)</f>
        <v>Product17</v>
      </c>
      <c r="D413" s="7">
        <v>12</v>
      </c>
      <c r="E413" s="7" t="s">
        <v>60</v>
      </c>
      <c r="F413" s="7" t="s">
        <v>59</v>
      </c>
      <c r="G413" s="11">
        <f t="shared" si="24"/>
        <v>7.0000000000000007E-2</v>
      </c>
      <c r="H413" s="16">
        <f>VLOOKUP(B413,Table3[],6,0)</f>
        <v>156.78</v>
      </c>
      <c r="I413" s="17">
        <f>VLOOKUP(B413,Table3[],5,0)</f>
        <v>134</v>
      </c>
      <c r="J413" s="13">
        <f t="shared" si="25"/>
        <v>1881.3600000000001</v>
      </c>
      <c r="K413" s="15">
        <f t="shared" si="26"/>
        <v>1608</v>
      </c>
      <c r="L413" s="15">
        <f t="shared" si="27"/>
        <v>273.29000000000013</v>
      </c>
    </row>
    <row r="414" spans="1:12" ht="18.75" x14ac:dyDescent="0.25">
      <c r="A414" s="20">
        <v>44767</v>
      </c>
      <c r="B414" s="6" t="s">
        <v>6</v>
      </c>
      <c r="C414" s="6" t="str">
        <f>VLOOKUP(B414,Table3[],2,0)</f>
        <v>Product03</v>
      </c>
      <c r="D414" s="6">
        <v>13</v>
      </c>
      <c r="E414" s="6" t="s">
        <v>58</v>
      </c>
      <c r="F414" s="6" t="s">
        <v>59</v>
      </c>
      <c r="G414" s="11">
        <f t="shared" si="24"/>
        <v>7.0000000000000007E-2</v>
      </c>
      <c r="H414" s="16">
        <f>VLOOKUP(B414,Table3[],6,0)</f>
        <v>80.94</v>
      </c>
      <c r="I414" s="17">
        <f>VLOOKUP(B414,Table3[],5,0)</f>
        <v>71</v>
      </c>
      <c r="J414" s="13">
        <f t="shared" si="25"/>
        <v>1052.22</v>
      </c>
      <c r="K414" s="15">
        <f t="shared" si="26"/>
        <v>923</v>
      </c>
      <c r="L414" s="15">
        <f t="shared" si="27"/>
        <v>129.15000000000003</v>
      </c>
    </row>
    <row r="415" spans="1:12" ht="18.75" x14ac:dyDescent="0.25">
      <c r="A415" s="21">
        <v>44768</v>
      </c>
      <c r="B415" s="7" t="s">
        <v>6</v>
      </c>
      <c r="C415" s="6" t="str">
        <f>VLOOKUP(B415,Table3[],2,0)</f>
        <v>Product03</v>
      </c>
      <c r="D415" s="7">
        <v>10</v>
      </c>
      <c r="E415" s="7" t="s">
        <v>58</v>
      </c>
      <c r="F415" s="7" t="s">
        <v>58</v>
      </c>
      <c r="G415" s="11">
        <f t="shared" si="24"/>
        <v>7.0000000000000007E-2</v>
      </c>
      <c r="H415" s="16">
        <f>VLOOKUP(B415,Table3[],6,0)</f>
        <v>80.94</v>
      </c>
      <c r="I415" s="17">
        <f>VLOOKUP(B415,Table3[],5,0)</f>
        <v>71</v>
      </c>
      <c r="J415" s="13">
        <f t="shared" si="25"/>
        <v>809.4</v>
      </c>
      <c r="K415" s="15">
        <f t="shared" si="26"/>
        <v>710</v>
      </c>
      <c r="L415" s="15">
        <f t="shared" si="27"/>
        <v>99.329999999999984</v>
      </c>
    </row>
    <row r="416" spans="1:12" ht="18.75" x14ac:dyDescent="0.25">
      <c r="A416" s="20">
        <v>44768</v>
      </c>
      <c r="B416" s="6" t="s">
        <v>31</v>
      </c>
      <c r="C416" s="6" t="str">
        <f>VLOOKUP(B416,Table3[],2,0)</f>
        <v>Product26</v>
      </c>
      <c r="D416" s="6">
        <v>1</v>
      </c>
      <c r="E416" s="6" t="s">
        <v>58</v>
      </c>
      <c r="F416" s="6" t="s">
        <v>59</v>
      </c>
      <c r="G416" s="11">
        <f t="shared" si="24"/>
        <v>0</v>
      </c>
      <c r="H416" s="16">
        <f>VLOOKUP(B416,Table3[],6,0)</f>
        <v>24.66</v>
      </c>
      <c r="I416" s="17">
        <f>VLOOKUP(B416,Table3[],5,0)</f>
        <v>18</v>
      </c>
      <c r="J416" s="13">
        <f t="shared" si="25"/>
        <v>24.66</v>
      </c>
      <c r="K416" s="15">
        <f t="shared" si="26"/>
        <v>18</v>
      </c>
      <c r="L416" s="15">
        <f t="shared" si="27"/>
        <v>6.66</v>
      </c>
    </row>
    <row r="417" spans="1:12" ht="18.75" x14ac:dyDescent="0.25">
      <c r="A417" s="21">
        <v>44776</v>
      </c>
      <c r="B417" s="7" t="s">
        <v>16</v>
      </c>
      <c r="C417" s="6" t="str">
        <f>VLOOKUP(B417,Table3[],2,0)</f>
        <v>Product12</v>
      </c>
      <c r="D417" s="7">
        <v>5</v>
      </c>
      <c r="E417" s="7" t="s">
        <v>60</v>
      </c>
      <c r="F417" s="7" t="s">
        <v>59</v>
      </c>
      <c r="G417" s="11">
        <f t="shared" si="24"/>
        <v>0.05</v>
      </c>
      <c r="H417" s="16">
        <f>VLOOKUP(B417,Table3[],6,0)</f>
        <v>94.17</v>
      </c>
      <c r="I417" s="17">
        <f>VLOOKUP(B417,Table3[],5,0)</f>
        <v>73</v>
      </c>
      <c r="J417" s="13">
        <f t="shared" si="25"/>
        <v>470.85</v>
      </c>
      <c r="K417" s="15">
        <f t="shared" si="26"/>
        <v>365</v>
      </c>
      <c r="L417" s="15">
        <f t="shared" si="27"/>
        <v>105.80000000000003</v>
      </c>
    </row>
    <row r="418" spans="1:12" ht="18.75" x14ac:dyDescent="0.25">
      <c r="A418" s="20">
        <v>44779</v>
      </c>
      <c r="B418" s="6" t="s">
        <v>20</v>
      </c>
      <c r="C418" s="6" t="str">
        <f>VLOOKUP(B418,Table3[],2,0)</f>
        <v>Product16</v>
      </c>
      <c r="D418" s="6">
        <v>9</v>
      </c>
      <c r="E418" s="6" t="s">
        <v>58</v>
      </c>
      <c r="F418" s="6" t="s">
        <v>58</v>
      </c>
      <c r="G418" s="11">
        <f t="shared" si="24"/>
        <v>0.05</v>
      </c>
      <c r="H418" s="16">
        <f>VLOOKUP(B418,Table3[],6,0)</f>
        <v>16.64</v>
      </c>
      <c r="I418" s="17">
        <f>VLOOKUP(B418,Table3[],5,0)</f>
        <v>13</v>
      </c>
      <c r="J418" s="13">
        <f t="shared" si="25"/>
        <v>149.76</v>
      </c>
      <c r="K418" s="15">
        <f t="shared" si="26"/>
        <v>117</v>
      </c>
      <c r="L418" s="15">
        <f t="shared" si="27"/>
        <v>32.709999999999994</v>
      </c>
    </row>
    <row r="419" spans="1:12" ht="18.75" x14ac:dyDescent="0.25">
      <c r="A419" s="21">
        <v>44781</v>
      </c>
      <c r="B419" s="7" t="s">
        <v>20</v>
      </c>
      <c r="C419" s="6" t="str">
        <f>VLOOKUP(B419,Table3[],2,0)</f>
        <v>Product16</v>
      </c>
      <c r="D419" s="7">
        <v>2</v>
      </c>
      <c r="E419" s="7" t="s">
        <v>60</v>
      </c>
      <c r="F419" s="7" t="s">
        <v>58</v>
      </c>
      <c r="G419" s="11">
        <f t="shared" si="24"/>
        <v>0</v>
      </c>
      <c r="H419" s="16">
        <f>VLOOKUP(B419,Table3[],6,0)</f>
        <v>16.64</v>
      </c>
      <c r="I419" s="17">
        <f>VLOOKUP(B419,Table3[],5,0)</f>
        <v>13</v>
      </c>
      <c r="J419" s="13">
        <f t="shared" si="25"/>
        <v>33.28</v>
      </c>
      <c r="K419" s="15">
        <f t="shared" si="26"/>
        <v>26</v>
      </c>
      <c r="L419" s="15">
        <f t="shared" si="27"/>
        <v>7.2800000000000011</v>
      </c>
    </row>
    <row r="420" spans="1:12" ht="18.75" x14ac:dyDescent="0.25">
      <c r="A420" s="20">
        <v>44781</v>
      </c>
      <c r="B420" s="6" t="s">
        <v>38</v>
      </c>
      <c r="C420" s="6" t="str">
        <f>VLOOKUP(B420,Table3[],2,0)</f>
        <v>Product32</v>
      </c>
      <c r="D420" s="6">
        <v>12</v>
      </c>
      <c r="E420" s="6" t="s">
        <v>60</v>
      </c>
      <c r="F420" s="6" t="s">
        <v>59</v>
      </c>
      <c r="G420" s="11">
        <f t="shared" si="24"/>
        <v>7.0000000000000007E-2</v>
      </c>
      <c r="H420" s="16">
        <f>VLOOKUP(B420,Table3[],6,0)</f>
        <v>117.48</v>
      </c>
      <c r="I420" s="17">
        <f>VLOOKUP(B420,Table3[],5,0)</f>
        <v>89</v>
      </c>
      <c r="J420" s="13">
        <f t="shared" si="25"/>
        <v>1409.76</v>
      </c>
      <c r="K420" s="15">
        <f t="shared" si="26"/>
        <v>1068</v>
      </c>
      <c r="L420" s="15">
        <f t="shared" si="27"/>
        <v>341.69</v>
      </c>
    </row>
    <row r="421" spans="1:12" ht="18.75" x14ac:dyDescent="0.25">
      <c r="A421" s="21">
        <v>44781</v>
      </c>
      <c r="B421" s="7" t="s">
        <v>26</v>
      </c>
      <c r="C421" s="6" t="str">
        <f>VLOOKUP(B421,Table3[],2,0)</f>
        <v>Product21</v>
      </c>
      <c r="D421" s="7">
        <v>11</v>
      </c>
      <c r="E421" s="7" t="s">
        <v>60</v>
      </c>
      <c r="F421" s="7" t="s">
        <v>59</v>
      </c>
      <c r="G421" s="11">
        <f t="shared" si="24"/>
        <v>7.0000000000000007E-2</v>
      </c>
      <c r="H421" s="16">
        <f>VLOOKUP(B421,Table3[],6,0)</f>
        <v>162.54</v>
      </c>
      <c r="I421" s="17">
        <f>VLOOKUP(B421,Table3[],5,0)</f>
        <v>126</v>
      </c>
      <c r="J421" s="13">
        <f t="shared" si="25"/>
        <v>1787.9399999999998</v>
      </c>
      <c r="K421" s="15">
        <f t="shared" si="26"/>
        <v>1386</v>
      </c>
      <c r="L421" s="15">
        <f t="shared" si="27"/>
        <v>401.86999999999983</v>
      </c>
    </row>
    <row r="422" spans="1:12" ht="18.75" x14ac:dyDescent="0.25">
      <c r="A422" s="20">
        <v>44787</v>
      </c>
      <c r="B422" s="6" t="s">
        <v>36</v>
      </c>
      <c r="C422" s="6" t="str">
        <f>VLOOKUP(B422,Table3[],2,0)</f>
        <v>Product30</v>
      </c>
      <c r="D422" s="6">
        <v>14</v>
      </c>
      <c r="E422" s="6" t="s">
        <v>60</v>
      </c>
      <c r="F422" s="6" t="s">
        <v>59</v>
      </c>
      <c r="G422" s="11">
        <f t="shared" si="24"/>
        <v>7.0000000000000007E-2</v>
      </c>
      <c r="H422" s="16">
        <f>VLOOKUP(B422,Table3[],6,0)</f>
        <v>201.28</v>
      </c>
      <c r="I422" s="17">
        <f>VLOOKUP(B422,Table3[],5,0)</f>
        <v>148</v>
      </c>
      <c r="J422" s="13">
        <f t="shared" si="25"/>
        <v>2817.92</v>
      </c>
      <c r="K422" s="15">
        <f t="shared" si="26"/>
        <v>2072</v>
      </c>
      <c r="L422" s="15">
        <f t="shared" si="27"/>
        <v>745.85</v>
      </c>
    </row>
    <row r="423" spans="1:12" ht="18.75" x14ac:dyDescent="0.25">
      <c r="A423" s="21">
        <v>44788</v>
      </c>
      <c r="B423" s="7" t="s">
        <v>15</v>
      </c>
      <c r="C423" s="6" t="str">
        <f>VLOOKUP(B423,Table3[],2,0)</f>
        <v>Product11</v>
      </c>
      <c r="D423" s="7">
        <v>10</v>
      </c>
      <c r="E423" s="7" t="s">
        <v>57</v>
      </c>
      <c r="F423" s="7" t="s">
        <v>59</v>
      </c>
      <c r="G423" s="11">
        <f t="shared" si="24"/>
        <v>7.0000000000000007E-2</v>
      </c>
      <c r="H423" s="16">
        <f>VLOOKUP(B423,Table3[],6,0)</f>
        <v>48.4</v>
      </c>
      <c r="I423" s="17">
        <f>VLOOKUP(B423,Table3[],5,0)</f>
        <v>44</v>
      </c>
      <c r="J423" s="13">
        <f t="shared" si="25"/>
        <v>484</v>
      </c>
      <c r="K423" s="15">
        <f t="shared" si="26"/>
        <v>440</v>
      </c>
      <c r="L423" s="15">
        <f t="shared" si="27"/>
        <v>43.93</v>
      </c>
    </row>
    <row r="424" spans="1:12" ht="18.75" x14ac:dyDescent="0.25">
      <c r="A424" s="20">
        <v>44788</v>
      </c>
      <c r="B424" s="6" t="s">
        <v>19</v>
      </c>
      <c r="C424" s="6" t="str">
        <f>VLOOKUP(B424,Table3[],2,0)</f>
        <v>Product15</v>
      </c>
      <c r="D424" s="6">
        <v>7</v>
      </c>
      <c r="E424" s="6" t="s">
        <v>60</v>
      </c>
      <c r="F424" s="6" t="s">
        <v>58</v>
      </c>
      <c r="G424" s="11">
        <f t="shared" si="24"/>
        <v>0.05</v>
      </c>
      <c r="H424" s="16">
        <f>VLOOKUP(B424,Table3[],6,0)</f>
        <v>15.719999999999999</v>
      </c>
      <c r="I424" s="17">
        <f>VLOOKUP(B424,Table3[],5,0)</f>
        <v>12</v>
      </c>
      <c r="J424" s="13">
        <f t="shared" si="25"/>
        <v>110.03999999999999</v>
      </c>
      <c r="K424" s="15">
        <f t="shared" si="26"/>
        <v>84</v>
      </c>
      <c r="L424" s="15">
        <f t="shared" si="27"/>
        <v>25.989999999999991</v>
      </c>
    </row>
    <row r="425" spans="1:12" ht="18.75" x14ac:dyDescent="0.25">
      <c r="A425" s="21">
        <v>44791</v>
      </c>
      <c r="B425" s="7" t="s">
        <v>35</v>
      </c>
      <c r="C425" s="6" t="str">
        <f>VLOOKUP(B425,Table3[],2,0)</f>
        <v>Product29</v>
      </c>
      <c r="D425" s="7">
        <v>8</v>
      </c>
      <c r="E425" s="7" t="s">
        <v>58</v>
      </c>
      <c r="F425" s="7" t="s">
        <v>58</v>
      </c>
      <c r="G425" s="11">
        <f t="shared" si="24"/>
        <v>0.05</v>
      </c>
      <c r="H425" s="16">
        <f>VLOOKUP(B425,Table3[],6,0)</f>
        <v>53.11</v>
      </c>
      <c r="I425" s="17">
        <f>VLOOKUP(B425,Table3[],5,0)</f>
        <v>47</v>
      </c>
      <c r="J425" s="13">
        <f t="shared" si="25"/>
        <v>424.88</v>
      </c>
      <c r="K425" s="15">
        <f t="shared" si="26"/>
        <v>376</v>
      </c>
      <c r="L425" s="15">
        <f t="shared" si="27"/>
        <v>48.83</v>
      </c>
    </row>
    <row r="426" spans="1:12" ht="18.75" x14ac:dyDescent="0.25">
      <c r="A426" s="20">
        <v>44791</v>
      </c>
      <c r="B426" s="6" t="s">
        <v>13</v>
      </c>
      <c r="C426" s="6" t="str">
        <f>VLOOKUP(B426,Table3[],2,0)</f>
        <v>Product10</v>
      </c>
      <c r="D426" s="6">
        <v>2</v>
      </c>
      <c r="E426" s="6" t="s">
        <v>58</v>
      </c>
      <c r="F426" s="6" t="s">
        <v>59</v>
      </c>
      <c r="G426" s="11">
        <f t="shared" si="24"/>
        <v>0</v>
      </c>
      <c r="H426" s="16">
        <f>VLOOKUP(B426,Table3[],6,0)</f>
        <v>164.28</v>
      </c>
      <c r="I426" s="17">
        <f>VLOOKUP(B426,Table3[],5,0)</f>
        <v>148</v>
      </c>
      <c r="J426" s="13">
        <f t="shared" si="25"/>
        <v>328.56</v>
      </c>
      <c r="K426" s="15">
        <f t="shared" si="26"/>
        <v>296</v>
      </c>
      <c r="L426" s="15">
        <f t="shared" si="27"/>
        <v>32.56</v>
      </c>
    </row>
    <row r="427" spans="1:12" ht="18.75" x14ac:dyDescent="0.25">
      <c r="A427" s="21">
        <v>44792</v>
      </c>
      <c r="B427" s="7" t="s">
        <v>10</v>
      </c>
      <c r="C427" s="6" t="str">
        <f>VLOOKUP(B427,Table3[],2,0)</f>
        <v>Product07</v>
      </c>
      <c r="D427" s="7">
        <v>3</v>
      </c>
      <c r="E427" s="7" t="s">
        <v>58</v>
      </c>
      <c r="F427" s="7" t="s">
        <v>58</v>
      </c>
      <c r="G427" s="11">
        <f t="shared" si="24"/>
        <v>0</v>
      </c>
      <c r="H427" s="16">
        <f>VLOOKUP(B427,Table3[],6,0)</f>
        <v>47.730000000000004</v>
      </c>
      <c r="I427" s="17">
        <f>VLOOKUP(B427,Table3[],5,0)</f>
        <v>43</v>
      </c>
      <c r="J427" s="13">
        <f t="shared" si="25"/>
        <v>143.19</v>
      </c>
      <c r="K427" s="15">
        <f t="shared" si="26"/>
        <v>129</v>
      </c>
      <c r="L427" s="15">
        <f t="shared" si="27"/>
        <v>14.189999999999998</v>
      </c>
    </row>
    <row r="428" spans="1:12" ht="18.75" x14ac:dyDescent="0.25">
      <c r="A428" s="20">
        <v>44793</v>
      </c>
      <c r="B428" s="6" t="s">
        <v>28</v>
      </c>
      <c r="C428" s="6" t="str">
        <f>VLOOKUP(B428,Table3[],2,0)</f>
        <v>Product23</v>
      </c>
      <c r="D428" s="6">
        <v>13</v>
      </c>
      <c r="E428" s="6" t="s">
        <v>60</v>
      </c>
      <c r="F428" s="6" t="s">
        <v>58</v>
      </c>
      <c r="G428" s="11">
        <f t="shared" si="24"/>
        <v>7.0000000000000007E-2</v>
      </c>
      <c r="H428" s="16">
        <f>VLOOKUP(B428,Table3[],6,0)</f>
        <v>149.46</v>
      </c>
      <c r="I428" s="17">
        <f>VLOOKUP(B428,Table3[],5,0)</f>
        <v>141</v>
      </c>
      <c r="J428" s="13">
        <f t="shared" si="25"/>
        <v>1942.98</v>
      </c>
      <c r="K428" s="15">
        <f t="shared" si="26"/>
        <v>1833</v>
      </c>
      <c r="L428" s="15">
        <f t="shared" si="27"/>
        <v>109.91000000000003</v>
      </c>
    </row>
    <row r="429" spans="1:12" ht="18.75" x14ac:dyDescent="0.25">
      <c r="A429" s="21">
        <v>44793</v>
      </c>
      <c r="B429" s="7" t="s">
        <v>39</v>
      </c>
      <c r="C429" s="6" t="str">
        <f>VLOOKUP(B429,Table3[],2,0)</f>
        <v>Product33</v>
      </c>
      <c r="D429" s="7">
        <v>14</v>
      </c>
      <c r="E429" s="7" t="s">
        <v>60</v>
      </c>
      <c r="F429" s="7" t="s">
        <v>58</v>
      </c>
      <c r="G429" s="11">
        <f t="shared" si="24"/>
        <v>7.0000000000000007E-2</v>
      </c>
      <c r="H429" s="16">
        <f>VLOOKUP(B429,Table3[],6,0)</f>
        <v>119.7</v>
      </c>
      <c r="I429" s="17">
        <f>VLOOKUP(B429,Table3[],5,0)</f>
        <v>95</v>
      </c>
      <c r="J429" s="13">
        <f t="shared" si="25"/>
        <v>1675.8</v>
      </c>
      <c r="K429" s="15">
        <f t="shared" si="26"/>
        <v>1330</v>
      </c>
      <c r="L429" s="15">
        <f t="shared" si="27"/>
        <v>345.72999999999996</v>
      </c>
    </row>
    <row r="430" spans="1:12" ht="18.75" x14ac:dyDescent="0.25">
      <c r="A430" s="20">
        <v>44794</v>
      </c>
      <c r="B430" s="6" t="s">
        <v>20</v>
      </c>
      <c r="C430" s="6" t="str">
        <f>VLOOKUP(B430,Table3[],2,0)</f>
        <v>Product16</v>
      </c>
      <c r="D430" s="6">
        <v>4</v>
      </c>
      <c r="E430" s="6" t="s">
        <v>60</v>
      </c>
      <c r="F430" s="6" t="s">
        <v>58</v>
      </c>
      <c r="G430" s="11">
        <f t="shared" si="24"/>
        <v>0</v>
      </c>
      <c r="H430" s="16">
        <f>VLOOKUP(B430,Table3[],6,0)</f>
        <v>16.64</v>
      </c>
      <c r="I430" s="17">
        <f>VLOOKUP(B430,Table3[],5,0)</f>
        <v>13</v>
      </c>
      <c r="J430" s="13">
        <f t="shared" si="25"/>
        <v>66.56</v>
      </c>
      <c r="K430" s="15">
        <f t="shared" si="26"/>
        <v>52</v>
      </c>
      <c r="L430" s="15">
        <f t="shared" si="27"/>
        <v>14.560000000000002</v>
      </c>
    </row>
    <row r="431" spans="1:12" ht="18.75" x14ac:dyDescent="0.25">
      <c r="A431" s="21">
        <v>44796</v>
      </c>
      <c r="B431" s="7" t="s">
        <v>51</v>
      </c>
      <c r="C431" s="6" t="str">
        <f>VLOOKUP(B431,Table3[],2,0)</f>
        <v>Product44</v>
      </c>
      <c r="D431" s="7">
        <v>11</v>
      </c>
      <c r="E431" s="7" t="s">
        <v>58</v>
      </c>
      <c r="F431" s="7" t="s">
        <v>58</v>
      </c>
      <c r="G431" s="11">
        <f t="shared" si="24"/>
        <v>7.0000000000000007E-2</v>
      </c>
      <c r="H431" s="16">
        <f>VLOOKUP(B431,Table3[],6,0)</f>
        <v>82.08</v>
      </c>
      <c r="I431" s="17">
        <f>VLOOKUP(B431,Table3[],5,0)</f>
        <v>76</v>
      </c>
      <c r="J431" s="13">
        <f t="shared" si="25"/>
        <v>902.88</v>
      </c>
      <c r="K431" s="15">
        <f t="shared" si="26"/>
        <v>836</v>
      </c>
      <c r="L431" s="15">
        <f t="shared" si="27"/>
        <v>66.81</v>
      </c>
    </row>
    <row r="432" spans="1:12" ht="18.75" x14ac:dyDescent="0.25">
      <c r="A432" s="20">
        <v>44796</v>
      </c>
      <c r="B432" s="6" t="s">
        <v>35</v>
      </c>
      <c r="C432" s="6" t="str">
        <f>VLOOKUP(B432,Table3[],2,0)</f>
        <v>Product29</v>
      </c>
      <c r="D432" s="6">
        <v>14</v>
      </c>
      <c r="E432" s="6" t="s">
        <v>60</v>
      </c>
      <c r="F432" s="6" t="s">
        <v>59</v>
      </c>
      <c r="G432" s="11">
        <f t="shared" si="24"/>
        <v>7.0000000000000007E-2</v>
      </c>
      <c r="H432" s="16">
        <f>VLOOKUP(B432,Table3[],6,0)</f>
        <v>53.11</v>
      </c>
      <c r="I432" s="17">
        <f>VLOOKUP(B432,Table3[],5,0)</f>
        <v>47</v>
      </c>
      <c r="J432" s="13">
        <f t="shared" si="25"/>
        <v>743.54</v>
      </c>
      <c r="K432" s="15">
        <f t="shared" si="26"/>
        <v>658</v>
      </c>
      <c r="L432" s="15">
        <f t="shared" si="27"/>
        <v>85.46999999999997</v>
      </c>
    </row>
    <row r="433" spans="1:12" ht="18.75" x14ac:dyDescent="0.25">
      <c r="A433" s="21">
        <v>44797</v>
      </c>
      <c r="B433" s="7" t="s">
        <v>8</v>
      </c>
      <c r="C433" s="6" t="str">
        <f>VLOOKUP(B433,Table3[],2,0)</f>
        <v>Product05</v>
      </c>
      <c r="D433" s="7">
        <v>5</v>
      </c>
      <c r="E433" s="7" t="s">
        <v>60</v>
      </c>
      <c r="F433" s="7" t="s">
        <v>59</v>
      </c>
      <c r="G433" s="11">
        <f t="shared" si="24"/>
        <v>0.05</v>
      </c>
      <c r="H433" s="16">
        <f>VLOOKUP(B433,Table3[],6,0)</f>
        <v>155.61000000000001</v>
      </c>
      <c r="I433" s="17">
        <f>VLOOKUP(B433,Table3[],5,0)</f>
        <v>133</v>
      </c>
      <c r="J433" s="13">
        <f t="shared" si="25"/>
        <v>778.05000000000007</v>
      </c>
      <c r="K433" s="15">
        <f t="shared" si="26"/>
        <v>665</v>
      </c>
      <c r="L433" s="15">
        <f t="shared" si="27"/>
        <v>113.00000000000007</v>
      </c>
    </row>
    <row r="434" spans="1:12" ht="18.75" x14ac:dyDescent="0.25">
      <c r="A434" s="20">
        <v>44799</v>
      </c>
      <c r="B434" s="6" t="s">
        <v>23</v>
      </c>
      <c r="C434" s="6" t="str">
        <f>VLOOKUP(B434,Table3[],2,0)</f>
        <v>Product19</v>
      </c>
      <c r="D434" s="6">
        <v>13</v>
      </c>
      <c r="E434" s="6" t="s">
        <v>57</v>
      </c>
      <c r="F434" s="6" t="s">
        <v>59</v>
      </c>
      <c r="G434" s="11">
        <f t="shared" si="24"/>
        <v>7.0000000000000007E-2</v>
      </c>
      <c r="H434" s="16">
        <f>VLOOKUP(B434,Table3[],6,0)</f>
        <v>210</v>
      </c>
      <c r="I434" s="17">
        <f>VLOOKUP(B434,Table3[],5,0)</f>
        <v>150</v>
      </c>
      <c r="J434" s="13">
        <f t="shared" si="25"/>
        <v>2730</v>
      </c>
      <c r="K434" s="15">
        <f t="shared" si="26"/>
        <v>1950</v>
      </c>
      <c r="L434" s="15">
        <f t="shared" si="27"/>
        <v>779.93</v>
      </c>
    </row>
    <row r="435" spans="1:12" ht="18.75" x14ac:dyDescent="0.25">
      <c r="A435" s="21">
        <v>44799</v>
      </c>
      <c r="B435" s="7" t="s">
        <v>43</v>
      </c>
      <c r="C435" s="6" t="str">
        <f>VLOOKUP(B435,Table3[],2,0)</f>
        <v>Product37</v>
      </c>
      <c r="D435" s="7">
        <v>8</v>
      </c>
      <c r="E435" s="7" t="s">
        <v>58</v>
      </c>
      <c r="F435" s="7" t="s">
        <v>58</v>
      </c>
      <c r="G435" s="11">
        <f t="shared" si="24"/>
        <v>0.05</v>
      </c>
      <c r="H435" s="16">
        <f>VLOOKUP(B435,Table3[],6,0)</f>
        <v>85.76</v>
      </c>
      <c r="I435" s="17">
        <f>VLOOKUP(B435,Table3[],5,0)</f>
        <v>67</v>
      </c>
      <c r="J435" s="13">
        <f t="shared" si="25"/>
        <v>686.08</v>
      </c>
      <c r="K435" s="15">
        <f t="shared" si="26"/>
        <v>536</v>
      </c>
      <c r="L435" s="15">
        <f t="shared" si="27"/>
        <v>150.03000000000003</v>
      </c>
    </row>
    <row r="436" spans="1:12" ht="18.75" x14ac:dyDescent="0.25">
      <c r="A436" s="20">
        <v>44800</v>
      </c>
      <c r="B436" s="6" t="s">
        <v>46</v>
      </c>
      <c r="C436" s="6" t="str">
        <f>VLOOKUP(B436,Table3[],2,0)</f>
        <v>Product39</v>
      </c>
      <c r="D436" s="6">
        <v>15</v>
      </c>
      <c r="E436" s="6" t="s">
        <v>57</v>
      </c>
      <c r="F436" s="6" t="s">
        <v>58</v>
      </c>
      <c r="G436" s="11">
        <f t="shared" si="24"/>
        <v>0.1</v>
      </c>
      <c r="H436" s="16">
        <f>VLOOKUP(B436,Table3[],6,0)</f>
        <v>42.55</v>
      </c>
      <c r="I436" s="17">
        <f>VLOOKUP(B436,Table3[],5,0)</f>
        <v>37</v>
      </c>
      <c r="J436" s="13">
        <f t="shared" si="25"/>
        <v>638.25</v>
      </c>
      <c r="K436" s="15">
        <f t="shared" si="26"/>
        <v>555</v>
      </c>
      <c r="L436" s="15">
        <f t="shared" si="27"/>
        <v>83.15</v>
      </c>
    </row>
    <row r="437" spans="1:12" ht="18.75" x14ac:dyDescent="0.25">
      <c r="A437" s="21">
        <v>44801</v>
      </c>
      <c r="B437" s="7" t="s">
        <v>8</v>
      </c>
      <c r="C437" s="6" t="str">
        <f>VLOOKUP(B437,Table3[],2,0)</f>
        <v>Product05</v>
      </c>
      <c r="D437" s="7">
        <v>9</v>
      </c>
      <c r="E437" s="7" t="s">
        <v>58</v>
      </c>
      <c r="F437" s="7" t="s">
        <v>58</v>
      </c>
      <c r="G437" s="11">
        <f t="shared" si="24"/>
        <v>0.05</v>
      </c>
      <c r="H437" s="16">
        <f>VLOOKUP(B437,Table3[],6,0)</f>
        <v>155.61000000000001</v>
      </c>
      <c r="I437" s="17">
        <f>VLOOKUP(B437,Table3[],5,0)</f>
        <v>133</v>
      </c>
      <c r="J437" s="13">
        <f t="shared" si="25"/>
        <v>1400.4900000000002</v>
      </c>
      <c r="K437" s="15">
        <f t="shared" si="26"/>
        <v>1197</v>
      </c>
      <c r="L437" s="15">
        <f t="shared" si="27"/>
        <v>203.44000000000023</v>
      </c>
    </row>
    <row r="438" spans="1:12" ht="18.75" x14ac:dyDescent="0.25">
      <c r="A438" s="20">
        <v>44801</v>
      </c>
      <c r="B438" s="6" t="s">
        <v>46</v>
      </c>
      <c r="C438" s="6" t="str">
        <f>VLOOKUP(B438,Table3[],2,0)</f>
        <v>Product39</v>
      </c>
      <c r="D438" s="6">
        <v>5</v>
      </c>
      <c r="E438" s="6" t="s">
        <v>60</v>
      </c>
      <c r="F438" s="6" t="s">
        <v>58</v>
      </c>
      <c r="G438" s="11">
        <f t="shared" si="24"/>
        <v>0.05</v>
      </c>
      <c r="H438" s="16">
        <f>VLOOKUP(B438,Table3[],6,0)</f>
        <v>42.55</v>
      </c>
      <c r="I438" s="17">
        <f>VLOOKUP(B438,Table3[],5,0)</f>
        <v>37</v>
      </c>
      <c r="J438" s="13">
        <f t="shared" si="25"/>
        <v>212.75</v>
      </c>
      <c r="K438" s="15">
        <f t="shared" si="26"/>
        <v>185</v>
      </c>
      <c r="L438" s="15">
        <f t="shared" si="27"/>
        <v>27.7</v>
      </c>
    </row>
    <row r="439" spans="1:12" ht="18.75" x14ac:dyDescent="0.25">
      <c r="A439" s="21">
        <v>44803</v>
      </c>
      <c r="B439" s="7" t="s">
        <v>9</v>
      </c>
      <c r="C439" s="6" t="str">
        <f>VLOOKUP(B439,Table3[],2,0)</f>
        <v>Product06</v>
      </c>
      <c r="D439" s="7">
        <v>6</v>
      </c>
      <c r="E439" s="7" t="s">
        <v>58</v>
      </c>
      <c r="F439" s="7" t="s">
        <v>59</v>
      </c>
      <c r="G439" s="11">
        <f t="shared" si="24"/>
        <v>0.05</v>
      </c>
      <c r="H439" s="16">
        <f>VLOOKUP(B439,Table3[],6,0)</f>
        <v>85.5</v>
      </c>
      <c r="I439" s="17">
        <f>VLOOKUP(B439,Table3[],5,0)</f>
        <v>75</v>
      </c>
      <c r="J439" s="13">
        <f t="shared" si="25"/>
        <v>513</v>
      </c>
      <c r="K439" s="15">
        <f t="shared" si="26"/>
        <v>450</v>
      </c>
      <c r="L439" s="15">
        <f t="shared" si="27"/>
        <v>62.95</v>
      </c>
    </row>
    <row r="440" spans="1:12" ht="18.75" x14ac:dyDescent="0.25">
      <c r="A440" s="20">
        <v>44803</v>
      </c>
      <c r="B440" s="6" t="s">
        <v>50</v>
      </c>
      <c r="C440" s="6" t="str">
        <f>VLOOKUP(B440,Table3[],2,0)</f>
        <v>Product43</v>
      </c>
      <c r="D440" s="6">
        <v>6</v>
      </c>
      <c r="E440" s="6" t="s">
        <v>60</v>
      </c>
      <c r="F440" s="6" t="s">
        <v>59</v>
      </c>
      <c r="G440" s="11">
        <f t="shared" si="24"/>
        <v>0.05</v>
      </c>
      <c r="H440" s="16">
        <f>VLOOKUP(B440,Table3[],6,0)</f>
        <v>83.08</v>
      </c>
      <c r="I440" s="17">
        <f>VLOOKUP(B440,Table3[],5,0)</f>
        <v>67</v>
      </c>
      <c r="J440" s="13">
        <f t="shared" si="25"/>
        <v>498.48</v>
      </c>
      <c r="K440" s="15">
        <f t="shared" si="26"/>
        <v>402</v>
      </c>
      <c r="L440" s="15">
        <f t="shared" si="27"/>
        <v>96.430000000000021</v>
      </c>
    </row>
    <row r="441" spans="1:12" ht="18.75" x14ac:dyDescent="0.25">
      <c r="A441" s="21">
        <v>44803</v>
      </c>
      <c r="B441" s="7" t="s">
        <v>30</v>
      </c>
      <c r="C441" s="6" t="str">
        <f>VLOOKUP(B441,Table3[],2,0)</f>
        <v>Product25</v>
      </c>
      <c r="D441" s="7">
        <v>5</v>
      </c>
      <c r="E441" s="7" t="s">
        <v>60</v>
      </c>
      <c r="F441" s="7" t="s">
        <v>59</v>
      </c>
      <c r="G441" s="11">
        <f t="shared" si="24"/>
        <v>0.05</v>
      </c>
      <c r="H441" s="16">
        <f>VLOOKUP(B441,Table3[],6,0)</f>
        <v>8.33</v>
      </c>
      <c r="I441" s="17">
        <f>VLOOKUP(B441,Table3[],5,0)</f>
        <v>7</v>
      </c>
      <c r="J441" s="13">
        <f t="shared" si="25"/>
        <v>41.65</v>
      </c>
      <c r="K441" s="15">
        <f t="shared" si="26"/>
        <v>35</v>
      </c>
      <c r="L441" s="15">
        <f t="shared" si="27"/>
        <v>6.5999999999999988</v>
      </c>
    </row>
    <row r="442" spans="1:12" ht="18.75" x14ac:dyDescent="0.25">
      <c r="A442" s="20">
        <v>44804</v>
      </c>
      <c r="B442" s="6" t="s">
        <v>19</v>
      </c>
      <c r="C442" s="6" t="str">
        <f>VLOOKUP(B442,Table3[],2,0)</f>
        <v>Product15</v>
      </c>
      <c r="D442" s="6">
        <v>13</v>
      </c>
      <c r="E442" s="6" t="s">
        <v>60</v>
      </c>
      <c r="F442" s="6" t="s">
        <v>59</v>
      </c>
      <c r="G442" s="11">
        <f t="shared" si="24"/>
        <v>7.0000000000000007E-2</v>
      </c>
      <c r="H442" s="16">
        <f>VLOOKUP(B442,Table3[],6,0)</f>
        <v>15.719999999999999</v>
      </c>
      <c r="I442" s="17">
        <f>VLOOKUP(B442,Table3[],5,0)</f>
        <v>12</v>
      </c>
      <c r="J442" s="13">
        <f t="shared" si="25"/>
        <v>204.35999999999999</v>
      </c>
      <c r="K442" s="15">
        <f t="shared" si="26"/>
        <v>156</v>
      </c>
      <c r="L442" s="15">
        <f t="shared" si="27"/>
        <v>48.289999999999985</v>
      </c>
    </row>
    <row r="443" spans="1:12" ht="18.75" x14ac:dyDescent="0.25">
      <c r="A443" s="21">
        <v>44808</v>
      </c>
      <c r="B443" s="7" t="s">
        <v>5</v>
      </c>
      <c r="C443" s="6" t="str">
        <f>VLOOKUP(B443,Table3[],2,0)</f>
        <v>Product02</v>
      </c>
      <c r="D443" s="7">
        <v>1</v>
      </c>
      <c r="E443" s="7" t="s">
        <v>60</v>
      </c>
      <c r="F443" s="7" t="s">
        <v>59</v>
      </c>
      <c r="G443" s="11">
        <f t="shared" si="24"/>
        <v>0</v>
      </c>
      <c r="H443" s="16">
        <f>VLOOKUP(B443,Table3[],6,0)</f>
        <v>142.80000000000001</v>
      </c>
      <c r="I443" s="17">
        <f>VLOOKUP(B443,Table3[],5,0)</f>
        <v>105</v>
      </c>
      <c r="J443" s="13">
        <f t="shared" si="25"/>
        <v>142.80000000000001</v>
      </c>
      <c r="K443" s="15">
        <f t="shared" si="26"/>
        <v>105</v>
      </c>
      <c r="L443" s="15">
        <f t="shared" si="27"/>
        <v>37.800000000000011</v>
      </c>
    </row>
    <row r="444" spans="1:12" ht="18.75" x14ac:dyDescent="0.25">
      <c r="A444" s="20">
        <v>44810</v>
      </c>
      <c r="B444" s="6" t="s">
        <v>8</v>
      </c>
      <c r="C444" s="6" t="str">
        <f>VLOOKUP(B444,Table3[],2,0)</f>
        <v>Product05</v>
      </c>
      <c r="D444" s="6">
        <v>12</v>
      </c>
      <c r="E444" s="6" t="s">
        <v>57</v>
      </c>
      <c r="F444" s="6" t="s">
        <v>58</v>
      </c>
      <c r="G444" s="11">
        <f t="shared" si="24"/>
        <v>7.0000000000000007E-2</v>
      </c>
      <c r="H444" s="16">
        <f>VLOOKUP(B444,Table3[],6,0)</f>
        <v>155.61000000000001</v>
      </c>
      <c r="I444" s="17">
        <f>VLOOKUP(B444,Table3[],5,0)</f>
        <v>133</v>
      </c>
      <c r="J444" s="13">
        <f t="shared" si="25"/>
        <v>1867.3200000000002</v>
      </c>
      <c r="K444" s="15">
        <f t="shared" si="26"/>
        <v>1596</v>
      </c>
      <c r="L444" s="15">
        <f t="shared" si="27"/>
        <v>271.25000000000017</v>
      </c>
    </row>
    <row r="445" spans="1:12" ht="18.75" x14ac:dyDescent="0.25">
      <c r="A445" s="21">
        <v>44813</v>
      </c>
      <c r="B445" s="7" t="s">
        <v>48</v>
      </c>
      <c r="C445" s="6" t="str">
        <f>VLOOKUP(B445,Table3[],2,0)</f>
        <v>Product41</v>
      </c>
      <c r="D445" s="7">
        <v>9</v>
      </c>
      <c r="E445" s="7" t="s">
        <v>60</v>
      </c>
      <c r="F445" s="7" t="s">
        <v>58</v>
      </c>
      <c r="G445" s="11">
        <f t="shared" si="24"/>
        <v>0.05</v>
      </c>
      <c r="H445" s="16">
        <f>VLOOKUP(B445,Table3[],6,0)</f>
        <v>173.88</v>
      </c>
      <c r="I445" s="17">
        <f>VLOOKUP(B445,Table3[],5,0)</f>
        <v>138</v>
      </c>
      <c r="J445" s="13">
        <f t="shared" si="25"/>
        <v>1564.92</v>
      </c>
      <c r="K445" s="15">
        <f t="shared" si="26"/>
        <v>1242</v>
      </c>
      <c r="L445" s="15">
        <f t="shared" si="27"/>
        <v>322.87000000000006</v>
      </c>
    </row>
    <row r="446" spans="1:12" ht="18.75" x14ac:dyDescent="0.25">
      <c r="A446" s="20">
        <v>44813</v>
      </c>
      <c r="B446" s="6" t="s">
        <v>6</v>
      </c>
      <c r="C446" s="6" t="str">
        <f>VLOOKUP(B446,Table3[],2,0)</f>
        <v>Product03</v>
      </c>
      <c r="D446" s="6">
        <v>3</v>
      </c>
      <c r="E446" s="6" t="s">
        <v>60</v>
      </c>
      <c r="F446" s="6" t="s">
        <v>58</v>
      </c>
      <c r="G446" s="11">
        <f t="shared" si="24"/>
        <v>0</v>
      </c>
      <c r="H446" s="16">
        <f>VLOOKUP(B446,Table3[],6,0)</f>
        <v>80.94</v>
      </c>
      <c r="I446" s="17">
        <f>VLOOKUP(B446,Table3[],5,0)</f>
        <v>71</v>
      </c>
      <c r="J446" s="13">
        <f t="shared" si="25"/>
        <v>242.82</v>
      </c>
      <c r="K446" s="15">
        <f t="shared" si="26"/>
        <v>213</v>
      </c>
      <c r="L446" s="15">
        <f t="shared" si="27"/>
        <v>29.819999999999993</v>
      </c>
    </row>
    <row r="447" spans="1:12" ht="18.75" x14ac:dyDescent="0.25">
      <c r="A447" s="21">
        <v>44814</v>
      </c>
      <c r="B447" s="7" t="s">
        <v>41</v>
      </c>
      <c r="C447" s="6" t="str">
        <f>VLOOKUP(B447,Table3[],2,0)</f>
        <v>Product35</v>
      </c>
      <c r="D447" s="7">
        <v>15</v>
      </c>
      <c r="E447" s="7" t="s">
        <v>58</v>
      </c>
      <c r="F447" s="7" t="s">
        <v>59</v>
      </c>
      <c r="G447" s="11">
        <f t="shared" si="24"/>
        <v>0.1</v>
      </c>
      <c r="H447" s="16">
        <f>VLOOKUP(B447,Table3[],6,0)</f>
        <v>6.7</v>
      </c>
      <c r="I447" s="17">
        <f>VLOOKUP(B447,Table3[],5,0)</f>
        <v>5</v>
      </c>
      <c r="J447" s="13">
        <f t="shared" si="25"/>
        <v>100.5</v>
      </c>
      <c r="K447" s="15">
        <f t="shared" si="26"/>
        <v>75</v>
      </c>
      <c r="L447" s="15">
        <f t="shared" si="27"/>
        <v>25.4</v>
      </c>
    </row>
    <row r="448" spans="1:12" ht="18.75" x14ac:dyDescent="0.25">
      <c r="A448" s="20">
        <v>44814</v>
      </c>
      <c r="B448" s="6" t="s">
        <v>45</v>
      </c>
      <c r="C448" s="6" t="str">
        <f>VLOOKUP(B448,Table3[],2,0)</f>
        <v>Product38</v>
      </c>
      <c r="D448" s="6">
        <v>4</v>
      </c>
      <c r="E448" s="6" t="s">
        <v>60</v>
      </c>
      <c r="F448" s="6" t="s">
        <v>59</v>
      </c>
      <c r="G448" s="11">
        <f t="shared" si="24"/>
        <v>0</v>
      </c>
      <c r="H448" s="16">
        <f>VLOOKUP(B448,Table3[],6,0)</f>
        <v>79.92</v>
      </c>
      <c r="I448" s="17">
        <f>VLOOKUP(B448,Table3[],5,0)</f>
        <v>72</v>
      </c>
      <c r="J448" s="13">
        <f t="shared" si="25"/>
        <v>319.68</v>
      </c>
      <c r="K448" s="15">
        <f t="shared" si="26"/>
        <v>288</v>
      </c>
      <c r="L448" s="15">
        <f t="shared" si="27"/>
        <v>31.680000000000007</v>
      </c>
    </row>
    <row r="449" spans="1:12" ht="18.75" x14ac:dyDescent="0.25">
      <c r="A449" s="21">
        <v>44818</v>
      </c>
      <c r="B449" s="7" t="s">
        <v>35</v>
      </c>
      <c r="C449" s="6" t="str">
        <f>VLOOKUP(B449,Table3[],2,0)</f>
        <v>Product29</v>
      </c>
      <c r="D449" s="7">
        <v>3</v>
      </c>
      <c r="E449" s="7" t="s">
        <v>60</v>
      </c>
      <c r="F449" s="7" t="s">
        <v>59</v>
      </c>
      <c r="G449" s="11">
        <f t="shared" si="24"/>
        <v>0</v>
      </c>
      <c r="H449" s="16">
        <f>VLOOKUP(B449,Table3[],6,0)</f>
        <v>53.11</v>
      </c>
      <c r="I449" s="17">
        <f>VLOOKUP(B449,Table3[],5,0)</f>
        <v>47</v>
      </c>
      <c r="J449" s="13">
        <f t="shared" si="25"/>
        <v>159.32999999999998</v>
      </c>
      <c r="K449" s="15">
        <f t="shared" si="26"/>
        <v>141</v>
      </c>
      <c r="L449" s="15">
        <f t="shared" si="27"/>
        <v>18.329999999999984</v>
      </c>
    </row>
    <row r="450" spans="1:12" ht="18.75" x14ac:dyDescent="0.25">
      <c r="A450" s="20">
        <v>44819</v>
      </c>
      <c r="B450" s="6" t="s">
        <v>43</v>
      </c>
      <c r="C450" s="6" t="str">
        <f>VLOOKUP(B450,Table3[],2,0)</f>
        <v>Product37</v>
      </c>
      <c r="D450" s="6">
        <v>15</v>
      </c>
      <c r="E450" s="6" t="s">
        <v>58</v>
      </c>
      <c r="F450" s="6" t="s">
        <v>58</v>
      </c>
      <c r="G450" s="11">
        <f t="shared" si="24"/>
        <v>0.1</v>
      </c>
      <c r="H450" s="16">
        <f>VLOOKUP(B450,Table3[],6,0)</f>
        <v>85.76</v>
      </c>
      <c r="I450" s="17">
        <f>VLOOKUP(B450,Table3[],5,0)</f>
        <v>67</v>
      </c>
      <c r="J450" s="13">
        <f t="shared" si="25"/>
        <v>1286.4000000000001</v>
      </c>
      <c r="K450" s="15">
        <f t="shared" si="26"/>
        <v>1005</v>
      </c>
      <c r="L450" s="15">
        <f t="shared" si="27"/>
        <v>281.30000000000007</v>
      </c>
    </row>
    <row r="451" spans="1:12" ht="18.75" x14ac:dyDescent="0.25">
      <c r="A451" s="21">
        <v>44822</v>
      </c>
      <c r="B451" s="7" t="s">
        <v>31</v>
      </c>
      <c r="C451" s="6" t="str">
        <f>VLOOKUP(B451,Table3[],2,0)</f>
        <v>Product26</v>
      </c>
      <c r="D451" s="7">
        <v>14</v>
      </c>
      <c r="E451" s="7" t="s">
        <v>58</v>
      </c>
      <c r="F451" s="7" t="s">
        <v>59</v>
      </c>
      <c r="G451" s="11">
        <f t="shared" ref="G451:G514" si="28">IF(D451&gt;=15,10%,IF(D451&gt;=10,7%,IF(D451&gt;=5,5%,0%)))</f>
        <v>7.0000000000000007E-2</v>
      </c>
      <c r="H451" s="16">
        <f>VLOOKUP(B451,Table3[],6,0)</f>
        <v>24.66</v>
      </c>
      <c r="I451" s="17">
        <f>VLOOKUP(B451,Table3[],5,0)</f>
        <v>18</v>
      </c>
      <c r="J451" s="13">
        <f t="shared" ref="J451:J514" si="29">H451*D451</f>
        <v>345.24</v>
      </c>
      <c r="K451" s="15">
        <f t="shared" ref="K451:K514" si="30">I451*D451</f>
        <v>252</v>
      </c>
      <c r="L451" s="15">
        <f t="shared" ref="L451:L514" si="31">J451-K451-G451</f>
        <v>93.170000000000016</v>
      </c>
    </row>
    <row r="452" spans="1:12" ht="18.75" x14ac:dyDescent="0.25">
      <c r="A452" s="20">
        <v>44823</v>
      </c>
      <c r="B452" s="6" t="s">
        <v>39</v>
      </c>
      <c r="C452" s="6" t="str">
        <f>VLOOKUP(B452,Table3[],2,0)</f>
        <v>Product33</v>
      </c>
      <c r="D452" s="6">
        <v>8</v>
      </c>
      <c r="E452" s="6" t="s">
        <v>57</v>
      </c>
      <c r="F452" s="6" t="s">
        <v>59</v>
      </c>
      <c r="G452" s="11">
        <f t="shared" si="28"/>
        <v>0.05</v>
      </c>
      <c r="H452" s="16">
        <f>VLOOKUP(B452,Table3[],6,0)</f>
        <v>119.7</v>
      </c>
      <c r="I452" s="17">
        <f>VLOOKUP(B452,Table3[],5,0)</f>
        <v>95</v>
      </c>
      <c r="J452" s="13">
        <f t="shared" si="29"/>
        <v>957.6</v>
      </c>
      <c r="K452" s="15">
        <f t="shared" si="30"/>
        <v>760</v>
      </c>
      <c r="L452" s="15">
        <f t="shared" si="31"/>
        <v>197.55</v>
      </c>
    </row>
    <row r="453" spans="1:12" ht="18.75" x14ac:dyDescent="0.25">
      <c r="A453" s="21">
        <v>44824</v>
      </c>
      <c r="B453" s="7" t="s">
        <v>39</v>
      </c>
      <c r="C453" s="6" t="str">
        <f>VLOOKUP(B453,Table3[],2,0)</f>
        <v>Product33</v>
      </c>
      <c r="D453" s="7">
        <v>6</v>
      </c>
      <c r="E453" s="7" t="s">
        <v>60</v>
      </c>
      <c r="F453" s="7" t="s">
        <v>58</v>
      </c>
      <c r="G453" s="11">
        <f t="shared" si="28"/>
        <v>0.05</v>
      </c>
      <c r="H453" s="16">
        <f>VLOOKUP(B453,Table3[],6,0)</f>
        <v>119.7</v>
      </c>
      <c r="I453" s="17">
        <f>VLOOKUP(B453,Table3[],5,0)</f>
        <v>95</v>
      </c>
      <c r="J453" s="13">
        <f t="shared" si="29"/>
        <v>718.2</v>
      </c>
      <c r="K453" s="15">
        <f t="shared" si="30"/>
        <v>570</v>
      </c>
      <c r="L453" s="15">
        <f t="shared" si="31"/>
        <v>148.15000000000003</v>
      </c>
    </row>
    <row r="454" spans="1:12" ht="18.75" x14ac:dyDescent="0.25">
      <c r="A454" s="20">
        <v>44824</v>
      </c>
      <c r="B454" s="6" t="s">
        <v>3</v>
      </c>
      <c r="C454" s="6" t="str">
        <f>VLOOKUP(B454,Table3[],2,0)</f>
        <v>Product01</v>
      </c>
      <c r="D454" s="6">
        <v>10</v>
      </c>
      <c r="E454" s="6" t="s">
        <v>60</v>
      </c>
      <c r="F454" s="6" t="s">
        <v>58</v>
      </c>
      <c r="G454" s="11">
        <f t="shared" si="28"/>
        <v>7.0000000000000007E-2</v>
      </c>
      <c r="H454" s="16">
        <f>VLOOKUP(B454,Table3[],6,0)</f>
        <v>103.88</v>
      </c>
      <c r="I454" s="17">
        <f>VLOOKUP(B454,Table3[],5,0)</f>
        <v>98</v>
      </c>
      <c r="J454" s="13">
        <f t="shared" si="29"/>
        <v>1038.8</v>
      </c>
      <c r="K454" s="15">
        <f t="shared" si="30"/>
        <v>980</v>
      </c>
      <c r="L454" s="15">
        <f t="shared" si="31"/>
        <v>58.729999999999954</v>
      </c>
    </row>
    <row r="455" spans="1:12" ht="18.75" x14ac:dyDescent="0.25">
      <c r="A455" s="21">
        <v>44825</v>
      </c>
      <c r="B455" s="7" t="s">
        <v>22</v>
      </c>
      <c r="C455" s="6" t="str">
        <f>VLOOKUP(B455,Table3[],2,0)</f>
        <v>Product18</v>
      </c>
      <c r="D455" s="7">
        <v>14</v>
      </c>
      <c r="E455" s="7" t="s">
        <v>58</v>
      </c>
      <c r="F455" s="7" t="s">
        <v>58</v>
      </c>
      <c r="G455" s="11">
        <f t="shared" si="28"/>
        <v>7.0000000000000007E-2</v>
      </c>
      <c r="H455" s="16">
        <f>VLOOKUP(B455,Table3[],6,0)</f>
        <v>49.21</v>
      </c>
      <c r="I455" s="17">
        <f>VLOOKUP(B455,Table3[],5,0)</f>
        <v>37</v>
      </c>
      <c r="J455" s="13">
        <f t="shared" si="29"/>
        <v>688.94</v>
      </c>
      <c r="K455" s="15">
        <f t="shared" si="30"/>
        <v>518</v>
      </c>
      <c r="L455" s="15">
        <f t="shared" si="31"/>
        <v>170.87000000000006</v>
      </c>
    </row>
    <row r="456" spans="1:12" ht="18.75" x14ac:dyDescent="0.25">
      <c r="A456" s="20">
        <v>44825</v>
      </c>
      <c r="B456" s="6" t="s">
        <v>31</v>
      </c>
      <c r="C456" s="6" t="str">
        <f>VLOOKUP(B456,Table3[],2,0)</f>
        <v>Product26</v>
      </c>
      <c r="D456" s="6">
        <v>5</v>
      </c>
      <c r="E456" s="6" t="s">
        <v>60</v>
      </c>
      <c r="F456" s="6" t="s">
        <v>59</v>
      </c>
      <c r="G456" s="11">
        <f t="shared" si="28"/>
        <v>0.05</v>
      </c>
      <c r="H456" s="16">
        <f>VLOOKUP(B456,Table3[],6,0)</f>
        <v>24.66</v>
      </c>
      <c r="I456" s="17">
        <f>VLOOKUP(B456,Table3[],5,0)</f>
        <v>18</v>
      </c>
      <c r="J456" s="13">
        <f t="shared" si="29"/>
        <v>123.3</v>
      </c>
      <c r="K456" s="15">
        <f t="shared" si="30"/>
        <v>90</v>
      </c>
      <c r="L456" s="15">
        <f t="shared" si="31"/>
        <v>33.25</v>
      </c>
    </row>
    <row r="457" spans="1:12" ht="18.75" x14ac:dyDescent="0.25">
      <c r="A457" s="21">
        <v>44826</v>
      </c>
      <c r="B457" s="7" t="s">
        <v>50</v>
      </c>
      <c r="C457" s="6" t="str">
        <f>VLOOKUP(B457,Table3[],2,0)</f>
        <v>Product43</v>
      </c>
      <c r="D457" s="7">
        <v>12</v>
      </c>
      <c r="E457" s="7" t="s">
        <v>58</v>
      </c>
      <c r="F457" s="7" t="s">
        <v>58</v>
      </c>
      <c r="G457" s="11">
        <f t="shared" si="28"/>
        <v>7.0000000000000007E-2</v>
      </c>
      <c r="H457" s="16">
        <f>VLOOKUP(B457,Table3[],6,0)</f>
        <v>83.08</v>
      </c>
      <c r="I457" s="17">
        <f>VLOOKUP(B457,Table3[],5,0)</f>
        <v>67</v>
      </c>
      <c r="J457" s="13">
        <f t="shared" si="29"/>
        <v>996.96</v>
      </c>
      <c r="K457" s="15">
        <f t="shared" si="30"/>
        <v>804</v>
      </c>
      <c r="L457" s="15">
        <f t="shared" si="31"/>
        <v>192.89000000000004</v>
      </c>
    </row>
    <row r="458" spans="1:12" ht="18.75" x14ac:dyDescent="0.25">
      <c r="A458" s="20">
        <v>44827</v>
      </c>
      <c r="B458" s="6" t="s">
        <v>16</v>
      </c>
      <c r="C458" s="6" t="str">
        <f>VLOOKUP(B458,Table3[],2,0)</f>
        <v>Product12</v>
      </c>
      <c r="D458" s="6">
        <v>12</v>
      </c>
      <c r="E458" s="6" t="s">
        <v>60</v>
      </c>
      <c r="F458" s="6" t="s">
        <v>58</v>
      </c>
      <c r="G458" s="11">
        <f t="shared" si="28"/>
        <v>7.0000000000000007E-2</v>
      </c>
      <c r="H458" s="16">
        <f>VLOOKUP(B458,Table3[],6,0)</f>
        <v>94.17</v>
      </c>
      <c r="I458" s="17">
        <f>VLOOKUP(B458,Table3[],5,0)</f>
        <v>73</v>
      </c>
      <c r="J458" s="13">
        <f t="shared" si="29"/>
        <v>1130.04</v>
      </c>
      <c r="K458" s="15">
        <f t="shared" si="30"/>
        <v>876</v>
      </c>
      <c r="L458" s="15">
        <f t="shared" si="31"/>
        <v>253.96999999999997</v>
      </c>
    </row>
    <row r="459" spans="1:12" ht="18.75" x14ac:dyDescent="0.25">
      <c r="A459" s="21">
        <v>44828</v>
      </c>
      <c r="B459" s="7" t="s">
        <v>38</v>
      </c>
      <c r="C459" s="6" t="str">
        <f>VLOOKUP(B459,Table3[],2,0)</f>
        <v>Product32</v>
      </c>
      <c r="D459" s="7">
        <v>14</v>
      </c>
      <c r="E459" s="7" t="s">
        <v>60</v>
      </c>
      <c r="F459" s="7" t="s">
        <v>58</v>
      </c>
      <c r="G459" s="11">
        <f t="shared" si="28"/>
        <v>7.0000000000000007E-2</v>
      </c>
      <c r="H459" s="16">
        <f>VLOOKUP(B459,Table3[],6,0)</f>
        <v>117.48</v>
      </c>
      <c r="I459" s="17">
        <f>VLOOKUP(B459,Table3[],5,0)</f>
        <v>89</v>
      </c>
      <c r="J459" s="13">
        <f t="shared" si="29"/>
        <v>1644.72</v>
      </c>
      <c r="K459" s="15">
        <f t="shared" si="30"/>
        <v>1246</v>
      </c>
      <c r="L459" s="15">
        <f t="shared" si="31"/>
        <v>398.65000000000003</v>
      </c>
    </row>
    <row r="460" spans="1:12" ht="18.75" x14ac:dyDescent="0.25">
      <c r="A460" s="20">
        <v>44828</v>
      </c>
      <c r="B460" s="6" t="s">
        <v>38</v>
      </c>
      <c r="C460" s="6" t="str">
        <f>VLOOKUP(B460,Table3[],2,0)</f>
        <v>Product32</v>
      </c>
      <c r="D460" s="6">
        <v>8</v>
      </c>
      <c r="E460" s="6" t="s">
        <v>60</v>
      </c>
      <c r="F460" s="6" t="s">
        <v>59</v>
      </c>
      <c r="G460" s="11">
        <f t="shared" si="28"/>
        <v>0.05</v>
      </c>
      <c r="H460" s="16">
        <f>VLOOKUP(B460,Table3[],6,0)</f>
        <v>117.48</v>
      </c>
      <c r="I460" s="17">
        <f>VLOOKUP(B460,Table3[],5,0)</f>
        <v>89</v>
      </c>
      <c r="J460" s="13">
        <f t="shared" si="29"/>
        <v>939.84</v>
      </c>
      <c r="K460" s="15">
        <f t="shared" si="30"/>
        <v>712</v>
      </c>
      <c r="L460" s="15">
        <f t="shared" si="31"/>
        <v>227.79000000000002</v>
      </c>
    </row>
    <row r="461" spans="1:12" ht="18.75" x14ac:dyDescent="0.25">
      <c r="A461" s="21">
        <v>44831</v>
      </c>
      <c r="B461" s="7" t="s">
        <v>42</v>
      </c>
      <c r="C461" s="6" t="str">
        <f>VLOOKUP(B461,Table3[],2,0)</f>
        <v>Product36</v>
      </c>
      <c r="D461" s="7">
        <v>4</v>
      </c>
      <c r="E461" s="7" t="s">
        <v>60</v>
      </c>
      <c r="F461" s="7" t="s">
        <v>59</v>
      </c>
      <c r="G461" s="11">
        <f t="shared" si="28"/>
        <v>0</v>
      </c>
      <c r="H461" s="16">
        <f>VLOOKUP(B461,Table3[],6,0)</f>
        <v>96.3</v>
      </c>
      <c r="I461" s="17">
        <f>VLOOKUP(B461,Table3[],5,0)</f>
        <v>90</v>
      </c>
      <c r="J461" s="13">
        <f t="shared" si="29"/>
        <v>385.2</v>
      </c>
      <c r="K461" s="15">
        <f t="shared" si="30"/>
        <v>360</v>
      </c>
      <c r="L461" s="15">
        <f t="shared" si="31"/>
        <v>25.199999999999989</v>
      </c>
    </row>
    <row r="462" spans="1:12" ht="18.75" x14ac:dyDescent="0.25">
      <c r="A462" s="20">
        <v>44831</v>
      </c>
      <c r="B462" s="6" t="s">
        <v>51</v>
      </c>
      <c r="C462" s="6" t="str">
        <f>VLOOKUP(B462,Table3[],2,0)</f>
        <v>Product44</v>
      </c>
      <c r="D462" s="6">
        <v>9</v>
      </c>
      <c r="E462" s="6" t="s">
        <v>60</v>
      </c>
      <c r="F462" s="6" t="s">
        <v>59</v>
      </c>
      <c r="G462" s="11">
        <f t="shared" si="28"/>
        <v>0.05</v>
      </c>
      <c r="H462" s="16">
        <f>VLOOKUP(B462,Table3[],6,0)</f>
        <v>82.08</v>
      </c>
      <c r="I462" s="17">
        <f>VLOOKUP(B462,Table3[],5,0)</f>
        <v>76</v>
      </c>
      <c r="J462" s="13">
        <f t="shared" si="29"/>
        <v>738.72</v>
      </c>
      <c r="K462" s="15">
        <f t="shared" si="30"/>
        <v>684</v>
      </c>
      <c r="L462" s="15">
        <f t="shared" si="31"/>
        <v>54.67000000000003</v>
      </c>
    </row>
    <row r="463" spans="1:12" ht="18.75" x14ac:dyDescent="0.25">
      <c r="A463" s="21">
        <v>44831</v>
      </c>
      <c r="B463" s="7" t="s">
        <v>45</v>
      </c>
      <c r="C463" s="6" t="str">
        <f>VLOOKUP(B463,Table3[],2,0)</f>
        <v>Product38</v>
      </c>
      <c r="D463" s="7">
        <v>3</v>
      </c>
      <c r="E463" s="7" t="s">
        <v>57</v>
      </c>
      <c r="F463" s="7" t="s">
        <v>59</v>
      </c>
      <c r="G463" s="11">
        <f t="shared" si="28"/>
        <v>0</v>
      </c>
      <c r="H463" s="16">
        <f>VLOOKUP(B463,Table3[],6,0)</f>
        <v>79.92</v>
      </c>
      <c r="I463" s="17">
        <f>VLOOKUP(B463,Table3[],5,0)</f>
        <v>72</v>
      </c>
      <c r="J463" s="13">
        <f t="shared" si="29"/>
        <v>239.76</v>
      </c>
      <c r="K463" s="15">
        <f t="shared" si="30"/>
        <v>216</v>
      </c>
      <c r="L463" s="15">
        <f t="shared" si="31"/>
        <v>23.759999999999991</v>
      </c>
    </row>
    <row r="464" spans="1:12" ht="18.75" x14ac:dyDescent="0.25">
      <c r="A464" s="20">
        <v>44833</v>
      </c>
      <c r="B464" s="6" t="s">
        <v>40</v>
      </c>
      <c r="C464" s="6" t="str">
        <f>VLOOKUP(B464,Table3[],2,0)</f>
        <v>Product34</v>
      </c>
      <c r="D464" s="6">
        <v>13</v>
      </c>
      <c r="E464" s="6" t="s">
        <v>60</v>
      </c>
      <c r="F464" s="6" t="s">
        <v>58</v>
      </c>
      <c r="G464" s="11">
        <f t="shared" si="28"/>
        <v>7.0000000000000007E-2</v>
      </c>
      <c r="H464" s="16">
        <f>VLOOKUP(B464,Table3[],6,0)</f>
        <v>58.3</v>
      </c>
      <c r="I464" s="17">
        <f>VLOOKUP(B464,Table3[],5,0)</f>
        <v>55</v>
      </c>
      <c r="J464" s="13">
        <f t="shared" si="29"/>
        <v>757.9</v>
      </c>
      <c r="K464" s="15">
        <f t="shared" si="30"/>
        <v>715</v>
      </c>
      <c r="L464" s="15">
        <f t="shared" si="31"/>
        <v>42.829999999999977</v>
      </c>
    </row>
    <row r="465" spans="1:12" ht="18.75" x14ac:dyDescent="0.25">
      <c r="A465" s="21">
        <v>44837</v>
      </c>
      <c r="B465" s="7" t="s">
        <v>15</v>
      </c>
      <c r="C465" s="6" t="str">
        <f>VLOOKUP(B465,Table3[],2,0)</f>
        <v>Product11</v>
      </c>
      <c r="D465" s="7">
        <v>5</v>
      </c>
      <c r="E465" s="7" t="s">
        <v>60</v>
      </c>
      <c r="F465" s="7" t="s">
        <v>59</v>
      </c>
      <c r="G465" s="11">
        <f t="shared" si="28"/>
        <v>0.05</v>
      </c>
      <c r="H465" s="16">
        <f>VLOOKUP(B465,Table3[],6,0)</f>
        <v>48.4</v>
      </c>
      <c r="I465" s="17">
        <f>VLOOKUP(B465,Table3[],5,0)</f>
        <v>44</v>
      </c>
      <c r="J465" s="13">
        <f t="shared" si="29"/>
        <v>242</v>
      </c>
      <c r="K465" s="15">
        <f t="shared" si="30"/>
        <v>220</v>
      </c>
      <c r="L465" s="15">
        <f t="shared" si="31"/>
        <v>21.95</v>
      </c>
    </row>
    <row r="466" spans="1:12" ht="18.75" x14ac:dyDescent="0.25">
      <c r="A466" s="20">
        <v>44838</v>
      </c>
      <c r="B466" s="6" t="s">
        <v>10</v>
      </c>
      <c r="C466" s="6" t="str">
        <f>VLOOKUP(B466,Table3[],2,0)</f>
        <v>Product07</v>
      </c>
      <c r="D466" s="6">
        <v>15</v>
      </c>
      <c r="E466" s="6" t="s">
        <v>60</v>
      </c>
      <c r="F466" s="6" t="s">
        <v>58</v>
      </c>
      <c r="G466" s="11">
        <f t="shared" si="28"/>
        <v>0.1</v>
      </c>
      <c r="H466" s="16">
        <f>VLOOKUP(B466,Table3[],6,0)</f>
        <v>47.730000000000004</v>
      </c>
      <c r="I466" s="17">
        <f>VLOOKUP(B466,Table3[],5,0)</f>
        <v>43</v>
      </c>
      <c r="J466" s="13">
        <f t="shared" si="29"/>
        <v>715.95</v>
      </c>
      <c r="K466" s="15">
        <f t="shared" si="30"/>
        <v>645</v>
      </c>
      <c r="L466" s="15">
        <f t="shared" si="31"/>
        <v>70.850000000000051</v>
      </c>
    </row>
    <row r="467" spans="1:12" ht="18.75" x14ac:dyDescent="0.25">
      <c r="A467" s="21">
        <v>44840</v>
      </c>
      <c r="B467" s="7" t="s">
        <v>41</v>
      </c>
      <c r="C467" s="6" t="str">
        <f>VLOOKUP(B467,Table3[],2,0)</f>
        <v>Product35</v>
      </c>
      <c r="D467" s="7">
        <v>1</v>
      </c>
      <c r="E467" s="7" t="s">
        <v>60</v>
      </c>
      <c r="F467" s="7" t="s">
        <v>58</v>
      </c>
      <c r="G467" s="11">
        <f t="shared" si="28"/>
        <v>0</v>
      </c>
      <c r="H467" s="16">
        <f>VLOOKUP(B467,Table3[],6,0)</f>
        <v>6.7</v>
      </c>
      <c r="I467" s="17">
        <f>VLOOKUP(B467,Table3[],5,0)</f>
        <v>5</v>
      </c>
      <c r="J467" s="13">
        <f t="shared" si="29"/>
        <v>6.7</v>
      </c>
      <c r="K467" s="15">
        <f t="shared" si="30"/>
        <v>5</v>
      </c>
      <c r="L467" s="15">
        <f t="shared" si="31"/>
        <v>1.7000000000000002</v>
      </c>
    </row>
    <row r="468" spans="1:12" ht="18.75" x14ac:dyDescent="0.25">
      <c r="A468" s="20">
        <v>44843</v>
      </c>
      <c r="B468" s="6" t="s">
        <v>45</v>
      </c>
      <c r="C468" s="6" t="str">
        <f>VLOOKUP(B468,Table3[],2,0)</f>
        <v>Product38</v>
      </c>
      <c r="D468" s="6">
        <v>14</v>
      </c>
      <c r="E468" s="6" t="s">
        <v>58</v>
      </c>
      <c r="F468" s="6" t="s">
        <v>58</v>
      </c>
      <c r="G468" s="11">
        <f t="shared" si="28"/>
        <v>7.0000000000000007E-2</v>
      </c>
      <c r="H468" s="16">
        <f>VLOOKUP(B468,Table3[],6,0)</f>
        <v>79.92</v>
      </c>
      <c r="I468" s="17">
        <f>VLOOKUP(B468,Table3[],5,0)</f>
        <v>72</v>
      </c>
      <c r="J468" s="13">
        <f t="shared" si="29"/>
        <v>1118.8800000000001</v>
      </c>
      <c r="K468" s="15">
        <f t="shared" si="30"/>
        <v>1008</v>
      </c>
      <c r="L468" s="15">
        <f t="shared" si="31"/>
        <v>110.81000000000012</v>
      </c>
    </row>
    <row r="469" spans="1:12" ht="18.75" x14ac:dyDescent="0.25">
      <c r="A469" s="21">
        <v>44844</v>
      </c>
      <c r="B469" s="7" t="s">
        <v>23</v>
      </c>
      <c r="C469" s="6" t="str">
        <f>VLOOKUP(B469,Table3[],2,0)</f>
        <v>Product19</v>
      </c>
      <c r="D469" s="7">
        <v>9</v>
      </c>
      <c r="E469" s="7" t="s">
        <v>60</v>
      </c>
      <c r="F469" s="7" t="s">
        <v>58</v>
      </c>
      <c r="G469" s="11">
        <f t="shared" si="28"/>
        <v>0.05</v>
      </c>
      <c r="H469" s="16">
        <f>VLOOKUP(B469,Table3[],6,0)</f>
        <v>210</v>
      </c>
      <c r="I469" s="17">
        <f>VLOOKUP(B469,Table3[],5,0)</f>
        <v>150</v>
      </c>
      <c r="J469" s="13">
        <f t="shared" si="29"/>
        <v>1890</v>
      </c>
      <c r="K469" s="15">
        <f t="shared" si="30"/>
        <v>1350</v>
      </c>
      <c r="L469" s="15">
        <f t="shared" si="31"/>
        <v>539.95000000000005</v>
      </c>
    </row>
    <row r="470" spans="1:12" ht="18.75" x14ac:dyDescent="0.25">
      <c r="A470" s="20">
        <v>44844</v>
      </c>
      <c r="B470" s="6" t="s">
        <v>51</v>
      </c>
      <c r="C470" s="6" t="str">
        <f>VLOOKUP(B470,Table3[],2,0)</f>
        <v>Product44</v>
      </c>
      <c r="D470" s="6">
        <v>12</v>
      </c>
      <c r="E470" s="6" t="s">
        <v>58</v>
      </c>
      <c r="F470" s="6" t="s">
        <v>58</v>
      </c>
      <c r="G470" s="11">
        <f t="shared" si="28"/>
        <v>7.0000000000000007E-2</v>
      </c>
      <c r="H470" s="16">
        <f>VLOOKUP(B470,Table3[],6,0)</f>
        <v>82.08</v>
      </c>
      <c r="I470" s="17">
        <f>VLOOKUP(B470,Table3[],5,0)</f>
        <v>76</v>
      </c>
      <c r="J470" s="13">
        <f t="shared" si="29"/>
        <v>984.96</v>
      </c>
      <c r="K470" s="15">
        <f t="shared" si="30"/>
        <v>912</v>
      </c>
      <c r="L470" s="15">
        <f t="shared" si="31"/>
        <v>72.890000000000043</v>
      </c>
    </row>
    <row r="471" spans="1:12" ht="18.75" x14ac:dyDescent="0.25">
      <c r="A471" s="21">
        <v>44845</v>
      </c>
      <c r="B471" s="7" t="s">
        <v>11</v>
      </c>
      <c r="C471" s="6" t="str">
        <f>VLOOKUP(B471,Table3[],2,0)</f>
        <v>Product08</v>
      </c>
      <c r="D471" s="7">
        <v>10</v>
      </c>
      <c r="E471" s="7" t="s">
        <v>60</v>
      </c>
      <c r="F471" s="7" t="s">
        <v>58</v>
      </c>
      <c r="G471" s="11">
        <f t="shared" si="28"/>
        <v>7.0000000000000007E-2</v>
      </c>
      <c r="H471" s="16">
        <f>VLOOKUP(B471,Table3[],6,0)</f>
        <v>94.62</v>
      </c>
      <c r="I471" s="17">
        <f>VLOOKUP(B471,Table3[],5,0)</f>
        <v>83</v>
      </c>
      <c r="J471" s="13">
        <f t="shared" si="29"/>
        <v>946.2</v>
      </c>
      <c r="K471" s="15">
        <f t="shared" si="30"/>
        <v>830</v>
      </c>
      <c r="L471" s="15">
        <f t="shared" si="31"/>
        <v>116.13000000000005</v>
      </c>
    </row>
    <row r="472" spans="1:12" ht="18.75" x14ac:dyDescent="0.25">
      <c r="A472" s="20">
        <v>44847</v>
      </c>
      <c r="B472" s="6" t="s">
        <v>5</v>
      </c>
      <c r="C472" s="6" t="str">
        <f>VLOOKUP(B472,Table3[],2,0)</f>
        <v>Product02</v>
      </c>
      <c r="D472" s="6">
        <v>15</v>
      </c>
      <c r="E472" s="6" t="s">
        <v>58</v>
      </c>
      <c r="F472" s="6" t="s">
        <v>58</v>
      </c>
      <c r="G472" s="11">
        <f t="shared" si="28"/>
        <v>0.1</v>
      </c>
      <c r="H472" s="16">
        <f>VLOOKUP(B472,Table3[],6,0)</f>
        <v>142.80000000000001</v>
      </c>
      <c r="I472" s="17">
        <f>VLOOKUP(B472,Table3[],5,0)</f>
        <v>105</v>
      </c>
      <c r="J472" s="13">
        <f t="shared" si="29"/>
        <v>2142</v>
      </c>
      <c r="K472" s="15">
        <f t="shared" si="30"/>
        <v>1575</v>
      </c>
      <c r="L472" s="15">
        <f t="shared" si="31"/>
        <v>566.9</v>
      </c>
    </row>
    <row r="473" spans="1:12" ht="18.75" x14ac:dyDescent="0.25">
      <c r="A473" s="21">
        <v>44848</v>
      </c>
      <c r="B473" s="7" t="s">
        <v>51</v>
      </c>
      <c r="C473" s="6" t="str">
        <f>VLOOKUP(B473,Table3[],2,0)</f>
        <v>Product44</v>
      </c>
      <c r="D473" s="7">
        <v>15</v>
      </c>
      <c r="E473" s="7" t="s">
        <v>57</v>
      </c>
      <c r="F473" s="7" t="s">
        <v>58</v>
      </c>
      <c r="G473" s="11">
        <f t="shared" si="28"/>
        <v>0.1</v>
      </c>
      <c r="H473" s="16">
        <f>VLOOKUP(B473,Table3[],6,0)</f>
        <v>82.08</v>
      </c>
      <c r="I473" s="17">
        <f>VLOOKUP(B473,Table3[],5,0)</f>
        <v>76</v>
      </c>
      <c r="J473" s="13">
        <f t="shared" si="29"/>
        <v>1231.2</v>
      </c>
      <c r="K473" s="15">
        <f t="shared" si="30"/>
        <v>1140</v>
      </c>
      <c r="L473" s="15">
        <f t="shared" si="31"/>
        <v>91.100000000000051</v>
      </c>
    </row>
    <row r="474" spans="1:12" ht="18.75" x14ac:dyDescent="0.25">
      <c r="A474" s="20">
        <v>44849</v>
      </c>
      <c r="B474" s="6" t="s">
        <v>19</v>
      </c>
      <c r="C474" s="6" t="str">
        <f>VLOOKUP(B474,Table3[],2,0)</f>
        <v>Product15</v>
      </c>
      <c r="D474" s="6">
        <v>10</v>
      </c>
      <c r="E474" s="6" t="s">
        <v>60</v>
      </c>
      <c r="F474" s="6" t="s">
        <v>59</v>
      </c>
      <c r="G474" s="11">
        <f t="shared" si="28"/>
        <v>7.0000000000000007E-2</v>
      </c>
      <c r="H474" s="16">
        <f>VLOOKUP(B474,Table3[],6,0)</f>
        <v>15.719999999999999</v>
      </c>
      <c r="I474" s="17">
        <f>VLOOKUP(B474,Table3[],5,0)</f>
        <v>12</v>
      </c>
      <c r="J474" s="13">
        <f t="shared" si="29"/>
        <v>157.19999999999999</v>
      </c>
      <c r="K474" s="15">
        <f t="shared" si="30"/>
        <v>120</v>
      </c>
      <c r="L474" s="15">
        <f t="shared" si="31"/>
        <v>37.129999999999988</v>
      </c>
    </row>
    <row r="475" spans="1:12" ht="18.75" x14ac:dyDescent="0.25">
      <c r="A475" s="21">
        <v>44850</v>
      </c>
      <c r="B475" s="7" t="s">
        <v>42</v>
      </c>
      <c r="C475" s="6" t="str">
        <f>VLOOKUP(B475,Table3[],2,0)</f>
        <v>Product36</v>
      </c>
      <c r="D475" s="7">
        <v>3</v>
      </c>
      <c r="E475" s="7" t="s">
        <v>58</v>
      </c>
      <c r="F475" s="7" t="s">
        <v>58</v>
      </c>
      <c r="G475" s="11">
        <f t="shared" si="28"/>
        <v>0</v>
      </c>
      <c r="H475" s="16">
        <f>VLOOKUP(B475,Table3[],6,0)</f>
        <v>96.3</v>
      </c>
      <c r="I475" s="17">
        <f>VLOOKUP(B475,Table3[],5,0)</f>
        <v>90</v>
      </c>
      <c r="J475" s="13">
        <f t="shared" si="29"/>
        <v>288.89999999999998</v>
      </c>
      <c r="K475" s="15">
        <f t="shared" si="30"/>
        <v>270</v>
      </c>
      <c r="L475" s="15">
        <f t="shared" si="31"/>
        <v>18.899999999999977</v>
      </c>
    </row>
    <row r="476" spans="1:12" ht="18.75" x14ac:dyDescent="0.25">
      <c r="A476" s="20">
        <v>44857</v>
      </c>
      <c r="B476" s="6" t="s">
        <v>29</v>
      </c>
      <c r="C476" s="6" t="str">
        <f>VLOOKUP(B476,Table3[],2,0)</f>
        <v>Product24</v>
      </c>
      <c r="D476" s="6">
        <v>14</v>
      </c>
      <c r="E476" s="6" t="s">
        <v>58</v>
      </c>
      <c r="F476" s="6" t="s">
        <v>59</v>
      </c>
      <c r="G476" s="11">
        <f t="shared" si="28"/>
        <v>7.0000000000000007E-2</v>
      </c>
      <c r="H476" s="16">
        <f>VLOOKUP(B476,Table3[],6,0)</f>
        <v>156.96</v>
      </c>
      <c r="I476" s="17">
        <f>VLOOKUP(B476,Table3[],5,0)</f>
        <v>144</v>
      </c>
      <c r="J476" s="13">
        <f t="shared" si="29"/>
        <v>2197.44</v>
      </c>
      <c r="K476" s="15">
        <f t="shared" si="30"/>
        <v>2016</v>
      </c>
      <c r="L476" s="15">
        <f t="shared" si="31"/>
        <v>181.37000000000006</v>
      </c>
    </row>
    <row r="477" spans="1:12" ht="18.75" x14ac:dyDescent="0.25">
      <c r="A477" s="21">
        <v>44864</v>
      </c>
      <c r="B477" s="7" t="s">
        <v>49</v>
      </c>
      <c r="C477" s="6" t="str">
        <f>VLOOKUP(B477,Table3[],2,0)</f>
        <v>Product42</v>
      </c>
      <c r="D477" s="7">
        <v>3</v>
      </c>
      <c r="E477" s="7" t="s">
        <v>60</v>
      </c>
      <c r="F477" s="7" t="s">
        <v>59</v>
      </c>
      <c r="G477" s="11">
        <f t="shared" si="28"/>
        <v>0</v>
      </c>
      <c r="H477" s="16">
        <f>VLOOKUP(B477,Table3[],6,0)</f>
        <v>162</v>
      </c>
      <c r="I477" s="17">
        <f>VLOOKUP(B477,Table3[],5,0)</f>
        <v>120</v>
      </c>
      <c r="J477" s="13">
        <f t="shared" si="29"/>
        <v>486</v>
      </c>
      <c r="K477" s="15">
        <f t="shared" si="30"/>
        <v>360</v>
      </c>
      <c r="L477" s="15">
        <f t="shared" si="31"/>
        <v>126</v>
      </c>
    </row>
    <row r="478" spans="1:12" ht="18.75" x14ac:dyDescent="0.25">
      <c r="A478" s="20">
        <v>44865</v>
      </c>
      <c r="B478" s="6" t="s">
        <v>45</v>
      </c>
      <c r="C478" s="6" t="str">
        <f>VLOOKUP(B478,Table3[],2,0)</f>
        <v>Product38</v>
      </c>
      <c r="D478" s="6">
        <v>8</v>
      </c>
      <c r="E478" s="6" t="s">
        <v>60</v>
      </c>
      <c r="F478" s="6" t="s">
        <v>58</v>
      </c>
      <c r="G478" s="11">
        <f t="shared" si="28"/>
        <v>0.05</v>
      </c>
      <c r="H478" s="16">
        <f>VLOOKUP(B478,Table3[],6,0)</f>
        <v>79.92</v>
      </c>
      <c r="I478" s="17">
        <f>VLOOKUP(B478,Table3[],5,0)</f>
        <v>72</v>
      </c>
      <c r="J478" s="13">
        <f t="shared" si="29"/>
        <v>639.36</v>
      </c>
      <c r="K478" s="15">
        <f t="shared" si="30"/>
        <v>576</v>
      </c>
      <c r="L478" s="15">
        <f t="shared" si="31"/>
        <v>63.310000000000016</v>
      </c>
    </row>
    <row r="479" spans="1:12" ht="18.75" x14ac:dyDescent="0.25">
      <c r="A479" s="21">
        <v>44866</v>
      </c>
      <c r="B479" s="7" t="s">
        <v>16</v>
      </c>
      <c r="C479" s="6" t="str">
        <f>VLOOKUP(B479,Table3[],2,0)</f>
        <v>Product12</v>
      </c>
      <c r="D479" s="7">
        <v>15</v>
      </c>
      <c r="E479" s="7" t="s">
        <v>57</v>
      </c>
      <c r="F479" s="7" t="s">
        <v>58</v>
      </c>
      <c r="G479" s="11">
        <f t="shared" si="28"/>
        <v>0.1</v>
      </c>
      <c r="H479" s="16">
        <f>VLOOKUP(B479,Table3[],6,0)</f>
        <v>94.17</v>
      </c>
      <c r="I479" s="17">
        <f>VLOOKUP(B479,Table3[],5,0)</f>
        <v>73</v>
      </c>
      <c r="J479" s="13">
        <f t="shared" si="29"/>
        <v>1412.55</v>
      </c>
      <c r="K479" s="15">
        <f t="shared" si="30"/>
        <v>1095</v>
      </c>
      <c r="L479" s="15">
        <f t="shared" si="31"/>
        <v>317.44999999999993</v>
      </c>
    </row>
    <row r="480" spans="1:12" ht="18.75" x14ac:dyDescent="0.25">
      <c r="A480" s="20">
        <v>44867</v>
      </c>
      <c r="B480" s="6" t="s">
        <v>19</v>
      </c>
      <c r="C480" s="6" t="str">
        <f>VLOOKUP(B480,Table3[],2,0)</f>
        <v>Product15</v>
      </c>
      <c r="D480" s="6">
        <v>15</v>
      </c>
      <c r="E480" s="6" t="s">
        <v>57</v>
      </c>
      <c r="F480" s="6" t="s">
        <v>59</v>
      </c>
      <c r="G480" s="11">
        <f t="shared" si="28"/>
        <v>0.1</v>
      </c>
      <c r="H480" s="16">
        <f>VLOOKUP(B480,Table3[],6,0)</f>
        <v>15.719999999999999</v>
      </c>
      <c r="I480" s="17">
        <f>VLOOKUP(B480,Table3[],5,0)</f>
        <v>12</v>
      </c>
      <c r="J480" s="13">
        <f t="shared" si="29"/>
        <v>235.79999999999998</v>
      </c>
      <c r="K480" s="15">
        <f t="shared" si="30"/>
        <v>180</v>
      </c>
      <c r="L480" s="15">
        <f t="shared" si="31"/>
        <v>55.699999999999982</v>
      </c>
    </row>
    <row r="481" spans="1:12" ht="18.75" x14ac:dyDescent="0.25">
      <c r="A481" s="21">
        <v>44867</v>
      </c>
      <c r="B481" s="7" t="s">
        <v>36</v>
      </c>
      <c r="C481" s="6" t="str">
        <f>VLOOKUP(B481,Table3[],2,0)</f>
        <v>Product30</v>
      </c>
      <c r="D481" s="7">
        <v>15</v>
      </c>
      <c r="E481" s="7" t="s">
        <v>60</v>
      </c>
      <c r="F481" s="7" t="s">
        <v>59</v>
      </c>
      <c r="G481" s="11">
        <f t="shared" si="28"/>
        <v>0.1</v>
      </c>
      <c r="H481" s="16">
        <f>VLOOKUP(B481,Table3[],6,0)</f>
        <v>201.28</v>
      </c>
      <c r="I481" s="17">
        <f>VLOOKUP(B481,Table3[],5,0)</f>
        <v>148</v>
      </c>
      <c r="J481" s="13">
        <f t="shared" si="29"/>
        <v>3019.2</v>
      </c>
      <c r="K481" s="15">
        <f t="shared" si="30"/>
        <v>2220</v>
      </c>
      <c r="L481" s="15">
        <f t="shared" si="31"/>
        <v>799.0999999999998</v>
      </c>
    </row>
    <row r="482" spans="1:12" ht="18.75" x14ac:dyDescent="0.25">
      <c r="A482" s="20">
        <v>44867</v>
      </c>
      <c r="B482" s="6" t="s">
        <v>41</v>
      </c>
      <c r="C482" s="6" t="str">
        <f>VLOOKUP(B482,Table3[],2,0)</f>
        <v>Product35</v>
      </c>
      <c r="D482" s="6">
        <v>5</v>
      </c>
      <c r="E482" s="6" t="s">
        <v>60</v>
      </c>
      <c r="F482" s="6" t="s">
        <v>59</v>
      </c>
      <c r="G482" s="11">
        <f t="shared" si="28"/>
        <v>0.05</v>
      </c>
      <c r="H482" s="16">
        <f>VLOOKUP(B482,Table3[],6,0)</f>
        <v>6.7</v>
      </c>
      <c r="I482" s="17">
        <f>VLOOKUP(B482,Table3[],5,0)</f>
        <v>5</v>
      </c>
      <c r="J482" s="13">
        <f t="shared" si="29"/>
        <v>33.5</v>
      </c>
      <c r="K482" s="15">
        <f t="shared" si="30"/>
        <v>25</v>
      </c>
      <c r="L482" s="15">
        <f t="shared" si="31"/>
        <v>8.4499999999999993</v>
      </c>
    </row>
    <row r="483" spans="1:12" ht="18.75" x14ac:dyDescent="0.25">
      <c r="A483" s="21">
        <v>44868</v>
      </c>
      <c r="B483" s="7" t="s">
        <v>24</v>
      </c>
      <c r="C483" s="6" t="str">
        <f>VLOOKUP(B483,Table3[],2,0)</f>
        <v>Product20</v>
      </c>
      <c r="D483" s="7">
        <v>11</v>
      </c>
      <c r="E483" s="7" t="s">
        <v>58</v>
      </c>
      <c r="F483" s="7" t="s">
        <v>58</v>
      </c>
      <c r="G483" s="11">
        <f t="shared" si="28"/>
        <v>7.0000000000000007E-2</v>
      </c>
      <c r="H483" s="16">
        <f>VLOOKUP(B483,Table3[],6,0)</f>
        <v>76.25</v>
      </c>
      <c r="I483" s="17">
        <f>VLOOKUP(B483,Table3[],5,0)</f>
        <v>61</v>
      </c>
      <c r="J483" s="13">
        <f t="shared" si="29"/>
        <v>838.75</v>
      </c>
      <c r="K483" s="15">
        <f t="shared" si="30"/>
        <v>671</v>
      </c>
      <c r="L483" s="15">
        <f t="shared" si="31"/>
        <v>167.68</v>
      </c>
    </row>
    <row r="484" spans="1:12" ht="18.75" x14ac:dyDescent="0.25">
      <c r="A484" s="20">
        <v>44869</v>
      </c>
      <c r="B484" s="6" t="s">
        <v>11</v>
      </c>
      <c r="C484" s="6" t="str">
        <f>VLOOKUP(B484,Table3[],2,0)</f>
        <v>Product08</v>
      </c>
      <c r="D484" s="6">
        <v>10</v>
      </c>
      <c r="E484" s="6" t="s">
        <v>60</v>
      </c>
      <c r="F484" s="6" t="s">
        <v>58</v>
      </c>
      <c r="G484" s="11">
        <f t="shared" si="28"/>
        <v>7.0000000000000007E-2</v>
      </c>
      <c r="H484" s="16">
        <f>VLOOKUP(B484,Table3[],6,0)</f>
        <v>94.62</v>
      </c>
      <c r="I484" s="17">
        <f>VLOOKUP(B484,Table3[],5,0)</f>
        <v>83</v>
      </c>
      <c r="J484" s="13">
        <f t="shared" si="29"/>
        <v>946.2</v>
      </c>
      <c r="K484" s="15">
        <f t="shared" si="30"/>
        <v>830</v>
      </c>
      <c r="L484" s="15">
        <f t="shared" si="31"/>
        <v>116.13000000000005</v>
      </c>
    </row>
    <row r="485" spans="1:12" ht="18.75" x14ac:dyDescent="0.25">
      <c r="A485" s="21">
        <v>44870</v>
      </c>
      <c r="B485" s="7" t="s">
        <v>23</v>
      </c>
      <c r="C485" s="6" t="str">
        <f>VLOOKUP(B485,Table3[],2,0)</f>
        <v>Product19</v>
      </c>
      <c r="D485" s="7">
        <v>15</v>
      </c>
      <c r="E485" s="7" t="s">
        <v>60</v>
      </c>
      <c r="F485" s="7" t="s">
        <v>59</v>
      </c>
      <c r="G485" s="11">
        <f t="shared" si="28"/>
        <v>0.1</v>
      </c>
      <c r="H485" s="16">
        <f>VLOOKUP(B485,Table3[],6,0)</f>
        <v>210</v>
      </c>
      <c r="I485" s="17">
        <f>VLOOKUP(B485,Table3[],5,0)</f>
        <v>150</v>
      </c>
      <c r="J485" s="13">
        <f t="shared" si="29"/>
        <v>3150</v>
      </c>
      <c r="K485" s="15">
        <f t="shared" si="30"/>
        <v>2250</v>
      </c>
      <c r="L485" s="15">
        <f t="shared" si="31"/>
        <v>899.9</v>
      </c>
    </row>
    <row r="486" spans="1:12" ht="18.75" x14ac:dyDescent="0.25">
      <c r="A486" s="20">
        <v>44871</v>
      </c>
      <c r="B486" s="6" t="s">
        <v>50</v>
      </c>
      <c r="C486" s="6" t="str">
        <f>VLOOKUP(B486,Table3[],2,0)</f>
        <v>Product43</v>
      </c>
      <c r="D486" s="6">
        <v>13</v>
      </c>
      <c r="E486" s="6" t="s">
        <v>60</v>
      </c>
      <c r="F486" s="6" t="s">
        <v>59</v>
      </c>
      <c r="G486" s="11">
        <f t="shared" si="28"/>
        <v>7.0000000000000007E-2</v>
      </c>
      <c r="H486" s="16">
        <f>VLOOKUP(B486,Table3[],6,0)</f>
        <v>83.08</v>
      </c>
      <c r="I486" s="17">
        <f>VLOOKUP(B486,Table3[],5,0)</f>
        <v>67</v>
      </c>
      <c r="J486" s="13">
        <f t="shared" si="29"/>
        <v>1080.04</v>
      </c>
      <c r="K486" s="15">
        <f t="shared" si="30"/>
        <v>871</v>
      </c>
      <c r="L486" s="15">
        <f t="shared" si="31"/>
        <v>208.96999999999997</v>
      </c>
    </row>
    <row r="487" spans="1:12" ht="18.75" x14ac:dyDescent="0.25">
      <c r="A487" s="21">
        <v>44871</v>
      </c>
      <c r="B487" s="7" t="s">
        <v>19</v>
      </c>
      <c r="C487" s="6" t="str">
        <f>VLOOKUP(B487,Table3[],2,0)</f>
        <v>Product15</v>
      </c>
      <c r="D487" s="7">
        <v>13</v>
      </c>
      <c r="E487" s="7" t="s">
        <v>58</v>
      </c>
      <c r="F487" s="7" t="s">
        <v>58</v>
      </c>
      <c r="G487" s="11">
        <f t="shared" si="28"/>
        <v>7.0000000000000007E-2</v>
      </c>
      <c r="H487" s="16">
        <f>VLOOKUP(B487,Table3[],6,0)</f>
        <v>15.719999999999999</v>
      </c>
      <c r="I487" s="17">
        <f>VLOOKUP(B487,Table3[],5,0)</f>
        <v>12</v>
      </c>
      <c r="J487" s="13">
        <f t="shared" si="29"/>
        <v>204.35999999999999</v>
      </c>
      <c r="K487" s="15">
        <f t="shared" si="30"/>
        <v>156</v>
      </c>
      <c r="L487" s="15">
        <f t="shared" si="31"/>
        <v>48.289999999999985</v>
      </c>
    </row>
    <row r="488" spans="1:12" ht="18.75" x14ac:dyDescent="0.25">
      <c r="A488" s="20">
        <v>44871</v>
      </c>
      <c r="B488" s="6" t="s">
        <v>49</v>
      </c>
      <c r="C488" s="6" t="str">
        <f>VLOOKUP(B488,Table3[],2,0)</f>
        <v>Product42</v>
      </c>
      <c r="D488" s="6">
        <v>13</v>
      </c>
      <c r="E488" s="6" t="s">
        <v>60</v>
      </c>
      <c r="F488" s="6" t="s">
        <v>59</v>
      </c>
      <c r="G488" s="11">
        <f t="shared" si="28"/>
        <v>7.0000000000000007E-2</v>
      </c>
      <c r="H488" s="16">
        <f>VLOOKUP(B488,Table3[],6,0)</f>
        <v>162</v>
      </c>
      <c r="I488" s="17">
        <f>VLOOKUP(B488,Table3[],5,0)</f>
        <v>120</v>
      </c>
      <c r="J488" s="13">
        <f t="shared" si="29"/>
        <v>2106</v>
      </c>
      <c r="K488" s="15">
        <f t="shared" si="30"/>
        <v>1560</v>
      </c>
      <c r="L488" s="15">
        <f t="shared" si="31"/>
        <v>545.92999999999995</v>
      </c>
    </row>
    <row r="489" spans="1:12" ht="18.75" x14ac:dyDescent="0.25">
      <c r="A489" s="21">
        <v>44872</v>
      </c>
      <c r="B489" s="7" t="s">
        <v>47</v>
      </c>
      <c r="C489" s="6" t="str">
        <f>VLOOKUP(B489,Table3[],2,0)</f>
        <v>Product40</v>
      </c>
      <c r="D489" s="7">
        <v>13</v>
      </c>
      <c r="E489" s="7" t="s">
        <v>58</v>
      </c>
      <c r="F489" s="7" t="s">
        <v>59</v>
      </c>
      <c r="G489" s="11">
        <f t="shared" si="28"/>
        <v>7.0000000000000007E-2</v>
      </c>
      <c r="H489" s="16">
        <f>VLOOKUP(B489,Table3[],6,0)</f>
        <v>115.2</v>
      </c>
      <c r="I489" s="17">
        <f>VLOOKUP(B489,Table3[],5,0)</f>
        <v>90</v>
      </c>
      <c r="J489" s="13">
        <f t="shared" si="29"/>
        <v>1497.6000000000001</v>
      </c>
      <c r="K489" s="15">
        <f t="shared" si="30"/>
        <v>1170</v>
      </c>
      <c r="L489" s="15">
        <f t="shared" si="31"/>
        <v>327.53000000000014</v>
      </c>
    </row>
    <row r="490" spans="1:12" ht="18.75" x14ac:dyDescent="0.25">
      <c r="A490" s="20">
        <v>44873</v>
      </c>
      <c r="B490" s="6" t="s">
        <v>42</v>
      </c>
      <c r="C490" s="6" t="str">
        <f>VLOOKUP(B490,Table3[],2,0)</f>
        <v>Product36</v>
      </c>
      <c r="D490" s="6">
        <v>11</v>
      </c>
      <c r="E490" s="6" t="s">
        <v>57</v>
      </c>
      <c r="F490" s="6" t="s">
        <v>59</v>
      </c>
      <c r="G490" s="11">
        <f t="shared" si="28"/>
        <v>7.0000000000000007E-2</v>
      </c>
      <c r="H490" s="16">
        <f>VLOOKUP(B490,Table3[],6,0)</f>
        <v>96.3</v>
      </c>
      <c r="I490" s="17">
        <f>VLOOKUP(B490,Table3[],5,0)</f>
        <v>90</v>
      </c>
      <c r="J490" s="13">
        <f t="shared" si="29"/>
        <v>1059.3</v>
      </c>
      <c r="K490" s="15">
        <f t="shared" si="30"/>
        <v>990</v>
      </c>
      <c r="L490" s="15">
        <f t="shared" si="31"/>
        <v>69.229999999999961</v>
      </c>
    </row>
    <row r="491" spans="1:12" ht="18.75" x14ac:dyDescent="0.25">
      <c r="A491" s="21">
        <v>44873</v>
      </c>
      <c r="B491" s="7" t="s">
        <v>23</v>
      </c>
      <c r="C491" s="6" t="str">
        <f>VLOOKUP(B491,Table3[],2,0)</f>
        <v>Product19</v>
      </c>
      <c r="D491" s="7">
        <v>10</v>
      </c>
      <c r="E491" s="7" t="s">
        <v>57</v>
      </c>
      <c r="F491" s="7" t="s">
        <v>58</v>
      </c>
      <c r="G491" s="11">
        <f t="shared" si="28"/>
        <v>7.0000000000000007E-2</v>
      </c>
      <c r="H491" s="16">
        <f>VLOOKUP(B491,Table3[],6,0)</f>
        <v>210</v>
      </c>
      <c r="I491" s="17">
        <f>VLOOKUP(B491,Table3[],5,0)</f>
        <v>150</v>
      </c>
      <c r="J491" s="13">
        <f t="shared" si="29"/>
        <v>2100</v>
      </c>
      <c r="K491" s="15">
        <f t="shared" si="30"/>
        <v>1500</v>
      </c>
      <c r="L491" s="15">
        <f t="shared" si="31"/>
        <v>599.92999999999995</v>
      </c>
    </row>
    <row r="492" spans="1:12" ht="18.75" x14ac:dyDescent="0.25">
      <c r="A492" s="20">
        <v>44874</v>
      </c>
      <c r="B492" s="6" t="s">
        <v>33</v>
      </c>
      <c r="C492" s="6" t="str">
        <f>VLOOKUP(B492,Table3[],2,0)</f>
        <v>Product27</v>
      </c>
      <c r="D492" s="6">
        <v>8</v>
      </c>
      <c r="E492" s="6" t="s">
        <v>58</v>
      </c>
      <c r="F492" s="6" t="s">
        <v>59</v>
      </c>
      <c r="G492" s="11">
        <f t="shared" si="28"/>
        <v>0.05</v>
      </c>
      <c r="H492" s="16">
        <f>VLOOKUP(B492,Table3[],6,0)</f>
        <v>57.120000000000005</v>
      </c>
      <c r="I492" s="17">
        <f>VLOOKUP(B492,Table3[],5,0)</f>
        <v>48</v>
      </c>
      <c r="J492" s="13">
        <f t="shared" si="29"/>
        <v>456.96000000000004</v>
      </c>
      <c r="K492" s="15">
        <f t="shared" si="30"/>
        <v>384</v>
      </c>
      <c r="L492" s="15">
        <f t="shared" si="31"/>
        <v>72.910000000000039</v>
      </c>
    </row>
    <row r="493" spans="1:12" ht="18.75" x14ac:dyDescent="0.25">
      <c r="A493" s="21">
        <v>44875</v>
      </c>
      <c r="B493" s="7" t="s">
        <v>22</v>
      </c>
      <c r="C493" s="6" t="str">
        <f>VLOOKUP(B493,Table3[],2,0)</f>
        <v>Product18</v>
      </c>
      <c r="D493" s="7">
        <v>7</v>
      </c>
      <c r="E493" s="7" t="s">
        <v>60</v>
      </c>
      <c r="F493" s="7" t="s">
        <v>58</v>
      </c>
      <c r="G493" s="11">
        <f t="shared" si="28"/>
        <v>0.05</v>
      </c>
      <c r="H493" s="16">
        <f>VLOOKUP(B493,Table3[],6,0)</f>
        <v>49.21</v>
      </c>
      <c r="I493" s="17">
        <f>VLOOKUP(B493,Table3[],5,0)</f>
        <v>37</v>
      </c>
      <c r="J493" s="13">
        <f t="shared" si="29"/>
        <v>344.47</v>
      </c>
      <c r="K493" s="15">
        <f t="shared" si="30"/>
        <v>259</v>
      </c>
      <c r="L493" s="15">
        <f t="shared" si="31"/>
        <v>85.42000000000003</v>
      </c>
    </row>
    <row r="494" spans="1:12" ht="18.75" x14ac:dyDescent="0.25">
      <c r="A494" s="20">
        <v>44878</v>
      </c>
      <c r="B494" s="6" t="s">
        <v>33</v>
      </c>
      <c r="C494" s="6" t="str">
        <f>VLOOKUP(B494,Table3[],2,0)</f>
        <v>Product27</v>
      </c>
      <c r="D494" s="6">
        <v>10</v>
      </c>
      <c r="E494" s="6" t="s">
        <v>57</v>
      </c>
      <c r="F494" s="6" t="s">
        <v>59</v>
      </c>
      <c r="G494" s="11">
        <f t="shared" si="28"/>
        <v>7.0000000000000007E-2</v>
      </c>
      <c r="H494" s="16">
        <f>VLOOKUP(B494,Table3[],6,0)</f>
        <v>57.120000000000005</v>
      </c>
      <c r="I494" s="17">
        <f>VLOOKUP(B494,Table3[],5,0)</f>
        <v>48</v>
      </c>
      <c r="J494" s="13">
        <f t="shared" si="29"/>
        <v>571.20000000000005</v>
      </c>
      <c r="K494" s="15">
        <f t="shared" si="30"/>
        <v>480</v>
      </c>
      <c r="L494" s="15">
        <f t="shared" si="31"/>
        <v>91.130000000000052</v>
      </c>
    </row>
    <row r="495" spans="1:12" ht="18.75" x14ac:dyDescent="0.25">
      <c r="A495" s="21">
        <v>44879</v>
      </c>
      <c r="B495" s="7" t="s">
        <v>5</v>
      </c>
      <c r="C495" s="6" t="str">
        <f>VLOOKUP(B495,Table3[],2,0)</f>
        <v>Product02</v>
      </c>
      <c r="D495" s="7">
        <v>1</v>
      </c>
      <c r="E495" s="7" t="s">
        <v>60</v>
      </c>
      <c r="F495" s="7" t="s">
        <v>59</v>
      </c>
      <c r="G495" s="11">
        <f t="shared" si="28"/>
        <v>0</v>
      </c>
      <c r="H495" s="16">
        <f>VLOOKUP(B495,Table3[],6,0)</f>
        <v>142.80000000000001</v>
      </c>
      <c r="I495" s="17">
        <f>VLOOKUP(B495,Table3[],5,0)</f>
        <v>105</v>
      </c>
      <c r="J495" s="13">
        <f t="shared" si="29"/>
        <v>142.80000000000001</v>
      </c>
      <c r="K495" s="15">
        <f t="shared" si="30"/>
        <v>105</v>
      </c>
      <c r="L495" s="15">
        <f t="shared" si="31"/>
        <v>37.800000000000011</v>
      </c>
    </row>
    <row r="496" spans="1:12" ht="18.75" x14ac:dyDescent="0.25">
      <c r="A496" s="20">
        <v>44880</v>
      </c>
      <c r="B496" s="6" t="s">
        <v>16</v>
      </c>
      <c r="C496" s="6" t="str">
        <f>VLOOKUP(B496,Table3[],2,0)</f>
        <v>Product12</v>
      </c>
      <c r="D496" s="6">
        <v>14</v>
      </c>
      <c r="E496" s="6" t="s">
        <v>60</v>
      </c>
      <c r="F496" s="6" t="s">
        <v>59</v>
      </c>
      <c r="G496" s="11">
        <f t="shared" si="28"/>
        <v>7.0000000000000007E-2</v>
      </c>
      <c r="H496" s="16">
        <f>VLOOKUP(B496,Table3[],6,0)</f>
        <v>94.17</v>
      </c>
      <c r="I496" s="17">
        <f>VLOOKUP(B496,Table3[],5,0)</f>
        <v>73</v>
      </c>
      <c r="J496" s="13">
        <f t="shared" si="29"/>
        <v>1318.38</v>
      </c>
      <c r="K496" s="15">
        <f t="shared" si="30"/>
        <v>1022</v>
      </c>
      <c r="L496" s="15">
        <f t="shared" si="31"/>
        <v>296.31000000000012</v>
      </c>
    </row>
    <row r="497" spans="1:12" ht="18.75" x14ac:dyDescent="0.25">
      <c r="A497" s="21">
        <v>44881</v>
      </c>
      <c r="B497" s="7" t="s">
        <v>21</v>
      </c>
      <c r="C497" s="6" t="str">
        <f>VLOOKUP(B497,Table3[],2,0)</f>
        <v>Product17</v>
      </c>
      <c r="D497" s="7">
        <v>8</v>
      </c>
      <c r="E497" s="7" t="s">
        <v>58</v>
      </c>
      <c r="F497" s="7" t="s">
        <v>58</v>
      </c>
      <c r="G497" s="11">
        <f t="shared" si="28"/>
        <v>0.05</v>
      </c>
      <c r="H497" s="16">
        <f>VLOOKUP(B497,Table3[],6,0)</f>
        <v>156.78</v>
      </c>
      <c r="I497" s="17">
        <f>VLOOKUP(B497,Table3[],5,0)</f>
        <v>134</v>
      </c>
      <c r="J497" s="13">
        <f t="shared" si="29"/>
        <v>1254.24</v>
      </c>
      <c r="K497" s="15">
        <f t="shared" si="30"/>
        <v>1072</v>
      </c>
      <c r="L497" s="15">
        <f t="shared" si="31"/>
        <v>182.19</v>
      </c>
    </row>
    <row r="498" spans="1:12" ht="18.75" x14ac:dyDescent="0.25">
      <c r="A498" s="20">
        <v>44883</v>
      </c>
      <c r="B498" s="6" t="s">
        <v>40</v>
      </c>
      <c r="C498" s="6" t="str">
        <f>VLOOKUP(B498,Table3[],2,0)</f>
        <v>Product34</v>
      </c>
      <c r="D498" s="6">
        <v>8</v>
      </c>
      <c r="E498" s="6" t="s">
        <v>60</v>
      </c>
      <c r="F498" s="6" t="s">
        <v>59</v>
      </c>
      <c r="G498" s="11">
        <f t="shared" si="28"/>
        <v>0.05</v>
      </c>
      <c r="H498" s="16">
        <f>VLOOKUP(B498,Table3[],6,0)</f>
        <v>58.3</v>
      </c>
      <c r="I498" s="17">
        <f>VLOOKUP(B498,Table3[],5,0)</f>
        <v>55</v>
      </c>
      <c r="J498" s="13">
        <f t="shared" si="29"/>
        <v>466.4</v>
      </c>
      <c r="K498" s="15">
        <f t="shared" si="30"/>
        <v>440</v>
      </c>
      <c r="L498" s="15">
        <f t="shared" si="31"/>
        <v>26.349999999999977</v>
      </c>
    </row>
    <row r="499" spans="1:12" ht="18.75" x14ac:dyDescent="0.25">
      <c r="A499" s="21">
        <v>44886</v>
      </c>
      <c r="B499" s="7" t="s">
        <v>24</v>
      </c>
      <c r="C499" s="6" t="str">
        <f>VLOOKUP(B499,Table3[],2,0)</f>
        <v>Product20</v>
      </c>
      <c r="D499" s="7">
        <v>6</v>
      </c>
      <c r="E499" s="7" t="s">
        <v>60</v>
      </c>
      <c r="F499" s="7" t="s">
        <v>59</v>
      </c>
      <c r="G499" s="11">
        <f t="shared" si="28"/>
        <v>0.05</v>
      </c>
      <c r="H499" s="16">
        <f>VLOOKUP(B499,Table3[],6,0)</f>
        <v>76.25</v>
      </c>
      <c r="I499" s="17">
        <f>VLOOKUP(B499,Table3[],5,0)</f>
        <v>61</v>
      </c>
      <c r="J499" s="13">
        <f t="shared" si="29"/>
        <v>457.5</v>
      </c>
      <c r="K499" s="15">
        <f t="shared" si="30"/>
        <v>366</v>
      </c>
      <c r="L499" s="15">
        <f t="shared" si="31"/>
        <v>91.45</v>
      </c>
    </row>
    <row r="500" spans="1:12" ht="18.75" x14ac:dyDescent="0.25">
      <c r="A500" s="20">
        <v>44888</v>
      </c>
      <c r="B500" s="6" t="s">
        <v>42</v>
      </c>
      <c r="C500" s="6" t="str">
        <f>VLOOKUP(B500,Table3[],2,0)</f>
        <v>Product36</v>
      </c>
      <c r="D500" s="6">
        <v>12</v>
      </c>
      <c r="E500" s="6" t="s">
        <v>58</v>
      </c>
      <c r="F500" s="6" t="s">
        <v>58</v>
      </c>
      <c r="G500" s="11">
        <f t="shared" si="28"/>
        <v>7.0000000000000007E-2</v>
      </c>
      <c r="H500" s="16">
        <f>VLOOKUP(B500,Table3[],6,0)</f>
        <v>96.3</v>
      </c>
      <c r="I500" s="17">
        <f>VLOOKUP(B500,Table3[],5,0)</f>
        <v>90</v>
      </c>
      <c r="J500" s="13">
        <f t="shared" si="29"/>
        <v>1155.5999999999999</v>
      </c>
      <c r="K500" s="15">
        <f t="shared" si="30"/>
        <v>1080</v>
      </c>
      <c r="L500" s="15">
        <f t="shared" si="31"/>
        <v>75.529999999999916</v>
      </c>
    </row>
    <row r="501" spans="1:12" ht="18.75" x14ac:dyDescent="0.25">
      <c r="A501" s="21">
        <v>44890</v>
      </c>
      <c r="B501" s="7" t="s">
        <v>7</v>
      </c>
      <c r="C501" s="6" t="str">
        <f>VLOOKUP(B501,Table3[],2,0)</f>
        <v>Product04</v>
      </c>
      <c r="D501" s="7">
        <v>5</v>
      </c>
      <c r="E501" s="7" t="s">
        <v>60</v>
      </c>
      <c r="F501" s="7" t="s">
        <v>59</v>
      </c>
      <c r="G501" s="11">
        <f t="shared" si="28"/>
        <v>0.05</v>
      </c>
      <c r="H501" s="16">
        <f>VLOOKUP(B501,Table3[],6,0)</f>
        <v>48.84</v>
      </c>
      <c r="I501" s="17">
        <f>VLOOKUP(B501,Table3[],5,0)</f>
        <v>44</v>
      </c>
      <c r="J501" s="13">
        <f t="shared" si="29"/>
        <v>244.20000000000002</v>
      </c>
      <c r="K501" s="15">
        <f t="shared" si="30"/>
        <v>220</v>
      </c>
      <c r="L501" s="15">
        <f t="shared" si="31"/>
        <v>24.150000000000016</v>
      </c>
    </row>
    <row r="502" spans="1:12" ht="18.75" x14ac:dyDescent="0.25">
      <c r="A502" s="20">
        <v>44891</v>
      </c>
      <c r="B502" s="6" t="s">
        <v>38</v>
      </c>
      <c r="C502" s="6" t="str">
        <f>VLOOKUP(B502,Table3[],2,0)</f>
        <v>Product32</v>
      </c>
      <c r="D502" s="6">
        <v>5</v>
      </c>
      <c r="E502" s="6" t="s">
        <v>60</v>
      </c>
      <c r="F502" s="6" t="s">
        <v>58</v>
      </c>
      <c r="G502" s="11">
        <f t="shared" si="28"/>
        <v>0.05</v>
      </c>
      <c r="H502" s="16">
        <f>VLOOKUP(B502,Table3[],6,0)</f>
        <v>117.48</v>
      </c>
      <c r="I502" s="17">
        <f>VLOOKUP(B502,Table3[],5,0)</f>
        <v>89</v>
      </c>
      <c r="J502" s="13">
        <f t="shared" si="29"/>
        <v>587.4</v>
      </c>
      <c r="K502" s="15">
        <f t="shared" si="30"/>
        <v>445</v>
      </c>
      <c r="L502" s="15">
        <f t="shared" si="31"/>
        <v>142.34999999999997</v>
      </c>
    </row>
    <row r="503" spans="1:12" ht="18.75" x14ac:dyDescent="0.25">
      <c r="A503" s="21">
        <v>44892</v>
      </c>
      <c r="B503" s="7" t="s">
        <v>40</v>
      </c>
      <c r="C503" s="6" t="str">
        <f>VLOOKUP(B503,Table3[],2,0)</f>
        <v>Product34</v>
      </c>
      <c r="D503" s="7">
        <v>15</v>
      </c>
      <c r="E503" s="7" t="s">
        <v>60</v>
      </c>
      <c r="F503" s="7" t="s">
        <v>58</v>
      </c>
      <c r="G503" s="11">
        <f t="shared" si="28"/>
        <v>0.1</v>
      </c>
      <c r="H503" s="16">
        <f>VLOOKUP(B503,Table3[],6,0)</f>
        <v>58.3</v>
      </c>
      <c r="I503" s="17">
        <f>VLOOKUP(B503,Table3[],5,0)</f>
        <v>55</v>
      </c>
      <c r="J503" s="13">
        <f t="shared" si="29"/>
        <v>874.5</v>
      </c>
      <c r="K503" s="15">
        <f t="shared" si="30"/>
        <v>825</v>
      </c>
      <c r="L503" s="15">
        <f t="shared" si="31"/>
        <v>49.4</v>
      </c>
    </row>
    <row r="504" spans="1:12" ht="18.75" x14ac:dyDescent="0.25">
      <c r="A504" s="20">
        <v>44893</v>
      </c>
      <c r="B504" s="6" t="s">
        <v>37</v>
      </c>
      <c r="C504" s="6" t="str">
        <f>VLOOKUP(B504,Table3[],2,0)</f>
        <v>Product31</v>
      </c>
      <c r="D504" s="6">
        <v>8</v>
      </c>
      <c r="E504" s="6" t="s">
        <v>60</v>
      </c>
      <c r="F504" s="6" t="s">
        <v>59</v>
      </c>
      <c r="G504" s="11">
        <f t="shared" si="28"/>
        <v>0.05</v>
      </c>
      <c r="H504" s="16">
        <f>VLOOKUP(B504,Table3[],6,0)</f>
        <v>104.16</v>
      </c>
      <c r="I504" s="17">
        <f>VLOOKUP(B504,Table3[],5,0)</f>
        <v>93</v>
      </c>
      <c r="J504" s="13">
        <f t="shared" si="29"/>
        <v>833.28</v>
      </c>
      <c r="K504" s="15">
        <f t="shared" si="30"/>
        <v>744</v>
      </c>
      <c r="L504" s="15">
        <f t="shared" si="31"/>
        <v>89.229999999999976</v>
      </c>
    </row>
    <row r="505" spans="1:12" ht="18.75" x14ac:dyDescent="0.25">
      <c r="A505" s="21">
        <v>44895</v>
      </c>
      <c r="B505" s="7" t="s">
        <v>19</v>
      </c>
      <c r="C505" s="6" t="str">
        <f>VLOOKUP(B505,Table3[],2,0)</f>
        <v>Product15</v>
      </c>
      <c r="D505" s="7">
        <v>2</v>
      </c>
      <c r="E505" s="7" t="s">
        <v>60</v>
      </c>
      <c r="F505" s="7" t="s">
        <v>58</v>
      </c>
      <c r="G505" s="11">
        <f t="shared" si="28"/>
        <v>0</v>
      </c>
      <c r="H505" s="16">
        <f>VLOOKUP(B505,Table3[],6,0)</f>
        <v>15.719999999999999</v>
      </c>
      <c r="I505" s="17">
        <f>VLOOKUP(B505,Table3[],5,0)</f>
        <v>12</v>
      </c>
      <c r="J505" s="13">
        <f t="shared" si="29"/>
        <v>31.439999999999998</v>
      </c>
      <c r="K505" s="15">
        <f t="shared" si="30"/>
        <v>24</v>
      </c>
      <c r="L505" s="15">
        <f t="shared" si="31"/>
        <v>7.4399999999999977</v>
      </c>
    </row>
    <row r="506" spans="1:12" ht="18.75" x14ac:dyDescent="0.25">
      <c r="A506" s="20">
        <v>44898</v>
      </c>
      <c r="B506" s="6" t="s">
        <v>34</v>
      </c>
      <c r="C506" s="6" t="str">
        <f>VLOOKUP(B506,Table3[],2,0)</f>
        <v>Product28</v>
      </c>
      <c r="D506" s="6">
        <v>5</v>
      </c>
      <c r="E506" s="6" t="s">
        <v>57</v>
      </c>
      <c r="F506" s="6" t="s">
        <v>59</v>
      </c>
      <c r="G506" s="11">
        <f t="shared" si="28"/>
        <v>0.05</v>
      </c>
      <c r="H506" s="16">
        <f>VLOOKUP(B506,Table3[],6,0)</f>
        <v>41.81</v>
      </c>
      <c r="I506" s="17">
        <f>VLOOKUP(B506,Table3[],5,0)</f>
        <v>37</v>
      </c>
      <c r="J506" s="13">
        <f t="shared" si="29"/>
        <v>209.05</v>
      </c>
      <c r="K506" s="15">
        <f t="shared" si="30"/>
        <v>185</v>
      </c>
      <c r="L506" s="15">
        <f t="shared" si="31"/>
        <v>24.000000000000011</v>
      </c>
    </row>
    <row r="507" spans="1:12" ht="18.75" x14ac:dyDescent="0.25">
      <c r="A507" s="21">
        <v>44899</v>
      </c>
      <c r="B507" s="7" t="s">
        <v>31</v>
      </c>
      <c r="C507" s="6" t="str">
        <f>VLOOKUP(B507,Table3[],2,0)</f>
        <v>Product26</v>
      </c>
      <c r="D507" s="7">
        <v>10</v>
      </c>
      <c r="E507" s="7" t="s">
        <v>60</v>
      </c>
      <c r="F507" s="7" t="s">
        <v>59</v>
      </c>
      <c r="G507" s="11">
        <f t="shared" si="28"/>
        <v>7.0000000000000007E-2</v>
      </c>
      <c r="H507" s="16">
        <f>VLOOKUP(B507,Table3[],6,0)</f>
        <v>24.66</v>
      </c>
      <c r="I507" s="17">
        <f>VLOOKUP(B507,Table3[],5,0)</f>
        <v>18</v>
      </c>
      <c r="J507" s="13">
        <f t="shared" si="29"/>
        <v>246.6</v>
      </c>
      <c r="K507" s="15">
        <f t="shared" si="30"/>
        <v>180</v>
      </c>
      <c r="L507" s="15">
        <f t="shared" si="31"/>
        <v>66.53</v>
      </c>
    </row>
    <row r="508" spans="1:12" ht="18.75" x14ac:dyDescent="0.25">
      <c r="A508" s="20">
        <v>44899</v>
      </c>
      <c r="B508" s="6" t="s">
        <v>51</v>
      </c>
      <c r="C508" s="6" t="str">
        <f>VLOOKUP(B508,Table3[],2,0)</f>
        <v>Product44</v>
      </c>
      <c r="D508" s="6">
        <v>15</v>
      </c>
      <c r="E508" s="6" t="s">
        <v>60</v>
      </c>
      <c r="F508" s="6" t="s">
        <v>59</v>
      </c>
      <c r="G508" s="11">
        <f t="shared" si="28"/>
        <v>0.1</v>
      </c>
      <c r="H508" s="16">
        <f>VLOOKUP(B508,Table3[],6,0)</f>
        <v>82.08</v>
      </c>
      <c r="I508" s="17">
        <f>VLOOKUP(B508,Table3[],5,0)</f>
        <v>76</v>
      </c>
      <c r="J508" s="13">
        <f t="shared" si="29"/>
        <v>1231.2</v>
      </c>
      <c r="K508" s="15">
        <f t="shared" si="30"/>
        <v>1140</v>
      </c>
      <c r="L508" s="15">
        <f t="shared" si="31"/>
        <v>91.100000000000051</v>
      </c>
    </row>
    <row r="509" spans="1:12" ht="18.75" x14ac:dyDescent="0.25">
      <c r="A509" s="21">
        <v>44902</v>
      </c>
      <c r="B509" s="7" t="s">
        <v>45</v>
      </c>
      <c r="C509" s="6" t="str">
        <f>VLOOKUP(B509,Table3[],2,0)</f>
        <v>Product38</v>
      </c>
      <c r="D509" s="7">
        <v>12</v>
      </c>
      <c r="E509" s="7" t="s">
        <v>60</v>
      </c>
      <c r="F509" s="7" t="s">
        <v>59</v>
      </c>
      <c r="G509" s="11">
        <f t="shared" si="28"/>
        <v>7.0000000000000007E-2</v>
      </c>
      <c r="H509" s="16">
        <f>VLOOKUP(B509,Table3[],6,0)</f>
        <v>79.92</v>
      </c>
      <c r="I509" s="17">
        <f>VLOOKUP(B509,Table3[],5,0)</f>
        <v>72</v>
      </c>
      <c r="J509" s="13">
        <f t="shared" si="29"/>
        <v>959.04</v>
      </c>
      <c r="K509" s="15">
        <f t="shared" si="30"/>
        <v>864</v>
      </c>
      <c r="L509" s="15">
        <f t="shared" si="31"/>
        <v>94.96999999999997</v>
      </c>
    </row>
    <row r="510" spans="1:12" ht="18.75" x14ac:dyDescent="0.25">
      <c r="A510" s="20">
        <v>44902</v>
      </c>
      <c r="B510" s="6" t="s">
        <v>20</v>
      </c>
      <c r="C510" s="6" t="str">
        <f>VLOOKUP(B510,Table3[],2,0)</f>
        <v>Product16</v>
      </c>
      <c r="D510" s="6">
        <v>13</v>
      </c>
      <c r="E510" s="6" t="s">
        <v>60</v>
      </c>
      <c r="F510" s="6" t="s">
        <v>58</v>
      </c>
      <c r="G510" s="11">
        <f t="shared" si="28"/>
        <v>7.0000000000000007E-2</v>
      </c>
      <c r="H510" s="16">
        <f>VLOOKUP(B510,Table3[],6,0)</f>
        <v>16.64</v>
      </c>
      <c r="I510" s="17">
        <f>VLOOKUP(B510,Table3[],5,0)</f>
        <v>13</v>
      </c>
      <c r="J510" s="13">
        <f t="shared" si="29"/>
        <v>216.32</v>
      </c>
      <c r="K510" s="15">
        <f t="shared" si="30"/>
        <v>169</v>
      </c>
      <c r="L510" s="15">
        <f t="shared" si="31"/>
        <v>47.249999999999993</v>
      </c>
    </row>
    <row r="511" spans="1:12" ht="18.75" x14ac:dyDescent="0.25">
      <c r="A511" s="21">
        <v>44902</v>
      </c>
      <c r="B511" s="7" t="s">
        <v>45</v>
      </c>
      <c r="C511" s="6" t="str">
        <f>VLOOKUP(B511,Table3[],2,0)</f>
        <v>Product38</v>
      </c>
      <c r="D511" s="7">
        <v>5</v>
      </c>
      <c r="E511" s="7" t="s">
        <v>60</v>
      </c>
      <c r="F511" s="7" t="s">
        <v>59</v>
      </c>
      <c r="G511" s="11">
        <f t="shared" si="28"/>
        <v>0.05</v>
      </c>
      <c r="H511" s="16">
        <f>VLOOKUP(B511,Table3[],6,0)</f>
        <v>79.92</v>
      </c>
      <c r="I511" s="17">
        <f>VLOOKUP(B511,Table3[],5,0)</f>
        <v>72</v>
      </c>
      <c r="J511" s="13">
        <f t="shared" si="29"/>
        <v>399.6</v>
      </c>
      <c r="K511" s="15">
        <f t="shared" si="30"/>
        <v>360</v>
      </c>
      <c r="L511" s="15">
        <f t="shared" si="31"/>
        <v>39.550000000000026</v>
      </c>
    </row>
    <row r="512" spans="1:12" ht="18.75" x14ac:dyDescent="0.25">
      <c r="A512" s="20">
        <v>44906</v>
      </c>
      <c r="B512" s="6" t="s">
        <v>33</v>
      </c>
      <c r="C512" s="6" t="str">
        <f>VLOOKUP(B512,Table3[],2,0)</f>
        <v>Product27</v>
      </c>
      <c r="D512" s="6">
        <v>5</v>
      </c>
      <c r="E512" s="6" t="s">
        <v>60</v>
      </c>
      <c r="F512" s="6" t="s">
        <v>58</v>
      </c>
      <c r="G512" s="11">
        <f t="shared" si="28"/>
        <v>0.05</v>
      </c>
      <c r="H512" s="16">
        <f>VLOOKUP(B512,Table3[],6,0)</f>
        <v>57.120000000000005</v>
      </c>
      <c r="I512" s="17">
        <f>VLOOKUP(B512,Table3[],5,0)</f>
        <v>48</v>
      </c>
      <c r="J512" s="13">
        <f t="shared" si="29"/>
        <v>285.60000000000002</v>
      </c>
      <c r="K512" s="15">
        <f t="shared" si="30"/>
        <v>240</v>
      </c>
      <c r="L512" s="15">
        <f t="shared" si="31"/>
        <v>45.550000000000026</v>
      </c>
    </row>
    <row r="513" spans="1:12" ht="18.75" x14ac:dyDescent="0.25">
      <c r="A513" s="21">
        <v>44906</v>
      </c>
      <c r="B513" s="7" t="s">
        <v>17</v>
      </c>
      <c r="C513" s="6" t="str">
        <f>VLOOKUP(B513,Table3[],2,0)</f>
        <v>Product13</v>
      </c>
      <c r="D513" s="7">
        <v>9</v>
      </c>
      <c r="E513" s="7" t="s">
        <v>57</v>
      </c>
      <c r="F513" s="7" t="s">
        <v>58</v>
      </c>
      <c r="G513" s="11">
        <f t="shared" si="28"/>
        <v>0.05</v>
      </c>
      <c r="H513" s="16">
        <f>VLOOKUP(B513,Table3[],6,0)</f>
        <v>122.08</v>
      </c>
      <c r="I513" s="17">
        <f>VLOOKUP(B513,Table3[],5,0)</f>
        <v>112</v>
      </c>
      <c r="J513" s="13">
        <f t="shared" si="29"/>
        <v>1098.72</v>
      </c>
      <c r="K513" s="15">
        <f t="shared" si="30"/>
        <v>1008</v>
      </c>
      <c r="L513" s="15">
        <f t="shared" si="31"/>
        <v>90.67000000000003</v>
      </c>
    </row>
    <row r="514" spans="1:12" ht="18.75" x14ac:dyDescent="0.25">
      <c r="A514" s="20">
        <v>44906</v>
      </c>
      <c r="B514" s="6" t="s">
        <v>18</v>
      </c>
      <c r="C514" s="6" t="str">
        <f>VLOOKUP(B514,Table3[],2,0)</f>
        <v>Product14</v>
      </c>
      <c r="D514" s="6">
        <v>10</v>
      </c>
      <c r="E514" s="6" t="s">
        <v>58</v>
      </c>
      <c r="F514" s="6" t="s">
        <v>59</v>
      </c>
      <c r="G514" s="11">
        <f t="shared" si="28"/>
        <v>7.0000000000000007E-2</v>
      </c>
      <c r="H514" s="16">
        <f>VLOOKUP(B514,Table3[],6,0)</f>
        <v>146.72</v>
      </c>
      <c r="I514" s="17">
        <f>VLOOKUP(B514,Table3[],5,0)</f>
        <v>112</v>
      </c>
      <c r="J514" s="13">
        <f t="shared" si="29"/>
        <v>1467.2</v>
      </c>
      <c r="K514" s="15">
        <f t="shared" si="30"/>
        <v>1120</v>
      </c>
      <c r="L514" s="15">
        <f t="shared" si="31"/>
        <v>347.13000000000005</v>
      </c>
    </row>
    <row r="515" spans="1:12" ht="18.75" x14ac:dyDescent="0.25">
      <c r="A515" s="21">
        <v>44907</v>
      </c>
      <c r="B515" s="7" t="s">
        <v>36</v>
      </c>
      <c r="C515" s="6" t="str">
        <f>VLOOKUP(B515,Table3[],2,0)</f>
        <v>Product30</v>
      </c>
      <c r="D515" s="7">
        <v>9</v>
      </c>
      <c r="E515" s="7" t="s">
        <v>57</v>
      </c>
      <c r="F515" s="7" t="s">
        <v>59</v>
      </c>
      <c r="G515" s="11">
        <f t="shared" ref="G515:G528" si="32">IF(D515&gt;=15,10%,IF(D515&gt;=10,7%,IF(D515&gt;=5,5%,0%)))</f>
        <v>0.05</v>
      </c>
      <c r="H515" s="16">
        <f>VLOOKUP(B515,Table3[],6,0)</f>
        <v>201.28</v>
      </c>
      <c r="I515" s="17">
        <f>VLOOKUP(B515,Table3[],5,0)</f>
        <v>148</v>
      </c>
      <c r="J515" s="13">
        <f t="shared" ref="J515:J528" si="33">H515*D515</f>
        <v>1811.52</v>
      </c>
      <c r="K515" s="15">
        <f t="shared" ref="K515:K528" si="34">I515*D515</f>
        <v>1332</v>
      </c>
      <c r="L515" s="15">
        <f t="shared" ref="L515:L528" si="35">J515-K515-G515</f>
        <v>479.46999999999997</v>
      </c>
    </row>
    <row r="516" spans="1:12" ht="18.75" x14ac:dyDescent="0.25">
      <c r="A516" s="20">
        <v>44907</v>
      </c>
      <c r="B516" s="6" t="s">
        <v>48</v>
      </c>
      <c r="C516" s="6" t="str">
        <f>VLOOKUP(B516,Table3[],2,0)</f>
        <v>Product41</v>
      </c>
      <c r="D516" s="6">
        <v>10</v>
      </c>
      <c r="E516" s="6" t="s">
        <v>57</v>
      </c>
      <c r="F516" s="6" t="s">
        <v>58</v>
      </c>
      <c r="G516" s="11">
        <f t="shared" si="32"/>
        <v>7.0000000000000007E-2</v>
      </c>
      <c r="H516" s="16">
        <f>VLOOKUP(B516,Table3[],6,0)</f>
        <v>173.88</v>
      </c>
      <c r="I516" s="17">
        <f>VLOOKUP(B516,Table3[],5,0)</f>
        <v>138</v>
      </c>
      <c r="J516" s="13">
        <f t="shared" si="33"/>
        <v>1738.8</v>
      </c>
      <c r="K516" s="15">
        <f t="shared" si="34"/>
        <v>1380</v>
      </c>
      <c r="L516" s="15">
        <f t="shared" si="35"/>
        <v>358.72999999999996</v>
      </c>
    </row>
    <row r="517" spans="1:12" ht="18.75" x14ac:dyDescent="0.25">
      <c r="A517" s="21">
        <v>44909</v>
      </c>
      <c r="B517" s="7" t="s">
        <v>8</v>
      </c>
      <c r="C517" s="6" t="str">
        <f>VLOOKUP(B517,Table3[],2,0)</f>
        <v>Product05</v>
      </c>
      <c r="D517" s="7">
        <v>4</v>
      </c>
      <c r="E517" s="7" t="s">
        <v>60</v>
      </c>
      <c r="F517" s="7" t="s">
        <v>59</v>
      </c>
      <c r="G517" s="11">
        <f t="shared" si="32"/>
        <v>0</v>
      </c>
      <c r="H517" s="16">
        <f>VLOOKUP(B517,Table3[],6,0)</f>
        <v>155.61000000000001</v>
      </c>
      <c r="I517" s="17">
        <f>VLOOKUP(B517,Table3[],5,0)</f>
        <v>133</v>
      </c>
      <c r="J517" s="13">
        <f t="shared" si="33"/>
        <v>622.44000000000005</v>
      </c>
      <c r="K517" s="15">
        <f t="shared" si="34"/>
        <v>532</v>
      </c>
      <c r="L517" s="15">
        <f t="shared" si="35"/>
        <v>90.440000000000055</v>
      </c>
    </row>
    <row r="518" spans="1:12" ht="18.75" x14ac:dyDescent="0.25">
      <c r="A518" s="20">
        <v>44910</v>
      </c>
      <c r="B518" s="6" t="s">
        <v>12</v>
      </c>
      <c r="C518" s="6" t="str">
        <f>VLOOKUP(B518,Table3[],2,0)</f>
        <v>Product09</v>
      </c>
      <c r="D518" s="6">
        <v>13</v>
      </c>
      <c r="E518" s="6" t="s">
        <v>60</v>
      </c>
      <c r="F518" s="6" t="s">
        <v>58</v>
      </c>
      <c r="G518" s="11">
        <f t="shared" si="32"/>
        <v>7.0000000000000007E-2</v>
      </c>
      <c r="H518" s="16">
        <f>VLOOKUP(B518,Table3[],6,0)</f>
        <v>7.8599999999999994</v>
      </c>
      <c r="I518" s="17">
        <f>VLOOKUP(B518,Table3[],5,0)</f>
        <v>6</v>
      </c>
      <c r="J518" s="13">
        <f t="shared" si="33"/>
        <v>102.17999999999999</v>
      </c>
      <c r="K518" s="15">
        <f t="shared" si="34"/>
        <v>78</v>
      </c>
      <c r="L518" s="15">
        <f t="shared" si="35"/>
        <v>24.109999999999992</v>
      </c>
    </row>
    <row r="519" spans="1:12" ht="18.75" x14ac:dyDescent="0.25">
      <c r="A519" s="21">
        <v>44914</v>
      </c>
      <c r="B519" s="7" t="s">
        <v>51</v>
      </c>
      <c r="C519" s="6" t="str">
        <f>VLOOKUP(B519,Table3[],2,0)</f>
        <v>Product44</v>
      </c>
      <c r="D519" s="7">
        <v>7</v>
      </c>
      <c r="E519" s="7" t="s">
        <v>60</v>
      </c>
      <c r="F519" s="7" t="s">
        <v>58</v>
      </c>
      <c r="G519" s="11">
        <f t="shared" si="32"/>
        <v>0.05</v>
      </c>
      <c r="H519" s="16">
        <f>VLOOKUP(B519,Table3[],6,0)</f>
        <v>82.08</v>
      </c>
      <c r="I519" s="17">
        <f>VLOOKUP(B519,Table3[],5,0)</f>
        <v>76</v>
      </c>
      <c r="J519" s="13">
        <f t="shared" si="33"/>
        <v>574.55999999999995</v>
      </c>
      <c r="K519" s="15">
        <f t="shared" si="34"/>
        <v>532</v>
      </c>
      <c r="L519" s="15">
        <f t="shared" si="35"/>
        <v>42.509999999999948</v>
      </c>
    </row>
    <row r="520" spans="1:12" ht="18.75" x14ac:dyDescent="0.25">
      <c r="A520" s="20">
        <v>44914</v>
      </c>
      <c r="B520" s="6" t="s">
        <v>15</v>
      </c>
      <c r="C520" s="6" t="str">
        <f>VLOOKUP(B520,Table3[],2,0)</f>
        <v>Product11</v>
      </c>
      <c r="D520" s="6">
        <v>14</v>
      </c>
      <c r="E520" s="6" t="s">
        <v>60</v>
      </c>
      <c r="F520" s="6" t="s">
        <v>59</v>
      </c>
      <c r="G520" s="11">
        <f t="shared" si="32"/>
        <v>7.0000000000000007E-2</v>
      </c>
      <c r="H520" s="16">
        <f>VLOOKUP(B520,Table3[],6,0)</f>
        <v>48.4</v>
      </c>
      <c r="I520" s="17">
        <f>VLOOKUP(B520,Table3[],5,0)</f>
        <v>44</v>
      </c>
      <c r="J520" s="13">
        <f t="shared" si="33"/>
        <v>677.6</v>
      </c>
      <c r="K520" s="15">
        <f t="shared" si="34"/>
        <v>616</v>
      </c>
      <c r="L520" s="15">
        <f t="shared" si="35"/>
        <v>61.530000000000022</v>
      </c>
    </row>
    <row r="521" spans="1:12" ht="18.75" x14ac:dyDescent="0.25">
      <c r="A521" s="21">
        <v>44914</v>
      </c>
      <c r="B521" s="7" t="s">
        <v>12</v>
      </c>
      <c r="C521" s="6" t="str">
        <f>VLOOKUP(B521,Table3[],2,0)</f>
        <v>Product09</v>
      </c>
      <c r="D521" s="7">
        <v>11</v>
      </c>
      <c r="E521" s="7" t="s">
        <v>58</v>
      </c>
      <c r="F521" s="7" t="s">
        <v>58</v>
      </c>
      <c r="G521" s="11">
        <f t="shared" si="32"/>
        <v>7.0000000000000007E-2</v>
      </c>
      <c r="H521" s="16">
        <f>VLOOKUP(B521,Table3[],6,0)</f>
        <v>7.8599999999999994</v>
      </c>
      <c r="I521" s="17">
        <f>VLOOKUP(B521,Table3[],5,0)</f>
        <v>6</v>
      </c>
      <c r="J521" s="13">
        <f t="shared" si="33"/>
        <v>86.46</v>
      </c>
      <c r="K521" s="15">
        <f t="shared" si="34"/>
        <v>66</v>
      </c>
      <c r="L521" s="15">
        <f t="shared" si="35"/>
        <v>20.389999999999993</v>
      </c>
    </row>
    <row r="522" spans="1:12" ht="18.75" x14ac:dyDescent="0.25">
      <c r="A522" s="20">
        <v>44916</v>
      </c>
      <c r="B522" s="6" t="s">
        <v>9</v>
      </c>
      <c r="C522" s="6" t="str">
        <f>VLOOKUP(B522,Table3[],2,0)</f>
        <v>Product06</v>
      </c>
      <c r="D522" s="6">
        <v>10</v>
      </c>
      <c r="E522" s="6" t="s">
        <v>60</v>
      </c>
      <c r="F522" s="6" t="s">
        <v>58</v>
      </c>
      <c r="G522" s="11">
        <f t="shared" si="32"/>
        <v>7.0000000000000007E-2</v>
      </c>
      <c r="H522" s="16">
        <f>VLOOKUP(B522,Table3[],6,0)</f>
        <v>85.5</v>
      </c>
      <c r="I522" s="17">
        <f>VLOOKUP(B522,Table3[],5,0)</f>
        <v>75</v>
      </c>
      <c r="J522" s="13">
        <f t="shared" si="33"/>
        <v>855</v>
      </c>
      <c r="K522" s="15">
        <f t="shared" si="34"/>
        <v>750</v>
      </c>
      <c r="L522" s="15">
        <f t="shared" si="35"/>
        <v>104.93</v>
      </c>
    </row>
    <row r="523" spans="1:12" ht="18.75" x14ac:dyDescent="0.25">
      <c r="A523" s="21">
        <v>44924</v>
      </c>
      <c r="B523" s="7" t="s">
        <v>11</v>
      </c>
      <c r="C523" s="6" t="str">
        <f>VLOOKUP(B523,Table3[],2,0)</f>
        <v>Product08</v>
      </c>
      <c r="D523" s="7">
        <v>15</v>
      </c>
      <c r="E523" s="7" t="s">
        <v>60</v>
      </c>
      <c r="F523" s="7" t="s">
        <v>58</v>
      </c>
      <c r="G523" s="11">
        <f t="shared" si="32"/>
        <v>0.1</v>
      </c>
      <c r="H523" s="16">
        <f>VLOOKUP(B523,Table3[],6,0)</f>
        <v>94.62</v>
      </c>
      <c r="I523" s="17">
        <f>VLOOKUP(B523,Table3[],5,0)</f>
        <v>83</v>
      </c>
      <c r="J523" s="13">
        <f t="shared" si="33"/>
        <v>1419.3000000000002</v>
      </c>
      <c r="K523" s="15">
        <f t="shared" si="34"/>
        <v>1245</v>
      </c>
      <c r="L523" s="15">
        <f t="shared" si="35"/>
        <v>174.20000000000019</v>
      </c>
    </row>
    <row r="524" spans="1:12" ht="18.75" x14ac:dyDescent="0.25">
      <c r="A524" s="20">
        <v>44924</v>
      </c>
      <c r="B524" s="6" t="s">
        <v>49</v>
      </c>
      <c r="C524" s="6" t="str">
        <f>VLOOKUP(B524,Table3[],2,0)</f>
        <v>Product42</v>
      </c>
      <c r="D524" s="6">
        <v>1</v>
      </c>
      <c r="E524" s="6" t="s">
        <v>57</v>
      </c>
      <c r="F524" s="6" t="s">
        <v>59</v>
      </c>
      <c r="G524" s="11">
        <f t="shared" si="32"/>
        <v>0</v>
      </c>
      <c r="H524" s="16">
        <f>VLOOKUP(B524,Table3[],6,0)</f>
        <v>162</v>
      </c>
      <c r="I524" s="17">
        <f>VLOOKUP(B524,Table3[],5,0)</f>
        <v>120</v>
      </c>
      <c r="J524" s="13">
        <f t="shared" si="33"/>
        <v>162</v>
      </c>
      <c r="K524" s="15">
        <f t="shared" si="34"/>
        <v>120</v>
      </c>
      <c r="L524" s="15">
        <f t="shared" si="35"/>
        <v>42</v>
      </c>
    </row>
    <row r="525" spans="1:12" ht="18.75" x14ac:dyDescent="0.25">
      <c r="A525" s="21">
        <v>44925</v>
      </c>
      <c r="B525" s="7" t="s">
        <v>48</v>
      </c>
      <c r="C525" s="6" t="str">
        <f>VLOOKUP(B525,Table3[],2,0)</f>
        <v>Product41</v>
      </c>
      <c r="D525" s="7">
        <v>14</v>
      </c>
      <c r="E525" s="7" t="s">
        <v>60</v>
      </c>
      <c r="F525" s="7" t="s">
        <v>58</v>
      </c>
      <c r="G525" s="11">
        <f t="shared" si="32"/>
        <v>7.0000000000000007E-2</v>
      </c>
      <c r="H525" s="16">
        <f>VLOOKUP(B525,Table3[],6,0)</f>
        <v>173.88</v>
      </c>
      <c r="I525" s="17">
        <f>VLOOKUP(B525,Table3[],5,0)</f>
        <v>138</v>
      </c>
      <c r="J525" s="13">
        <f t="shared" si="33"/>
        <v>2434.3199999999997</v>
      </c>
      <c r="K525" s="15">
        <f t="shared" si="34"/>
        <v>1932</v>
      </c>
      <c r="L525" s="15">
        <f t="shared" si="35"/>
        <v>502.24999999999972</v>
      </c>
    </row>
    <row r="526" spans="1:12" ht="18.75" x14ac:dyDescent="0.25">
      <c r="A526" s="20">
        <v>44926</v>
      </c>
      <c r="B526" s="6" t="s">
        <v>39</v>
      </c>
      <c r="C526" s="6" t="str">
        <f>VLOOKUP(B526,Table3[],2,0)</f>
        <v>Product33</v>
      </c>
      <c r="D526" s="6">
        <v>12</v>
      </c>
      <c r="E526" s="6" t="s">
        <v>58</v>
      </c>
      <c r="F526" s="6" t="s">
        <v>58</v>
      </c>
      <c r="G526" s="11">
        <f t="shared" si="32"/>
        <v>7.0000000000000007E-2</v>
      </c>
      <c r="H526" s="16">
        <f>VLOOKUP(B526,Table3[],6,0)</f>
        <v>119.7</v>
      </c>
      <c r="I526" s="17">
        <f>VLOOKUP(B526,Table3[],5,0)</f>
        <v>95</v>
      </c>
      <c r="J526" s="13">
        <f t="shared" si="33"/>
        <v>1436.4</v>
      </c>
      <c r="K526" s="15">
        <f t="shared" si="34"/>
        <v>1140</v>
      </c>
      <c r="L526" s="15">
        <f t="shared" si="35"/>
        <v>296.3300000000001</v>
      </c>
    </row>
    <row r="527" spans="1:12" ht="18.75" x14ac:dyDescent="0.25">
      <c r="A527" s="21">
        <v>44926</v>
      </c>
      <c r="B527" s="7" t="s">
        <v>15</v>
      </c>
      <c r="C527" s="6" t="str">
        <f>VLOOKUP(B527,Table3[],2,0)</f>
        <v>Product11</v>
      </c>
      <c r="D527" s="7">
        <v>6</v>
      </c>
      <c r="E527" s="7" t="s">
        <v>58</v>
      </c>
      <c r="F527" s="7" t="s">
        <v>58</v>
      </c>
      <c r="G527" s="11">
        <f t="shared" si="32"/>
        <v>0.05</v>
      </c>
      <c r="H527" s="16">
        <f>VLOOKUP(B527,Table3[],6,0)</f>
        <v>48.4</v>
      </c>
      <c r="I527" s="17">
        <f>VLOOKUP(B527,Table3[],5,0)</f>
        <v>44</v>
      </c>
      <c r="J527" s="13">
        <f t="shared" si="33"/>
        <v>290.39999999999998</v>
      </c>
      <c r="K527" s="15">
        <f t="shared" si="34"/>
        <v>264</v>
      </c>
      <c r="L527" s="15">
        <f t="shared" si="35"/>
        <v>26.349999999999977</v>
      </c>
    </row>
    <row r="528" spans="1:12" ht="18.75" x14ac:dyDescent="0.25">
      <c r="A528" s="22">
        <v>44926</v>
      </c>
      <c r="B528" s="8" t="s">
        <v>15</v>
      </c>
      <c r="C528" s="6" t="str">
        <f>VLOOKUP(B528,Table3[],2,0)</f>
        <v>Product11</v>
      </c>
      <c r="D528" s="8">
        <v>3</v>
      </c>
      <c r="E528" s="8" t="s">
        <v>57</v>
      </c>
      <c r="F528" s="8" t="s">
        <v>59</v>
      </c>
      <c r="G528" s="11">
        <f t="shared" si="32"/>
        <v>0</v>
      </c>
      <c r="H528" s="16">
        <f>VLOOKUP(B528,Table3[],6,0)</f>
        <v>48.4</v>
      </c>
      <c r="I528" s="17">
        <f>VLOOKUP(B528,Table3[],5,0)</f>
        <v>44</v>
      </c>
      <c r="J528" s="13">
        <f t="shared" si="33"/>
        <v>145.19999999999999</v>
      </c>
      <c r="K528" s="15">
        <f t="shared" si="34"/>
        <v>132</v>
      </c>
      <c r="L528" s="15">
        <f t="shared" si="35"/>
        <v>13.199999999999989</v>
      </c>
    </row>
  </sheetData>
  <phoneticPr fontId="2" type="noConversion"/>
  <dataValidations count="3">
    <dataValidation type="list" allowBlank="1" showInputMessage="1" sqref="E2:E528" xr:uid="{EDD1E75A-97D5-4C03-ABBA-394DADA83F1C}">
      <formula1>"Online,Wholesaler,Direct Sales"</formula1>
    </dataValidation>
    <dataValidation type="whole" allowBlank="1" showInputMessage="1" showErrorMessage="1" sqref="D2:D528" xr:uid="{D72F38D5-2A16-4F14-B7D0-CAE213530178}">
      <formula1>1</formula1>
      <formula2>1000</formula2>
    </dataValidation>
    <dataValidation type="list" allowBlank="1" showInputMessage="1" showErrorMessage="1" sqref="F2:F528" xr:uid="{629A2759-B56C-4664-8F82-D2D5473FC426}">
      <formula1>"Online,Cash"</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1E20-CF35-4D4C-AC96-3F582F77982D}">
  <sheetPr>
    <tabColor theme="1" tint="0.34998626667073579"/>
  </sheetPr>
  <dimension ref="A1"/>
  <sheetViews>
    <sheetView workbookViewId="0">
      <selection activeCell="B11" sqref="B11"/>
    </sheetView>
  </sheetViews>
  <sheetFormatPr defaultRowHeight="15" x14ac:dyDescent="0.25"/>
  <cols>
    <col min="1" max="1" width="21.71093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30253-1CD4-4781-BD9A-F49EF308BAEC}">
  <sheetPr>
    <tabColor theme="1" tint="0.34998626667073579"/>
  </sheetPr>
  <dimension ref="A1:Q528"/>
  <sheetViews>
    <sheetView topLeftCell="A2" zoomScaleNormal="100" workbookViewId="0">
      <selection activeCell="B10" sqref="B10"/>
    </sheetView>
  </sheetViews>
  <sheetFormatPr defaultColWidth="9" defaultRowHeight="15" x14ac:dyDescent="0.25"/>
  <cols>
    <col min="1" max="1" width="39.140625" style="9" customWidth="1"/>
    <col min="2" max="3" width="29.42578125" customWidth="1"/>
    <col min="4" max="4" width="14.28515625" bestFit="1" customWidth="1"/>
    <col min="5" max="5" width="14.140625" bestFit="1" customWidth="1"/>
    <col min="6" max="6" width="19.7109375" bestFit="1" customWidth="1"/>
    <col min="7" max="9" width="28.42578125" customWidth="1"/>
    <col min="10" max="10" width="38.140625" customWidth="1"/>
    <col min="11" max="11" width="29.28515625" customWidth="1"/>
    <col min="12" max="12" width="40.7109375" customWidth="1"/>
    <col min="13" max="13" width="9.7109375" bestFit="1" customWidth="1"/>
  </cols>
  <sheetData>
    <row r="1" spans="1:17" x14ac:dyDescent="0.25">
      <c r="A1" s="9" t="s">
        <v>52</v>
      </c>
      <c r="B1" t="s">
        <v>107</v>
      </c>
      <c r="C1" t="s">
        <v>140</v>
      </c>
      <c r="D1" t="s">
        <v>53</v>
      </c>
      <c r="E1" t="s">
        <v>54</v>
      </c>
      <c r="F1" t="s">
        <v>55</v>
      </c>
      <c r="G1" t="s">
        <v>56</v>
      </c>
      <c r="H1" t="s">
        <v>136</v>
      </c>
      <c r="I1" t="s">
        <v>137</v>
      </c>
      <c r="J1" t="s">
        <v>133</v>
      </c>
      <c r="K1" t="s">
        <v>134</v>
      </c>
      <c r="L1" t="s">
        <v>135</v>
      </c>
    </row>
    <row r="2" spans="1:17" x14ac:dyDescent="0.25">
      <c r="A2" s="9">
        <v>44197</v>
      </c>
      <c r="B2" t="s">
        <v>37</v>
      </c>
      <c r="C2" t="str">
        <f>VLOOKUP(B2,Table3[],2,0)</f>
        <v>Product31</v>
      </c>
      <c r="D2">
        <v>9</v>
      </c>
      <c r="E2" t="s">
        <v>57</v>
      </c>
      <c r="F2" t="s">
        <v>58</v>
      </c>
      <c r="G2">
        <f>IF(D2&gt;=15,10%,IF(D2&gt;=10,7%,IF(D2&gt;=5,5%,0%)))</f>
        <v>0.05</v>
      </c>
      <c r="H2">
        <f>VLOOKUP(B2,Table3[],6,0)</f>
        <v>104.16</v>
      </c>
      <c r="I2">
        <f>VLOOKUP(B2,Table3[],5,0)</f>
        <v>93</v>
      </c>
      <c r="J2">
        <f>H2*D2</f>
        <v>937.43999999999994</v>
      </c>
      <c r="K2">
        <f>I2*D2</f>
        <v>837</v>
      </c>
      <c r="L2">
        <f>J2-K2-G2</f>
        <v>100.38999999999994</v>
      </c>
    </row>
    <row r="3" spans="1:17" x14ac:dyDescent="0.25">
      <c r="A3" s="9">
        <v>44198</v>
      </c>
      <c r="B3" t="s">
        <v>45</v>
      </c>
      <c r="C3" t="str">
        <f>VLOOKUP(B3,Table3[],2,0)</f>
        <v>Product38</v>
      </c>
      <c r="D3">
        <v>15</v>
      </c>
      <c r="E3" t="s">
        <v>58</v>
      </c>
      <c r="F3" t="s">
        <v>59</v>
      </c>
      <c r="G3">
        <f t="shared" ref="G3:G66" si="0">IF(D3&gt;=15,10%,IF(D3&gt;=10,7%,IF(D3&gt;=5,5%,0%)))</f>
        <v>0.1</v>
      </c>
      <c r="H3">
        <f>VLOOKUP(B3,Table3[],6,0)</f>
        <v>79.92</v>
      </c>
      <c r="I3">
        <f>VLOOKUP(B3,Table3[],5,0)</f>
        <v>72</v>
      </c>
      <c r="J3">
        <f t="shared" ref="J3:J66" si="1">H3*D3</f>
        <v>1198.8</v>
      </c>
      <c r="K3">
        <f t="shared" ref="K3:K66" si="2">I3*D3</f>
        <v>1080</v>
      </c>
      <c r="L3">
        <f t="shared" ref="L3:L66" si="3">J3-K3-G3</f>
        <v>118.69999999999996</v>
      </c>
    </row>
    <row r="4" spans="1:17" x14ac:dyDescent="0.25">
      <c r="A4" s="9">
        <v>44198</v>
      </c>
      <c r="B4" t="s">
        <v>17</v>
      </c>
      <c r="C4" t="str">
        <f>VLOOKUP(B4,Table3[],2,0)</f>
        <v>Product13</v>
      </c>
      <c r="D4">
        <v>6</v>
      </c>
      <c r="E4" t="s">
        <v>60</v>
      </c>
      <c r="F4" t="s">
        <v>59</v>
      </c>
      <c r="G4">
        <f t="shared" si="0"/>
        <v>0.05</v>
      </c>
      <c r="H4">
        <f>VLOOKUP(B4,Table3[],6,0)</f>
        <v>122.08</v>
      </c>
      <c r="I4">
        <f>VLOOKUP(B4,Table3[],5,0)</f>
        <v>112</v>
      </c>
      <c r="J4">
        <f t="shared" si="1"/>
        <v>732.48</v>
      </c>
      <c r="K4">
        <f t="shared" si="2"/>
        <v>672</v>
      </c>
      <c r="L4">
        <f t="shared" si="3"/>
        <v>60.430000000000021</v>
      </c>
    </row>
    <row r="5" spans="1:17" x14ac:dyDescent="0.25">
      <c r="A5" s="9">
        <v>44199</v>
      </c>
      <c r="B5" t="s">
        <v>7</v>
      </c>
      <c r="C5" t="str">
        <f>VLOOKUP(B5,Table3[],2,0)</f>
        <v>Product04</v>
      </c>
      <c r="D5">
        <v>5</v>
      </c>
      <c r="E5" t="s">
        <v>60</v>
      </c>
      <c r="F5" t="s">
        <v>58</v>
      </c>
      <c r="G5">
        <f t="shared" si="0"/>
        <v>0.05</v>
      </c>
      <c r="H5">
        <f>VLOOKUP(B5,Table3[],6,0)</f>
        <v>48.84</v>
      </c>
      <c r="I5">
        <f>VLOOKUP(B5,Table3[],5,0)</f>
        <v>44</v>
      </c>
      <c r="J5">
        <f t="shared" si="1"/>
        <v>244.20000000000002</v>
      </c>
      <c r="K5">
        <f t="shared" si="2"/>
        <v>220</v>
      </c>
      <c r="L5">
        <f t="shared" si="3"/>
        <v>24.150000000000016</v>
      </c>
      <c r="O5" t="s">
        <v>128</v>
      </c>
      <c r="P5" t="s">
        <v>123</v>
      </c>
      <c r="Q5">
        <v>0.1</v>
      </c>
    </row>
    <row r="6" spans="1:17" x14ac:dyDescent="0.25">
      <c r="A6" s="9">
        <v>44200</v>
      </c>
      <c r="B6" t="s">
        <v>41</v>
      </c>
      <c r="C6" t="str">
        <f>VLOOKUP(B6,Table3[],2,0)</f>
        <v>Product35</v>
      </c>
      <c r="D6">
        <v>12</v>
      </c>
      <c r="E6" t="s">
        <v>58</v>
      </c>
      <c r="F6" t="s">
        <v>58</v>
      </c>
      <c r="G6">
        <f t="shared" si="0"/>
        <v>7.0000000000000007E-2</v>
      </c>
      <c r="H6">
        <f>VLOOKUP(B6,Table3[],6,0)</f>
        <v>6.7</v>
      </c>
      <c r="I6">
        <f>VLOOKUP(B6,Table3[],5,0)</f>
        <v>5</v>
      </c>
      <c r="J6">
        <f t="shared" si="1"/>
        <v>80.400000000000006</v>
      </c>
      <c r="K6">
        <f t="shared" si="2"/>
        <v>60</v>
      </c>
      <c r="L6">
        <f t="shared" si="3"/>
        <v>20.330000000000005</v>
      </c>
      <c r="O6" t="s">
        <v>127</v>
      </c>
      <c r="P6" t="s">
        <v>124</v>
      </c>
      <c r="Q6">
        <v>7.0000000000000007E-2</v>
      </c>
    </row>
    <row r="7" spans="1:17" x14ac:dyDescent="0.25">
      <c r="A7" s="9">
        <v>44205</v>
      </c>
      <c r="B7" t="s">
        <v>37</v>
      </c>
      <c r="C7" t="str">
        <f>VLOOKUP(B7,Table3[],2,0)</f>
        <v>Product31</v>
      </c>
      <c r="D7">
        <v>1</v>
      </c>
      <c r="E7" t="s">
        <v>60</v>
      </c>
      <c r="F7" t="s">
        <v>59</v>
      </c>
      <c r="G7">
        <f t="shared" si="0"/>
        <v>0</v>
      </c>
      <c r="H7">
        <f>VLOOKUP(B7,Table3[],6,0)</f>
        <v>104.16</v>
      </c>
      <c r="I7">
        <f>VLOOKUP(B7,Table3[],5,0)</f>
        <v>93</v>
      </c>
      <c r="J7">
        <f t="shared" si="1"/>
        <v>104.16</v>
      </c>
      <c r="K7">
        <f t="shared" si="2"/>
        <v>93</v>
      </c>
      <c r="L7">
        <f t="shared" si="3"/>
        <v>11.159999999999997</v>
      </c>
      <c r="O7" t="s">
        <v>126</v>
      </c>
      <c r="P7" t="s">
        <v>125</v>
      </c>
      <c r="Q7">
        <v>0.05</v>
      </c>
    </row>
    <row r="8" spans="1:17" x14ac:dyDescent="0.25">
      <c r="A8" s="9">
        <v>44205</v>
      </c>
      <c r="B8" t="s">
        <v>6</v>
      </c>
      <c r="C8" t="str">
        <f>VLOOKUP(B8,Table3[],2,0)</f>
        <v>Product03</v>
      </c>
      <c r="D8">
        <v>8</v>
      </c>
      <c r="E8" t="s">
        <v>60</v>
      </c>
      <c r="F8" t="s">
        <v>59</v>
      </c>
      <c r="G8">
        <f t="shared" si="0"/>
        <v>0.05</v>
      </c>
      <c r="H8">
        <f>VLOOKUP(B8,Table3[],6,0)</f>
        <v>80.94</v>
      </c>
      <c r="I8">
        <f>VLOOKUP(B8,Table3[],5,0)</f>
        <v>71</v>
      </c>
      <c r="J8">
        <f t="shared" si="1"/>
        <v>647.52</v>
      </c>
      <c r="K8">
        <f t="shared" si="2"/>
        <v>568</v>
      </c>
      <c r="L8">
        <f t="shared" si="3"/>
        <v>79.469999999999985</v>
      </c>
      <c r="O8" t="s">
        <v>130</v>
      </c>
      <c r="P8" t="s">
        <v>129</v>
      </c>
      <c r="Q8">
        <v>0</v>
      </c>
    </row>
    <row r="9" spans="1:17" x14ac:dyDescent="0.25">
      <c r="A9" s="9">
        <v>44205</v>
      </c>
      <c r="B9" t="s">
        <v>30</v>
      </c>
      <c r="C9" t="str">
        <f>VLOOKUP(B9,Table3[],2,0)</f>
        <v>Product25</v>
      </c>
      <c r="D9">
        <v>4</v>
      </c>
      <c r="E9" t="s">
        <v>60</v>
      </c>
      <c r="F9" t="s">
        <v>58</v>
      </c>
      <c r="G9">
        <f t="shared" si="0"/>
        <v>0</v>
      </c>
      <c r="H9">
        <f>VLOOKUP(B9,Table3[],6,0)</f>
        <v>8.33</v>
      </c>
      <c r="I9">
        <f>VLOOKUP(B9,Table3[],5,0)</f>
        <v>7</v>
      </c>
      <c r="J9">
        <f t="shared" si="1"/>
        <v>33.32</v>
      </c>
      <c r="K9">
        <f t="shared" si="2"/>
        <v>28</v>
      </c>
      <c r="L9">
        <f t="shared" si="3"/>
        <v>5.32</v>
      </c>
    </row>
    <row r="10" spans="1:17" x14ac:dyDescent="0.25">
      <c r="A10" s="9">
        <v>44207</v>
      </c>
      <c r="B10" t="s">
        <v>43</v>
      </c>
      <c r="C10" t="str">
        <f>VLOOKUP(B10,Table3[],2,0)</f>
        <v>Product37</v>
      </c>
      <c r="D10">
        <v>3</v>
      </c>
      <c r="E10" t="s">
        <v>60</v>
      </c>
      <c r="F10" t="s">
        <v>59</v>
      </c>
      <c r="G10">
        <f t="shared" si="0"/>
        <v>0</v>
      </c>
      <c r="H10">
        <f>VLOOKUP(B10,Table3[],6,0)</f>
        <v>85.76</v>
      </c>
      <c r="I10">
        <f>VLOOKUP(B10,Table3[],5,0)</f>
        <v>67</v>
      </c>
      <c r="J10">
        <f t="shared" si="1"/>
        <v>257.28000000000003</v>
      </c>
      <c r="K10">
        <f t="shared" si="2"/>
        <v>201</v>
      </c>
      <c r="L10">
        <f t="shared" si="3"/>
        <v>56.28000000000003</v>
      </c>
    </row>
    <row r="11" spans="1:17" x14ac:dyDescent="0.25">
      <c r="A11" s="9">
        <v>44207</v>
      </c>
      <c r="B11" t="s">
        <v>18</v>
      </c>
      <c r="C11" t="str">
        <f>VLOOKUP(B11,Table3[],2,0)</f>
        <v>Product14</v>
      </c>
      <c r="D11">
        <v>4</v>
      </c>
      <c r="E11" t="s">
        <v>57</v>
      </c>
      <c r="F11" t="s">
        <v>58</v>
      </c>
      <c r="G11">
        <f t="shared" si="0"/>
        <v>0</v>
      </c>
      <c r="H11">
        <f>VLOOKUP(B11,Table3[],6,0)</f>
        <v>146.72</v>
      </c>
      <c r="I11">
        <f>VLOOKUP(B11,Table3[],5,0)</f>
        <v>112</v>
      </c>
      <c r="J11">
        <f t="shared" si="1"/>
        <v>586.88</v>
      </c>
      <c r="K11">
        <f t="shared" si="2"/>
        <v>448</v>
      </c>
      <c r="L11">
        <f t="shared" si="3"/>
        <v>138.88</v>
      </c>
    </row>
    <row r="12" spans="1:17" x14ac:dyDescent="0.25">
      <c r="A12" s="9">
        <v>44207</v>
      </c>
      <c r="B12" t="s">
        <v>49</v>
      </c>
      <c r="C12" t="str">
        <f>VLOOKUP(B12,Table3[],2,0)</f>
        <v>Product42</v>
      </c>
      <c r="D12">
        <v>4</v>
      </c>
      <c r="E12" t="s">
        <v>60</v>
      </c>
      <c r="F12" t="s">
        <v>58</v>
      </c>
      <c r="G12">
        <f t="shared" si="0"/>
        <v>0</v>
      </c>
      <c r="H12">
        <f>VLOOKUP(B12,Table3[],6,0)</f>
        <v>162</v>
      </c>
      <c r="I12">
        <f>VLOOKUP(B12,Table3[],5,0)</f>
        <v>120</v>
      </c>
      <c r="J12">
        <f t="shared" si="1"/>
        <v>648</v>
      </c>
      <c r="K12">
        <f t="shared" si="2"/>
        <v>480</v>
      </c>
      <c r="L12">
        <f t="shared" si="3"/>
        <v>168</v>
      </c>
    </row>
    <row r="13" spans="1:17" x14ac:dyDescent="0.25">
      <c r="A13" s="9">
        <v>44208</v>
      </c>
      <c r="B13" t="s">
        <v>49</v>
      </c>
      <c r="C13" t="str">
        <f>VLOOKUP(B13,Table3[],2,0)</f>
        <v>Product42</v>
      </c>
      <c r="D13">
        <v>10</v>
      </c>
      <c r="E13" t="s">
        <v>58</v>
      </c>
      <c r="F13" t="s">
        <v>59</v>
      </c>
      <c r="G13">
        <f t="shared" si="0"/>
        <v>7.0000000000000007E-2</v>
      </c>
      <c r="H13">
        <f>VLOOKUP(B13,Table3[],6,0)</f>
        <v>162</v>
      </c>
      <c r="I13">
        <f>VLOOKUP(B13,Table3[],5,0)</f>
        <v>120</v>
      </c>
      <c r="J13">
        <f t="shared" si="1"/>
        <v>1620</v>
      </c>
      <c r="K13">
        <f t="shared" si="2"/>
        <v>1200</v>
      </c>
      <c r="L13">
        <f t="shared" si="3"/>
        <v>419.93</v>
      </c>
    </row>
    <row r="14" spans="1:17" x14ac:dyDescent="0.25">
      <c r="A14" s="9">
        <v>44214</v>
      </c>
      <c r="B14" t="s">
        <v>51</v>
      </c>
      <c r="C14" t="str">
        <f>VLOOKUP(B14,Table3[],2,0)</f>
        <v>Product44</v>
      </c>
      <c r="D14">
        <v>13</v>
      </c>
      <c r="E14" t="s">
        <v>60</v>
      </c>
      <c r="F14" t="s">
        <v>58</v>
      </c>
      <c r="G14">
        <f t="shared" si="0"/>
        <v>7.0000000000000007E-2</v>
      </c>
      <c r="H14">
        <f>VLOOKUP(B14,Table3[],6,0)</f>
        <v>82.08</v>
      </c>
      <c r="I14">
        <f>VLOOKUP(B14,Table3[],5,0)</f>
        <v>76</v>
      </c>
      <c r="J14">
        <f t="shared" si="1"/>
        <v>1067.04</v>
      </c>
      <c r="K14">
        <f t="shared" si="2"/>
        <v>988</v>
      </c>
      <c r="L14">
        <f t="shared" si="3"/>
        <v>78.96999999999997</v>
      </c>
    </row>
    <row r="15" spans="1:17" x14ac:dyDescent="0.25">
      <c r="A15" s="9">
        <v>44214</v>
      </c>
      <c r="B15" t="s">
        <v>28</v>
      </c>
      <c r="C15" t="str">
        <f>VLOOKUP(B15,Table3[],2,0)</f>
        <v>Product23</v>
      </c>
      <c r="D15">
        <v>3</v>
      </c>
      <c r="E15" t="s">
        <v>58</v>
      </c>
      <c r="F15" t="s">
        <v>59</v>
      </c>
      <c r="G15">
        <f t="shared" si="0"/>
        <v>0</v>
      </c>
      <c r="H15">
        <f>VLOOKUP(B15,Table3[],6,0)</f>
        <v>149.46</v>
      </c>
      <c r="I15">
        <f>VLOOKUP(B15,Table3[],5,0)</f>
        <v>141</v>
      </c>
      <c r="J15">
        <f t="shared" si="1"/>
        <v>448.38</v>
      </c>
      <c r="K15">
        <f t="shared" si="2"/>
        <v>423</v>
      </c>
      <c r="L15">
        <f t="shared" si="3"/>
        <v>25.379999999999995</v>
      </c>
    </row>
    <row r="16" spans="1:17" x14ac:dyDescent="0.25">
      <c r="A16" s="9">
        <v>44215</v>
      </c>
      <c r="B16" t="s">
        <v>41</v>
      </c>
      <c r="C16" t="str">
        <f>VLOOKUP(B16,Table3[],2,0)</f>
        <v>Product35</v>
      </c>
      <c r="D16">
        <v>6</v>
      </c>
      <c r="E16" t="s">
        <v>60</v>
      </c>
      <c r="F16" t="s">
        <v>59</v>
      </c>
      <c r="G16">
        <f t="shared" si="0"/>
        <v>0.05</v>
      </c>
      <c r="H16">
        <f>VLOOKUP(B16,Table3[],6,0)</f>
        <v>6.7</v>
      </c>
      <c r="I16">
        <f>VLOOKUP(B16,Table3[],5,0)</f>
        <v>5</v>
      </c>
      <c r="J16">
        <f t="shared" si="1"/>
        <v>40.200000000000003</v>
      </c>
      <c r="K16">
        <f t="shared" si="2"/>
        <v>30</v>
      </c>
      <c r="L16">
        <f t="shared" si="3"/>
        <v>10.150000000000002</v>
      </c>
    </row>
    <row r="17" spans="1:12" x14ac:dyDescent="0.25">
      <c r="A17" s="9">
        <v>44216</v>
      </c>
      <c r="B17" t="s">
        <v>40</v>
      </c>
      <c r="C17" t="str">
        <f>VLOOKUP(B17,Table3[],2,0)</f>
        <v>Product34</v>
      </c>
      <c r="D17">
        <v>4</v>
      </c>
      <c r="E17" t="s">
        <v>60</v>
      </c>
      <c r="F17" t="s">
        <v>59</v>
      </c>
      <c r="G17">
        <f t="shared" si="0"/>
        <v>0</v>
      </c>
      <c r="H17">
        <f>VLOOKUP(B17,Table3[],6,0)</f>
        <v>58.3</v>
      </c>
      <c r="I17">
        <f>VLOOKUP(B17,Table3[],5,0)</f>
        <v>55</v>
      </c>
      <c r="J17">
        <f t="shared" si="1"/>
        <v>233.2</v>
      </c>
      <c r="K17">
        <f t="shared" si="2"/>
        <v>220</v>
      </c>
      <c r="L17">
        <f t="shared" si="3"/>
        <v>13.199999999999989</v>
      </c>
    </row>
    <row r="18" spans="1:12" x14ac:dyDescent="0.25">
      <c r="A18" s="9">
        <v>44216</v>
      </c>
      <c r="B18" t="s">
        <v>24</v>
      </c>
      <c r="C18" t="str">
        <f>VLOOKUP(B18,Table3[],2,0)</f>
        <v>Product20</v>
      </c>
      <c r="D18">
        <v>4</v>
      </c>
      <c r="E18" t="s">
        <v>60</v>
      </c>
      <c r="F18" t="s">
        <v>59</v>
      </c>
      <c r="G18">
        <f t="shared" si="0"/>
        <v>0</v>
      </c>
      <c r="H18">
        <f>VLOOKUP(B18,Table3[],6,0)</f>
        <v>76.25</v>
      </c>
      <c r="I18">
        <f>VLOOKUP(B18,Table3[],5,0)</f>
        <v>61</v>
      </c>
      <c r="J18">
        <f t="shared" si="1"/>
        <v>305</v>
      </c>
      <c r="K18">
        <f t="shared" si="2"/>
        <v>244</v>
      </c>
      <c r="L18">
        <f t="shared" si="3"/>
        <v>61</v>
      </c>
    </row>
    <row r="19" spans="1:12" x14ac:dyDescent="0.25">
      <c r="A19" s="9">
        <v>44217</v>
      </c>
      <c r="B19" t="s">
        <v>7</v>
      </c>
      <c r="C19" t="str">
        <f>VLOOKUP(B19,Table3[],2,0)</f>
        <v>Product04</v>
      </c>
      <c r="D19">
        <v>15</v>
      </c>
      <c r="E19" t="s">
        <v>57</v>
      </c>
      <c r="F19" t="s">
        <v>59</v>
      </c>
      <c r="G19">
        <f t="shared" si="0"/>
        <v>0.1</v>
      </c>
      <c r="H19">
        <f>VLOOKUP(B19,Table3[],6,0)</f>
        <v>48.84</v>
      </c>
      <c r="I19">
        <f>VLOOKUP(B19,Table3[],5,0)</f>
        <v>44</v>
      </c>
      <c r="J19">
        <f t="shared" si="1"/>
        <v>732.6</v>
      </c>
      <c r="K19">
        <f t="shared" si="2"/>
        <v>660</v>
      </c>
      <c r="L19">
        <f t="shared" si="3"/>
        <v>72.500000000000028</v>
      </c>
    </row>
    <row r="20" spans="1:12" x14ac:dyDescent="0.25">
      <c r="A20" s="9">
        <v>44217</v>
      </c>
      <c r="B20" t="s">
        <v>6</v>
      </c>
      <c r="C20" t="str">
        <f>VLOOKUP(B20,Table3[],2,0)</f>
        <v>Product03</v>
      </c>
      <c r="D20">
        <v>9</v>
      </c>
      <c r="E20" t="s">
        <v>60</v>
      </c>
      <c r="F20" t="s">
        <v>58</v>
      </c>
      <c r="G20">
        <f t="shared" si="0"/>
        <v>0.05</v>
      </c>
      <c r="H20">
        <f>VLOOKUP(B20,Table3[],6,0)</f>
        <v>80.94</v>
      </c>
      <c r="I20">
        <f>VLOOKUP(B20,Table3[],5,0)</f>
        <v>71</v>
      </c>
      <c r="J20">
        <f t="shared" si="1"/>
        <v>728.46</v>
      </c>
      <c r="K20">
        <f t="shared" si="2"/>
        <v>639</v>
      </c>
      <c r="L20">
        <f t="shared" si="3"/>
        <v>89.410000000000039</v>
      </c>
    </row>
    <row r="21" spans="1:12" x14ac:dyDescent="0.25">
      <c r="A21" s="9">
        <v>44217</v>
      </c>
      <c r="B21" t="s">
        <v>49</v>
      </c>
      <c r="C21" t="str">
        <f>VLOOKUP(B21,Table3[],2,0)</f>
        <v>Product42</v>
      </c>
      <c r="D21">
        <v>6</v>
      </c>
      <c r="E21" t="s">
        <v>60</v>
      </c>
      <c r="F21" t="s">
        <v>58</v>
      </c>
      <c r="G21">
        <f t="shared" si="0"/>
        <v>0.05</v>
      </c>
      <c r="H21">
        <f>VLOOKUP(B21,Table3[],6,0)</f>
        <v>162</v>
      </c>
      <c r="I21">
        <f>VLOOKUP(B21,Table3[],5,0)</f>
        <v>120</v>
      </c>
      <c r="J21">
        <f t="shared" si="1"/>
        <v>972</v>
      </c>
      <c r="K21">
        <f t="shared" si="2"/>
        <v>720</v>
      </c>
      <c r="L21">
        <f t="shared" si="3"/>
        <v>251.95</v>
      </c>
    </row>
    <row r="22" spans="1:12" x14ac:dyDescent="0.25">
      <c r="A22" s="9">
        <v>44221</v>
      </c>
      <c r="B22" t="s">
        <v>40</v>
      </c>
      <c r="C22" t="str">
        <f>VLOOKUP(B22,Table3[],2,0)</f>
        <v>Product34</v>
      </c>
      <c r="D22">
        <v>6</v>
      </c>
      <c r="E22" t="s">
        <v>60</v>
      </c>
      <c r="F22" t="s">
        <v>59</v>
      </c>
      <c r="G22">
        <f t="shared" si="0"/>
        <v>0.05</v>
      </c>
      <c r="H22">
        <f>VLOOKUP(B22,Table3[],6,0)</f>
        <v>58.3</v>
      </c>
      <c r="I22">
        <f>VLOOKUP(B22,Table3[],5,0)</f>
        <v>55</v>
      </c>
      <c r="J22">
        <f t="shared" si="1"/>
        <v>349.79999999999995</v>
      </c>
      <c r="K22">
        <f t="shared" si="2"/>
        <v>330</v>
      </c>
      <c r="L22">
        <f t="shared" si="3"/>
        <v>19.749999999999954</v>
      </c>
    </row>
    <row r="23" spans="1:12" x14ac:dyDescent="0.25">
      <c r="A23" s="9">
        <v>44221</v>
      </c>
      <c r="B23" t="s">
        <v>41</v>
      </c>
      <c r="C23" t="str">
        <f>VLOOKUP(B23,Table3[],2,0)</f>
        <v>Product35</v>
      </c>
      <c r="D23">
        <v>7</v>
      </c>
      <c r="E23" t="s">
        <v>60</v>
      </c>
      <c r="F23" t="s">
        <v>58</v>
      </c>
      <c r="G23">
        <f t="shared" si="0"/>
        <v>0.05</v>
      </c>
      <c r="H23">
        <f>VLOOKUP(B23,Table3[],6,0)</f>
        <v>6.7</v>
      </c>
      <c r="I23">
        <f>VLOOKUP(B23,Table3[],5,0)</f>
        <v>5</v>
      </c>
      <c r="J23">
        <f t="shared" si="1"/>
        <v>46.9</v>
      </c>
      <c r="K23">
        <f t="shared" si="2"/>
        <v>35</v>
      </c>
      <c r="L23">
        <f t="shared" si="3"/>
        <v>11.849999999999998</v>
      </c>
    </row>
    <row r="24" spans="1:12" x14ac:dyDescent="0.25">
      <c r="A24" s="9">
        <v>44221</v>
      </c>
      <c r="B24" t="s">
        <v>37</v>
      </c>
      <c r="C24" t="str">
        <f>VLOOKUP(B24,Table3[],2,0)</f>
        <v>Product31</v>
      </c>
      <c r="D24">
        <v>14</v>
      </c>
      <c r="E24" t="s">
        <v>60</v>
      </c>
      <c r="F24" t="s">
        <v>58</v>
      </c>
      <c r="G24">
        <f t="shared" si="0"/>
        <v>7.0000000000000007E-2</v>
      </c>
      <c r="H24">
        <f>VLOOKUP(B24,Table3[],6,0)</f>
        <v>104.16</v>
      </c>
      <c r="I24">
        <f>VLOOKUP(B24,Table3[],5,0)</f>
        <v>93</v>
      </c>
      <c r="J24">
        <f t="shared" si="1"/>
        <v>1458.24</v>
      </c>
      <c r="K24">
        <f t="shared" si="2"/>
        <v>1302</v>
      </c>
      <c r="L24">
        <f t="shared" si="3"/>
        <v>156.17000000000002</v>
      </c>
    </row>
    <row r="25" spans="1:12" x14ac:dyDescent="0.25">
      <c r="A25" s="9">
        <v>44222</v>
      </c>
      <c r="B25" t="s">
        <v>51</v>
      </c>
      <c r="C25" t="str">
        <f>VLOOKUP(B25,Table3[],2,0)</f>
        <v>Product44</v>
      </c>
      <c r="D25">
        <v>9</v>
      </c>
      <c r="E25" t="s">
        <v>57</v>
      </c>
      <c r="F25" t="s">
        <v>59</v>
      </c>
      <c r="G25">
        <f t="shared" si="0"/>
        <v>0.05</v>
      </c>
      <c r="H25">
        <f>VLOOKUP(B25,Table3[],6,0)</f>
        <v>82.08</v>
      </c>
      <c r="I25">
        <f>VLOOKUP(B25,Table3[],5,0)</f>
        <v>76</v>
      </c>
      <c r="J25">
        <f t="shared" si="1"/>
        <v>738.72</v>
      </c>
      <c r="K25">
        <f t="shared" si="2"/>
        <v>684</v>
      </c>
      <c r="L25">
        <f t="shared" si="3"/>
        <v>54.67000000000003</v>
      </c>
    </row>
    <row r="26" spans="1:12" x14ac:dyDescent="0.25">
      <c r="A26" s="9">
        <v>44222</v>
      </c>
      <c r="B26" t="s">
        <v>9</v>
      </c>
      <c r="C26" t="str">
        <f>VLOOKUP(B26,Table3[],2,0)</f>
        <v>Product06</v>
      </c>
      <c r="D26">
        <v>7</v>
      </c>
      <c r="E26" t="s">
        <v>58</v>
      </c>
      <c r="F26" t="s">
        <v>59</v>
      </c>
      <c r="G26">
        <f t="shared" si="0"/>
        <v>0.05</v>
      </c>
      <c r="H26">
        <f>VLOOKUP(B26,Table3[],6,0)</f>
        <v>85.5</v>
      </c>
      <c r="I26">
        <f>VLOOKUP(B26,Table3[],5,0)</f>
        <v>75</v>
      </c>
      <c r="J26">
        <f t="shared" si="1"/>
        <v>598.5</v>
      </c>
      <c r="K26">
        <f t="shared" si="2"/>
        <v>525</v>
      </c>
      <c r="L26">
        <f t="shared" si="3"/>
        <v>73.45</v>
      </c>
    </row>
    <row r="27" spans="1:12" x14ac:dyDescent="0.25">
      <c r="A27" s="9">
        <v>44222</v>
      </c>
      <c r="B27" t="s">
        <v>3</v>
      </c>
      <c r="C27" t="str">
        <f>VLOOKUP(B27,Table3[],2,0)</f>
        <v>Product01</v>
      </c>
      <c r="D27">
        <v>7</v>
      </c>
      <c r="E27" t="s">
        <v>58</v>
      </c>
      <c r="F27" t="s">
        <v>58</v>
      </c>
      <c r="G27">
        <f t="shared" si="0"/>
        <v>0.05</v>
      </c>
      <c r="H27">
        <f>VLOOKUP(B27,Table3[],6,0)</f>
        <v>103.88</v>
      </c>
      <c r="I27">
        <f>VLOOKUP(B27,Table3[],5,0)</f>
        <v>98</v>
      </c>
      <c r="J27">
        <f t="shared" si="1"/>
        <v>727.16</v>
      </c>
      <c r="K27">
        <f t="shared" si="2"/>
        <v>686</v>
      </c>
      <c r="L27">
        <f t="shared" si="3"/>
        <v>41.109999999999971</v>
      </c>
    </row>
    <row r="28" spans="1:12" x14ac:dyDescent="0.25">
      <c r="A28" s="9">
        <v>44223</v>
      </c>
      <c r="B28" t="s">
        <v>47</v>
      </c>
      <c r="C28" t="str">
        <f>VLOOKUP(B28,Table3[],2,0)</f>
        <v>Product40</v>
      </c>
      <c r="D28">
        <v>7</v>
      </c>
      <c r="E28" t="s">
        <v>57</v>
      </c>
      <c r="F28" t="s">
        <v>58</v>
      </c>
      <c r="G28">
        <f t="shared" si="0"/>
        <v>0.05</v>
      </c>
      <c r="H28">
        <f>VLOOKUP(B28,Table3[],6,0)</f>
        <v>115.2</v>
      </c>
      <c r="I28">
        <f>VLOOKUP(B28,Table3[],5,0)</f>
        <v>90</v>
      </c>
      <c r="J28">
        <f t="shared" si="1"/>
        <v>806.4</v>
      </c>
      <c r="K28">
        <f t="shared" si="2"/>
        <v>630</v>
      </c>
      <c r="L28">
        <f t="shared" si="3"/>
        <v>176.34999999999997</v>
      </c>
    </row>
    <row r="29" spans="1:12" x14ac:dyDescent="0.25">
      <c r="A29" s="9">
        <v>44223</v>
      </c>
      <c r="B29" t="s">
        <v>38</v>
      </c>
      <c r="C29" t="str">
        <f>VLOOKUP(B29,Table3[],2,0)</f>
        <v>Product32</v>
      </c>
      <c r="D29">
        <v>3</v>
      </c>
      <c r="E29" t="s">
        <v>57</v>
      </c>
      <c r="F29" t="s">
        <v>58</v>
      </c>
      <c r="G29">
        <f t="shared" si="0"/>
        <v>0</v>
      </c>
      <c r="H29">
        <f>VLOOKUP(B29,Table3[],6,0)</f>
        <v>117.48</v>
      </c>
      <c r="I29">
        <f>VLOOKUP(B29,Table3[],5,0)</f>
        <v>89</v>
      </c>
      <c r="J29">
        <f t="shared" si="1"/>
        <v>352.44</v>
      </c>
      <c r="K29">
        <f t="shared" si="2"/>
        <v>267</v>
      </c>
      <c r="L29">
        <f t="shared" si="3"/>
        <v>85.44</v>
      </c>
    </row>
    <row r="30" spans="1:12" x14ac:dyDescent="0.25">
      <c r="A30" s="9">
        <v>44224</v>
      </c>
      <c r="B30" t="s">
        <v>7</v>
      </c>
      <c r="C30" t="str">
        <f>VLOOKUP(B30,Table3[],2,0)</f>
        <v>Product04</v>
      </c>
      <c r="D30">
        <v>10</v>
      </c>
      <c r="E30" t="s">
        <v>58</v>
      </c>
      <c r="F30" t="s">
        <v>59</v>
      </c>
      <c r="G30">
        <f t="shared" si="0"/>
        <v>7.0000000000000007E-2</v>
      </c>
      <c r="H30">
        <f>VLOOKUP(B30,Table3[],6,0)</f>
        <v>48.84</v>
      </c>
      <c r="I30">
        <f>VLOOKUP(B30,Table3[],5,0)</f>
        <v>44</v>
      </c>
      <c r="J30">
        <f t="shared" si="1"/>
        <v>488.40000000000003</v>
      </c>
      <c r="K30">
        <f t="shared" si="2"/>
        <v>440</v>
      </c>
      <c r="L30">
        <f t="shared" si="3"/>
        <v>48.330000000000034</v>
      </c>
    </row>
    <row r="31" spans="1:12" x14ac:dyDescent="0.25">
      <c r="A31" s="9">
        <v>44224</v>
      </c>
      <c r="B31" t="s">
        <v>35</v>
      </c>
      <c r="C31" t="str">
        <f>VLOOKUP(B31,Table3[],2,0)</f>
        <v>Product29</v>
      </c>
      <c r="D31">
        <v>2</v>
      </c>
      <c r="E31" t="s">
        <v>60</v>
      </c>
      <c r="F31" t="s">
        <v>59</v>
      </c>
      <c r="G31">
        <f t="shared" si="0"/>
        <v>0</v>
      </c>
      <c r="H31">
        <f>VLOOKUP(B31,Table3[],6,0)</f>
        <v>53.11</v>
      </c>
      <c r="I31">
        <f>VLOOKUP(B31,Table3[],5,0)</f>
        <v>47</v>
      </c>
      <c r="J31">
        <f t="shared" si="1"/>
        <v>106.22</v>
      </c>
      <c r="K31">
        <f t="shared" si="2"/>
        <v>94</v>
      </c>
      <c r="L31">
        <f t="shared" si="3"/>
        <v>12.219999999999999</v>
      </c>
    </row>
    <row r="32" spans="1:12" x14ac:dyDescent="0.25">
      <c r="A32" s="9">
        <v>44229</v>
      </c>
      <c r="B32" t="s">
        <v>13</v>
      </c>
      <c r="C32" t="str">
        <f>VLOOKUP(B32,Table3[],2,0)</f>
        <v>Product10</v>
      </c>
      <c r="D32">
        <v>7</v>
      </c>
      <c r="E32" t="s">
        <v>58</v>
      </c>
      <c r="F32" t="s">
        <v>58</v>
      </c>
      <c r="G32">
        <f t="shared" si="0"/>
        <v>0.05</v>
      </c>
      <c r="H32">
        <f>VLOOKUP(B32,Table3[],6,0)</f>
        <v>164.28</v>
      </c>
      <c r="I32">
        <f>VLOOKUP(B32,Table3[],5,0)</f>
        <v>148</v>
      </c>
      <c r="J32">
        <f t="shared" si="1"/>
        <v>1149.96</v>
      </c>
      <c r="K32">
        <f t="shared" si="2"/>
        <v>1036</v>
      </c>
      <c r="L32">
        <f t="shared" si="3"/>
        <v>113.91000000000004</v>
      </c>
    </row>
    <row r="33" spans="1:12" x14ac:dyDescent="0.25">
      <c r="A33" s="9">
        <v>44230</v>
      </c>
      <c r="B33" t="s">
        <v>20</v>
      </c>
      <c r="C33" t="str">
        <f>VLOOKUP(B33,Table3[],2,0)</f>
        <v>Product16</v>
      </c>
      <c r="D33">
        <v>13</v>
      </c>
      <c r="E33" t="s">
        <v>60</v>
      </c>
      <c r="F33" t="s">
        <v>58</v>
      </c>
      <c r="G33">
        <f t="shared" si="0"/>
        <v>7.0000000000000007E-2</v>
      </c>
      <c r="H33">
        <f>VLOOKUP(B33,Table3[],6,0)</f>
        <v>16.64</v>
      </c>
      <c r="I33">
        <f>VLOOKUP(B33,Table3[],5,0)</f>
        <v>13</v>
      </c>
      <c r="J33">
        <f t="shared" si="1"/>
        <v>216.32</v>
      </c>
      <c r="K33">
        <f t="shared" si="2"/>
        <v>169</v>
      </c>
      <c r="L33">
        <f t="shared" si="3"/>
        <v>47.249999999999993</v>
      </c>
    </row>
    <row r="34" spans="1:12" x14ac:dyDescent="0.25">
      <c r="A34" s="9">
        <v>44230</v>
      </c>
      <c r="B34" t="s">
        <v>27</v>
      </c>
      <c r="C34" t="str">
        <f>VLOOKUP(B34,Table3[],2,0)</f>
        <v>Product22</v>
      </c>
      <c r="D34">
        <v>2</v>
      </c>
      <c r="E34" t="s">
        <v>57</v>
      </c>
      <c r="F34" t="s">
        <v>59</v>
      </c>
      <c r="G34">
        <f t="shared" si="0"/>
        <v>0</v>
      </c>
      <c r="H34">
        <f>VLOOKUP(B34,Table3[],6,0)</f>
        <v>141.57</v>
      </c>
      <c r="I34">
        <f>VLOOKUP(B34,Table3[],5,0)</f>
        <v>121</v>
      </c>
      <c r="J34">
        <f t="shared" si="1"/>
        <v>283.14</v>
      </c>
      <c r="K34">
        <f t="shared" si="2"/>
        <v>242</v>
      </c>
      <c r="L34">
        <f t="shared" si="3"/>
        <v>41.139999999999986</v>
      </c>
    </row>
    <row r="35" spans="1:12" x14ac:dyDescent="0.25">
      <c r="A35" s="9">
        <v>44231</v>
      </c>
      <c r="B35" t="s">
        <v>43</v>
      </c>
      <c r="C35" t="str">
        <f>VLOOKUP(B35,Table3[],2,0)</f>
        <v>Product37</v>
      </c>
      <c r="D35">
        <v>4</v>
      </c>
      <c r="E35" t="s">
        <v>58</v>
      </c>
      <c r="F35" t="s">
        <v>58</v>
      </c>
      <c r="G35">
        <f t="shared" si="0"/>
        <v>0</v>
      </c>
      <c r="H35">
        <f>VLOOKUP(B35,Table3[],6,0)</f>
        <v>85.76</v>
      </c>
      <c r="I35">
        <f>VLOOKUP(B35,Table3[],5,0)</f>
        <v>67</v>
      </c>
      <c r="J35">
        <f t="shared" si="1"/>
        <v>343.04</v>
      </c>
      <c r="K35">
        <f t="shared" si="2"/>
        <v>268</v>
      </c>
      <c r="L35">
        <f t="shared" si="3"/>
        <v>75.04000000000002</v>
      </c>
    </row>
    <row r="36" spans="1:12" x14ac:dyDescent="0.25">
      <c r="A36" s="9">
        <v>44232</v>
      </c>
      <c r="B36" t="s">
        <v>50</v>
      </c>
      <c r="C36" t="str">
        <f>VLOOKUP(B36,Table3[],2,0)</f>
        <v>Product43</v>
      </c>
      <c r="D36">
        <v>7</v>
      </c>
      <c r="E36" t="s">
        <v>58</v>
      </c>
      <c r="F36" t="s">
        <v>59</v>
      </c>
      <c r="G36">
        <f t="shared" si="0"/>
        <v>0.05</v>
      </c>
      <c r="H36">
        <f>VLOOKUP(B36,Table3[],6,0)</f>
        <v>83.08</v>
      </c>
      <c r="I36">
        <f>VLOOKUP(B36,Table3[],5,0)</f>
        <v>67</v>
      </c>
      <c r="J36">
        <f t="shared" si="1"/>
        <v>581.55999999999995</v>
      </c>
      <c r="K36">
        <f t="shared" si="2"/>
        <v>469</v>
      </c>
      <c r="L36">
        <f t="shared" si="3"/>
        <v>112.50999999999995</v>
      </c>
    </row>
    <row r="37" spans="1:12" x14ac:dyDescent="0.25">
      <c r="A37" s="9">
        <v>44232</v>
      </c>
      <c r="B37" t="s">
        <v>8</v>
      </c>
      <c r="C37" t="str">
        <f>VLOOKUP(B37,Table3[],2,0)</f>
        <v>Product05</v>
      </c>
      <c r="D37">
        <v>1</v>
      </c>
      <c r="E37" t="s">
        <v>60</v>
      </c>
      <c r="F37" t="s">
        <v>59</v>
      </c>
      <c r="G37">
        <f t="shared" si="0"/>
        <v>0</v>
      </c>
      <c r="H37">
        <f>VLOOKUP(B37,Table3[],6,0)</f>
        <v>155.61000000000001</v>
      </c>
      <c r="I37">
        <f>VLOOKUP(B37,Table3[],5,0)</f>
        <v>133</v>
      </c>
      <c r="J37">
        <f t="shared" si="1"/>
        <v>155.61000000000001</v>
      </c>
      <c r="K37">
        <f t="shared" si="2"/>
        <v>133</v>
      </c>
      <c r="L37">
        <f t="shared" si="3"/>
        <v>22.610000000000014</v>
      </c>
    </row>
    <row r="38" spans="1:12" x14ac:dyDescent="0.25">
      <c r="A38" s="9">
        <v>44232</v>
      </c>
      <c r="B38" t="s">
        <v>50</v>
      </c>
      <c r="C38" t="str">
        <f>VLOOKUP(B38,Table3[],2,0)</f>
        <v>Product43</v>
      </c>
      <c r="D38">
        <v>9</v>
      </c>
      <c r="E38" t="s">
        <v>60</v>
      </c>
      <c r="F38" t="s">
        <v>59</v>
      </c>
      <c r="G38">
        <f t="shared" si="0"/>
        <v>0.05</v>
      </c>
      <c r="H38">
        <f>VLOOKUP(B38,Table3[],6,0)</f>
        <v>83.08</v>
      </c>
      <c r="I38">
        <f>VLOOKUP(B38,Table3[],5,0)</f>
        <v>67</v>
      </c>
      <c r="J38">
        <f t="shared" si="1"/>
        <v>747.72</v>
      </c>
      <c r="K38">
        <f t="shared" si="2"/>
        <v>603</v>
      </c>
      <c r="L38">
        <f t="shared" si="3"/>
        <v>144.67000000000002</v>
      </c>
    </row>
    <row r="39" spans="1:12" x14ac:dyDescent="0.25">
      <c r="A39" s="9">
        <v>44233</v>
      </c>
      <c r="B39" t="s">
        <v>41</v>
      </c>
      <c r="C39" t="str">
        <f>VLOOKUP(B39,Table3[],2,0)</f>
        <v>Product35</v>
      </c>
      <c r="D39">
        <v>1</v>
      </c>
      <c r="E39" t="s">
        <v>60</v>
      </c>
      <c r="F39" t="s">
        <v>59</v>
      </c>
      <c r="G39">
        <f t="shared" si="0"/>
        <v>0</v>
      </c>
      <c r="H39">
        <f>VLOOKUP(B39,Table3[],6,0)</f>
        <v>6.7</v>
      </c>
      <c r="I39">
        <f>VLOOKUP(B39,Table3[],5,0)</f>
        <v>5</v>
      </c>
      <c r="J39">
        <f t="shared" si="1"/>
        <v>6.7</v>
      </c>
      <c r="K39">
        <f t="shared" si="2"/>
        <v>5</v>
      </c>
      <c r="L39">
        <f t="shared" si="3"/>
        <v>1.7000000000000002</v>
      </c>
    </row>
    <row r="40" spans="1:12" x14ac:dyDescent="0.25">
      <c r="A40" s="9">
        <v>44236</v>
      </c>
      <c r="B40" t="s">
        <v>40</v>
      </c>
      <c r="C40" t="str">
        <f>VLOOKUP(B40,Table3[],2,0)</f>
        <v>Product34</v>
      </c>
      <c r="D40">
        <v>14</v>
      </c>
      <c r="E40" t="s">
        <v>60</v>
      </c>
      <c r="F40" t="s">
        <v>58</v>
      </c>
      <c r="G40">
        <f t="shared" si="0"/>
        <v>7.0000000000000007E-2</v>
      </c>
      <c r="H40">
        <f>VLOOKUP(B40,Table3[],6,0)</f>
        <v>58.3</v>
      </c>
      <c r="I40">
        <f>VLOOKUP(B40,Table3[],5,0)</f>
        <v>55</v>
      </c>
      <c r="J40">
        <f t="shared" si="1"/>
        <v>816.19999999999993</v>
      </c>
      <c r="K40">
        <f t="shared" si="2"/>
        <v>770</v>
      </c>
      <c r="L40">
        <f t="shared" si="3"/>
        <v>46.129999999999932</v>
      </c>
    </row>
    <row r="41" spans="1:12" x14ac:dyDescent="0.25">
      <c r="A41" s="9">
        <v>44239</v>
      </c>
      <c r="B41" t="s">
        <v>11</v>
      </c>
      <c r="C41" t="str">
        <f>VLOOKUP(B41,Table3[],2,0)</f>
        <v>Product08</v>
      </c>
      <c r="D41">
        <v>7</v>
      </c>
      <c r="E41" t="s">
        <v>60</v>
      </c>
      <c r="F41" t="s">
        <v>59</v>
      </c>
      <c r="G41">
        <f t="shared" si="0"/>
        <v>0.05</v>
      </c>
      <c r="H41">
        <f>VLOOKUP(B41,Table3[],6,0)</f>
        <v>94.62</v>
      </c>
      <c r="I41">
        <f>VLOOKUP(B41,Table3[],5,0)</f>
        <v>83</v>
      </c>
      <c r="J41">
        <f t="shared" si="1"/>
        <v>662.34</v>
      </c>
      <c r="K41">
        <f t="shared" si="2"/>
        <v>581</v>
      </c>
      <c r="L41">
        <f t="shared" si="3"/>
        <v>81.290000000000035</v>
      </c>
    </row>
    <row r="42" spans="1:12" x14ac:dyDescent="0.25">
      <c r="A42" s="9">
        <v>44239</v>
      </c>
      <c r="B42" t="s">
        <v>28</v>
      </c>
      <c r="C42" t="str">
        <f>VLOOKUP(B42,Table3[],2,0)</f>
        <v>Product23</v>
      </c>
      <c r="D42">
        <v>9</v>
      </c>
      <c r="E42" t="s">
        <v>58</v>
      </c>
      <c r="F42" t="s">
        <v>59</v>
      </c>
      <c r="G42">
        <f t="shared" si="0"/>
        <v>0.05</v>
      </c>
      <c r="H42">
        <f>VLOOKUP(B42,Table3[],6,0)</f>
        <v>149.46</v>
      </c>
      <c r="I42">
        <f>VLOOKUP(B42,Table3[],5,0)</f>
        <v>141</v>
      </c>
      <c r="J42">
        <f t="shared" si="1"/>
        <v>1345.14</v>
      </c>
      <c r="K42">
        <f t="shared" si="2"/>
        <v>1269</v>
      </c>
      <c r="L42">
        <f t="shared" si="3"/>
        <v>76.090000000000103</v>
      </c>
    </row>
    <row r="43" spans="1:12" x14ac:dyDescent="0.25">
      <c r="A43" s="9">
        <v>44242</v>
      </c>
      <c r="B43" t="s">
        <v>33</v>
      </c>
      <c r="C43" t="str">
        <f>VLOOKUP(B43,Table3[],2,0)</f>
        <v>Product27</v>
      </c>
      <c r="D43">
        <v>4</v>
      </c>
      <c r="E43" t="s">
        <v>60</v>
      </c>
      <c r="F43" t="s">
        <v>58</v>
      </c>
      <c r="G43">
        <f t="shared" si="0"/>
        <v>0</v>
      </c>
      <c r="H43">
        <f>VLOOKUP(B43,Table3[],6,0)</f>
        <v>57.120000000000005</v>
      </c>
      <c r="I43">
        <f>VLOOKUP(B43,Table3[],5,0)</f>
        <v>48</v>
      </c>
      <c r="J43">
        <f t="shared" si="1"/>
        <v>228.48000000000002</v>
      </c>
      <c r="K43">
        <f t="shared" si="2"/>
        <v>192</v>
      </c>
      <c r="L43">
        <f t="shared" si="3"/>
        <v>36.480000000000018</v>
      </c>
    </row>
    <row r="44" spans="1:12" x14ac:dyDescent="0.25">
      <c r="A44" s="9">
        <v>44245</v>
      </c>
      <c r="B44" t="s">
        <v>19</v>
      </c>
      <c r="C44" t="str">
        <f>VLOOKUP(B44,Table3[],2,0)</f>
        <v>Product15</v>
      </c>
      <c r="D44">
        <v>6</v>
      </c>
      <c r="E44" t="s">
        <v>58</v>
      </c>
      <c r="F44" t="s">
        <v>59</v>
      </c>
      <c r="G44">
        <f t="shared" si="0"/>
        <v>0.05</v>
      </c>
      <c r="H44">
        <f>VLOOKUP(B44,Table3[],6,0)</f>
        <v>15.719999999999999</v>
      </c>
      <c r="I44">
        <f>VLOOKUP(B44,Table3[],5,0)</f>
        <v>12</v>
      </c>
      <c r="J44">
        <f t="shared" si="1"/>
        <v>94.32</v>
      </c>
      <c r="K44">
        <f t="shared" si="2"/>
        <v>72</v>
      </c>
      <c r="L44">
        <f t="shared" si="3"/>
        <v>22.269999999999992</v>
      </c>
    </row>
    <row r="45" spans="1:12" x14ac:dyDescent="0.25">
      <c r="A45" s="9">
        <v>44247</v>
      </c>
      <c r="B45" t="s">
        <v>36</v>
      </c>
      <c r="C45" t="str">
        <f>VLOOKUP(B45,Table3[],2,0)</f>
        <v>Product30</v>
      </c>
      <c r="D45">
        <v>11</v>
      </c>
      <c r="E45" t="s">
        <v>58</v>
      </c>
      <c r="F45" t="s">
        <v>59</v>
      </c>
      <c r="G45">
        <f t="shared" si="0"/>
        <v>7.0000000000000007E-2</v>
      </c>
      <c r="H45">
        <f>VLOOKUP(B45,Table3[],6,0)</f>
        <v>201.28</v>
      </c>
      <c r="I45">
        <f>VLOOKUP(B45,Table3[],5,0)</f>
        <v>148</v>
      </c>
      <c r="J45">
        <f t="shared" si="1"/>
        <v>2214.08</v>
      </c>
      <c r="K45">
        <f t="shared" si="2"/>
        <v>1628</v>
      </c>
      <c r="L45">
        <f t="shared" si="3"/>
        <v>586.00999999999988</v>
      </c>
    </row>
    <row r="46" spans="1:12" x14ac:dyDescent="0.25">
      <c r="A46" s="9">
        <v>44249</v>
      </c>
      <c r="B46" t="s">
        <v>17</v>
      </c>
      <c r="C46" t="str">
        <f>VLOOKUP(B46,Table3[],2,0)</f>
        <v>Product13</v>
      </c>
      <c r="D46">
        <v>5</v>
      </c>
      <c r="E46" t="s">
        <v>58</v>
      </c>
      <c r="F46" t="s">
        <v>59</v>
      </c>
      <c r="G46">
        <f t="shared" si="0"/>
        <v>0.05</v>
      </c>
      <c r="H46">
        <f>VLOOKUP(B46,Table3[],6,0)</f>
        <v>122.08</v>
      </c>
      <c r="I46">
        <f>VLOOKUP(B46,Table3[],5,0)</f>
        <v>112</v>
      </c>
      <c r="J46">
        <f t="shared" si="1"/>
        <v>610.4</v>
      </c>
      <c r="K46">
        <f t="shared" si="2"/>
        <v>560</v>
      </c>
      <c r="L46">
        <f t="shared" si="3"/>
        <v>50.34999999999998</v>
      </c>
    </row>
    <row r="47" spans="1:12" x14ac:dyDescent="0.25">
      <c r="A47" s="9">
        <v>44250</v>
      </c>
      <c r="B47" t="s">
        <v>30</v>
      </c>
      <c r="C47" t="str">
        <f>VLOOKUP(B47,Table3[],2,0)</f>
        <v>Product25</v>
      </c>
      <c r="D47">
        <v>3</v>
      </c>
      <c r="E47" t="s">
        <v>60</v>
      </c>
      <c r="F47" t="s">
        <v>59</v>
      </c>
      <c r="G47">
        <f t="shared" si="0"/>
        <v>0</v>
      </c>
      <c r="H47">
        <f>VLOOKUP(B47,Table3[],6,0)</f>
        <v>8.33</v>
      </c>
      <c r="I47">
        <f>VLOOKUP(B47,Table3[],5,0)</f>
        <v>7</v>
      </c>
      <c r="J47">
        <f t="shared" si="1"/>
        <v>24.990000000000002</v>
      </c>
      <c r="K47">
        <f t="shared" si="2"/>
        <v>21</v>
      </c>
      <c r="L47">
        <f t="shared" si="3"/>
        <v>3.990000000000002</v>
      </c>
    </row>
    <row r="48" spans="1:12" x14ac:dyDescent="0.25">
      <c r="A48" s="9">
        <v>44250</v>
      </c>
      <c r="B48" t="s">
        <v>8</v>
      </c>
      <c r="C48" t="str">
        <f>VLOOKUP(B48,Table3[],2,0)</f>
        <v>Product05</v>
      </c>
      <c r="D48">
        <v>2</v>
      </c>
      <c r="E48" t="s">
        <v>60</v>
      </c>
      <c r="F48" t="s">
        <v>58</v>
      </c>
      <c r="G48">
        <f t="shared" si="0"/>
        <v>0</v>
      </c>
      <c r="H48">
        <f>VLOOKUP(B48,Table3[],6,0)</f>
        <v>155.61000000000001</v>
      </c>
      <c r="I48">
        <f>VLOOKUP(B48,Table3[],5,0)</f>
        <v>133</v>
      </c>
      <c r="J48">
        <f t="shared" si="1"/>
        <v>311.22000000000003</v>
      </c>
      <c r="K48">
        <f t="shared" si="2"/>
        <v>266</v>
      </c>
      <c r="L48">
        <f t="shared" si="3"/>
        <v>45.220000000000027</v>
      </c>
    </row>
    <row r="49" spans="1:12" x14ac:dyDescent="0.25">
      <c r="A49" s="9">
        <v>44252</v>
      </c>
      <c r="B49" t="s">
        <v>5</v>
      </c>
      <c r="C49" t="str">
        <f>VLOOKUP(B49,Table3[],2,0)</f>
        <v>Product02</v>
      </c>
      <c r="D49">
        <v>4</v>
      </c>
      <c r="E49" t="s">
        <v>57</v>
      </c>
      <c r="F49" t="s">
        <v>58</v>
      </c>
      <c r="G49">
        <f t="shared" si="0"/>
        <v>0</v>
      </c>
      <c r="H49">
        <f>VLOOKUP(B49,Table3[],6,0)</f>
        <v>142.80000000000001</v>
      </c>
      <c r="I49">
        <f>VLOOKUP(B49,Table3[],5,0)</f>
        <v>105</v>
      </c>
      <c r="J49">
        <f t="shared" si="1"/>
        <v>571.20000000000005</v>
      </c>
      <c r="K49">
        <f t="shared" si="2"/>
        <v>420</v>
      </c>
      <c r="L49">
        <f t="shared" si="3"/>
        <v>151.20000000000005</v>
      </c>
    </row>
    <row r="50" spans="1:12" x14ac:dyDescent="0.25">
      <c r="A50" s="9">
        <v>44252</v>
      </c>
      <c r="B50" t="s">
        <v>38</v>
      </c>
      <c r="C50" t="str">
        <f>VLOOKUP(B50,Table3[],2,0)</f>
        <v>Product32</v>
      </c>
      <c r="D50">
        <v>11</v>
      </c>
      <c r="E50" t="s">
        <v>58</v>
      </c>
      <c r="F50" t="s">
        <v>59</v>
      </c>
      <c r="G50">
        <f t="shared" si="0"/>
        <v>7.0000000000000007E-2</v>
      </c>
      <c r="H50">
        <f>VLOOKUP(B50,Table3[],6,0)</f>
        <v>117.48</v>
      </c>
      <c r="I50">
        <f>VLOOKUP(B50,Table3[],5,0)</f>
        <v>89</v>
      </c>
      <c r="J50">
        <f t="shared" si="1"/>
        <v>1292.28</v>
      </c>
      <c r="K50">
        <f t="shared" si="2"/>
        <v>979</v>
      </c>
      <c r="L50">
        <f t="shared" si="3"/>
        <v>313.20999999999998</v>
      </c>
    </row>
    <row r="51" spans="1:12" x14ac:dyDescent="0.25">
      <c r="A51" s="9">
        <v>44252</v>
      </c>
      <c r="B51" t="s">
        <v>36</v>
      </c>
      <c r="C51" t="str">
        <f>VLOOKUP(B51,Table3[],2,0)</f>
        <v>Product30</v>
      </c>
      <c r="D51">
        <v>2</v>
      </c>
      <c r="E51" t="s">
        <v>60</v>
      </c>
      <c r="F51" t="s">
        <v>58</v>
      </c>
      <c r="G51">
        <f t="shared" si="0"/>
        <v>0</v>
      </c>
      <c r="H51">
        <f>VLOOKUP(B51,Table3[],6,0)</f>
        <v>201.28</v>
      </c>
      <c r="I51">
        <f>VLOOKUP(B51,Table3[],5,0)</f>
        <v>148</v>
      </c>
      <c r="J51">
        <f t="shared" si="1"/>
        <v>402.56</v>
      </c>
      <c r="K51">
        <f t="shared" si="2"/>
        <v>296</v>
      </c>
      <c r="L51">
        <f t="shared" si="3"/>
        <v>106.56</v>
      </c>
    </row>
    <row r="52" spans="1:12" x14ac:dyDescent="0.25">
      <c r="A52" s="9">
        <v>44254</v>
      </c>
      <c r="B52" t="s">
        <v>22</v>
      </c>
      <c r="C52" t="str">
        <f>VLOOKUP(B52,Table3[],2,0)</f>
        <v>Product18</v>
      </c>
      <c r="D52">
        <v>11</v>
      </c>
      <c r="E52" t="s">
        <v>57</v>
      </c>
      <c r="F52" t="s">
        <v>58</v>
      </c>
      <c r="G52">
        <f t="shared" si="0"/>
        <v>7.0000000000000007E-2</v>
      </c>
      <c r="H52">
        <f>VLOOKUP(B52,Table3[],6,0)</f>
        <v>49.21</v>
      </c>
      <c r="I52">
        <f>VLOOKUP(B52,Table3[],5,0)</f>
        <v>37</v>
      </c>
      <c r="J52">
        <f t="shared" si="1"/>
        <v>541.31000000000006</v>
      </c>
      <c r="K52">
        <f t="shared" si="2"/>
        <v>407</v>
      </c>
      <c r="L52">
        <f t="shared" si="3"/>
        <v>134.24000000000007</v>
      </c>
    </row>
    <row r="53" spans="1:12" x14ac:dyDescent="0.25">
      <c r="A53" s="9">
        <v>44258</v>
      </c>
      <c r="B53" t="s">
        <v>15</v>
      </c>
      <c r="C53" t="str">
        <f>VLOOKUP(B53,Table3[],2,0)</f>
        <v>Product11</v>
      </c>
      <c r="D53">
        <v>1</v>
      </c>
      <c r="E53" t="s">
        <v>60</v>
      </c>
      <c r="F53" t="s">
        <v>58</v>
      </c>
      <c r="G53">
        <f t="shared" si="0"/>
        <v>0</v>
      </c>
      <c r="H53">
        <f>VLOOKUP(B53,Table3[],6,0)</f>
        <v>48.4</v>
      </c>
      <c r="I53">
        <f>VLOOKUP(B53,Table3[],5,0)</f>
        <v>44</v>
      </c>
      <c r="J53">
        <f t="shared" si="1"/>
        <v>48.4</v>
      </c>
      <c r="K53">
        <f t="shared" si="2"/>
        <v>44</v>
      </c>
      <c r="L53">
        <f t="shared" si="3"/>
        <v>4.3999999999999986</v>
      </c>
    </row>
    <row r="54" spans="1:12" x14ac:dyDescent="0.25">
      <c r="A54" s="9">
        <v>44262</v>
      </c>
      <c r="B54" t="s">
        <v>26</v>
      </c>
      <c r="C54" t="str">
        <f>VLOOKUP(B54,Table3[],2,0)</f>
        <v>Product21</v>
      </c>
      <c r="D54">
        <v>9</v>
      </c>
      <c r="E54" t="s">
        <v>60</v>
      </c>
      <c r="F54" t="s">
        <v>59</v>
      </c>
      <c r="G54">
        <f t="shared" si="0"/>
        <v>0.05</v>
      </c>
      <c r="H54">
        <f>VLOOKUP(B54,Table3[],6,0)</f>
        <v>162.54</v>
      </c>
      <c r="I54">
        <f>VLOOKUP(B54,Table3[],5,0)</f>
        <v>126</v>
      </c>
      <c r="J54">
        <f t="shared" si="1"/>
        <v>1462.86</v>
      </c>
      <c r="K54">
        <f t="shared" si="2"/>
        <v>1134</v>
      </c>
      <c r="L54">
        <f t="shared" si="3"/>
        <v>328.80999999999989</v>
      </c>
    </row>
    <row r="55" spans="1:12" x14ac:dyDescent="0.25">
      <c r="A55" s="9">
        <v>44263</v>
      </c>
      <c r="B55" t="s">
        <v>33</v>
      </c>
      <c r="C55" t="str">
        <f>VLOOKUP(B55,Table3[],2,0)</f>
        <v>Product27</v>
      </c>
      <c r="D55">
        <v>6</v>
      </c>
      <c r="E55" t="s">
        <v>58</v>
      </c>
      <c r="F55" t="s">
        <v>59</v>
      </c>
      <c r="G55">
        <f t="shared" si="0"/>
        <v>0.05</v>
      </c>
      <c r="H55">
        <f>VLOOKUP(B55,Table3[],6,0)</f>
        <v>57.120000000000005</v>
      </c>
      <c r="I55">
        <f>VLOOKUP(B55,Table3[],5,0)</f>
        <v>48</v>
      </c>
      <c r="J55">
        <f t="shared" si="1"/>
        <v>342.72</v>
      </c>
      <c r="K55">
        <f t="shared" si="2"/>
        <v>288</v>
      </c>
      <c r="L55">
        <f t="shared" si="3"/>
        <v>54.67000000000003</v>
      </c>
    </row>
    <row r="56" spans="1:12" x14ac:dyDescent="0.25">
      <c r="A56" s="9">
        <v>44263</v>
      </c>
      <c r="B56" t="s">
        <v>51</v>
      </c>
      <c r="C56" t="str">
        <f>VLOOKUP(B56,Table3[],2,0)</f>
        <v>Product44</v>
      </c>
      <c r="D56">
        <v>9</v>
      </c>
      <c r="E56" t="s">
        <v>58</v>
      </c>
      <c r="F56" t="s">
        <v>58</v>
      </c>
      <c r="G56">
        <f t="shared" si="0"/>
        <v>0.05</v>
      </c>
      <c r="H56">
        <f>VLOOKUP(B56,Table3[],6,0)</f>
        <v>82.08</v>
      </c>
      <c r="I56">
        <f>VLOOKUP(B56,Table3[],5,0)</f>
        <v>76</v>
      </c>
      <c r="J56">
        <f t="shared" si="1"/>
        <v>738.72</v>
      </c>
      <c r="K56">
        <f t="shared" si="2"/>
        <v>684</v>
      </c>
      <c r="L56">
        <f t="shared" si="3"/>
        <v>54.67000000000003</v>
      </c>
    </row>
    <row r="57" spans="1:12" x14ac:dyDescent="0.25">
      <c r="A57" s="9">
        <v>44264</v>
      </c>
      <c r="B57" t="s">
        <v>35</v>
      </c>
      <c r="C57" t="str">
        <f>VLOOKUP(B57,Table3[],2,0)</f>
        <v>Product29</v>
      </c>
      <c r="D57">
        <v>6</v>
      </c>
      <c r="E57" t="s">
        <v>57</v>
      </c>
      <c r="F57" t="s">
        <v>58</v>
      </c>
      <c r="G57">
        <f t="shared" si="0"/>
        <v>0.05</v>
      </c>
      <c r="H57">
        <f>VLOOKUP(B57,Table3[],6,0)</f>
        <v>53.11</v>
      </c>
      <c r="I57">
        <f>VLOOKUP(B57,Table3[],5,0)</f>
        <v>47</v>
      </c>
      <c r="J57">
        <f t="shared" si="1"/>
        <v>318.65999999999997</v>
      </c>
      <c r="K57">
        <f t="shared" si="2"/>
        <v>282</v>
      </c>
      <c r="L57">
        <f t="shared" si="3"/>
        <v>36.609999999999971</v>
      </c>
    </row>
    <row r="58" spans="1:12" x14ac:dyDescent="0.25">
      <c r="A58" s="9">
        <v>44266</v>
      </c>
      <c r="B58" t="s">
        <v>30</v>
      </c>
      <c r="C58" t="str">
        <f>VLOOKUP(B58,Table3[],2,0)</f>
        <v>Product25</v>
      </c>
      <c r="D58">
        <v>11</v>
      </c>
      <c r="E58" t="s">
        <v>60</v>
      </c>
      <c r="F58" t="s">
        <v>59</v>
      </c>
      <c r="G58">
        <f t="shared" si="0"/>
        <v>7.0000000000000007E-2</v>
      </c>
      <c r="H58">
        <f>VLOOKUP(B58,Table3[],6,0)</f>
        <v>8.33</v>
      </c>
      <c r="I58">
        <f>VLOOKUP(B58,Table3[],5,0)</f>
        <v>7</v>
      </c>
      <c r="J58">
        <f t="shared" si="1"/>
        <v>91.63</v>
      </c>
      <c r="K58">
        <f t="shared" si="2"/>
        <v>77</v>
      </c>
      <c r="L58">
        <f t="shared" si="3"/>
        <v>14.559999999999995</v>
      </c>
    </row>
    <row r="59" spans="1:12" x14ac:dyDescent="0.25">
      <c r="A59" s="9">
        <v>44268</v>
      </c>
      <c r="B59" t="s">
        <v>34</v>
      </c>
      <c r="C59" t="str">
        <f>VLOOKUP(B59,Table3[],2,0)</f>
        <v>Product28</v>
      </c>
      <c r="D59">
        <v>10</v>
      </c>
      <c r="E59" t="s">
        <v>57</v>
      </c>
      <c r="F59" t="s">
        <v>59</v>
      </c>
      <c r="G59">
        <f t="shared" si="0"/>
        <v>7.0000000000000007E-2</v>
      </c>
      <c r="H59">
        <f>VLOOKUP(B59,Table3[],6,0)</f>
        <v>41.81</v>
      </c>
      <c r="I59">
        <f>VLOOKUP(B59,Table3[],5,0)</f>
        <v>37</v>
      </c>
      <c r="J59">
        <f t="shared" si="1"/>
        <v>418.1</v>
      </c>
      <c r="K59">
        <f t="shared" si="2"/>
        <v>370</v>
      </c>
      <c r="L59">
        <f t="shared" si="3"/>
        <v>48.030000000000022</v>
      </c>
    </row>
    <row r="60" spans="1:12" x14ac:dyDescent="0.25">
      <c r="A60" s="9">
        <v>44270</v>
      </c>
      <c r="B60" t="s">
        <v>46</v>
      </c>
      <c r="C60" t="str">
        <f>VLOOKUP(B60,Table3[],2,0)</f>
        <v>Product39</v>
      </c>
      <c r="D60">
        <v>11</v>
      </c>
      <c r="E60" t="s">
        <v>58</v>
      </c>
      <c r="F60" t="s">
        <v>59</v>
      </c>
      <c r="G60">
        <f t="shared" si="0"/>
        <v>7.0000000000000007E-2</v>
      </c>
      <c r="H60">
        <f>VLOOKUP(B60,Table3[],6,0)</f>
        <v>42.55</v>
      </c>
      <c r="I60">
        <f>VLOOKUP(B60,Table3[],5,0)</f>
        <v>37</v>
      </c>
      <c r="J60">
        <f t="shared" si="1"/>
        <v>468.04999999999995</v>
      </c>
      <c r="K60">
        <f t="shared" si="2"/>
        <v>407</v>
      </c>
      <c r="L60">
        <f t="shared" si="3"/>
        <v>60.979999999999954</v>
      </c>
    </row>
    <row r="61" spans="1:12" x14ac:dyDescent="0.25">
      <c r="A61" s="9">
        <v>44271</v>
      </c>
      <c r="B61" t="s">
        <v>16</v>
      </c>
      <c r="C61" t="str">
        <f>VLOOKUP(B61,Table3[],2,0)</f>
        <v>Product12</v>
      </c>
      <c r="D61">
        <v>14</v>
      </c>
      <c r="E61" t="s">
        <v>60</v>
      </c>
      <c r="F61" t="s">
        <v>59</v>
      </c>
      <c r="G61">
        <f t="shared" si="0"/>
        <v>7.0000000000000007E-2</v>
      </c>
      <c r="H61">
        <f>VLOOKUP(B61,Table3[],6,0)</f>
        <v>94.17</v>
      </c>
      <c r="I61">
        <f>VLOOKUP(B61,Table3[],5,0)</f>
        <v>73</v>
      </c>
      <c r="J61">
        <f t="shared" si="1"/>
        <v>1318.38</v>
      </c>
      <c r="K61">
        <f t="shared" si="2"/>
        <v>1022</v>
      </c>
      <c r="L61">
        <f t="shared" si="3"/>
        <v>296.31000000000012</v>
      </c>
    </row>
    <row r="62" spans="1:12" x14ac:dyDescent="0.25">
      <c r="A62" s="9">
        <v>44273</v>
      </c>
      <c r="B62" t="s">
        <v>49</v>
      </c>
      <c r="C62" t="str">
        <f>VLOOKUP(B62,Table3[],2,0)</f>
        <v>Product42</v>
      </c>
      <c r="D62">
        <v>8</v>
      </c>
      <c r="E62" t="s">
        <v>57</v>
      </c>
      <c r="F62" t="s">
        <v>59</v>
      </c>
      <c r="G62">
        <f t="shared" si="0"/>
        <v>0.05</v>
      </c>
      <c r="H62">
        <f>VLOOKUP(B62,Table3[],6,0)</f>
        <v>162</v>
      </c>
      <c r="I62">
        <f>VLOOKUP(B62,Table3[],5,0)</f>
        <v>120</v>
      </c>
      <c r="J62">
        <f t="shared" si="1"/>
        <v>1296</v>
      </c>
      <c r="K62">
        <f t="shared" si="2"/>
        <v>960</v>
      </c>
      <c r="L62">
        <f t="shared" si="3"/>
        <v>335.95</v>
      </c>
    </row>
    <row r="63" spans="1:12" x14ac:dyDescent="0.25">
      <c r="A63" s="9">
        <v>44274</v>
      </c>
      <c r="B63" t="s">
        <v>34</v>
      </c>
      <c r="C63" t="str">
        <f>VLOOKUP(B63,Table3[],2,0)</f>
        <v>Product28</v>
      </c>
      <c r="D63">
        <v>9</v>
      </c>
      <c r="E63" t="s">
        <v>58</v>
      </c>
      <c r="F63" t="s">
        <v>59</v>
      </c>
      <c r="G63">
        <f t="shared" si="0"/>
        <v>0.05</v>
      </c>
      <c r="H63">
        <f>VLOOKUP(B63,Table3[],6,0)</f>
        <v>41.81</v>
      </c>
      <c r="I63">
        <f>VLOOKUP(B63,Table3[],5,0)</f>
        <v>37</v>
      </c>
      <c r="J63">
        <f t="shared" si="1"/>
        <v>376.29</v>
      </c>
      <c r="K63">
        <f t="shared" si="2"/>
        <v>333</v>
      </c>
      <c r="L63">
        <f t="shared" si="3"/>
        <v>43.240000000000023</v>
      </c>
    </row>
    <row r="64" spans="1:12" x14ac:dyDescent="0.25">
      <c r="A64" s="9">
        <v>44276</v>
      </c>
      <c r="B64" t="s">
        <v>24</v>
      </c>
      <c r="C64" t="str">
        <f>VLOOKUP(B64,Table3[],2,0)</f>
        <v>Product20</v>
      </c>
      <c r="D64">
        <v>13</v>
      </c>
      <c r="E64" t="s">
        <v>58</v>
      </c>
      <c r="F64" t="s">
        <v>58</v>
      </c>
      <c r="G64">
        <f t="shared" si="0"/>
        <v>7.0000000000000007E-2</v>
      </c>
      <c r="H64">
        <f>VLOOKUP(B64,Table3[],6,0)</f>
        <v>76.25</v>
      </c>
      <c r="I64">
        <f>VLOOKUP(B64,Table3[],5,0)</f>
        <v>61</v>
      </c>
      <c r="J64">
        <f t="shared" si="1"/>
        <v>991.25</v>
      </c>
      <c r="K64">
        <f t="shared" si="2"/>
        <v>793</v>
      </c>
      <c r="L64">
        <f t="shared" si="3"/>
        <v>198.18</v>
      </c>
    </row>
    <row r="65" spans="1:12" x14ac:dyDescent="0.25">
      <c r="A65" s="9">
        <v>44276</v>
      </c>
      <c r="B65" t="s">
        <v>46</v>
      </c>
      <c r="C65" t="str">
        <f>VLOOKUP(B65,Table3[],2,0)</f>
        <v>Product39</v>
      </c>
      <c r="D65">
        <v>7</v>
      </c>
      <c r="E65" t="s">
        <v>60</v>
      </c>
      <c r="F65" t="s">
        <v>58</v>
      </c>
      <c r="G65">
        <f t="shared" si="0"/>
        <v>0.05</v>
      </c>
      <c r="H65">
        <f>VLOOKUP(B65,Table3[],6,0)</f>
        <v>42.55</v>
      </c>
      <c r="I65">
        <f>VLOOKUP(B65,Table3[],5,0)</f>
        <v>37</v>
      </c>
      <c r="J65">
        <f t="shared" si="1"/>
        <v>297.84999999999997</v>
      </c>
      <c r="K65">
        <f t="shared" si="2"/>
        <v>259</v>
      </c>
      <c r="L65">
        <f t="shared" si="3"/>
        <v>38.799999999999969</v>
      </c>
    </row>
    <row r="66" spans="1:12" x14ac:dyDescent="0.25">
      <c r="A66" s="9">
        <v>44277</v>
      </c>
      <c r="B66" t="s">
        <v>5</v>
      </c>
      <c r="C66" t="str">
        <f>VLOOKUP(B66,Table3[],2,0)</f>
        <v>Product02</v>
      </c>
      <c r="D66">
        <v>8</v>
      </c>
      <c r="E66" t="s">
        <v>58</v>
      </c>
      <c r="F66" t="s">
        <v>58</v>
      </c>
      <c r="G66">
        <f t="shared" si="0"/>
        <v>0.05</v>
      </c>
      <c r="H66">
        <f>VLOOKUP(B66,Table3[],6,0)</f>
        <v>142.80000000000001</v>
      </c>
      <c r="I66">
        <f>VLOOKUP(B66,Table3[],5,0)</f>
        <v>105</v>
      </c>
      <c r="J66">
        <f t="shared" si="1"/>
        <v>1142.4000000000001</v>
      </c>
      <c r="K66">
        <f t="shared" si="2"/>
        <v>840</v>
      </c>
      <c r="L66">
        <f t="shared" si="3"/>
        <v>302.35000000000008</v>
      </c>
    </row>
    <row r="67" spans="1:12" x14ac:dyDescent="0.25">
      <c r="A67" s="9">
        <v>44277</v>
      </c>
      <c r="B67" t="s">
        <v>16</v>
      </c>
      <c r="C67" t="str">
        <f>VLOOKUP(B67,Table3[],2,0)</f>
        <v>Product12</v>
      </c>
      <c r="D67">
        <v>4</v>
      </c>
      <c r="E67" t="s">
        <v>58</v>
      </c>
      <c r="F67" t="s">
        <v>58</v>
      </c>
      <c r="G67">
        <f t="shared" ref="G67:G130" si="4">IF(D67&gt;=15,10%,IF(D67&gt;=10,7%,IF(D67&gt;=5,5%,0%)))</f>
        <v>0</v>
      </c>
      <c r="H67">
        <f>VLOOKUP(B67,Table3[],6,0)</f>
        <v>94.17</v>
      </c>
      <c r="I67">
        <f>VLOOKUP(B67,Table3[],5,0)</f>
        <v>73</v>
      </c>
      <c r="J67">
        <f t="shared" ref="J67:J130" si="5">H67*D67</f>
        <v>376.68</v>
      </c>
      <c r="K67">
        <f t="shared" ref="K67:K130" si="6">I67*D67</f>
        <v>292</v>
      </c>
      <c r="L67">
        <f t="shared" ref="L67:L130" si="7">J67-K67-G67</f>
        <v>84.68</v>
      </c>
    </row>
    <row r="68" spans="1:12" x14ac:dyDescent="0.25">
      <c r="A68" s="9">
        <v>44280</v>
      </c>
      <c r="B68" t="s">
        <v>29</v>
      </c>
      <c r="C68" t="str">
        <f>VLOOKUP(B68,Table3[],2,0)</f>
        <v>Product24</v>
      </c>
      <c r="D68">
        <v>14</v>
      </c>
      <c r="E68" t="s">
        <v>58</v>
      </c>
      <c r="F68" t="s">
        <v>59</v>
      </c>
      <c r="G68">
        <f t="shared" si="4"/>
        <v>7.0000000000000007E-2</v>
      </c>
      <c r="H68">
        <f>VLOOKUP(B68,Table3[],6,0)</f>
        <v>156.96</v>
      </c>
      <c r="I68">
        <f>VLOOKUP(B68,Table3[],5,0)</f>
        <v>144</v>
      </c>
      <c r="J68">
        <f t="shared" si="5"/>
        <v>2197.44</v>
      </c>
      <c r="K68">
        <f t="shared" si="6"/>
        <v>2016</v>
      </c>
      <c r="L68">
        <f t="shared" si="7"/>
        <v>181.37000000000006</v>
      </c>
    </row>
    <row r="69" spans="1:12" x14ac:dyDescent="0.25">
      <c r="A69" s="9">
        <v>44280</v>
      </c>
      <c r="B69" t="s">
        <v>9</v>
      </c>
      <c r="C69" t="str">
        <f>VLOOKUP(B69,Table3[],2,0)</f>
        <v>Product06</v>
      </c>
      <c r="D69">
        <v>4</v>
      </c>
      <c r="E69" t="s">
        <v>60</v>
      </c>
      <c r="F69" t="s">
        <v>59</v>
      </c>
      <c r="G69">
        <f t="shared" si="4"/>
        <v>0</v>
      </c>
      <c r="H69">
        <f>VLOOKUP(B69,Table3[],6,0)</f>
        <v>85.5</v>
      </c>
      <c r="I69">
        <f>VLOOKUP(B69,Table3[],5,0)</f>
        <v>75</v>
      </c>
      <c r="J69">
        <f t="shared" si="5"/>
        <v>342</v>
      </c>
      <c r="K69">
        <f t="shared" si="6"/>
        <v>300</v>
      </c>
      <c r="L69">
        <f t="shared" si="7"/>
        <v>42</v>
      </c>
    </row>
    <row r="70" spans="1:12" x14ac:dyDescent="0.25">
      <c r="A70" s="9">
        <v>44280</v>
      </c>
      <c r="B70" t="s">
        <v>35</v>
      </c>
      <c r="C70" t="str">
        <f>VLOOKUP(B70,Table3[],2,0)</f>
        <v>Product29</v>
      </c>
      <c r="D70">
        <v>8</v>
      </c>
      <c r="E70" t="s">
        <v>60</v>
      </c>
      <c r="F70" t="s">
        <v>59</v>
      </c>
      <c r="G70">
        <f t="shared" si="4"/>
        <v>0.05</v>
      </c>
      <c r="H70">
        <f>VLOOKUP(B70,Table3[],6,0)</f>
        <v>53.11</v>
      </c>
      <c r="I70">
        <f>VLOOKUP(B70,Table3[],5,0)</f>
        <v>47</v>
      </c>
      <c r="J70">
        <f t="shared" si="5"/>
        <v>424.88</v>
      </c>
      <c r="K70">
        <f t="shared" si="6"/>
        <v>376</v>
      </c>
      <c r="L70">
        <f t="shared" si="7"/>
        <v>48.83</v>
      </c>
    </row>
    <row r="71" spans="1:12" x14ac:dyDescent="0.25">
      <c r="A71" s="9">
        <v>44280</v>
      </c>
      <c r="B71" t="s">
        <v>45</v>
      </c>
      <c r="C71" t="str">
        <f>VLOOKUP(B71,Table3[],2,0)</f>
        <v>Product38</v>
      </c>
      <c r="D71">
        <v>2</v>
      </c>
      <c r="E71" t="s">
        <v>60</v>
      </c>
      <c r="F71" t="s">
        <v>58</v>
      </c>
      <c r="G71">
        <f t="shared" si="4"/>
        <v>0</v>
      </c>
      <c r="H71">
        <f>VLOOKUP(B71,Table3[],6,0)</f>
        <v>79.92</v>
      </c>
      <c r="I71">
        <f>VLOOKUP(B71,Table3[],5,0)</f>
        <v>72</v>
      </c>
      <c r="J71">
        <f t="shared" si="5"/>
        <v>159.84</v>
      </c>
      <c r="K71">
        <f t="shared" si="6"/>
        <v>144</v>
      </c>
      <c r="L71">
        <f t="shared" si="7"/>
        <v>15.840000000000003</v>
      </c>
    </row>
    <row r="72" spans="1:12" x14ac:dyDescent="0.25">
      <c r="A72" s="9">
        <v>44281</v>
      </c>
      <c r="B72" t="s">
        <v>3</v>
      </c>
      <c r="C72" t="str">
        <f>VLOOKUP(B72,Table3[],2,0)</f>
        <v>Product01</v>
      </c>
      <c r="D72">
        <v>4</v>
      </c>
      <c r="E72" t="s">
        <v>60</v>
      </c>
      <c r="F72" t="s">
        <v>59</v>
      </c>
      <c r="G72">
        <f t="shared" si="4"/>
        <v>0</v>
      </c>
      <c r="H72">
        <f>VLOOKUP(B72,Table3[],6,0)</f>
        <v>103.88</v>
      </c>
      <c r="I72">
        <f>VLOOKUP(B72,Table3[],5,0)</f>
        <v>98</v>
      </c>
      <c r="J72">
        <f t="shared" si="5"/>
        <v>415.52</v>
      </c>
      <c r="K72">
        <f t="shared" si="6"/>
        <v>392</v>
      </c>
      <c r="L72">
        <f t="shared" si="7"/>
        <v>23.519999999999982</v>
      </c>
    </row>
    <row r="73" spans="1:12" x14ac:dyDescent="0.25">
      <c r="A73" s="9">
        <v>44281</v>
      </c>
      <c r="B73" t="s">
        <v>49</v>
      </c>
      <c r="C73" t="str">
        <f>VLOOKUP(B73,Table3[],2,0)</f>
        <v>Product42</v>
      </c>
      <c r="D73">
        <v>1</v>
      </c>
      <c r="E73" t="s">
        <v>60</v>
      </c>
      <c r="F73" t="s">
        <v>59</v>
      </c>
      <c r="G73">
        <f t="shared" si="4"/>
        <v>0</v>
      </c>
      <c r="H73">
        <f>VLOOKUP(B73,Table3[],6,0)</f>
        <v>162</v>
      </c>
      <c r="I73">
        <f>VLOOKUP(B73,Table3[],5,0)</f>
        <v>120</v>
      </c>
      <c r="J73">
        <f t="shared" si="5"/>
        <v>162</v>
      </c>
      <c r="K73">
        <f t="shared" si="6"/>
        <v>120</v>
      </c>
      <c r="L73">
        <f t="shared" si="7"/>
        <v>42</v>
      </c>
    </row>
    <row r="74" spans="1:12" x14ac:dyDescent="0.25">
      <c r="A74" s="9">
        <v>44281</v>
      </c>
      <c r="B74" t="s">
        <v>13</v>
      </c>
      <c r="C74" t="str">
        <f>VLOOKUP(B74,Table3[],2,0)</f>
        <v>Product10</v>
      </c>
      <c r="D74">
        <v>9</v>
      </c>
      <c r="E74" t="s">
        <v>60</v>
      </c>
      <c r="F74" t="s">
        <v>58</v>
      </c>
      <c r="G74">
        <f t="shared" si="4"/>
        <v>0.05</v>
      </c>
      <c r="H74">
        <f>VLOOKUP(B74,Table3[],6,0)</f>
        <v>164.28</v>
      </c>
      <c r="I74">
        <f>VLOOKUP(B74,Table3[],5,0)</f>
        <v>148</v>
      </c>
      <c r="J74">
        <f t="shared" si="5"/>
        <v>1478.52</v>
      </c>
      <c r="K74">
        <f t="shared" si="6"/>
        <v>1332</v>
      </c>
      <c r="L74">
        <f t="shared" si="7"/>
        <v>146.46999999999997</v>
      </c>
    </row>
    <row r="75" spans="1:12" x14ac:dyDescent="0.25">
      <c r="A75" s="9">
        <v>44282</v>
      </c>
      <c r="B75" t="s">
        <v>36</v>
      </c>
      <c r="C75" t="str">
        <f>VLOOKUP(B75,Table3[],2,0)</f>
        <v>Product30</v>
      </c>
      <c r="D75">
        <v>3</v>
      </c>
      <c r="E75" t="s">
        <v>60</v>
      </c>
      <c r="F75" t="s">
        <v>58</v>
      </c>
      <c r="G75">
        <f t="shared" si="4"/>
        <v>0</v>
      </c>
      <c r="H75">
        <f>VLOOKUP(B75,Table3[],6,0)</f>
        <v>201.28</v>
      </c>
      <c r="I75">
        <f>VLOOKUP(B75,Table3[],5,0)</f>
        <v>148</v>
      </c>
      <c r="J75">
        <f t="shared" si="5"/>
        <v>603.84</v>
      </c>
      <c r="K75">
        <f t="shared" si="6"/>
        <v>444</v>
      </c>
      <c r="L75">
        <f t="shared" si="7"/>
        <v>159.84000000000003</v>
      </c>
    </row>
    <row r="76" spans="1:12" x14ac:dyDescent="0.25">
      <c r="A76" s="9">
        <v>44283</v>
      </c>
      <c r="B76" t="s">
        <v>10</v>
      </c>
      <c r="C76" t="str">
        <f>VLOOKUP(B76,Table3[],2,0)</f>
        <v>Product07</v>
      </c>
      <c r="D76">
        <v>8</v>
      </c>
      <c r="E76" t="s">
        <v>58</v>
      </c>
      <c r="F76" t="s">
        <v>59</v>
      </c>
      <c r="G76">
        <f t="shared" si="4"/>
        <v>0.05</v>
      </c>
      <c r="H76">
        <f>VLOOKUP(B76,Table3[],6,0)</f>
        <v>47.730000000000004</v>
      </c>
      <c r="I76">
        <f>VLOOKUP(B76,Table3[],5,0)</f>
        <v>43</v>
      </c>
      <c r="J76">
        <f t="shared" si="5"/>
        <v>381.84000000000003</v>
      </c>
      <c r="K76">
        <f t="shared" si="6"/>
        <v>344</v>
      </c>
      <c r="L76">
        <f t="shared" si="7"/>
        <v>37.790000000000035</v>
      </c>
    </row>
    <row r="77" spans="1:12" x14ac:dyDescent="0.25">
      <c r="A77" s="9">
        <v>44285</v>
      </c>
      <c r="B77" t="s">
        <v>45</v>
      </c>
      <c r="C77" t="str">
        <f>VLOOKUP(B77,Table3[],2,0)</f>
        <v>Product38</v>
      </c>
      <c r="D77">
        <v>1</v>
      </c>
      <c r="E77" t="s">
        <v>58</v>
      </c>
      <c r="F77" t="s">
        <v>59</v>
      </c>
      <c r="G77">
        <f t="shared" si="4"/>
        <v>0</v>
      </c>
      <c r="H77">
        <f>VLOOKUP(B77,Table3[],6,0)</f>
        <v>79.92</v>
      </c>
      <c r="I77">
        <f>VLOOKUP(B77,Table3[],5,0)</f>
        <v>72</v>
      </c>
      <c r="J77">
        <f t="shared" si="5"/>
        <v>79.92</v>
      </c>
      <c r="K77">
        <f t="shared" si="6"/>
        <v>72</v>
      </c>
      <c r="L77">
        <f t="shared" si="7"/>
        <v>7.9200000000000017</v>
      </c>
    </row>
    <row r="78" spans="1:12" x14ac:dyDescent="0.25">
      <c r="A78" s="9">
        <v>44286</v>
      </c>
      <c r="B78" t="s">
        <v>49</v>
      </c>
      <c r="C78" t="str">
        <f>VLOOKUP(B78,Table3[],2,0)</f>
        <v>Product42</v>
      </c>
      <c r="D78">
        <v>3</v>
      </c>
      <c r="E78" t="s">
        <v>60</v>
      </c>
      <c r="F78" t="s">
        <v>59</v>
      </c>
      <c r="G78">
        <f t="shared" si="4"/>
        <v>0</v>
      </c>
      <c r="H78">
        <f>VLOOKUP(B78,Table3[],6,0)</f>
        <v>162</v>
      </c>
      <c r="I78">
        <f>VLOOKUP(B78,Table3[],5,0)</f>
        <v>120</v>
      </c>
      <c r="J78">
        <f t="shared" si="5"/>
        <v>486</v>
      </c>
      <c r="K78">
        <f t="shared" si="6"/>
        <v>360</v>
      </c>
      <c r="L78">
        <f t="shared" si="7"/>
        <v>126</v>
      </c>
    </row>
    <row r="79" spans="1:12" x14ac:dyDescent="0.25">
      <c r="A79" s="9">
        <v>44290</v>
      </c>
      <c r="B79" t="s">
        <v>47</v>
      </c>
      <c r="C79" t="str">
        <f>VLOOKUP(B79,Table3[],2,0)</f>
        <v>Product40</v>
      </c>
      <c r="D79">
        <v>4</v>
      </c>
      <c r="E79" t="s">
        <v>60</v>
      </c>
      <c r="F79" t="s">
        <v>59</v>
      </c>
      <c r="G79">
        <f t="shared" si="4"/>
        <v>0</v>
      </c>
      <c r="H79">
        <f>VLOOKUP(B79,Table3[],6,0)</f>
        <v>115.2</v>
      </c>
      <c r="I79">
        <f>VLOOKUP(B79,Table3[],5,0)</f>
        <v>90</v>
      </c>
      <c r="J79">
        <f t="shared" si="5"/>
        <v>460.8</v>
      </c>
      <c r="K79">
        <f t="shared" si="6"/>
        <v>360</v>
      </c>
      <c r="L79">
        <f t="shared" si="7"/>
        <v>100.80000000000001</v>
      </c>
    </row>
    <row r="80" spans="1:12" x14ac:dyDescent="0.25">
      <c r="A80" s="9">
        <v>44290</v>
      </c>
      <c r="B80" t="s">
        <v>12</v>
      </c>
      <c r="C80" t="str">
        <f>VLOOKUP(B80,Table3[],2,0)</f>
        <v>Product09</v>
      </c>
      <c r="D80">
        <v>9</v>
      </c>
      <c r="E80" t="s">
        <v>58</v>
      </c>
      <c r="F80" t="s">
        <v>59</v>
      </c>
      <c r="G80">
        <f t="shared" si="4"/>
        <v>0.05</v>
      </c>
      <c r="H80">
        <f>VLOOKUP(B80,Table3[],6,0)</f>
        <v>7.8599999999999994</v>
      </c>
      <c r="I80">
        <f>VLOOKUP(B80,Table3[],5,0)</f>
        <v>6</v>
      </c>
      <c r="J80">
        <f t="shared" si="5"/>
        <v>70.739999999999995</v>
      </c>
      <c r="K80">
        <f t="shared" si="6"/>
        <v>54</v>
      </c>
      <c r="L80">
        <f t="shared" si="7"/>
        <v>16.689999999999994</v>
      </c>
    </row>
    <row r="81" spans="1:12" x14ac:dyDescent="0.25">
      <c r="A81" s="9">
        <v>44291</v>
      </c>
      <c r="B81" t="s">
        <v>37</v>
      </c>
      <c r="C81" t="str">
        <f>VLOOKUP(B81,Table3[],2,0)</f>
        <v>Product31</v>
      </c>
      <c r="D81">
        <v>15</v>
      </c>
      <c r="E81" t="s">
        <v>58</v>
      </c>
      <c r="F81" t="s">
        <v>58</v>
      </c>
      <c r="G81">
        <f t="shared" si="4"/>
        <v>0.1</v>
      </c>
      <c r="H81">
        <f>VLOOKUP(B81,Table3[],6,0)</f>
        <v>104.16</v>
      </c>
      <c r="I81">
        <f>VLOOKUP(B81,Table3[],5,0)</f>
        <v>93</v>
      </c>
      <c r="J81">
        <f t="shared" si="5"/>
        <v>1562.3999999999999</v>
      </c>
      <c r="K81">
        <f t="shared" si="6"/>
        <v>1395</v>
      </c>
      <c r="L81">
        <f t="shared" si="7"/>
        <v>167.29999999999987</v>
      </c>
    </row>
    <row r="82" spans="1:12" x14ac:dyDescent="0.25">
      <c r="A82" s="9">
        <v>44295</v>
      </c>
      <c r="B82" t="s">
        <v>8</v>
      </c>
      <c r="C82" t="str">
        <f>VLOOKUP(B82,Table3[],2,0)</f>
        <v>Product05</v>
      </c>
      <c r="D82">
        <v>3</v>
      </c>
      <c r="E82" t="s">
        <v>58</v>
      </c>
      <c r="F82" t="s">
        <v>58</v>
      </c>
      <c r="G82">
        <f t="shared" si="4"/>
        <v>0</v>
      </c>
      <c r="H82">
        <f>VLOOKUP(B82,Table3[],6,0)</f>
        <v>155.61000000000001</v>
      </c>
      <c r="I82">
        <f>VLOOKUP(B82,Table3[],5,0)</f>
        <v>133</v>
      </c>
      <c r="J82">
        <f t="shared" si="5"/>
        <v>466.83000000000004</v>
      </c>
      <c r="K82">
        <f t="shared" si="6"/>
        <v>399</v>
      </c>
      <c r="L82">
        <f t="shared" si="7"/>
        <v>67.830000000000041</v>
      </c>
    </row>
    <row r="83" spans="1:12" x14ac:dyDescent="0.25">
      <c r="A83" s="9">
        <v>44296</v>
      </c>
      <c r="B83" t="s">
        <v>27</v>
      </c>
      <c r="C83" t="str">
        <f>VLOOKUP(B83,Table3[],2,0)</f>
        <v>Product22</v>
      </c>
      <c r="D83">
        <v>14</v>
      </c>
      <c r="E83" t="s">
        <v>60</v>
      </c>
      <c r="F83" t="s">
        <v>58</v>
      </c>
      <c r="G83">
        <f t="shared" si="4"/>
        <v>7.0000000000000007E-2</v>
      </c>
      <c r="H83">
        <f>VLOOKUP(B83,Table3[],6,0)</f>
        <v>141.57</v>
      </c>
      <c r="I83">
        <f>VLOOKUP(B83,Table3[],5,0)</f>
        <v>121</v>
      </c>
      <c r="J83">
        <f t="shared" si="5"/>
        <v>1981.98</v>
      </c>
      <c r="K83">
        <f t="shared" si="6"/>
        <v>1694</v>
      </c>
      <c r="L83">
        <f t="shared" si="7"/>
        <v>287.91000000000003</v>
      </c>
    </row>
    <row r="84" spans="1:12" x14ac:dyDescent="0.25">
      <c r="A84" s="9">
        <v>44298</v>
      </c>
      <c r="B84" t="s">
        <v>43</v>
      </c>
      <c r="C84" t="str">
        <f>VLOOKUP(B84,Table3[],2,0)</f>
        <v>Product37</v>
      </c>
      <c r="D84">
        <v>3</v>
      </c>
      <c r="E84" t="s">
        <v>60</v>
      </c>
      <c r="F84" t="s">
        <v>59</v>
      </c>
      <c r="G84">
        <f t="shared" si="4"/>
        <v>0</v>
      </c>
      <c r="H84">
        <f>VLOOKUP(B84,Table3[],6,0)</f>
        <v>85.76</v>
      </c>
      <c r="I84">
        <f>VLOOKUP(B84,Table3[],5,0)</f>
        <v>67</v>
      </c>
      <c r="J84">
        <f t="shared" si="5"/>
        <v>257.28000000000003</v>
      </c>
      <c r="K84">
        <f t="shared" si="6"/>
        <v>201</v>
      </c>
      <c r="L84">
        <f t="shared" si="7"/>
        <v>56.28000000000003</v>
      </c>
    </row>
    <row r="85" spans="1:12" x14ac:dyDescent="0.25">
      <c r="A85" s="9">
        <v>44298</v>
      </c>
      <c r="B85" t="s">
        <v>35</v>
      </c>
      <c r="C85" t="str">
        <f>VLOOKUP(B85,Table3[],2,0)</f>
        <v>Product29</v>
      </c>
      <c r="D85">
        <v>4</v>
      </c>
      <c r="E85" t="s">
        <v>60</v>
      </c>
      <c r="F85" t="s">
        <v>58</v>
      </c>
      <c r="G85">
        <f t="shared" si="4"/>
        <v>0</v>
      </c>
      <c r="H85">
        <f>VLOOKUP(B85,Table3[],6,0)</f>
        <v>53.11</v>
      </c>
      <c r="I85">
        <f>VLOOKUP(B85,Table3[],5,0)</f>
        <v>47</v>
      </c>
      <c r="J85">
        <f t="shared" si="5"/>
        <v>212.44</v>
      </c>
      <c r="K85">
        <f t="shared" si="6"/>
        <v>188</v>
      </c>
      <c r="L85">
        <f t="shared" si="7"/>
        <v>24.439999999999998</v>
      </c>
    </row>
    <row r="86" spans="1:12" x14ac:dyDescent="0.25">
      <c r="A86" s="9">
        <v>44298</v>
      </c>
      <c r="B86" t="s">
        <v>33</v>
      </c>
      <c r="C86" t="str">
        <f>VLOOKUP(B86,Table3[],2,0)</f>
        <v>Product27</v>
      </c>
      <c r="D86">
        <v>9</v>
      </c>
      <c r="E86" t="s">
        <v>60</v>
      </c>
      <c r="F86" t="s">
        <v>58</v>
      </c>
      <c r="G86">
        <f t="shared" si="4"/>
        <v>0.05</v>
      </c>
      <c r="H86">
        <f>VLOOKUP(B86,Table3[],6,0)</f>
        <v>57.120000000000005</v>
      </c>
      <c r="I86">
        <f>VLOOKUP(B86,Table3[],5,0)</f>
        <v>48</v>
      </c>
      <c r="J86">
        <f t="shared" si="5"/>
        <v>514.08000000000004</v>
      </c>
      <c r="K86">
        <f t="shared" si="6"/>
        <v>432</v>
      </c>
      <c r="L86">
        <f t="shared" si="7"/>
        <v>82.030000000000044</v>
      </c>
    </row>
    <row r="87" spans="1:12" x14ac:dyDescent="0.25">
      <c r="A87" s="9">
        <v>44298</v>
      </c>
      <c r="B87" t="s">
        <v>39</v>
      </c>
      <c r="C87" t="str">
        <f>VLOOKUP(B87,Table3[],2,0)</f>
        <v>Product33</v>
      </c>
      <c r="D87">
        <v>13</v>
      </c>
      <c r="E87" t="s">
        <v>60</v>
      </c>
      <c r="F87" t="s">
        <v>59</v>
      </c>
      <c r="G87">
        <f t="shared" si="4"/>
        <v>7.0000000000000007E-2</v>
      </c>
      <c r="H87">
        <f>VLOOKUP(B87,Table3[],6,0)</f>
        <v>119.7</v>
      </c>
      <c r="I87">
        <f>VLOOKUP(B87,Table3[],5,0)</f>
        <v>95</v>
      </c>
      <c r="J87">
        <f t="shared" si="5"/>
        <v>1556.1000000000001</v>
      </c>
      <c r="K87">
        <f t="shared" si="6"/>
        <v>1235</v>
      </c>
      <c r="L87">
        <f t="shared" si="7"/>
        <v>321.03000000000014</v>
      </c>
    </row>
    <row r="88" spans="1:12" x14ac:dyDescent="0.25">
      <c r="A88" s="9">
        <v>44301</v>
      </c>
      <c r="B88" t="s">
        <v>21</v>
      </c>
      <c r="C88" t="str">
        <f>VLOOKUP(B88,Table3[],2,0)</f>
        <v>Product17</v>
      </c>
      <c r="D88">
        <v>3</v>
      </c>
      <c r="E88" t="s">
        <v>60</v>
      </c>
      <c r="F88" t="s">
        <v>58</v>
      </c>
      <c r="G88">
        <f t="shared" si="4"/>
        <v>0</v>
      </c>
      <c r="H88">
        <f>VLOOKUP(B88,Table3[],6,0)</f>
        <v>156.78</v>
      </c>
      <c r="I88">
        <f>VLOOKUP(B88,Table3[],5,0)</f>
        <v>134</v>
      </c>
      <c r="J88">
        <f t="shared" si="5"/>
        <v>470.34000000000003</v>
      </c>
      <c r="K88">
        <f t="shared" si="6"/>
        <v>402</v>
      </c>
      <c r="L88">
        <f t="shared" si="7"/>
        <v>68.340000000000032</v>
      </c>
    </row>
    <row r="89" spans="1:12" x14ac:dyDescent="0.25">
      <c r="A89" s="9">
        <v>44302</v>
      </c>
      <c r="B89" t="s">
        <v>22</v>
      </c>
      <c r="C89" t="str">
        <f>VLOOKUP(B89,Table3[],2,0)</f>
        <v>Product18</v>
      </c>
      <c r="D89">
        <v>15</v>
      </c>
      <c r="E89" t="s">
        <v>60</v>
      </c>
      <c r="F89" t="s">
        <v>59</v>
      </c>
      <c r="G89">
        <f t="shared" si="4"/>
        <v>0.1</v>
      </c>
      <c r="H89">
        <f>VLOOKUP(B89,Table3[],6,0)</f>
        <v>49.21</v>
      </c>
      <c r="I89">
        <f>VLOOKUP(B89,Table3[],5,0)</f>
        <v>37</v>
      </c>
      <c r="J89">
        <f t="shared" si="5"/>
        <v>738.15</v>
      </c>
      <c r="K89">
        <f t="shared" si="6"/>
        <v>555</v>
      </c>
      <c r="L89">
        <f t="shared" si="7"/>
        <v>183.04999999999998</v>
      </c>
    </row>
    <row r="90" spans="1:12" x14ac:dyDescent="0.25">
      <c r="A90" s="9">
        <v>44304</v>
      </c>
      <c r="B90" t="s">
        <v>45</v>
      </c>
      <c r="C90" t="str">
        <f>VLOOKUP(B90,Table3[],2,0)</f>
        <v>Product38</v>
      </c>
      <c r="D90">
        <v>9</v>
      </c>
      <c r="E90" t="s">
        <v>57</v>
      </c>
      <c r="F90" t="s">
        <v>58</v>
      </c>
      <c r="G90">
        <f t="shared" si="4"/>
        <v>0.05</v>
      </c>
      <c r="H90">
        <f>VLOOKUP(B90,Table3[],6,0)</f>
        <v>79.92</v>
      </c>
      <c r="I90">
        <f>VLOOKUP(B90,Table3[],5,0)</f>
        <v>72</v>
      </c>
      <c r="J90">
        <f t="shared" si="5"/>
        <v>719.28</v>
      </c>
      <c r="K90">
        <f t="shared" si="6"/>
        <v>648</v>
      </c>
      <c r="L90">
        <f t="shared" si="7"/>
        <v>71.229999999999976</v>
      </c>
    </row>
    <row r="91" spans="1:12" x14ac:dyDescent="0.25">
      <c r="A91" s="9">
        <v>44304</v>
      </c>
      <c r="B91" t="s">
        <v>23</v>
      </c>
      <c r="C91" t="str">
        <f>VLOOKUP(B91,Table3[],2,0)</f>
        <v>Product19</v>
      </c>
      <c r="D91">
        <v>13</v>
      </c>
      <c r="E91" t="s">
        <v>60</v>
      </c>
      <c r="F91" t="s">
        <v>59</v>
      </c>
      <c r="G91">
        <f t="shared" si="4"/>
        <v>7.0000000000000007E-2</v>
      </c>
      <c r="H91">
        <f>VLOOKUP(B91,Table3[],6,0)</f>
        <v>210</v>
      </c>
      <c r="I91">
        <f>VLOOKUP(B91,Table3[],5,0)</f>
        <v>150</v>
      </c>
      <c r="J91">
        <f t="shared" si="5"/>
        <v>2730</v>
      </c>
      <c r="K91">
        <f t="shared" si="6"/>
        <v>1950</v>
      </c>
      <c r="L91">
        <f t="shared" si="7"/>
        <v>779.93</v>
      </c>
    </row>
    <row r="92" spans="1:12" x14ac:dyDescent="0.25">
      <c r="A92" s="9">
        <v>44309</v>
      </c>
      <c r="B92" t="s">
        <v>49</v>
      </c>
      <c r="C92" t="str">
        <f>VLOOKUP(B92,Table3[],2,0)</f>
        <v>Product42</v>
      </c>
      <c r="D92">
        <v>6</v>
      </c>
      <c r="E92" t="s">
        <v>60</v>
      </c>
      <c r="F92" t="s">
        <v>58</v>
      </c>
      <c r="G92">
        <f t="shared" si="4"/>
        <v>0.05</v>
      </c>
      <c r="H92">
        <f>VLOOKUP(B92,Table3[],6,0)</f>
        <v>162</v>
      </c>
      <c r="I92">
        <f>VLOOKUP(B92,Table3[],5,0)</f>
        <v>120</v>
      </c>
      <c r="J92">
        <f t="shared" si="5"/>
        <v>972</v>
      </c>
      <c r="K92">
        <f t="shared" si="6"/>
        <v>720</v>
      </c>
      <c r="L92">
        <f t="shared" si="7"/>
        <v>251.95</v>
      </c>
    </row>
    <row r="93" spans="1:12" x14ac:dyDescent="0.25">
      <c r="A93" s="9">
        <v>44309</v>
      </c>
      <c r="B93" t="s">
        <v>34</v>
      </c>
      <c r="C93" t="str">
        <f>VLOOKUP(B93,Table3[],2,0)</f>
        <v>Product28</v>
      </c>
      <c r="D93">
        <v>10</v>
      </c>
      <c r="E93" t="s">
        <v>60</v>
      </c>
      <c r="F93" t="s">
        <v>58</v>
      </c>
      <c r="G93">
        <f t="shared" si="4"/>
        <v>7.0000000000000007E-2</v>
      </c>
      <c r="H93">
        <f>VLOOKUP(B93,Table3[],6,0)</f>
        <v>41.81</v>
      </c>
      <c r="I93">
        <f>VLOOKUP(B93,Table3[],5,0)</f>
        <v>37</v>
      </c>
      <c r="J93">
        <f t="shared" si="5"/>
        <v>418.1</v>
      </c>
      <c r="K93">
        <f t="shared" si="6"/>
        <v>370</v>
      </c>
      <c r="L93">
        <f t="shared" si="7"/>
        <v>48.030000000000022</v>
      </c>
    </row>
    <row r="94" spans="1:12" x14ac:dyDescent="0.25">
      <c r="A94" s="9">
        <v>44310</v>
      </c>
      <c r="B94" t="s">
        <v>36</v>
      </c>
      <c r="C94" t="str">
        <f>VLOOKUP(B94,Table3[],2,0)</f>
        <v>Product30</v>
      </c>
      <c r="D94">
        <v>2</v>
      </c>
      <c r="E94" t="s">
        <v>58</v>
      </c>
      <c r="F94" t="s">
        <v>58</v>
      </c>
      <c r="G94">
        <f t="shared" si="4"/>
        <v>0</v>
      </c>
      <c r="H94">
        <f>VLOOKUP(B94,Table3[],6,0)</f>
        <v>201.28</v>
      </c>
      <c r="I94">
        <f>VLOOKUP(B94,Table3[],5,0)</f>
        <v>148</v>
      </c>
      <c r="J94">
        <f t="shared" si="5"/>
        <v>402.56</v>
      </c>
      <c r="K94">
        <f t="shared" si="6"/>
        <v>296</v>
      </c>
      <c r="L94">
        <f t="shared" si="7"/>
        <v>106.56</v>
      </c>
    </row>
    <row r="95" spans="1:12" x14ac:dyDescent="0.25">
      <c r="A95" s="9">
        <v>44312</v>
      </c>
      <c r="B95" t="s">
        <v>43</v>
      </c>
      <c r="C95" t="str">
        <f>VLOOKUP(B95,Table3[],2,0)</f>
        <v>Product37</v>
      </c>
      <c r="D95">
        <v>3</v>
      </c>
      <c r="E95" t="s">
        <v>60</v>
      </c>
      <c r="F95" t="s">
        <v>58</v>
      </c>
      <c r="G95">
        <f t="shared" si="4"/>
        <v>0</v>
      </c>
      <c r="H95">
        <f>VLOOKUP(B95,Table3[],6,0)</f>
        <v>85.76</v>
      </c>
      <c r="I95">
        <f>VLOOKUP(B95,Table3[],5,0)</f>
        <v>67</v>
      </c>
      <c r="J95">
        <f t="shared" si="5"/>
        <v>257.28000000000003</v>
      </c>
      <c r="K95">
        <f t="shared" si="6"/>
        <v>201</v>
      </c>
      <c r="L95">
        <f t="shared" si="7"/>
        <v>56.28000000000003</v>
      </c>
    </row>
    <row r="96" spans="1:12" x14ac:dyDescent="0.25">
      <c r="A96" s="9">
        <v>44315</v>
      </c>
      <c r="B96" t="s">
        <v>36</v>
      </c>
      <c r="C96" t="str">
        <f>VLOOKUP(B96,Table3[],2,0)</f>
        <v>Product30</v>
      </c>
      <c r="D96">
        <v>7</v>
      </c>
      <c r="E96" t="s">
        <v>60</v>
      </c>
      <c r="F96" t="s">
        <v>58</v>
      </c>
      <c r="G96">
        <f t="shared" si="4"/>
        <v>0.05</v>
      </c>
      <c r="H96">
        <f>VLOOKUP(B96,Table3[],6,0)</f>
        <v>201.28</v>
      </c>
      <c r="I96">
        <f>VLOOKUP(B96,Table3[],5,0)</f>
        <v>148</v>
      </c>
      <c r="J96">
        <f t="shared" si="5"/>
        <v>1408.96</v>
      </c>
      <c r="K96">
        <f t="shared" si="6"/>
        <v>1036</v>
      </c>
      <c r="L96">
        <f t="shared" si="7"/>
        <v>372.91</v>
      </c>
    </row>
    <row r="97" spans="1:12" x14ac:dyDescent="0.25">
      <c r="A97" s="9">
        <v>44316</v>
      </c>
      <c r="B97" t="s">
        <v>35</v>
      </c>
      <c r="C97" t="str">
        <f>VLOOKUP(B97,Table3[],2,0)</f>
        <v>Product29</v>
      </c>
      <c r="D97">
        <v>1</v>
      </c>
      <c r="E97" t="s">
        <v>60</v>
      </c>
      <c r="F97" t="s">
        <v>58</v>
      </c>
      <c r="G97">
        <f t="shared" si="4"/>
        <v>0</v>
      </c>
      <c r="H97">
        <f>VLOOKUP(B97,Table3[],6,0)</f>
        <v>53.11</v>
      </c>
      <c r="I97">
        <f>VLOOKUP(B97,Table3[],5,0)</f>
        <v>47</v>
      </c>
      <c r="J97">
        <f t="shared" si="5"/>
        <v>53.11</v>
      </c>
      <c r="K97">
        <f t="shared" si="6"/>
        <v>47</v>
      </c>
      <c r="L97">
        <f t="shared" si="7"/>
        <v>6.1099999999999994</v>
      </c>
    </row>
    <row r="98" spans="1:12" x14ac:dyDescent="0.25">
      <c r="A98" s="9">
        <v>44317</v>
      </c>
      <c r="B98" t="s">
        <v>22</v>
      </c>
      <c r="C98" t="str">
        <f>VLOOKUP(B98,Table3[],2,0)</f>
        <v>Product18</v>
      </c>
      <c r="D98">
        <v>3</v>
      </c>
      <c r="E98" t="s">
        <v>58</v>
      </c>
      <c r="F98" t="s">
        <v>59</v>
      </c>
      <c r="G98">
        <f t="shared" si="4"/>
        <v>0</v>
      </c>
      <c r="H98">
        <f>VLOOKUP(B98,Table3[],6,0)</f>
        <v>49.21</v>
      </c>
      <c r="I98">
        <f>VLOOKUP(B98,Table3[],5,0)</f>
        <v>37</v>
      </c>
      <c r="J98">
        <f t="shared" si="5"/>
        <v>147.63</v>
      </c>
      <c r="K98">
        <f t="shared" si="6"/>
        <v>111</v>
      </c>
      <c r="L98">
        <f t="shared" si="7"/>
        <v>36.629999999999995</v>
      </c>
    </row>
    <row r="99" spans="1:12" x14ac:dyDescent="0.25">
      <c r="A99" s="9">
        <v>44317</v>
      </c>
      <c r="B99" t="s">
        <v>49</v>
      </c>
      <c r="C99" t="str">
        <f>VLOOKUP(B99,Table3[],2,0)</f>
        <v>Product42</v>
      </c>
      <c r="D99">
        <v>1</v>
      </c>
      <c r="E99" t="s">
        <v>58</v>
      </c>
      <c r="F99" t="s">
        <v>59</v>
      </c>
      <c r="G99">
        <f t="shared" si="4"/>
        <v>0</v>
      </c>
      <c r="H99">
        <f>VLOOKUP(B99,Table3[],6,0)</f>
        <v>162</v>
      </c>
      <c r="I99">
        <f>VLOOKUP(B99,Table3[],5,0)</f>
        <v>120</v>
      </c>
      <c r="J99">
        <f t="shared" si="5"/>
        <v>162</v>
      </c>
      <c r="K99">
        <f t="shared" si="6"/>
        <v>120</v>
      </c>
      <c r="L99">
        <f t="shared" si="7"/>
        <v>42</v>
      </c>
    </row>
    <row r="100" spans="1:12" x14ac:dyDescent="0.25">
      <c r="A100" s="9">
        <v>44319</v>
      </c>
      <c r="B100" t="s">
        <v>40</v>
      </c>
      <c r="C100" t="str">
        <f>VLOOKUP(B100,Table3[],2,0)</f>
        <v>Product34</v>
      </c>
      <c r="D100">
        <v>3</v>
      </c>
      <c r="E100" t="s">
        <v>58</v>
      </c>
      <c r="F100" t="s">
        <v>58</v>
      </c>
      <c r="G100">
        <f t="shared" si="4"/>
        <v>0</v>
      </c>
      <c r="H100">
        <f>VLOOKUP(B100,Table3[],6,0)</f>
        <v>58.3</v>
      </c>
      <c r="I100">
        <f>VLOOKUP(B100,Table3[],5,0)</f>
        <v>55</v>
      </c>
      <c r="J100">
        <f t="shared" si="5"/>
        <v>174.89999999999998</v>
      </c>
      <c r="K100">
        <f t="shared" si="6"/>
        <v>165</v>
      </c>
      <c r="L100">
        <f t="shared" si="7"/>
        <v>9.8999999999999773</v>
      </c>
    </row>
    <row r="101" spans="1:12" x14ac:dyDescent="0.25">
      <c r="A101" s="9">
        <v>44320</v>
      </c>
      <c r="B101" t="s">
        <v>19</v>
      </c>
      <c r="C101" t="str">
        <f>VLOOKUP(B101,Table3[],2,0)</f>
        <v>Product15</v>
      </c>
      <c r="D101">
        <v>13</v>
      </c>
      <c r="E101" t="s">
        <v>58</v>
      </c>
      <c r="F101" t="s">
        <v>58</v>
      </c>
      <c r="G101">
        <f t="shared" si="4"/>
        <v>7.0000000000000007E-2</v>
      </c>
      <c r="H101">
        <f>VLOOKUP(B101,Table3[],6,0)</f>
        <v>15.719999999999999</v>
      </c>
      <c r="I101">
        <f>VLOOKUP(B101,Table3[],5,0)</f>
        <v>12</v>
      </c>
      <c r="J101">
        <f t="shared" si="5"/>
        <v>204.35999999999999</v>
      </c>
      <c r="K101">
        <f t="shared" si="6"/>
        <v>156</v>
      </c>
      <c r="L101">
        <f t="shared" si="7"/>
        <v>48.289999999999985</v>
      </c>
    </row>
    <row r="102" spans="1:12" x14ac:dyDescent="0.25">
      <c r="A102" s="9">
        <v>44320</v>
      </c>
      <c r="B102" t="s">
        <v>18</v>
      </c>
      <c r="C102" t="str">
        <f>VLOOKUP(B102,Table3[],2,0)</f>
        <v>Product14</v>
      </c>
      <c r="D102">
        <v>4</v>
      </c>
      <c r="E102" t="s">
        <v>60</v>
      </c>
      <c r="F102" t="s">
        <v>59</v>
      </c>
      <c r="G102">
        <f t="shared" si="4"/>
        <v>0</v>
      </c>
      <c r="H102">
        <f>VLOOKUP(B102,Table3[],6,0)</f>
        <v>146.72</v>
      </c>
      <c r="I102">
        <f>VLOOKUP(B102,Table3[],5,0)</f>
        <v>112</v>
      </c>
      <c r="J102">
        <f t="shared" si="5"/>
        <v>586.88</v>
      </c>
      <c r="K102">
        <f t="shared" si="6"/>
        <v>448</v>
      </c>
      <c r="L102">
        <f t="shared" si="7"/>
        <v>138.88</v>
      </c>
    </row>
    <row r="103" spans="1:12" x14ac:dyDescent="0.25">
      <c r="A103" s="9">
        <v>44321</v>
      </c>
      <c r="B103" t="s">
        <v>12</v>
      </c>
      <c r="C103" t="str">
        <f>VLOOKUP(B103,Table3[],2,0)</f>
        <v>Product09</v>
      </c>
      <c r="D103">
        <v>13</v>
      </c>
      <c r="E103" t="s">
        <v>60</v>
      </c>
      <c r="F103" t="s">
        <v>59</v>
      </c>
      <c r="G103">
        <f t="shared" si="4"/>
        <v>7.0000000000000007E-2</v>
      </c>
      <c r="H103">
        <f>VLOOKUP(B103,Table3[],6,0)</f>
        <v>7.8599999999999994</v>
      </c>
      <c r="I103">
        <f>VLOOKUP(B103,Table3[],5,0)</f>
        <v>6</v>
      </c>
      <c r="J103">
        <f t="shared" si="5"/>
        <v>102.17999999999999</v>
      </c>
      <c r="K103">
        <f t="shared" si="6"/>
        <v>78</v>
      </c>
      <c r="L103">
        <f t="shared" si="7"/>
        <v>24.109999999999992</v>
      </c>
    </row>
    <row r="104" spans="1:12" x14ac:dyDescent="0.25">
      <c r="A104" s="9">
        <v>44322</v>
      </c>
      <c r="B104" t="s">
        <v>11</v>
      </c>
      <c r="C104" t="str">
        <f>VLOOKUP(B104,Table3[],2,0)</f>
        <v>Product08</v>
      </c>
      <c r="D104">
        <v>15</v>
      </c>
      <c r="E104" t="s">
        <v>60</v>
      </c>
      <c r="F104" t="s">
        <v>58</v>
      </c>
      <c r="G104">
        <f t="shared" si="4"/>
        <v>0.1</v>
      </c>
      <c r="H104">
        <f>VLOOKUP(B104,Table3[],6,0)</f>
        <v>94.62</v>
      </c>
      <c r="I104">
        <f>VLOOKUP(B104,Table3[],5,0)</f>
        <v>83</v>
      </c>
      <c r="J104">
        <f t="shared" si="5"/>
        <v>1419.3000000000002</v>
      </c>
      <c r="K104">
        <f t="shared" si="6"/>
        <v>1245</v>
      </c>
      <c r="L104">
        <f t="shared" si="7"/>
        <v>174.20000000000019</v>
      </c>
    </row>
    <row r="105" spans="1:12" x14ac:dyDescent="0.25">
      <c r="A105" s="9">
        <v>44322</v>
      </c>
      <c r="B105" t="s">
        <v>12</v>
      </c>
      <c r="C105" t="str">
        <f>VLOOKUP(B105,Table3[],2,0)</f>
        <v>Product09</v>
      </c>
      <c r="D105">
        <v>6</v>
      </c>
      <c r="E105" t="s">
        <v>58</v>
      </c>
      <c r="F105" t="s">
        <v>58</v>
      </c>
      <c r="G105">
        <f t="shared" si="4"/>
        <v>0.05</v>
      </c>
      <c r="H105">
        <f>VLOOKUP(B105,Table3[],6,0)</f>
        <v>7.8599999999999994</v>
      </c>
      <c r="I105">
        <f>VLOOKUP(B105,Table3[],5,0)</f>
        <v>6</v>
      </c>
      <c r="J105">
        <f t="shared" si="5"/>
        <v>47.16</v>
      </c>
      <c r="K105">
        <f t="shared" si="6"/>
        <v>36</v>
      </c>
      <c r="L105">
        <f t="shared" si="7"/>
        <v>11.109999999999996</v>
      </c>
    </row>
    <row r="106" spans="1:12" x14ac:dyDescent="0.25">
      <c r="A106" s="9">
        <v>44323</v>
      </c>
      <c r="B106" t="s">
        <v>22</v>
      </c>
      <c r="C106" t="str">
        <f>VLOOKUP(B106,Table3[],2,0)</f>
        <v>Product18</v>
      </c>
      <c r="D106">
        <v>1</v>
      </c>
      <c r="E106" t="s">
        <v>60</v>
      </c>
      <c r="F106" t="s">
        <v>59</v>
      </c>
      <c r="G106">
        <f t="shared" si="4"/>
        <v>0</v>
      </c>
      <c r="H106">
        <f>VLOOKUP(B106,Table3[],6,0)</f>
        <v>49.21</v>
      </c>
      <c r="I106">
        <f>VLOOKUP(B106,Table3[],5,0)</f>
        <v>37</v>
      </c>
      <c r="J106">
        <f t="shared" si="5"/>
        <v>49.21</v>
      </c>
      <c r="K106">
        <f t="shared" si="6"/>
        <v>37</v>
      </c>
      <c r="L106">
        <f t="shared" si="7"/>
        <v>12.21</v>
      </c>
    </row>
    <row r="107" spans="1:12" x14ac:dyDescent="0.25">
      <c r="A107" s="9">
        <v>44325</v>
      </c>
      <c r="B107" t="s">
        <v>20</v>
      </c>
      <c r="C107" t="str">
        <f>VLOOKUP(B107,Table3[],2,0)</f>
        <v>Product16</v>
      </c>
      <c r="D107">
        <v>6</v>
      </c>
      <c r="E107" t="s">
        <v>58</v>
      </c>
      <c r="F107" t="s">
        <v>58</v>
      </c>
      <c r="G107">
        <f t="shared" si="4"/>
        <v>0.05</v>
      </c>
      <c r="H107">
        <f>VLOOKUP(B107,Table3[],6,0)</f>
        <v>16.64</v>
      </c>
      <c r="I107">
        <f>VLOOKUP(B107,Table3[],5,0)</f>
        <v>13</v>
      </c>
      <c r="J107">
        <f t="shared" si="5"/>
        <v>99.84</v>
      </c>
      <c r="K107">
        <f t="shared" si="6"/>
        <v>78</v>
      </c>
      <c r="L107">
        <f t="shared" si="7"/>
        <v>21.790000000000003</v>
      </c>
    </row>
    <row r="108" spans="1:12" x14ac:dyDescent="0.25">
      <c r="A108" s="9">
        <v>44325</v>
      </c>
      <c r="B108" t="s">
        <v>34</v>
      </c>
      <c r="C108" t="str">
        <f>VLOOKUP(B108,Table3[],2,0)</f>
        <v>Product28</v>
      </c>
      <c r="D108">
        <v>8</v>
      </c>
      <c r="E108" t="s">
        <v>60</v>
      </c>
      <c r="F108" t="s">
        <v>59</v>
      </c>
      <c r="G108">
        <f t="shared" si="4"/>
        <v>0.05</v>
      </c>
      <c r="H108">
        <f>VLOOKUP(B108,Table3[],6,0)</f>
        <v>41.81</v>
      </c>
      <c r="I108">
        <f>VLOOKUP(B108,Table3[],5,0)</f>
        <v>37</v>
      </c>
      <c r="J108">
        <f t="shared" si="5"/>
        <v>334.48</v>
      </c>
      <c r="K108">
        <f t="shared" si="6"/>
        <v>296</v>
      </c>
      <c r="L108">
        <f t="shared" si="7"/>
        <v>38.430000000000021</v>
      </c>
    </row>
    <row r="109" spans="1:12" x14ac:dyDescent="0.25">
      <c r="A109" s="9">
        <v>44328</v>
      </c>
      <c r="B109" t="s">
        <v>20</v>
      </c>
      <c r="C109" t="str">
        <f>VLOOKUP(B109,Table3[],2,0)</f>
        <v>Product16</v>
      </c>
      <c r="D109">
        <v>3</v>
      </c>
      <c r="E109" t="s">
        <v>60</v>
      </c>
      <c r="F109" t="s">
        <v>58</v>
      </c>
      <c r="G109">
        <f t="shared" si="4"/>
        <v>0</v>
      </c>
      <c r="H109">
        <f>VLOOKUP(B109,Table3[],6,0)</f>
        <v>16.64</v>
      </c>
      <c r="I109">
        <f>VLOOKUP(B109,Table3[],5,0)</f>
        <v>13</v>
      </c>
      <c r="J109">
        <f t="shared" si="5"/>
        <v>49.92</v>
      </c>
      <c r="K109">
        <f t="shared" si="6"/>
        <v>39</v>
      </c>
      <c r="L109">
        <f t="shared" si="7"/>
        <v>10.920000000000002</v>
      </c>
    </row>
    <row r="110" spans="1:12" x14ac:dyDescent="0.25">
      <c r="A110" s="9">
        <v>44328</v>
      </c>
      <c r="B110" t="s">
        <v>41</v>
      </c>
      <c r="C110" t="str">
        <f>VLOOKUP(B110,Table3[],2,0)</f>
        <v>Product35</v>
      </c>
      <c r="D110">
        <v>15</v>
      </c>
      <c r="E110" t="s">
        <v>60</v>
      </c>
      <c r="F110" t="s">
        <v>58</v>
      </c>
      <c r="G110">
        <f t="shared" si="4"/>
        <v>0.1</v>
      </c>
      <c r="H110">
        <f>VLOOKUP(B110,Table3[],6,0)</f>
        <v>6.7</v>
      </c>
      <c r="I110">
        <f>VLOOKUP(B110,Table3[],5,0)</f>
        <v>5</v>
      </c>
      <c r="J110">
        <f t="shared" si="5"/>
        <v>100.5</v>
      </c>
      <c r="K110">
        <f t="shared" si="6"/>
        <v>75</v>
      </c>
      <c r="L110">
        <f t="shared" si="7"/>
        <v>25.4</v>
      </c>
    </row>
    <row r="111" spans="1:12" x14ac:dyDescent="0.25">
      <c r="A111" s="9">
        <v>44329</v>
      </c>
      <c r="B111" t="s">
        <v>35</v>
      </c>
      <c r="C111" t="str">
        <f>VLOOKUP(B111,Table3[],2,0)</f>
        <v>Product29</v>
      </c>
      <c r="D111">
        <v>4</v>
      </c>
      <c r="E111" t="s">
        <v>60</v>
      </c>
      <c r="F111" t="s">
        <v>58</v>
      </c>
      <c r="G111">
        <f t="shared" si="4"/>
        <v>0</v>
      </c>
      <c r="H111">
        <f>VLOOKUP(B111,Table3[],6,0)</f>
        <v>53.11</v>
      </c>
      <c r="I111">
        <f>VLOOKUP(B111,Table3[],5,0)</f>
        <v>47</v>
      </c>
      <c r="J111">
        <f t="shared" si="5"/>
        <v>212.44</v>
      </c>
      <c r="K111">
        <f t="shared" si="6"/>
        <v>188</v>
      </c>
      <c r="L111">
        <f t="shared" si="7"/>
        <v>24.439999999999998</v>
      </c>
    </row>
    <row r="112" spans="1:12" x14ac:dyDescent="0.25">
      <c r="A112" s="9">
        <v>44336</v>
      </c>
      <c r="B112" t="s">
        <v>49</v>
      </c>
      <c r="C112" t="str">
        <f>VLOOKUP(B112,Table3[],2,0)</f>
        <v>Product42</v>
      </c>
      <c r="D112">
        <v>2</v>
      </c>
      <c r="E112" t="s">
        <v>58</v>
      </c>
      <c r="F112" t="s">
        <v>59</v>
      </c>
      <c r="G112">
        <f t="shared" si="4"/>
        <v>0</v>
      </c>
      <c r="H112">
        <f>VLOOKUP(B112,Table3[],6,0)</f>
        <v>162</v>
      </c>
      <c r="I112">
        <f>VLOOKUP(B112,Table3[],5,0)</f>
        <v>120</v>
      </c>
      <c r="J112">
        <f t="shared" si="5"/>
        <v>324</v>
      </c>
      <c r="K112">
        <f t="shared" si="6"/>
        <v>240</v>
      </c>
      <c r="L112">
        <f t="shared" si="7"/>
        <v>84</v>
      </c>
    </row>
    <row r="113" spans="1:12" x14ac:dyDescent="0.25">
      <c r="A113" s="9">
        <v>44339</v>
      </c>
      <c r="B113" t="s">
        <v>47</v>
      </c>
      <c r="C113" t="str">
        <f>VLOOKUP(B113,Table3[],2,0)</f>
        <v>Product40</v>
      </c>
      <c r="D113">
        <v>11</v>
      </c>
      <c r="E113" t="s">
        <v>60</v>
      </c>
      <c r="F113" t="s">
        <v>58</v>
      </c>
      <c r="G113">
        <f t="shared" si="4"/>
        <v>7.0000000000000007E-2</v>
      </c>
      <c r="H113">
        <f>VLOOKUP(B113,Table3[],6,0)</f>
        <v>115.2</v>
      </c>
      <c r="I113">
        <f>VLOOKUP(B113,Table3[],5,0)</f>
        <v>90</v>
      </c>
      <c r="J113">
        <f t="shared" si="5"/>
        <v>1267.2</v>
      </c>
      <c r="K113">
        <f t="shared" si="6"/>
        <v>990</v>
      </c>
      <c r="L113">
        <f t="shared" si="7"/>
        <v>277.13000000000005</v>
      </c>
    </row>
    <row r="114" spans="1:12" x14ac:dyDescent="0.25">
      <c r="A114" s="9">
        <v>44346</v>
      </c>
      <c r="B114" t="s">
        <v>28</v>
      </c>
      <c r="C114" t="str">
        <f>VLOOKUP(B114,Table3[],2,0)</f>
        <v>Product23</v>
      </c>
      <c r="D114">
        <v>13</v>
      </c>
      <c r="E114" t="s">
        <v>58</v>
      </c>
      <c r="F114" t="s">
        <v>58</v>
      </c>
      <c r="G114">
        <f t="shared" si="4"/>
        <v>7.0000000000000007E-2</v>
      </c>
      <c r="H114">
        <f>VLOOKUP(B114,Table3[],6,0)</f>
        <v>149.46</v>
      </c>
      <c r="I114">
        <f>VLOOKUP(B114,Table3[],5,0)</f>
        <v>141</v>
      </c>
      <c r="J114">
        <f t="shared" si="5"/>
        <v>1942.98</v>
      </c>
      <c r="K114">
        <f t="shared" si="6"/>
        <v>1833</v>
      </c>
      <c r="L114">
        <f t="shared" si="7"/>
        <v>109.91000000000003</v>
      </c>
    </row>
    <row r="115" spans="1:12" x14ac:dyDescent="0.25">
      <c r="A115" s="9">
        <v>44346</v>
      </c>
      <c r="B115" t="s">
        <v>17</v>
      </c>
      <c r="C115" t="str">
        <f>VLOOKUP(B115,Table3[],2,0)</f>
        <v>Product13</v>
      </c>
      <c r="D115">
        <v>6</v>
      </c>
      <c r="E115" t="s">
        <v>58</v>
      </c>
      <c r="F115" t="s">
        <v>59</v>
      </c>
      <c r="G115">
        <f t="shared" si="4"/>
        <v>0.05</v>
      </c>
      <c r="H115">
        <f>VLOOKUP(B115,Table3[],6,0)</f>
        <v>122.08</v>
      </c>
      <c r="I115">
        <f>VLOOKUP(B115,Table3[],5,0)</f>
        <v>112</v>
      </c>
      <c r="J115">
        <f t="shared" si="5"/>
        <v>732.48</v>
      </c>
      <c r="K115">
        <f t="shared" si="6"/>
        <v>672</v>
      </c>
      <c r="L115">
        <f t="shared" si="7"/>
        <v>60.430000000000021</v>
      </c>
    </row>
    <row r="116" spans="1:12" x14ac:dyDescent="0.25">
      <c r="A116" s="9">
        <v>44350</v>
      </c>
      <c r="B116" t="s">
        <v>26</v>
      </c>
      <c r="C116" t="str">
        <f>VLOOKUP(B116,Table3[],2,0)</f>
        <v>Product21</v>
      </c>
      <c r="D116">
        <v>10</v>
      </c>
      <c r="E116" t="s">
        <v>60</v>
      </c>
      <c r="F116" t="s">
        <v>59</v>
      </c>
      <c r="G116">
        <f t="shared" si="4"/>
        <v>7.0000000000000007E-2</v>
      </c>
      <c r="H116">
        <f>VLOOKUP(B116,Table3[],6,0)</f>
        <v>162.54</v>
      </c>
      <c r="I116">
        <f>VLOOKUP(B116,Table3[],5,0)</f>
        <v>126</v>
      </c>
      <c r="J116">
        <f t="shared" si="5"/>
        <v>1625.3999999999999</v>
      </c>
      <c r="K116">
        <f t="shared" si="6"/>
        <v>1260</v>
      </c>
      <c r="L116">
        <f t="shared" si="7"/>
        <v>365.32999999999987</v>
      </c>
    </row>
    <row r="117" spans="1:12" x14ac:dyDescent="0.25">
      <c r="A117" s="9">
        <v>44351</v>
      </c>
      <c r="B117" t="s">
        <v>24</v>
      </c>
      <c r="C117" t="str">
        <f>VLOOKUP(B117,Table3[],2,0)</f>
        <v>Product20</v>
      </c>
      <c r="D117">
        <v>8</v>
      </c>
      <c r="E117" t="s">
        <v>57</v>
      </c>
      <c r="F117" t="s">
        <v>58</v>
      </c>
      <c r="G117">
        <f t="shared" si="4"/>
        <v>0.05</v>
      </c>
      <c r="H117">
        <f>VLOOKUP(B117,Table3[],6,0)</f>
        <v>76.25</v>
      </c>
      <c r="I117">
        <f>VLOOKUP(B117,Table3[],5,0)</f>
        <v>61</v>
      </c>
      <c r="J117">
        <f t="shared" si="5"/>
        <v>610</v>
      </c>
      <c r="K117">
        <f t="shared" si="6"/>
        <v>488</v>
      </c>
      <c r="L117">
        <f t="shared" si="7"/>
        <v>121.95</v>
      </c>
    </row>
    <row r="118" spans="1:12" x14ac:dyDescent="0.25">
      <c r="A118" s="9">
        <v>44351</v>
      </c>
      <c r="B118" t="s">
        <v>24</v>
      </c>
      <c r="C118" t="str">
        <f>VLOOKUP(B118,Table3[],2,0)</f>
        <v>Product20</v>
      </c>
      <c r="D118">
        <v>12</v>
      </c>
      <c r="E118" t="s">
        <v>58</v>
      </c>
      <c r="F118" t="s">
        <v>59</v>
      </c>
      <c r="G118">
        <f t="shared" si="4"/>
        <v>7.0000000000000007E-2</v>
      </c>
      <c r="H118">
        <f>VLOOKUP(B118,Table3[],6,0)</f>
        <v>76.25</v>
      </c>
      <c r="I118">
        <f>VLOOKUP(B118,Table3[],5,0)</f>
        <v>61</v>
      </c>
      <c r="J118">
        <f t="shared" si="5"/>
        <v>915</v>
      </c>
      <c r="K118">
        <f t="shared" si="6"/>
        <v>732</v>
      </c>
      <c r="L118">
        <f t="shared" si="7"/>
        <v>182.93</v>
      </c>
    </row>
    <row r="119" spans="1:12" x14ac:dyDescent="0.25">
      <c r="A119" s="9">
        <v>44352</v>
      </c>
      <c r="B119" t="s">
        <v>27</v>
      </c>
      <c r="C119" t="str">
        <f>VLOOKUP(B119,Table3[],2,0)</f>
        <v>Product22</v>
      </c>
      <c r="D119">
        <v>15</v>
      </c>
      <c r="E119" t="s">
        <v>57</v>
      </c>
      <c r="F119" t="s">
        <v>58</v>
      </c>
      <c r="G119">
        <f t="shared" si="4"/>
        <v>0.1</v>
      </c>
      <c r="H119">
        <f>VLOOKUP(B119,Table3[],6,0)</f>
        <v>141.57</v>
      </c>
      <c r="I119">
        <f>VLOOKUP(B119,Table3[],5,0)</f>
        <v>121</v>
      </c>
      <c r="J119">
        <f t="shared" si="5"/>
        <v>2123.5499999999997</v>
      </c>
      <c r="K119">
        <f t="shared" si="6"/>
        <v>1815</v>
      </c>
      <c r="L119">
        <f t="shared" si="7"/>
        <v>308.4499999999997</v>
      </c>
    </row>
    <row r="120" spans="1:12" x14ac:dyDescent="0.25">
      <c r="A120" s="9">
        <v>44352</v>
      </c>
      <c r="B120" t="s">
        <v>41</v>
      </c>
      <c r="C120" t="str">
        <f>VLOOKUP(B120,Table3[],2,0)</f>
        <v>Product35</v>
      </c>
      <c r="D120">
        <v>10</v>
      </c>
      <c r="E120" t="s">
        <v>60</v>
      </c>
      <c r="F120" t="s">
        <v>58</v>
      </c>
      <c r="G120">
        <f t="shared" si="4"/>
        <v>7.0000000000000007E-2</v>
      </c>
      <c r="H120">
        <f>VLOOKUP(B120,Table3[],6,0)</f>
        <v>6.7</v>
      </c>
      <c r="I120">
        <f>VLOOKUP(B120,Table3[],5,0)</f>
        <v>5</v>
      </c>
      <c r="J120">
        <f t="shared" si="5"/>
        <v>67</v>
      </c>
      <c r="K120">
        <f t="shared" si="6"/>
        <v>50</v>
      </c>
      <c r="L120">
        <f t="shared" si="7"/>
        <v>16.93</v>
      </c>
    </row>
    <row r="121" spans="1:12" x14ac:dyDescent="0.25">
      <c r="A121" s="9">
        <v>44353</v>
      </c>
      <c r="B121" t="s">
        <v>39</v>
      </c>
      <c r="C121" t="str">
        <f>VLOOKUP(B121,Table3[],2,0)</f>
        <v>Product33</v>
      </c>
      <c r="D121">
        <v>6</v>
      </c>
      <c r="E121" t="s">
        <v>60</v>
      </c>
      <c r="F121" t="s">
        <v>58</v>
      </c>
      <c r="G121">
        <f t="shared" si="4"/>
        <v>0.05</v>
      </c>
      <c r="H121">
        <f>VLOOKUP(B121,Table3[],6,0)</f>
        <v>119.7</v>
      </c>
      <c r="I121">
        <f>VLOOKUP(B121,Table3[],5,0)</f>
        <v>95</v>
      </c>
      <c r="J121">
        <f t="shared" si="5"/>
        <v>718.2</v>
      </c>
      <c r="K121">
        <f t="shared" si="6"/>
        <v>570</v>
      </c>
      <c r="L121">
        <f t="shared" si="7"/>
        <v>148.15000000000003</v>
      </c>
    </row>
    <row r="122" spans="1:12" x14ac:dyDescent="0.25">
      <c r="A122" s="9">
        <v>44355</v>
      </c>
      <c r="B122" t="s">
        <v>34</v>
      </c>
      <c r="C122" t="str">
        <f>VLOOKUP(B122,Table3[],2,0)</f>
        <v>Product28</v>
      </c>
      <c r="D122">
        <v>11</v>
      </c>
      <c r="E122" t="s">
        <v>60</v>
      </c>
      <c r="F122" t="s">
        <v>58</v>
      </c>
      <c r="G122">
        <f t="shared" si="4"/>
        <v>7.0000000000000007E-2</v>
      </c>
      <c r="H122">
        <f>VLOOKUP(B122,Table3[],6,0)</f>
        <v>41.81</v>
      </c>
      <c r="I122">
        <f>VLOOKUP(B122,Table3[],5,0)</f>
        <v>37</v>
      </c>
      <c r="J122">
        <f t="shared" si="5"/>
        <v>459.91</v>
      </c>
      <c r="K122">
        <f t="shared" si="6"/>
        <v>407</v>
      </c>
      <c r="L122">
        <f t="shared" si="7"/>
        <v>52.840000000000025</v>
      </c>
    </row>
    <row r="123" spans="1:12" x14ac:dyDescent="0.25">
      <c r="A123" s="9">
        <v>44355</v>
      </c>
      <c r="B123" t="s">
        <v>7</v>
      </c>
      <c r="C123" t="str">
        <f>VLOOKUP(B123,Table3[],2,0)</f>
        <v>Product04</v>
      </c>
      <c r="D123">
        <v>11</v>
      </c>
      <c r="E123" t="s">
        <v>57</v>
      </c>
      <c r="F123" t="s">
        <v>59</v>
      </c>
      <c r="G123">
        <f t="shared" si="4"/>
        <v>7.0000000000000007E-2</v>
      </c>
      <c r="H123">
        <f>VLOOKUP(B123,Table3[],6,0)</f>
        <v>48.84</v>
      </c>
      <c r="I123">
        <f>VLOOKUP(B123,Table3[],5,0)</f>
        <v>44</v>
      </c>
      <c r="J123">
        <f t="shared" si="5"/>
        <v>537.24</v>
      </c>
      <c r="K123">
        <f t="shared" si="6"/>
        <v>484</v>
      </c>
      <c r="L123">
        <f t="shared" si="7"/>
        <v>53.170000000000009</v>
      </c>
    </row>
    <row r="124" spans="1:12" x14ac:dyDescent="0.25">
      <c r="A124" s="9">
        <v>44356</v>
      </c>
      <c r="B124" t="s">
        <v>3</v>
      </c>
      <c r="C124" t="str">
        <f>VLOOKUP(B124,Table3[],2,0)</f>
        <v>Product01</v>
      </c>
      <c r="D124">
        <v>7</v>
      </c>
      <c r="E124" t="s">
        <v>60</v>
      </c>
      <c r="F124" t="s">
        <v>58</v>
      </c>
      <c r="G124">
        <f t="shared" si="4"/>
        <v>0.05</v>
      </c>
      <c r="H124">
        <f>VLOOKUP(B124,Table3[],6,0)</f>
        <v>103.88</v>
      </c>
      <c r="I124">
        <f>VLOOKUP(B124,Table3[],5,0)</f>
        <v>98</v>
      </c>
      <c r="J124">
        <f t="shared" si="5"/>
        <v>727.16</v>
      </c>
      <c r="K124">
        <f t="shared" si="6"/>
        <v>686</v>
      </c>
      <c r="L124">
        <f t="shared" si="7"/>
        <v>41.109999999999971</v>
      </c>
    </row>
    <row r="125" spans="1:12" x14ac:dyDescent="0.25">
      <c r="A125" s="9">
        <v>44358</v>
      </c>
      <c r="B125" t="s">
        <v>38</v>
      </c>
      <c r="C125" t="str">
        <f>VLOOKUP(B125,Table3[],2,0)</f>
        <v>Product32</v>
      </c>
      <c r="D125">
        <v>12</v>
      </c>
      <c r="E125" t="s">
        <v>57</v>
      </c>
      <c r="F125" t="s">
        <v>59</v>
      </c>
      <c r="G125">
        <f t="shared" si="4"/>
        <v>7.0000000000000007E-2</v>
      </c>
      <c r="H125">
        <f>VLOOKUP(B125,Table3[],6,0)</f>
        <v>117.48</v>
      </c>
      <c r="I125">
        <f>VLOOKUP(B125,Table3[],5,0)</f>
        <v>89</v>
      </c>
      <c r="J125">
        <f t="shared" si="5"/>
        <v>1409.76</v>
      </c>
      <c r="K125">
        <f t="shared" si="6"/>
        <v>1068</v>
      </c>
      <c r="L125">
        <f t="shared" si="7"/>
        <v>341.69</v>
      </c>
    </row>
    <row r="126" spans="1:12" x14ac:dyDescent="0.25">
      <c r="A126" s="9">
        <v>44359</v>
      </c>
      <c r="B126" t="s">
        <v>48</v>
      </c>
      <c r="C126" t="str">
        <f>VLOOKUP(B126,Table3[],2,0)</f>
        <v>Product41</v>
      </c>
      <c r="D126">
        <v>6</v>
      </c>
      <c r="E126" t="s">
        <v>60</v>
      </c>
      <c r="F126" t="s">
        <v>58</v>
      </c>
      <c r="G126">
        <f t="shared" si="4"/>
        <v>0.05</v>
      </c>
      <c r="H126">
        <f>VLOOKUP(B126,Table3[],6,0)</f>
        <v>173.88</v>
      </c>
      <c r="I126">
        <f>VLOOKUP(B126,Table3[],5,0)</f>
        <v>138</v>
      </c>
      <c r="J126">
        <f t="shared" si="5"/>
        <v>1043.28</v>
      </c>
      <c r="K126">
        <f t="shared" si="6"/>
        <v>828</v>
      </c>
      <c r="L126">
        <f t="shared" si="7"/>
        <v>215.22999999999996</v>
      </c>
    </row>
    <row r="127" spans="1:12" x14ac:dyDescent="0.25">
      <c r="A127" s="9">
        <v>44361</v>
      </c>
      <c r="B127" t="s">
        <v>30</v>
      </c>
      <c r="C127" t="str">
        <f>VLOOKUP(B127,Table3[],2,0)</f>
        <v>Product25</v>
      </c>
      <c r="D127">
        <v>10</v>
      </c>
      <c r="E127" t="s">
        <v>58</v>
      </c>
      <c r="F127" t="s">
        <v>59</v>
      </c>
      <c r="G127">
        <f t="shared" si="4"/>
        <v>7.0000000000000007E-2</v>
      </c>
      <c r="H127">
        <f>VLOOKUP(B127,Table3[],6,0)</f>
        <v>8.33</v>
      </c>
      <c r="I127">
        <f>VLOOKUP(B127,Table3[],5,0)</f>
        <v>7</v>
      </c>
      <c r="J127">
        <f t="shared" si="5"/>
        <v>83.3</v>
      </c>
      <c r="K127">
        <f t="shared" si="6"/>
        <v>70</v>
      </c>
      <c r="L127">
        <f t="shared" si="7"/>
        <v>13.229999999999997</v>
      </c>
    </row>
    <row r="128" spans="1:12" x14ac:dyDescent="0.25">
      <c r="A128" s="9">
        <v>44363</v>
      </c>
      <c r="B128" t="s">
        <v>23</v>
      </c>
      <c r="C128" t="str">
        <f>VLOOKUP(B128,Table3[],2,0)</f>
        <v>Product19</v>
      </c>
      <c r="D128">
        <v>5</v>
      </c>
      <c r="E128" t="s">
        <v>57</v>
      </c>
      <c r="F128" t="s">
        <v>59</v>
      </c>
      <c r="G128">
        <f t="shared" si="4"/>
        <v>0.05</v>
      </c>
      <c r="H128">
        <f>VLOOKUP(B128,Table3[],6,0)</f>
        <v>210</v>
      </c>
      <c r="I128">
        <f>VLOOKUP(B128,Table3[],5,0)</f>
        <v>150</v>
      </c>
      <c r="J128">
        <f t="shared" si="5"/>
        <v>1050</v>
      </c>
      <c r="K128">
        <f t="shared" si="6"/>
        <v>750</v>
      </c>
      <c r="L128">
        <f t="shared" si="7"/>
        <v>299.95</v>
      </c>
    </row>
    <row r="129" spans="1:12" x14ac:dyDescent="0.25">
      <c r="A129" s="9">
        <v>44363</v>
      </c>
      <c r="B129" t="s">
        <v>19</v>
      </c>
      <c r="C129" t="str">
        <f>VLOOKUP(B129,Table3[],2,0)</f>
        <v>Product15</v>
      </c>
      <c r="D129">
        <v>12</v>
      </c>
      <c r="E129" t="s">
        <v>58</v>
      </c>
      <c r="F129" t="s">
        <v>59</v>
      </c>
      <c r="G129">
        <f t="shared" si="4"/>
        <v>7.0000000000000007E-2</v>
      </c>
      <c r="H129">
        <f>VLOOKUP(B129,Table3[],6,0)</f>
        <v>15.719999999999999</v>
      </c>
      <c r="I129">
        <f>VLOOKUP(B129,Table3[],5,0)</f>
        <v>12</v>
      </c>
      <c r="J129">
        <f t="shared" si="5"/>
        <v>188.64</v>
      </c>
      <c r="K129">
        <f t="shared" si="6"/>
        <v>144</v>
      </c>
      <c r="L129">
        <f t="shared" si="7"/>
        <v>44.569999999999986</v>
      </c>
    </row>
    <row r="130" spans="1:12" x14ac:dyDescent="0.25">
      <c r="A130" s="9">
        <v>44363</v>
      </c>
      <c r="B130" t="s">
        <v>46</v>
      </c>
      <c r="C130" t="str">
        <f>VLOOKUP(B130,Table3[],2,0)</f>
        <v>Product39</v>
      </c>
      <c r="D130">
        <v>11</v>
      </c>
      <c r="E130" t="s">
        <v>60</v>
      </c>
      <c r="F130" t="s">
        <v>59</v>
      </c>
      <c r="G130">
        <f t="shared" si="4"/>
        <v>7.0000000000000007E-2</v>
      </c>
      <c r="H130">
        <f>VLOOKUP(B130,Table3[],6,0)</f>
        <v>42.55</v>
      </c>
      <c r="I130">
        <f>VLOOKUP(B130,Table3[],5,0)</f>
        <v>37</v>
      </c>
      <c r="J130">
        <f t="shared" si="5"/>
        <v>468.04999999999995</v>
      </c>
      <c r="K130">
        <f t="shared" si="6"/>
        <v>407</v>
      </c>
      <c r="L130">
        <f t="shared" si="7"/>
        <v>60.979999999999954</v>
      </c>
    </row>
    <row r="131" spans="1:12" x14ac:dyDescent="0.25">
      <c r="A131" s="9">
        <v>44365</v>
      </c>
      <c r="B131" t="s">
        <v>30</v>
      </c>
      <c r="C131" t="str">
        <f>VLOOKUP(B131,Table3[],2,0)</f>
        <v>Product25</v>
      </c>
      <c r="D131">
        <v>13</v>
      </c>
      <c r="E131" t="s">
        <v>60</v>
      </c>
      <c r="F131" t="s">
        <v>59</v>
      </c>
      <c r="G131">
        <f t="shared" ref="G131:G194" si="8">IF(D131&gt;=15,10%,IF(D131&gt;=10,7%,IF(D131&gt;=5,5%,0%)))</f>
        <v>7.0000000000000007E-2</v>
      </c>
      <c r="H131">
        <f>VLOOKUP(B131,Table3[],6,0)</f>
        <v>8.33</v>
      </c>
      <c r="I131">
        <f>VLOOKUP(B131,Table3[],5,0)</f>
        <v>7</v>
      </c>
      <c r="J131">
        <f t="shared" ref="J131:J194" si="9">H131*D131</f>
        <v>108.29</v>
      </c>
      <c r="K131">
        <f t="shared" ref="K131:K194" si="10">I131*D131</f>
        <v>91</v>
      </c>
      <c r="L131">
        <f t="shared" ref="L131:L194" si="11">J131-K131-G131</f>
        <v>17.220000000000006</v>
      </c>
    </row>
    <row r="132" spans="1:12" x14ac:dyDescent="0.25">
      <c r="A132" s="9">
        <v>44366</v>
      </c>
      <c r="B132" t="s">
        <v>48</v>
      </c>
      <c r="C132" t="str">
        <f>VLOOKUP(B132,Table3[],2,0)</f>
        <v>Product41</v>
      </c>
      <c r="D132">
        <v>5</v>
      </c>
      <c r="E132" t="s">
        <v>60</v>
      </c>
      <c r="F132" t="s">
        <v>58</v>
      </c>
      <c r="G132">
        <f t="shared" si="8"/>
        <v>0.05</v>
      </c>
      <c r="H132">
        <f>VLOOKUP(B132,Table3[],6,0)</f>
        <v>173.88</v>
      </c>
      <c r="I132">
        <f>VLOOKUP(B132,Table3[],5,0)</f>
        <v>138</v>
      </c>
      <c r="J132">
        <f t="shared" si="9"/>
        <v>869.4</v>
      </c>
      <c r="K132">
        <f t="shared" si="10"/>
        <v>690</v>
      </c>
      <c r="L132">
        <f t="shared" si="11"/>
        <v>179.34999999999997</v>
      </c>
    </row>
    <row r="133" spans="1:12" x14ac:dyDescent="0.25">
      <c r="A133" s="9">
        <v>44367</v>
      </c>
      <c r="B133" t="s">
        <v>20</v>
      </c>
      <c r="C133" t="str">
        <f>VLOOKUP(B133,Table3[],2,0)</f>
        <v>Product16</v>
      </c>
      <c r="D133">
        <v>1</v>
      </c>
      <c r="E133" t="s">
        <v>57</v>
      </c>
      <c r="F133" t="s">
        <v>59</v>
      </c>
      <c r="G133">
        <f t="shared" si="8"/>
        <v>0</v>
      </c>
      <c r="H133">
        <f>VLOOKUP(B133,Table3[],6,0)</f>
        <v>16.64</v>
      </c>
      <c r="I133">
        <f>VLOOKUP(B133,Table3[],5,0)</f>
        <v>13</v>
      </c>
      <c r="J133">
        <f t="shared" si="9"/>
        <v>16.64</v>
      </c>
      <c r="K133">
        <f t="shared" si="10"/>
        <v>13</v>
      </c>
      <c r="L133">
        <f t="shared" si="11"/>
        <v>3.6400000000000006</v>
      </c>
    </row>
    <row r="134" spans="1:12" x14ac:dyDescent="0.25">
      <c r="A134" s="9">
        <v>44370</v>
      </c>
      <c r="B134" t="s">
        <v>20</v>
      </c>
      <c r="C134" t="str">
        <f>VLOOKUP(B134,Table3[],2,0)</f>
        <v>Product16</v>
      </c>
      <c r="D134">
        <v>4</v>
      </c>
      <c r="E134" t="s">
        <v>60</v>
      </c>
      <c r="F134" t="s">
        <v>58</v>
      </c>
      <c r="G134">
        <f t="shared" si="8"/>
        <v>0</v>
      </c>
      <c r="H134">
        <f>VLOOKUP(B134,Table3[],6,0)</f>
        <v>16.64</v>
      </c>
      <c r="I134">
        <f>VLOOKUP(B134,Table3[],5,0)</f>
        <v>13</v>
      </c>
      <c r="J134">
        <f t="shared" si="9"/>
        <v>66.56</v>
      </c>
      <c r="K134">
        <f t="shared" si="10"/>
        <v>52</v>
      </c>
      <c r="L134">
        <f t="shared" si="11"/>
        <v>14.560000000000002</v>
      </c>
    </row>
    <row r="135" spans="1:12" x14ac:dyDescent="0.25">
      <c r="A135" s="9">
        <v>44371</v>
      </c>
      <c r="B135" t="s">
        <v>15</v>
      </c>
      <c r="C135" t="str">
        <f>VLOOKUP(B135,Table3[],2,0)</f>
        <v>Product11</v>
      </c>
      <c r="D135">
        <v>13</v>
      </c>
      <c r="E135" t="s">
        <v>60</v>
      </c>
      <c r="F135" t="s">
        <v>58</v>
      </c>
      <c r="G135">
        <f t="shared" si="8"/>
        <v>7.0000000000000007E-2</v>
      </c>
      <c r="H135">
        <f>VLOOKUP(B135,Table3[],6,0)</f>
        <v>48.4</v>
      </c>
      <c r="I135">
        <f>VLOOKUP(B135,Table3[],5,0)</f>
        <v>44</v>
      </c>
      <c r="J135">
        <f t="shared" si="9"/>
        <v>629.19999999999993</v>
      </c>
      <c r="K135">
        <f t="shared" si="10"/>
        <v>572</v>
      </c>
      <c r="L135">
        <f t="shared" si="11"/>
        <v>57.129999999999932</v>
      </c>
    </row>
    <row r="136" spans="1:12" x14ac:dyDescent="0.25">
      <c r="A136" s="9">
        <v>44373</v>
      </c>
      <c r="B136" t="s">
        <v>12</v>
      </c>
      <c r="C136" t="str">
        <f>VLOOKUP(B136,Table3[],2,0)</f>
        <v>Product09</v>
      </c>
      <c r="D136">
        <v>7</v>
      </c>
      <c r="E136" t="s">
        <v>58</v>
      </c>
      <c r="F136" t="s">
        <v>58</v>
      </c>
      <c r="G136">
        <f t="shared" si="8"/>
        <v>0.05</v>
      </c>
      <c r="H136">
        <f>VLOOKUP(B136,Table3[],6,0)</f>
        <v>7.8599999999999994</v>
      </c>
      <c r="I136">
        <f>VLOOKUP(B136,Table3[],5,0)</f>
        <v>6</v>
      </c>
      <c r="J136">
        <f t="shared" si="9"/>
        <v>55.019999999999996</v>
      </c>
      <c r="K136">
        <f t="shared" si="10"/>
        <v>42</v>
      </c>
      <c r="L136">
        <f t="shared" si="11"/>
        <v>12.969999999999995</v>
      </c>
    </row>
    <row r="137" spans="1:12" x14ac:dyDescent="0.25">
      <c r="A137" s="9">
        <v>44374</v>
      </c>
      <c r="B137" t="s">
        <v>8</v>
      </c>
      <c r="C137" t="str">
        <f>VLOOKUP(B137,Table3[],2,0)</f>
        <v>Product05</v>
      </c>
      <c r="D137">
        <v>11</v>
      </c>
      <c r="E137" t="s">
        <v>60</v>
      </c>
      <c r="F137" t="s">
        <v>59</v>
      </c>
      <c r="G137">
        <f t="shared" si="8"/>
        <v>7.0000000000000007E-2</v>
      </c>
      <c r="H137">
        <f>VLOOKUP(B137,Table3[],6,0)</f>
        <v>155.61000000000001</v>
      </c>
      <c r="I137">
        <f>VLOOKUP(B137,Table3[],5,0)</f>
        <v>133</v>
      </c>
      <c r="J137">
        <f t="shared" si="9"/>
        <v>1711.71</v>
      </c>
      <c r="K137">
        <f t="shared" si="10"/>
        <v>1463</v>
      </c>
      <c r="L137">
        <f t="shared" si="11"/>
        <v>248.64000000000004</v>
      </c>
    </row>
    <row r="138" spans="1:12" x14ac:dyDescent="0.25">
      <c r="A138" s="9">
        <v>44375</v>
      </c>
      <c r="B138" t="s">
        <v>26</v>
      </c>
      <c r="C138" t="str">
        <f>VLOOKUP(B138,Table3[],2,0)</f>
        <v>Product21</v>
      </c>
      <c r="D138">
        <v>2</v>
      </c>
      <c r="E138" t="s">
        <v>58</v>
      </c>
      <c r="F138" t="s">
        <v>59</v>
      </c>
      <c r="G138">
        <f t="shared" si="8"/>
        <v>0</v>
      </c>
      <c r="H138">
        <f>VLOOKUP(B138,Table3[],6,0)</f>
        <v>162.54</v>
      </c>
      <c r="I138">
        <f>VLOOKUP(B138,Table3[],5,0)</f>
        <v>126</v>
      </c>
      <c r="J138">
        <f t="shared" si="9"/>
        <v>325.08</v>
      </c>
      <c r="K138">
        <f t="shared" si="10"/>
        <v>252</v>
      </c>
      <c r="L138">
        <f t="shared" si="11"/>
        <v>73.079999999999984</v>
      </c>
    </row>
    <row r="139" spans="1:12" x14ac:dyDescent="0.25">
      <c r="A139" s="9">
        <v>44375</v>
      </c>
      <c r="B139" t="s">
        <v>41</v>
      </c>
      <c r="C139" t="str">
        <f>VLOOKUP(B139,Table3[],2,0)</f>
        <v>Product35</v>
      </c>
      <c r="D139">
        <v>7</v>
      </c>
      <c r="E139" t="s">
        <v>58</v>
      </c>
      <c r="F139" t="s">
        <v>58</v>
      </c>
      <c r="G139">
        <f t="shared" si="8"/>
        <v>0.05</v>
      </c>
      <c r="H139">
        <f>VLOOKUP(B139,Table3[],6,0)</f>
        <v>6.7</v>
      </c>
      <c r="I139">
        <f>VLOOKUP(B139,Table3[],5,0)</f>
        <v>5</v>
      </c>
      <c r="J139">
        <f t="shared" si="9"/>
        <v>46.9</v>
      </c>
      <c r="K139">
        <f t="shared" si="10"/>
        <v>35</v>
      </c>
      <c r="L139">
        <f t="shared" si="11"/>
        <v>11.849999999999998</v>
      </c>
    </row>
    <row r="140" spans="1:12" x14ac:dyDescent="0.25">
      <c r="A140" s="9">
        <v>44376</v>
      </c>
      <c r="B140" t="s">
        <v>18</v>
      </c>
      <c r="C140" t="str">
        <f>VLOOKUP(B140,Table3[],2,0)</f>
        <v>Product14</v>
      </c>
      <c r="D140">
        <v>4</v>
      </c>
      <c r="E140" t="s">
        <v>60</v>
      </c>
      <c r="F140" t="s">
        <v>58</v>
      </c>
      <c r="G140">
        <f t="shared" si="8"/>
        <v>0</v>
      </c>
      <c r="H140">
        <f>VLOOKUP(B140,Table3[],6,0)</f>
        <v>146.72</v>
      </c>
      <c r="I140">
        <f>VLOOKUP(B140,Table3[],5,0)</f>
        <v>112</v>
      </c>
      <c r="J140">
        <f t="shared" si="9"/>
        <v>586.88</v>
      </c>
      <c r="K140">
        <f t="shared" si="10"/>
        <v>448</v>
      </c>
      <c r="L140">
        <f t="shared" si="11"/>
        <v>138.88</v>
      </c>
    </row>
    <row r="141" spans="1:12" x14ac:dyDescent="0.25">
      <c r="A141" s="9">
        <v>44378</v>
      </c>
      <c r="B141" t="s">
        <v>8</v>
      </c>
      <c r="C141" t="str">
        <f>VLOOKUP(B141,Table3[],2,0)</f>
        <v>Product05</v>
      </c>
      <c r="D141">
        <v>11</v>
      </c>
      <c r="E141" t="s">
        <v>60</v>
      </c>
      <c r="F141" t="s">
        <v>59</v>
      </c>
      <c r="G141">
        <f t="shared" si="8"/>
        <v>7.0000000000000007E-2</v>
      </c>
      <c r="H141">
        <f>VLOOKUP(B141,Table3[],6,0)</f>
        <v>155.61000000000001</v>
      </c>
      <c r="I141">
        <f>VLOOKUP(B141,Table3[],5,0)</f>
        <v>133</v>
      </c>
      <c r="J141">
        <f t="shared" si="9"/>
        <v>1711.71</v>
      </c>
      <c r="K141">
        <f t="shared" si="10"/>
        <v>1463</v>
      </c>
      <c r="L141">
        <f t="shared" si="11"/>
        <v>248.64000000000004</v>
      </c>
    </row>
    <row r="142" spans="1:12" x14ac:dyDescent="0.25">
      <c r="A142" s="9">
        <v>44379</v>
      </c>
      <c r="B142" t="s">
        <v>13</v>
      </c>
      <c r="C142" t="str">
        <f>VLOOKUP(B142,Table3[],2,0)</f>
        <v>Product10</v>
      </c>
      <c r="D142">
        <v>11</v>
      </c>
      <c r="E142" t="s">
        <v>60</v>
      </c>
      <c r="F142" t="s">
        <v>59</v>
      </c>
      <c r="G142">
        <f t="shared" si="8"/>
        <v>7.0000000000000007E-2</v>
      </c>
      <c r="H142">
        <f>VLOOKUP(B142,Table3[],6,0)</f>
        <v>164.28</v>
      </c>
      <c r="I142">
        <f>VLOOKUP(B142,Table3[],5,0)</f>
        <v>148</v>
      </c>
      <c r="J142">
        <f t="shared" si="9"/>
        <v>1807.08</v>
      </c>
      <c r="K142">
        <f t="shared" si="10"/>
        <v>1628</v>
      </c>
      <c r="L142">
        <f t="shared" si="11"/>
        <v>179.00999999999993</v>
      </c>
    </row>
    <row r="143" spans="1:12" x14ac:dyDescent="0.25">
      <c r="A143" s="9">
        <v>44380</v>
      </c>
      <c r="B143" t="s">
        <v>39</v>
      </c>
      <c r="C143" t="str">
        <f>VLOOKUP(B143,Table3[],2,0)</f>
        <v>Product33</v>
      </c>
      <c r="D143">
        <v>9</v>
      </c>
      <c r="E143" t="s">
        <v>58</v>
      </c>
      <c r="F143" t="s">
        <v>59</v>
      </c>
      <c r="G143">
        <f t="shared" si="8"/>
        <v>0.05</v>
      </c>
      <c r="H143">
        <f>VLOOKUP(B143,Table3[],6,0)</f>
        <v>119.7</v>
      </c>
      <c r="I143">
        <f>VLOOKUP(B143,Table3[],5,0)</f>
        <v>95</v>
      </c>
      <c r="J143">
        <f t="shared" si="9"/>
        <v>1077.3</v>
      </c>
      <c r="K143">
        <f t="shared" si="10"/>
        <v>855</v>
      </c>
      <c r="L143">
        <f t="shared" si="11"/>
        <v>222.24999999999994</v>
      </c>
    </row>
    <row r="144" spans="1:12" x14ac:dyDescent="0.25">
      <c r="A144" s="9">
        <v>44380</v>
      </c>
      <c r="B144" t="s">
        <v>6</v>
      </c>
      <c r="C144" t="str">
        <f>VLOOKUP(B144,Table3[],2,0)</f>
        <v>Product03</v>
      </c>
      <c r="D144">
        <v>8</v>
      </c>
      <c r="E144" t="s">
        <v>58</v>
      </c>
      <c r="F144" t="s">
        <v>59</v>
      </c>
      <c r="G144">
        <f t="shared" si="8"/>
        <v>0.05</v>
      </c>
      <c r="H144">
        <f>VLOOKUP(B144,Table3[],6,0)</f>
        <v>80.94</v>
      </c>
      <c r="I144">
        <f>VLOOKUP(B144,Table3[],5,0)</f>
        <v>71</v>
      </c>
      <c r="J144">
        <f t="shared" si="9"/>
        <v>647.52</v>
      </c>
      <c r="K144">
        <f t="shared" si="10"/>
        <v>568</v>
      </c>
      <c r="L144">
        <f t="shared" si="11"/>
        <v>79.469999999999985</v>
      </c>
    </row>
    <row r="145" spans="1:12" x14ac:dyDescent="0.25">
      <c r="A145" s="9">
        <v>44382</v>
      </c>
      <c r="B145" t="s">
        <v>5</v>
      </c>
      <c r="C145" t="str">
        <f>VLOOKUP(B145,Table3[],2,0)</f>
        <v>Product02</v>
      </c>
      <c r="D145">
        <v>8</v>
      </c>
      <c r="E145" t="s">
        <v>60</v>
      </c>
      <c r="F145" t="s">
        <v>58</v>
      </c>
      <c r="G145">
        <f t="shared" si="8"/>
        <v>0.05</v>
      </c>
      <c r="H145">
        <f>VLOOKUP(B145,Table3[],6,0)</f>
        <v>142.80000000000001</v>
      </c>
      <c r="I145">
        <f>VLOOKUP(B145,Table3[],5,0)</f>
        <v>105</v>
      </c>
      <c r="J145">
        <f t="shared" si="9"/>
        <v>1142.4000000000001</v>
      </c>
      <c r="K145">
        <f t="shared" si="10"/>
        <v>840</v>
      </c>
      <c r="L145">
        <f t="shared" si="11"/>
        <v>302.35000000000008</v>
      </c>
    </row>
    <row r="146" spans="1:12" x14ac:dyDescent="0.25">
      <c r="A146" s="9">
        <v>44383</v>
      </c>
      <c r="B146" t="s">
        <v>48</v>
      </c>
      <c r="C146" t="str">
        <f>VLOOKUP(B146,Table3[],2,0)</f>
        <v>Product41</v>
      </c>
      <c r="D146">
        <v>15</v>
      </c>
      <c r="E146" t="s">
        <v>60</v>
      </c>
      <c r="F146" t="s">
        <v>59</v>
      </c>
      <c r="G146">
        <f t="shared" si="8"/>
        <v>0.1</v>
      </c>
      <c r="H146">
        <f>VLOOKUP(B146,Table3[],6,0)</f>
        <v>173.88</v>
      </c>
      <c r="I146">
        <f>VLOOKUP(B146,Table3[],5,0)</f>
        <v>138</v>
      </c>
      <c r="J146">
        <f t="shared" si="9"/>
        <v>2608.1999999999998</v>
      </c>
      <c r="K146">
        <f t="shared" si="10"/>
        <v>2070</v>
      </c>
      <c r="L146">
        <f t="shared" si="11"/>
        <v>538.0999999999998</v>
      </c>
    </row>
    <row r="147" spans="1:12" x14ac:dyDescent="0.25">
      <c r="A147" s="9">
        <v>44385</v>
      </c>
      <c r="B147" t="s">
        <v>7</v>
      </c>
      <c r="C147" t="str">
        <f>VLOOKUP(B147,Table3[],2,0)</f>
        <v>Product04</v>
      </c>
      <c r="D147">
        <v>10</v>
      </c>
      <c r="E147" t="s">
        <v>60</v>
      </c>
      <c r="F147" t="s">
        <v>58</v>
      </c>
      <c r="G147">
        <f t="shared" si="8"/>
        <v>7.0000000000000007E-2</v>
      </c>
      <c r="H147">
        <f>VLOOKUP(B147,Table3[],6,0)</f>
        <v>48.84</v>
      </c>
      <c r="I147">
        <f>VLOOKUP(B147,Table3[],5,0)</f>
        <v>44</v>
      </c>
      <c r="J147">
        <f t="shared" si="9"/>
        <v>488.40000000000003</v>
      </c>
      <c r="K147">
        <f t="shared" si="10"/>
        <v>440</v>
      </c>
      <c r="L147">
        <f t="shared" si="11"/>
        <v>48.330000000000034</v>
      </c>
    </row>
    <row r="148" spans="1:12" x14ac:dyDescent="0.25">
      <c r="A148" s="9">
        <v>44387</v>
      </c>
      <c r="B148" t="s">
        <v>40</v>
      </c>
      <c r="C148" t="str">
        <f>VLOOKUP(B148,Table3[],2,0)</f>
        <v>Product34</v>
      </c>
      <c r="D148">
        <v>6</v>
      </c>
      <c r="E148" t="s">
        <v>57</v>
      </c>
      <c r="F148" t="s">
        <v>59</v>
      </c>
      <c r="G148">
        <f t="shared" si="8"/>
        <v>0.05</v>
      </c>
      <c r="H148">
        <f>VLOOKUP(B148,Table3[],6,0)</f>
        <v>58.3</v>
      </c>
      <c r="I148">
        <f>VLOOKUP(B148,Table3[],5,0)</f>
        <v>55</v>
      </c>
      <c r="J148">
        <f t="shared" si="9"/>
        <v>349.79999999999995</v>
      </c>
      <c r="K148">
        <f t="shared" si="10"/>
        <v>330</v>
      </c>
      <c r="L148">
        <f t="shared" si="11"/>
        <v>19.749999999999954</v>
      </c>
    </row>
    <row r="149" spans="1:12" x14ac:dyDescent="0.25">
      <c r="A149" s="9">
        <v>44388</v>
      </c>
      <c r="B149" t="s">
        <v>12</v>
      </c>
      <c r="C149" t="str">
        <f>VLOOKUP(B149,Table3[],2,0)</f>
        <v>Product09</v>
      </c>
      <c r="D149">
        <v>4</v>
      </c>
      <c r="E149" t="s">
        <v>57</v>
      </c>
      <c r="F149" t="s">
        <v>58</v>
      </c>
      <c r="G149">
        <f t="shared" si="8"/>
        <v>0</v>
      </c>
      <c r="H149">
        <f>VLOOKUP(B149,Table3[],6,0)</f>
        <v>7.8599999999999994</v>
      </c>
      <c r="I149">
        <f>VLOOKUP(B149,Table3[],5,0)</f>
        <v>6</v>
      </c>
      <c r="J149">
        <f t="shared" si="9"/>
        <v>31.439999999999998</v>
      </c>
      <c r="K149">
        <f t="shared" si="10"/>
        <v>24</v>
      </c>
      <c r="L149">
        <f t="shared" si="11"/>
        <v>7.4399999999999977</v>
      </c>
    </row>
    <row r="150" spans="1:12" x14ac:dyDescent="0.25">
      <c r="A150" s="9">
        <v>44390</v>
      </c>
      <c r="B150" t="s">
        <v>23</v>
      </c>
      <c r="C150" t="str">
        <f>VLOOKUP(B150,Table3[],2,0)</f>
        <v>Product19</v>
      </c>
      <c r="D150">
        <v>1</v>
      </c>
      <c r="E150" t="s">
        <v>60</v>
      </c>
      <c r="F150" t="s">
        <v>59</v>
      </c>
      <c r="G150">
        <f t="shared" si="8"/>
        <v>0</v>
      </c>
      <c r="H150">
        <f>VLOOKUP(B150,Table3[],6,0)</f>
        <v>210</v>
      </c>
      <c r="I150">
        <f>VLOOKUP(B150,Table3[],5,0)</f>
        <v>150</v>
      </c>
      <c r="J150">
        <f t="shared" si="9"/>
        <v>210</v>
      </c>
      <c r="K150">
        <f t="shared" si="10"/>
        <v>150</v>
      </c>
      <c r="L150">
        <f t="shared" si="11"/>
        <v>60</v>
      </c>
    </row>
    <row r="151" spans="1:12" x14ac:dyDescent="0.25">
      <c r="A151" s="9">
        <v>44393</v>
      </c>
      <c r="B151" t="s">
        <v>28</v>
      </c>
      <c r="C151" t="str">
        <f>VLOOKUP(B151,Table3[],2,0)</f>
        <v>Product23</v>
      </c>
      <c r="D151">
        <v>8</v>
      </c>
      <c r="E151" t="s">
        <v>57</v>
      </c>
      <c r="F151" t="s">
        <v>59</v>
      </c>
      <c r="G151">
        <f t="shared" si="8"/>
        <v>0.05</v>
      </c>
      <c r="H151">
        <f>VLOOKUP(B151,Table3[],6,0)</f>
        <v>149.46</v>
      </c>
      <c r="I151">
        <f>VLOOKUP(B151,Table3[],5,0)</f>
        <v>141</v>
      </c>
      <c r="J151">
        <f t="shared" si="9"/>
        <v>1195.68</v>
      </c>
      <c r="K151">
        <f t="shared" si="10"/>
        <v>1128</v>
      </c>
      <c r="L151">
        <f t="shared" si="11"/>
        <v>67.630000000000067</v>
      </c>
    </row>
    <row r="152" spans="1:12" x14ac:dyDescent="0.25">
      <c r="A152" s="9">
        <v>44395</v>
      </c>
      <c r="B152" t="s">
        <v>33</v>
      </c>
      <c r="C152" t="str">
        <f>VLOOKUP(B152,Table3[],2,0)</f>
        <v>Product27</v>
      </c>
      <c r="D152">
        <v>14</v>
      </c>
      <c r="E152" t="s">
        <v>58</v>
      </c>
      <c r="F152" t="s">
        <v>58</v>
      </c>
      <c r="G152">
        <f t="shared" si="8"/>
        <v>7.0000000000000007E-2</v>
      </c>
      <c r="H152">
        <f>VLOOKUP(B152,Table3[],6,0)</f>
        <v>57.120000000000005</v>
      </c>
      <c r="I152">
        <f>VLOOKUP(B152,Table3[],5,0)</f>
        <v>48</v>
      </c>
      <c r="J152">
        <f t="shared" si="9"/>
        <v>799.68000000000006</v>
      </c>
      <c r="K152">
        <f t="shared" si="10"/>
        <v>672</v>
      </c>
      <c r="L152">
        <f t="shared" si="11"/>
        <v>127.61000000000007</v>
      </c>
    </row>
    <row r="153" spans="1:12" x14ac:dyDescent="0.25">
      <c r="A153" s="9">
        <v>44397</v>
      </c>
      <c r="B153" t="s">
        <v>45</v>
      </c>
      <c r="C153" t="str">
        <f>VLOOKUP(B153,Table3[],2,0)</f>
        <v>Product38</v>
      </c>
      <c r="D153">
        <v>11</v>
      </c>
      <c r="E153" t="s">
        <v>58</v>
      </c>
      <c r="F153" t="s">
        <v>58</v>
      </c>
      <c r="G153">
        <f t="shared" si="8"/>
        <v>7.0000000000000007E-2</v>
      </c>
      <c r="H153">
        <f>VLOOKUP(B153,Table3[],6,0)</f>
        <v>79.92</v>
      </c>
      <c r="I153">
        <f>VLOOKUP(B153,Table3[],5,0)</f>
        <v>72</v>
      </c>
      <c r="J153">
        <f t="shared" si="9"/>
        <v>879.12</v>
      </c>
      <c r="K153">
        <f t="shared" si="10"/>
        <v>792</v>
      </c>
      <c r="L153">
        <f t="shared" si="11"/>
        <v>87.050000000000011</v>
      </c>
    </row>
    <row r="154" spans="1:12" x14ac:dyDescent="0.25">
      <c r="A154" s="9">
        <v>44397</v>
      </c>
      <c r="B154" t="s">
        <v>50</v>
      </c>
      <c r="C154" t="str">
        <f>VLOOKUP(B154,Table3[],2,0)</f>
        <v>Product43</v>
      </c>
      <c r="D154">
        <v>5</v>
      </c>
      <c r="E154" t="s">
        <v>60</v>
      </c>
      <c r="F154" t="s">
        <v>58</v>
      </c>
      <c r="G154">
        <f t="shared" si="8"/>
        <v>0.05</v>
      </c>
      <c r="H154">
        <f>VLOOKUP(B154,Table3[],6,0)</f>
        <v>83.08</v>
      </c>
      <c r="I154">
        <f>VLOOKUP(B154,Table3[],5,0)</f>
        <v>67</v>
      </c>
      <c r="J154">
        <f t="shared" si="9"/>
        <v>415.4</v>
      </c>
      <c r="K154">
        <f t="shared" si="10"/>
        <v>335</v>
      </c>
      <c r="L154">
        <f t="shared" si="11"/>
        <v>80.34999999999998</v>
      </c>
    </row>
    <row r="155" spans="1:12" x14ac:dyDescent="0.25">
      <c r="A155" s="9">
        <v>44398</v>
      </c>
      <c r="B155" t="s">
        <v>35</v>
      </c>
      <c r="C155" t="str">
        <f>VLOOKUP(B155,Table3[],2,0)</f>
        <v>Product29</v>
      </c>
      <c r="D155">
        <v>15</v>
      </c>
      <c r="E155" t="s">
        <v>60</v>
      </c>
      <c r="F155" t="s">
        <v>58</v>
      </c>
      <c r="G155">
        <f t="shared" si="8"/>
        <v>0.1</v>
      </c>
      <c r="H155">
        <f>VLOOKUP(B155,Table3[],6,0)</f>
        <v>53.11</v>
      </c>
      <c r="I155">
        <f>VLOOKUP(B155,Table3[],5,0)</f>
        <v>47</v>
      </c>
      <c r="J155">
        <f t="shared" si="9"/>
        <v>796.65</v>
      </c>
      <c r="K155">
        <f t="shared" si="10"/>
        <v>705</v>
      </c>
      <c r="L155">
        <f t="shared" si="11"/>
        <v>91.549999999999983</v>
      </c>
    </row>
    <row r="156" spans="1:12" x14ac:dyDescent="0.25">
      <c r="A156" s="9">
        <v>44399</v>
      </c>
      <c r="B156" t="s">
        <v>31</v>
      </c>
      <c r="C156" t="str">
        <f>VLOOKUP(B156,Table3[],2,0)</f>
        <v>Product26</v>
      </c>
      <c r="D156">
        <v>3</v>
      </c>
      <c r="E156" t="s">
        <v>57</v>
      </c>
      <c r="F156" t="s">
        <v>59</v>
      </c>
      <c r="G156">
        <f t="shared" si="8"/>
        <v>0</v>
      </c>
      <c r="H156">
        <f>VLOOKUP(B156,Table3[],6,0)</f>
        <v>24.66</v>
      </c>
      <c r="I156">
        <f>VLOOKUP(B156,Table3[],5,0)</f>
        <v>18</v>
      </c>
      <c r="J156">
        <f t="shared" si="9"/>
        <v>73.98</v>
      </c>
      <c r="K156">
        <f t="shared" si="10"/>
        <v>54</v>
      </c>
      <c r="L156">
        <f t="shared" si="11"/>
        <v>19.980000000000004</v>
      </c>
    </row>
    <row r="157" spans="1:12" x14ac:dyDescent="0.25">
      <c r="A157" s="9">
        <v>44399</v>
      </c>
      <c r="B157" t="s">
        <v>29</v>
      </c>
      <c r="C157" t="str">
        <f>VLOOKUP(B157,Table3[],2,0)</f>
        <v>Product24</v>
      </c>
      <c r="D157">
        <v>14</v>
      </c>
      <c r="E157" t="s">
        <v>58</v>
      </c>
      <c r="F157" t="s">
        <v>59</v>
      </c>
      <c r="G157">
        <f t="shared" si="8"/>
        <v>7.0000000000000007E-2</v>
      </c>
      <c r="H157">
        <f>VLOOKUP(B157,Table3[],6,0)</f>
        <v>156.96</v>
      </c>
      <c r="I157">
        <f>VLOOKUP(B157,Table3[],5,0)</f>
        <v>144</v>
      </c>
      <c r="J157">
        <f t="shared" si="9"/>
        <v>2197.44</v>
      </c>
      <c r="K157">
        <f t="shared" si="10"/>
        <v>2016</v>
      </c>
      <c r="L157">
        <f t="shared" si="11"/>
        <v>181.37000000000006</v>
      </c>
    </row>
    <row r="158" spans="1:12" x14ac:dyDescent="0.25">
      <c r="A158" s="9">
        <v>44400</v>
      </c>
      <c r="B158" t="s">
        <v>42</v>
      </c>
      <c r="C158" t="str">
        <f>VLOOKUP(B158,Table3[],2,0)</f>
        <v>Product36</v>
      </c>
      <c r="D158">
        <v>7</v>
      </c>
      <c r="E158" t="s">
        <v>57</v>
      </c>
      <c r="F158" t="s">
        <v>58</v>
      </c>
      <c r="G158">
        <f t="shared" si="8"/>
        <v>0.05</v>
      </c>
      <c r="H158">
        <f>VLOOKUP(B158,Table3[],6,0)</f>
        <v>96.3</v>
      </c>
      <c r="I158">
        <f>VLOOKUP(B158,Table3[],5,0)</f>
        <v>90</v>
      </c>
      <c r="J158">
        <f t="shared" si="9"/>
        <v>674.1</v>
      </c>
      <c r="K158">
        <f t="shared" si="10"/>
        <v>630</v>
      </c>
      <c r="L158">
        <f t="shared" si="11"/>
        <v>44.050000000000026</v>
      </c>
    </row>
    <row r="159" spans="1:12" x14ac:dyDescent="0.25">
      <c r="A159" s="9">
        <v>44400</v>
      </c>
      <c r="B159" t="s">
        <v>43</v>
      </c>
      <c r="C159" t="str">
        <f>VLOOKUP(B159,Table3[],2,0)</f>
        <v>Product37</v>
      </c>
      <c r="D159">
        <v>8</v>
      </c>
      <c r="E159" t="s">
        <v>60</v>
      </c>
      <c r="F159" t="s">
        <v>58</v>
      </c>
      <c r="G159">
        <f t="shared" si="8"/>
        <v>0.05</v>
      </c>
      <c r="H159">
        <f>VLOOKUP(B159,Table3[],6,0)</f>
        <v>85.76</v>
      </c>
      <c r="I159">
        <f>VLOOKUP(B159,Table3[],5,0)</f>
        <v>67</v>
      </c>
      <c r="J159">
        <f t="shared" si="9"/>
        <v>686.08</v>
      </c>
      <c r="K159">
        <f t="shared" si="10"/>
        <v>536</v>
      </c>
      <c r="L159">
        <f t="shared" si="11"/>
        <v>150.03000000000003</v>
      </c>
    </row>
    <row r="160" spans="1:12" x14ac:dyDescent="0.25">
      <c r="A160" s="9">
        <v>44401</v>
      </c>
      <c r="B160" t="s">
        <v>12</v>
      </c>
      <c r="C160" t="str">
        <f>VLOOKUP(B160,Table3[],2,0)</f>
        <v>Product09</v>
      </c>
      <c r="D160">
        <v>4</v>
      </c>
      <c r="E160" t="s">
        <v>58</v>
      </c>
      <c r="F160" t="s">
        <v>59</v>
      </c>
      <c r="G160">
        <f t="shared" si="8"/>
        <v>0</v>
      </c>
      <c r="H160">
        <f>VLOOKUP(B160,Table3[],6,0)</f>
        <v>7.8599999999999994</v>
      </c>
      <c r="I160">
        <f>VLOOKUP(B160,Table3[],5,0)</f>
        <v>6</v>
      </c>
      <c r="J160">
        <f t="shared" si="9"/>
        <v>31.439999999999998</v>
      </c>
      <c r="K160">
        <f t="shared" si="10"/>
        <v>24</v>
      </c>
      <c r="L160">
        <f t="shared" si="11"/>
        <v>7.4399999999999977</v>
      </c>
    </row>
    <row r="161" spans="1:12" x14ac:dyDescent="0.25">
      <c r="A161" s="9">
        <v>44406</v>
      </c>
      <c r="B161" t="s">
        <v>51</v>
      </c>
      <c r="C161" t="str">
        <f>VLOOKUP(B161,Table3[],2,0)</f>
        <v>Product44</v>
      </c>
      <c r="D161">
        <v>15</v>
      </c>
      <c r="E161" t="s">
        <v>58</v>
      </c>
      <c r="F161" t="s">
        <v>59</v>
      </c>
      <c r="G161">
        <f t="shared" si="8"/>
        <v>0.1</v>
      </c>
      <c r="H161">
        <f>VLOOKUP(B161,Table3[],6,0)</f>
        <v>82.08</v>
      </c>
      <c r="I161">
        <f>VLOOKUP(B161,Table3[],5,0)</f>
        <v>76</v>
      </c>
      <c r="J161">
        <f t="shared" si="9"/>
        <v>1231.2</v>
      </c>
      <c r="K161">
        <f t="shared" si="10"/>
        <v>1140</v>
      </c>
      <c r="L161">
        <f t="shared" si="11"/>
        <v>91.100000000000051</v>
      </c>
    </row>
    <row r="162" spans="1:12" x14ac:dyDescent="0.25">
      <c r="A162" s="9">
        <v>44409</v>
      </c>
      <c r="B162" t="s">
        <v>3</v>
      </c>
      <c r="C162" t="str">
        <f>VLOOKUP(B162,Table3[],2,0)</f>
        <v>Product01</v>
      </c>
      <c r="D162">
        <v>11</v>
      </c>
      <c r="E162" t="s">
        <v>60</v>
      </c>
      <c r="F162" t="s">
        <v>59</v>
      </c>
      <c r="G162">
        <f t="shared" si="8"/>
        <v>7.0000000000000007E-2</v>
      </c>
      <c r="H162">
        <f>VLOOKUP(B162,Table3[],6,0)</f>
        <v>103.88</v>
      </c>
      <c r="I162">
        <f>VLOOKUP(B162,Table3[],5,0)</f>
        <v>98</v>
      </c>
      <c r="J162">
        <f t="shared" si="9"/>
        <v>1142.6799999999998</v>
      </c>
      <c r="K162">
        <f t="shared" si="10"/>
        <v>1078</v>
      </c>
      <c r="L162">
        <f t="shared" si="11"/>
        <v>64.609999999999843</v>
      </c>
    </row>
    <row r="163" spans="1:12" x14ac:dyDescent="0.25">
      <c r="A163" s="9">
        <v>44410</v>
      </c>
      <c r="B163" t="s">
        <v>28</v>
      </c>
      <c r="C163" t="str">
        <f>VLOOKUP(B163,Table3[],2,0)</f>
        <v>Product23</v>
      </c>
      <c r="D163">
        <v>3</v>
      </c>
      <c r="E163" t="s">
        <v>60</v>
      </c>
      <c r="F163" t="s">
        <v>58</v>
      </c>
      <c r="G163">
        <f t="shared" si="8"/>
        <v>0</v>
      </c>
      <c r="H163">
        <f>VLOOKUP(B163,Table3[],6,0)</f>
        <v>149.46</v>
      </c>
      <c r="I163">
        <f>VLOOKUP(B163,Table3[],5,0)</f>
        <v>141</v>
      </c>
      <c r="J163">
        <f t="shared" si="9"/>
        <v>448.38</v>
      </c>
      <c r="K163">
        <f t="shared" si="10"/>
        <v>423</v>
      </c>
      <c r="L163">
        <f t="shared" si="11"/>
        <v>25.379999999999995</v>
      </c>
    </row>
    <row r="164" spans="1:12" x14ac:dyDescent="0.25">
      <c r="A164" s="9">
        <v>44411</v>
      </c>
      <c r="B164" t="s">
        <v>27</v>
      </c>
      <c r="C164" t="str">
        <f>VLOOKUP(B164,Table3[],2,0)</f>
        <v>Product22</v>
      </c>
      <c r="D164">
        <v>13</v>
      </c>
      <c r="E164" t="s">
        <v>58</v>
      </c>
      <c r="F164" t="s">
        <v>58</v>
      </c>
      <c r="G164">
        <f t="shared" si="8"/>
        <v>7.0000000000000007E-2</v>
      </c>
      <c r="H164">
        <f>VLOOKUP(B164,Table3[],6,0)</f>
        <v>141.57</v>
      </c>
      <c r="I164">
        <f>VLOOKUP(B164,Table3[],5,0)</f>
        <v>121</v>
      </c>
      <c r="J164">
        <f t="shared" si="9"/>
        <v>1840.4099999999999</v>
      </c>
      <c r="K164">
        <f t="shared" si="10"/>
        <v>1573</v>
      </c>
      <c r="L164">
        <f t="shared" si="11"/>
        <v>267.33999999999986</v>
      </c>
    </row>
    <row r="165" spans="1:12" x14ac:dyDescent="0.25">
      <c r="A165" s="9">
        <v>44411</v>
      </c>
      <c r="B165" t="s">
        <v>40</v>
      </c>
      <c r="C165" t="str">
        <f>VLOOKUP(B165,Table3[],2,0)</f>
        <v>Product34</v>
      </c>
      <c r="D165">
        <v>12</v>
      </c>
      <c r="E165" t="s">
        <v>58</v>
      </c>
      <c r="F165" t="s">
        <v>58</v>
      </c>
      <c r="G165">
        <f t="shared" si="8"/>
        <v>7.0000000000000007E-2</v>
      </c>
      <c r="H165">
        <f>VLOOKUP(B165,Table3[],6,0)</f>
        <v>58.3</v>
      </c>
      <c r="I165">
        <f>VLOOKUP(B165,Table3[],5,0)</f>
        <v>55</v>
      </c>
      <c r="J165">
        <f t="shared" si="9"/>
        <v>699.59999999999991</v>
      </c>
      <c r="K165">
        <f t="shared" si="10"/>
        <v>660</v>
      </c>
      <c r="L165">
        <f t="shared" si="11"/>
        <v>39.529999999999909</v>
      </c>
    </row>
    <row r="166" spans="1:12" x14ac:dyDescent="0.25">
      <c r="A166" s="9">
        <v>44413</v>
      </c>
      <c r="B166" t="s">
        <v>34</v>
      </c>
      <c r="C166" t="str">
        <f>VLOOKUP(B166,Table3[],2,0)</f>
        <v>Product28</v>
      </c>
      <c r="D166">
        <v>14</v>
      </c>
      <c r="E166" t="s">
        <v>60</v>
      </c>
      <c r="F166" t="s">
        <v>59</v>
      </c>
      <c r="G166">
        <f t="shared" si="8"/>
        <v>7.0000000000000007E-2</v>
      </c>
      <c r="H166">
        <f>VLOOKUP(B166,Table3[],6,0)</f>
        <v>41.81</v>
      </c>
      <c r="I166">
        <f>VLOOKUP(B166,Table3[],5,0)</f>
        <v>37</v>
      </c>
      <c r="J166">
        <f t="shared" si="9"/>
        <v>585.34</v>
      </c>
      <c r="K166">
        <f t="shared" si="10"/>
        <v>518</v>
      </c>
      <c r="L166">
        <f t="shared" si="11"/>
        <v>67.270000000000039</v>
      </c>
    </row>
    <row r="167" spans="1:12" x14ac:dyDescent="0.25">
      <c r="A167" s="9">
        <v>44414</v>
      </c>
      <c r="B167" t="s">
        <v>43</v>
      </c>
      <c r="C167" t="str">
        <f>VLOOKUP(B167,Table3[],2,0)</f>
        <v>Product37</v>
      </c>
      <c r="D167">
        <v>1</v>
      </c>
      <c r="E167" t="s">
        <v>57</v>
      </c>
      <c r="F167" t="s">
        <v>59</v>
      </c>
      <c r="G167">
        <f t="shared" si="8"/>
        <v>0</v>
      </c>
      <c r="H167">
        <f>VLOOKUP(B167,Table3[],6,0)</f>
        <v>85.76</v>
      </c>
      <c r="I167">
        <f>VLOOKUP(B167,Table3[],5,0)</f>
        <v>67</v>
      </c>
      <c r="J167">
        <f t="shared" si="9"/>
        <v>85.76</v>
      </c>
      <c r="K167">
        <f t="shared" si="10"/>
        <v>67</v>
      </c>
      <c r="L167">
        <f t="shared" si="11"/>
        <v>18.760000000000005</v>
      </c>
    </row>
    <row r="168" spans="1:12" x14ac:dyDescent="0.25">
      <c r="A168" s="9">
        <v>44418</v>
      </c>
      <c r="B168" t="s">
        <v>8</v>
      </c>
      <c r="C168" t="str">
        <f>VLOOKUP(B168,Table3[],2,0)</f>
        <v>Product05</v>
      </c>
      <c r="D168">
        <v>4</v>
      </c>
      <c r="E168" t="s">
        <v>57</v>
      </c>
      <c r="F168" t="s">
        <v>59</v>
      </c>
      <c r="G168">
        <f t="shared" si="8"/>
        <v>0</v>
      </c>
      <c r="H168">
        <f>VLOOKUP(B168,Table3[],6,0)</f>
        <v>155.61000000000001</v>
      </c>
      <c r="I168">
        <f>VLOOKUP(B168,Table3[],5,0)</f>
        <v>133</v>
      </c>
      <c r="J168">
        <f t="shared" si="9"/>
        <v>622.44000000000005</v>
      </c>
      <c r="K168">
        <f t="shared" si="10"/>
        <v>532</v>
      </c>
      <c r="L168">
        <f t="shared" si="11"/>
        <v>90.440000000000055</v>
      </c>
    </row>
    <row r="169" spans="1:12" x14ac:dyDescent="0.25">
      <c r="A169" s="9">
        <v>44418</v>
      </c>
      <c r="B169" t="s">
        <v>51</v>
      </c>
      <c r="C169" t="str">
        <f>VLOOKUP(B169,Table3[],2,0)</f>
        <v>Product44</v>
      </c>
      <c r="D169">
        <v>10</v>
      </c>
      <c r="E169" t="s">
        <v>58</v>
      </c>
      <c r="F169" t="s">
        <v>59</v>
      </c>
      <c r="G169">
        <f t="shared" si="8"/>
        <v>7.0000000000000007E-2</v>
      </c>
      <c r="H169">
        <f>VLOOKUP(B169,Table3[],6,0)</f>
        <v>82.08</v>
      </c>
      <c r="I169">
        <f>VLOOKUP(B169,Table3[],5,0)</f>
        <v>76</v>
      </c>
      <c r="J169">
        <f t="shared" si="9"/>
        <v>820.8</v>
      </c>
      <c r="K169">
        <f t="shared" si="10"/>
        <v>760</v>
      </c>
      <c r="L169">
        <f t="shared" si="11"/>
        <v>60.729999999999954</v>
      </c>
    </row>
    <row r="170" spans="1:12" x14ac:dyDescent="0.25">
      <c r="A170" s="9">
        <v>44418</v>
      </c>
      <c r="B170" t="s">
        <v>9</v>
      </c>
      <c r="C170" t="str">
        <f>VLOOKUP(B170,Table3[],2,0)</f>
        <v>Product06</v>
      </c>
      <c r="D170">
        <v>6</v>
      </c>
      <c r="E170" t="s">
        <v>60</v>
      </c>
      <c r="F170" t="s">
        <v>59</v>
      </c>
      <c r="G170">
        <f t="shared" si="8"/>
        <v>0.05</v>
      </c>
      <c r="H170">
        <f>VLOOKUP(B170,Table3[],6,0)</f>
        <v>85.5</v>
      </c>
      <c r="I170">
        <f>VLOOKUP(B170,Table3[],5,0)</f>
        <v>75</v>
      </c>
      <c r="J170">
        <f t="shared" si="9"/>
        <v>513</v>
      </c>
      <c r="K170">
        <f t="shared" si="10"/>
        <v>450</v>
      </c>
      <c r="L170">
        <f t="shared" si="11"/>
        <v>62.95</v>
      </c>
    </row>
    <row r="171" spans="1:12" x14ac:dyDescent="0.25">
      <c r="A171" s="9">
        <v>44419</v>
      </c>
      <c r="B171" t="s">
        <v>28</v>
      </c>
      <c r="C171" t="str">
        <f>VLOOKUP(B171,Table3[],2,0)</f>
        <v>Product23</v>
      </c>
      <c r="D171">
        <v>4</v>
      </c>
      <c r="E171" t="s">
        <v>60</v>
      </c>
      <c r="F171" t="s">
        <v>58</v>
      </c>
      <c r="G171">
        <f t="shared" si="8"/>
        <v>0</v>
      </c>
      <c r="H171">
        <f>VLOOKUP(B171,Table3[],6,0)</f>
        <v>149.46</v>
      </c>
      <c r="I171">
        <f>VLOOKUP(B171,Table3[],5,0)</f>
        <v>141</v>
      </c>
      <c r="J171">
        <f t="shared" si="9"/>
        <v>597.84</v>
      </c>
      <c r="K171">
        <f t="shared" si="10"/>
        <v>564</v>
      </c>
      <c r="L171">
        <f t="shared" si="11"/>
        <v>33.840000000000032</v>
      </c>
    </row>
    <row r="172" spans="1:12" x14ac:dyDescent="0.25">
      <c r="A172" s="9">
        <v>44421</v>
      </c>
      <c r="B172" t="s">
        <v>15</v>
      </c>
      <c r="C172" t="str">
        <f>VLOOKUP(B172,Table3[],2,0)</f>
        <v>Product11</v>
      </c>
      <c r="D172">
        <v>13</v>
      </c>
      <c r="E172" t="s">
        <v>60</v>
      </c>
      <c r="F172" t="s">
        <v>58</v>
      </c>
      <c r="G172">
        <f t="shared" si="8"/>
        <v>7.0000000000000007E-2</v>
      </c>
      <c r="H172">
        <f>VLOOKUP(B172,Table3[],6,0)</f>
        <v>48.4</v>
      </c>
      <c r="I172">
        <f>VLOOKUP(B172,Table3[],5,0)</f>
        <v>44</v>
      </c>
      <c r="J172">
        <f t="shared" si="9"/>
        <v>629.19999999999993</v>
      </c>
      <c r="K172">
        <f t="shared" si="10"/>
        <v>572</v>
      </c>
      <c r="L172">
        <f t="shared" si="11"/>
        <v>57.129999999999932</v>
      </c>
    </row>
    <row r="173" spans="1:12" x14ac:dyDescent="0.25">
      <c r="A173" s="9">
        <v>44421</v>
      </c>
      <c r="B173" t="s">
        <v>33</v>
      </c>
      <c r="C173" t="str">
        <f>VLOOKUP(B173,Table3[],2,0)</f>
        <v>Product27</v>
      </c>
      <c r="D173">
        <v>9</v>
      </c>
      <c r="E173" t="s">
        <v>60</v>
      </c>
      <c r="F173" t="s">
        <v>58</v>
      </c>
      <c r="G173">
        <f t="shared" si="8"/>
        <v>0.05</v>
      </c>
      <c r="H173">
        <f>VLOOKUP(B173,Table3[],6,0)</f>
        <v>57.120000000000005</v>
      </c>
      <c r="I173">
        <f>VLOOKUP(B173,Table3[],5,0)</f>
        <v>48</v>
      </c>
      <c r="J173">
        <f t="shared" si="9"/>
        <v>514.08000000000004</v>
      </c>
      <c r="K173">
        <f t="shared" si="10"/>
        <v>432</v>
      </c>
      <c r="L173">
        <f t="shared" si="11"/>
        <v>82.030000000000044</v>
      </c>
    </row>
    <row r="174" spans="1:12" x14ac:dyDescent="0.25">
      <c r="A174" s="9">
        <v>44424</v>
      </c>
      <c r="B174" t="s">
        <v>6</v>
      </c>
      <c r="C174" t="str">
        <f>VLOOKUP(B174,Table3[],2,0)</f>
        <v>Product03</v>
      </c>
      <c r="D174">
        <v>3</v>
      </c>
      <c r="E174" t="s">
        <v>58</v>
      </c>
      <c r="F174" t="s">
        <v>58</v>
      </c>
      <c r="G174">
        <f t="shared" si="8"/>
        <v>0</v>
      </c>
      <c r="H174">
        <f>VLOOKUP(B174,Table3[],6,0)</f>
        <v>80.94</v>
      </c>
      <c r="I174">
        <f>VLOOKUP(B174,Table3[],5,0)</f>
        <v>71</v>
      </c>
      <c r="J174">
        <f t="shared" si="9"/>
        <v>242.82</v>
      </c>
      <c r="K174">
        <f t="shared" si="10"/>
        <v>213</v>
      </c>
      <c r="L174">
        <f t="shared" si="11"/>
        <v>29.819999999999993</v>
      </c>
    </row>
    <row r="175" spans="1:12" x14ac:dyDescent="0.25">
      <c r="A175" s="9">
        <v>44426</v>
      </c>
      <c r="B175" t="s">
        <v>30</v>
      </c>
      <c r="C175" t="str">
        <f>VLOOKUP(B175,Table3[],2,0)</f>
        <v>Product25</v>
      </c>
      <c r="D175">
        <v>6</v>
      </c>
      <c r="E175" t="s">
        <v>60</v>
      </c>
      <c r="F175" t="s">
        <v>58</v>
      </c>
      <c r="G175">
        <f t="shared" si="8"/>
        <v>0.05</v>
      </c>
      <c r="H175">
        <f>VLOOKUP(B175,Table3[],6,0)</f>
        <v>8.33</v>
      </c>
      <c r="I175">
        <f>VLOOKUP(B175,Table3[],5,0)</f>
        <v>7</v>
      </c>
      <c r="J175">
        <f t="shared" si="9"/>
        <v>49.980000000000004</v>
      </c>
      <c r="K175">
        <f t="shared" si="10"/>
        <v>42</v>
      </c>
      <c r="L175">
        <f t="shared" si="11"/>
        <v>7.9300000000000042</v>
      </c>
    </row>
    <row r="176" spans="1:12" x14ac:dyDescent="0.25">
      <c r="A176" s="9">
        <v>44428</v>
      </c>
      <c r="B176" t="s">
        <v>24</v>
      </c>
      <c r="C176" t="str">
        <f>VLOOKUP(B176,Table3[],2,0)</f>
        <v>Product20</v>
      </c>
      <c r="D176">
        <v>15</v>
      </c>
      <c r="E176" t="s">
        <v>60</v>
      </c>
      <c r="F176" t="s">
        <v>59</v>
      </c>
      <c r="G176">
        <f t="shared" si="8"/>
        <v>0.1</v>
      </c>
      <c r="H176">
        <f>VLOOKUP(B176,Table3[],6,0)</f>
        <v>76.25</v>
      </c>
      <c r="I176">
        <f>VLOOKUP(B176,Table3[],5,0)</f>
        <v>61</v>
      </c>
      <c r="J176">
        <f t="shared" si="9"/>
        <v>1143.75</v>
      </c>
      <c r="K176">
        <f t="shared" si="10"/>
        <v>915</v>
      </c>
      <c r="L176">
        <f t="shared" si="11"/>
        <v>228.65</v>
      </c>
    </row>
    <row r="177" spans="1:12" x14ac:dyDescent="0.25">
      <c r="A177" s="9">
        <v>44428</v>
      </c>
      <c r="B177" t="s">
        <v>37</v>
      </c>
      <c r="C177" t="str">
        <f>VLOOKUP(B177,Table3[],2,0)</f>
        <v>Product31</v>
      </c>
      <c r="D177">
        <v>9</v>
      </c>
      <c r="E177" t="s">
        <v>60</v>
      </c>
      <c r="F177" t="s">
        <v>58</v>
      </c>
      <c r="G177">
        <f t="shared" si="8"/>
        <v>0.05</v>
      </c>
      <c r="H177">
        <f>VLOOKUP(B177,Table3[],6,0)</f>
        <v>104.16</v>
      </c>
      <c r="I177">
        <f>VLOOKUP(B177,Table3[],5,0)</f>
        <v>93</v>
      </c>
      <c r="J177">
        <f t="shared" si="9"/>
        <v>937.43999999999994</v>
      </c>
      <c r="K177">
        <f t="shared" si="10"/>
        <v>837</v>
      </c>
      <c r="L177">
        <f t="shared" si="11"/>
        <v>100.38999999999994</v>
      </c>
    </row>
    <row r="178" spans="1:12" x14ac:dyDescent="0.25">
      <c r="A178" s="9">
        <v>44428</v>
      </c>
      <c r="B178" t="s">
        <v>34</v>
      </c>
      <c r="C178" t="str">
        <f>VLOOKUP(B178,Table3[],2,0)</f>
        <v>Product28</v>
      </c>
      <c r="D178">
        <v>13</v>
      </c>
      <c r="E178" t="s">
        <v>60</v>
      </c>
      <c r="F178" t="s">
        <v>58</v>
      </c>
      <c r="G178">
        <f t="shared" si="8"/>
        <v>7.0000000000000007E-2</v>
      </c>
      <c r="H178">
        <f>VLOOKUP(B178,Table3[],6,0)</f>
        <v>41.81</v>
      </c>
      <c r="I178">
        <f>VLOOKUP(B178,Table3[],5,0)</f>
        <v>37</v>
      </c>
      <c r="J178">
        <f t="shared" si="9"/>
        <v>543.53</v>
      </c>
      <c r="K178">
        <f t="shared" si="10"/>
        <v>481</v>
      </c>
      <c r="L178">
        <f t="shared" si="11"/>
        <v>62.459999999999972</v>
      </c>
    </row>
    <row r="179" spans="1:12" x14ac:dyDescent="0.25">
      <c r="A179" s="9">
        <v>44434</v>
      </c>
      <c r="B179" t="s">
        <v>46</v>
      </c>
      <c r="C179" t="str">
        <f>VLOOKUP(B179,Table3[],2,0)</f>
        <v>Product39</v>
      </c>
      <c r="D179">
        <v>4</v>
      </c>
      <c r="E179" t="s">
        <v>60</v>
      </c>
      <c r="F179" t="s">
        <v>58</v>
      </c>
      <c r="G179">
        <f t="shared" si="8"/>
        <v>0</v>
      </c>
      <c r="H179">
        <f>VLOOKUP(B179,Table3[],6,0)</f>
        <v>42.55</v>
      </c>
      <c r="I179">
        <f>VLOOKUP(B179,Table3[],5,0)</f>
        <v>37</v>
      </c>
      <c r="J179">
        <f t="shared" si="9"/>
        <v>170.2</v>
      </c>
      <c r="K179">
        <f t="shared" si="10"/>
        <v>148</v>
      </c>
      <c r="L179">
        <f t="shared" si="11"/>
        <v>22.199999999999989</v>
      </c>
    </row>
    <row r="180" spans="1:12" x14ac:dyDescent="0.25">
      <c r="A180" s="9">
        <v>44437</v>
      </c>
      <c r="B180" t="s">
        <v>40</v>
      </c>
      <c r="C180" t="str">
        <f>VLOOKUP(B180,Table3[],2,0)</f>
        <v>Product34</v>
      </c>
      <c r="D180">
        <v>12</v>
      </c>
      <c r="E180" t="s">
        <v>57</v>
      </c>
      <c r="F180" t="s">
        <v>58</v>
      </c>
      <c r="G180">
        <f t="shared" si="8"/>
        <v>7.0000000000000007E-2</v>
      </c>
      <c r="H180">
        <f>VLOOKUP(B180,Table3[],6,0)</f>
        <v>58.3</v>
      </c>
      <c r="I180">
        <f>VLOOKUP(B180,Table3[],5,0)</f>
        <v>55</v>
      </c>
      <c r="J180">
        <f t="shared" si="9"/>
        <v>699.59999999999991</v>
      </c>
      <c r="K180">
        <f t="shared" si="10"/>
        <v>660</v>
      </c>
      <c r="L180">
        <f t="shared" si="11"/>
        <v>39.529999999999909</v>
      </c>
    </row>
    <row r="181" spans="1:12" x14ac:dyDescent="0.25">
      <c r="A181" s="9">
        <v>44438</v>
      </c>
      <c r="B181" t="s">
        <v>17</v>
      </c>
      <c r="C181" t="str">
        <f>VLOOKUP(B181,Table3[],2,0)</f>
        <v>Product13</v>
      </c>
      <c r="D181">
        <v>13</v>
      </c>
      <c r="E181" t="s">
        <v>60</v>
      </c>
      <c r="F181" t="s">
        <v>58</v>
      </c>
      <c r="G181">
        <f t="shared" si="8"/>
        <v>7.0000000000000007E-2</v>
      </c>
      <c r="H181">
        <f>VLOOKUP(B181,Table3[],6,0)</f>
        <v>122.08</v>
      </c>
      <c r="I181">
        <f>VLOOKUP(B181,Table3[],5,0)</f>
        <v>112</v>
      </c>
      <c r="J181">
        <f t="shared" si="9"/>
        <v>1587.04</v>
      </c>
      <c r="K181">
        <f t="shared" si="10"/>
        <v>1456</v>
      </c>
      <c r="L181">
        <f t="shared" si="11"/>
        <v>130.96999999999997</v>
      </c>
    </row>
    <row r="182" spans="1:12" x14ac:dyDescent="0.25">
      <c r="A182" s="9">
        <v>44439</v>
      </c>
      <c r="B182" t="s">
        <v>3</v>
      </c>
      <c r="C182" t="str">
        <f>VLOOKUP(B182,Table3[],2,0)</f>
        <v>Product01</v>
      </c>
      <c r="D182">
        <v>2</v>
      </c>
      <c r="E182" t="s">
        <v>60</v>
      </c>
      <c r="F182" t="s">
        <v>58</v>
      </c>
      <c r="G182">
        <f t="shared" si="8"/>
        <v>0</v>
      </c>
      <c r="H182">
        <f>VLOOKUP(B182,Table3[],6,0)</f>
        <v>103.88</v>
      </c>
      <c r="I182">
        <f>VLOOKUP(B182,Table3[],5,0)</f>
        <v>98</v>
      </c>
      <c r="J182">
        <f t="shared" si="9"/>
        <v>207.76</v>
      </c>
      <c r="K182">
        <f t="shared" si="10"/>
        <v>196</v>
      </c>
      <c r="L182">
        <f t="shared" si="11"/>
        <v>11.759999999999991</v>
      </c>
    </row>
    <row r="183" spans="1:12" x14ac:dyDescent="0.25">
      <c r="A183" s="9">
        <v>44439</v>
      </c>
      <c r="B183" t="s">
        <v>41</v>
      </c>
      <c r="C183" t="str">
        <f>VLOOKUP(B183,Table3[],2,0)</f>
        <v>Product35</v>
      </c>
      <c r="D183">
        <v>11</v>
      </c>
      <c r="E183" t="s">
        <v>60</v>
      </c>
      <c r="F183" t="s">
        <v>58</v>
      </c>
      <c r="G183">
        <f t="shared" si="8"/>
        <v>7.0000000000000007E-2</v>
      </c>
      <c r="H183">
        <f>VLOOKUP(B183,Table3[],6,0)</f>
        <v>6.7</v>
      </c>
      <c r="I183">
        <f>VLOOKUP(B183,Table3[],5,0)</f>
        <v>5</v>
      </c>
      <c r="J183">
        <f t="shared" si="9"/>
        <v>73.7</v>
      </c>
      <c r="K183">
        <f t="shared" si="10"/>
        <v>55</v>
      </c>
      <c r="L183">
        <f t="shared" si="11"/>
        <v>18.630000000000003</v>
      </c>
    </row>
    <row r="184" spans="1:12" x14ac:dyDescent="0.25">
      <c r="A184" s="9">
        <v>44440</v>
      </c>
      <c r="B184" t="s">
        <v>29</v>
      </c>
      <c r="C184" t="str">
        <f>VLOOKUP(B184,Table3[],2,0)</f>
        <v>Product24</v>
      </c>
      <c r="D184">
        <v>1</v>
      </c>
      <c r="E184" t="s">
        <v>57</v>
      </c>
      <c r="F184" t="s">
        <v>59</v>
      </c>
      <c r="G184">
        <f t="shared" si="8"/>
        <v>0</v>
      </c>
      <c r="H184">
        <f>VLOOKUP(B184,Table3[],6,0)</f>
        <v>156.96</v>
      </c>
      <c r="I184">
        <f>VLOOKUP(B184,Table3[],5,0)</f>
        <v>144</v>
      </c>
      <c r="J184">
        <f t="shared" si="9"/>
        <v>156.96</v>
      </c>
      <c r="K184">
        <f t="shared" si="10"/>
        <v>144</v>
      </c>
      <c r="L184">
        <f t="shared" si="11"/>
        <v>12.960000000000008</v>
      </c>
    </row>
    <row r="185" spans="1:12" x14ac:dyDescent="0.25">
      <c r="A185" s="9">
        <v>44440</v>
      </c>
      <c r="B185" t="s">
        <v>6</v>
      </c>
      <c r="C185" t="str">
        <f>VLOOKUP(B185,Table3[],2,0)</f>
        <v>Product03</v>
      </c>
      <c r="D185">
        <v>14</v>
      </c>
      <c r="E185" t="s">
        <v>58</v>
      </c>
      <c r="F185" t="s">
        <v>58</v>
      </c>
      <c r="G185">
        <f t="shared" si="8"/>
        <v>7.0000000000000007E-2</v>
      </c>
      <c r="H185">
        <f>VLOOKUP(B185,Table3[],6,0)</f>
        <v>80.94</v>
      </c>
      <c r="I185">
        <f>VLOOKUP(B185,Table3[],5,0)</f>
        <v>71</v>
      </c>
      <c r="J185">
        <f t="shared" si="9"/>
        <v>1133.1599999999999</v>
      </c>
      <c r="K185">
        <f t="shared" si="10"/>
        <v>994</v>
      </c>
      <c r="L185">
        <f t="shared" si="11"/>
        <v>139.08999999999986</v>
      </c>
    </row>
    <row r="186" spans="1:12" x14ac:dyDescent="0.25">
      <c r="A186" s="9">
        <v>44442</v>
      </c>
      <c r="B186" t="s">
        <v>48</v>
      </c>
      <c r="C186" t="str">
        <f>VLOOKUP(B186,Table3[],2,0)</f>
        <v>Product41</v>
      </c>
      <c r="D186">
        <v>8</v>
      </c>
      <c r="E186" t="s">
        <v>60</v>
      </c>
      <c r="F186" t="s">
        <v>58</v>
      </c>
      <c r="G186">
        <f t="shared" si="8"/>
        <v>0.05</v>
      </c>
      <c r="H186">
        <f>VLOOKUP(B186,Table3[],6,0)</f>
        <v>173.88</v>
      </c>
      <c r="I186">
        <f>VLOOKUP(B186,Table3[],5,0)</f>
        <v>138</v>
      </c>
      <c r="J186">
        <f t="shared" si="9"/>
        <v>1391.04</v>
      </c>
      <c r="K186">
        <f t="shared" si="10"/>
        <v>1104</v>
      </c>
      <c r="L186">
        <f t="shared" si="11"/>
        <v>286.98999999999995</v>
      </c>
    </row>
    <row r="187" spans="1:12" x14ac:dyDescent="0.25">
      <c r="A187" s="9">
        <v>44443</v>
      </c>
      <c r="B187" t="s">
        <v>34</v>
      </c>
      <c r="C187" t="str">
        <f>VLOOKUP(B187,Table3[],2,0)</f>
        <v>Product28</v>
      </c>
      <c r="D187">
        <v>7</v>
      </c>
      <c r="E187" t="s">
        <v>60</v>
      </c>
      <c r="F187" t="s">
        <v>58</v>
      </c>
      <c r="G187">
        <f t="shared" si="8"/>
        <v>0.05</v>
      </c>
      <c r="H187">
        <f>VLOOKUP(B187,Table3[],6,0)</f>
        <v>41.81</v>
      </c>
      <c r="I187">
        <f>VLOOKUP(B187,Table3[],5,0)</f>
        <v>37</v>
      </c>
      <c r="J187">
        <f t="shared" si="9"/>
        <v>292.67</v>
      </c>
      <c r="K187">
        <f t="shared" si="10"/>
        <v>259</v>
      </c>
      <c r="L187">
        <f t="shared" si="11"/>
        <v>33.620000000000019</v>
      </c>
    </row>
    <row r="188" spans="1:12" x14ac:dyDescent="0.25">
      <c r="A188" s="9">
        <v>44443</v>
      </c>
      <c r="B188" t="s">
        <v>28</v>
      </c>
      <c r="C188" t="str">
        <f>VLOOKUP(B188,Table3[],2,0)</f>
        <v>Product23</v>
      </c>
      <c r="D188">
        <v>15</v>
      </c>
      <c r="E188" t="s">
        <v>60</v>
      </c>
      <c r="F188" t="s">
        <v>58</v>
      </c>
      <c r="G188">
        <f t="shared" si="8"/>
        <v>0.1</v>
      </c>
      <c r="H188">
        <f>VLOOKUP(B188,Table3[],6,0)</f>
        <v>149.46</v>
      </c>
      <c r="I188">
        <f>VLOOKUP(B188,Table3[],5,0)</f>
        <v>141</v>
      </c>
      <c r="J188">
        <f t="shared" si="9"/>
        <v>2241.9</v>
      </c>
      <c r="K188">
        <f t="shared" si="10"/>
        <v>2115</v>
      </c>
      <c r="L188">
        <f t="shared" si="11"/>
        <v>126.8000000000001</v>
      </c>
    </row>
    <row r="189" spans="1:12" x14ac:dyDescent="0.25">
      <c r="A189" s="9">
        <v>44444</v>
      </c>
      <c r="B189" t="s">
        <v>38</v>
      </c>
      <c r="C189" t="str">
        <f>VLOOKUP(B189,Table3[],2,0)</f>
        <v>Product32</v>
      </c>
      <c r="D189">
        <v>1</v>
      </c>
      <c r="E189" t="s">
        <v>60</v>
      </c>
      <c r="F189" t="s">
        <v>59</v>
      </c>
      <c r="G189">
        <f t="shared" si="8"/>
        <v>0</v>
      </c>
      <c r="H189">
        <f>VLOOKUP(B189,Table3[],6,0)</f>
        <v>117.48</v>
      </c>
      <c r="I189">
        <f>VLOOKUP(B189,Table3[],5,0)</f>
        <v>89</v>
      </c>
      <c r="J189">
        <f t="shared" si="9"/>
        <v>117.48</v>
      </c>
      <c r="K189">
        <f t="shared" si="10"/>
        <v>89</v>
      </c>
      <c r="L189">
        <f t="shared" si="11"/>
        <v>28.480000000000004</v>
      </c>
    </row>
    <row r="190" spans="1:12" x14ac:dyDescent="0.25">
      <c r="A190" s="9">
        <v>44446</v>
      </c>
      <c r="B190" t="s">
        <v>23</v>
      </c>
      <c r="C190" t="str">
        <f>VLOOKUP(B190,Table3[],2,0)</f>
        <v>Product19</v>
      </c>
      <c r="D190">
        <v>5</v>
      </c>
      <c r="E190" t="s">
        <v>60</v>
      </c>
      <c r="F190" t="s">
        <v>58</v>
      </c>
      <c r="G190">
        <f t="shared" si="8"/>
        <v>0.05</v>
      </c>
      <c r="H190">
        <f>VLOOKUP(B190,Table3[],6,0)</f>
        <v>210</v>
      </c>
      <c r="I190">
        <f>VLOOKUP(B190,Table3[],5,0)</f>
        <v>150</v>
      </c>
      <c r="J190">
        <f t="shared" si="9"/>
        <v>1050</v>
      </c>
      <c r="K190">
        <f t="shared" si="10"/>
        <v>750</v>
      </c>
      <c r="L190">
        <f t="shared" si="11"/>
        <v>299.95</v>
      </c>
    </row>
    <row r="191" spans="1:12" x14ac:dyDescent="0.25">
      <c r="A191" s="9">
        <v>44448</v>
      </c>
      <c r="B191" t="s">
        <v>51</v>
      </c>
      <c r="C191" t="str">
        <f>VLOOKUP(B191,Table3[],2,0)</f>
        <v>Product44</v>
      </c>
      <c r="D191">
        <v>4</v>
      </c>
      <c r="E191" t="s">
        <v>60</v>
      </c>
      <c r="F191" t="s">
        <v>58</v>
      </c>
      <c r="G191">
        <f t="shared" si="8"/>
        <v>0</v>
      </c>
      <c r="H191">
        <f>VLOOKUP(B191,Table3[],6,0)</f>
        <v>82.08</v>
      </c>
      <c r="I191">
        <f>VLOOKUP(B191,Table3[],5,0)</f>
        <v>76</v>
      </c>
      <c r="J191">
        <f t="shared" si="9"/>
        <v>328.32</v>
      </c>
      <c r="K191">
        <f t="shared" si="10"/>
        <v>304</v>
      </c>
      <c r="L191">
        <f t="shared" si="11"/>
        <v>24.319999999999993</v>
      </c>
    </row>
    <row r="192" spans="1:12" x14ac:dyDescent="0.25">
      <c r="A192" s="9">
        <v>44449</v>
      </c>
      <c r="B192" t="s">
        <v>36</v>
      </c>
      <c r="C192" t="str">
        <f>VLOOKUP(B192,Table3[],2,0)</f>
        <v>Product30</v>
      </c>
      <c r="D192">
        <v>6</v>
      </c>
      <c r="E192" t="s">
        <v>60</v>
      </c>
      <c r="F192" t="s">
        <v>58</v>
      </c>
      <c r="G192">
        <f t="shared" si="8"/>
        <v>0.05</v>
      </c>
      <c r="H192">
        <f>VLOOKUP(B192,Table3[],6,0)</f>
        <v>201.28</v>
      </c>
      <c r="I192">
        <f>VLOOKUP(B192,Table3[],5,0)</f>
        <v>148</v>
      </c>
      <c r="J192">
        <f t="shared" si="9"/>
        <v>1207.68</v>
      </c>
      <c r="K192">
        <f t="shared" si="10"/>
        <v>888</v>
      </c>
      <c r="L192">
        <f t="shared" si="11"/>
        <v>319.63000000000005</v>
      </c>
    </row>
    <row r="193" spans="1:12" x14ac:dyDescent="0.25">
      <c r="A193" s="9">
        <v>44449</v>
      </c>
      <c r="B193" t="s">
        <v>3</v>
      </c>
      <c r="C193" t="str">
        <f>VLOOKUP(B193,Table3[],2,0)</f>
        <v>Product01</v>
      </c>
      <c r="D193">
        <v>9</v>
      </c>
      <c r="E193" t="s">
        <v>57</v>
      </c>
      <c r="F193" t="s">
        <v>58</v>
      </c>
      <c r="G193">
        <f t="shared" si="8"/>
        <v>0.05</v>
      </c>
      <c r="H193">
        <f>VLOOKUP(B193,Table3[],6,0)</f>
        <v>103.88</v>
      </c>
      <c r="I193">
        <f>VLOOKUP(B193,Table3[],5,0)</f>
        <v>98</v>
      </c>
      <c r="J193">
        <f t="shared" si="9"/>
        <v>934.92</v>
      </c>
      <c r="K193">
        <f t="shared" si="10"/>
        <v>882</v>
      </c>
      <c r="L193">
        <f t="shared" si="11"/>
        <v>52.869999999999962</v>
      </c>
    </row>
    <row r="194" spans="1:12" x14ac:dyDescent="0.25">
      <c r="A194" s="9">
        <v>44449</v>
      </c>
      <c r="B194" t="s">
        <v>31</v>
      </c>
      <c r="C194" t="str">
        <f>VLOOKUP(B194,Table3[],2,0)</f>
        <v>Product26</v>
      </c>
      <c r="D194">
        <v>2</v>
      </c>
      <c r="E194" t="s">
        <v>60</v>
      </c>
      <c r="F194" t="s">
        <v>58</v>
      </c>
      <c r="G194">
        <f t="shared" si="8"/>
        <v>0</v>
      </c>
      <c r="H194">
        <f>VLOOKUP(B194,Table3[],6,0)</f>
        <v>24.66</v>
      </c>
      <c r="I194">
        <f>VLOOKUP(B194,Table3[],5,0)</f>
        <v>18</v>
      </c>
      <c r="J194">
        <f t="shared" si="9"/>
        <v>49.32</v>
      </c>
      <c r="K194">
        <f t="shared" si="10"/>
        <v>36</v>
      </c>
      <c r="L194">
        <f t="shared" si="11"/>
        <v>13.32</v>
      </c>
    </row>
    <row r="195" spans="1:12" x14ac:dyDescent="0.25">
      <c r="A195" s="9">
        <v>44450</v>
      </c>
      <c r="B195" t="s">
        <v>3</v>
      </c>
      <c r="C195" t="str">
        <f>VLOOKUP(B195,Table3[],2,0)</f>
        <v>Product01</v>
      </c>
      <c r="D195">
        <v>6</v>
      </c>
      <c r="E195" t="s">
        <v>57</v>
      </c>
      <c r="F195" t="s">
        <v>58</v>
      </c>
      <c r="G195">
        <f t="shared" ref="G195:G258" si="12">IF(D195&gt;=15,10%,IF(D195&gt;=10,7%,IF(D195&gt;=5,5%,0%)))</f>
        <v>0.05</v>
      </c>
      <c r="H195">
        <f>VLOOKUP(B195,Table3[],6,0)</f>
        <v>103.88</v>
      </c>
      <c r="I195">
        <f>VLOOKUP(B195,Table3[],5,0)</f>
        <v>98</v>
      </c>
      <c r="J195">
        <f t="shared" ref="J195:J258" si="13">H195*D195</f>
        <v>623.28</v>
      </c>
      <c r="K195">
        <f t="shared" ref="K195:K258" si="14">I195*D195</f>
        <v>588</v>
      </c>
      <c r="L195">
        <f t="shared" ref="L195:L258" si="15">J195-K195-G195</f>
        <v>35.229999999999976</v>
      </c>
    </row>
    <row r="196" spans="1:12" x14ac:dyDescent="0.25">
      <c r="A196" s="9">
        <v>44452</v>
      </c>
      <c r="B196" t="s">
        <v>48</v>
      </c>
      <c r="C196" t="str">
        <f>VLOOKUP(B196,Table3[],2,0)</f>
        <v>Product41</v>
      </c>
      <c r="D196">
        <v>7</v>
      </c>
      <c r="E196" t="s">
        <v>60</v>
      </c>
      <c r="F196" t="s">
        <v>59</v>
      </c>
      <c r="G196">
        <f t="shared" si="12"/>
        <v>0.05</v>
      </c>
      <c r="H196">
        <f>VLOOKUP(B196,Table3[],6,0)</f>
        <v>173.88</v>
      </c>
      <c r="I196">
        <f>VLOOKUP(B196,Table3[],5,0)</f>
        <v>138</v>
      </c>
      <c r="J196">
        <f t="shared" si="13"/>
        <v>1217.1599999999999</v>
      </c>
      <c r="K196">
        <f t="shared" si="14"/>
        <v>966</v>
      </c>
      <c r="L196">
        <f t="shared" si="15"/>
        <v>251.10999999999984</v>
      </c>
    </row>
    <row r="197" spans="1:12" x14ac:dyDescent="0.25">
      <c r="A197" s="9">
        <v>44454</v>
      </c>
      <c r="B197" t="s">
        <v>49</v>
      </c>
      <c r="C197" t="str">
        <f>VLOOKUP(B197,Table3[],2,0)</f>
        <v>Product42</v>
      </c>
      <c r="D197">
        <v>6</v>
      </c>
      <c r="E197" t="s">
        <v>60</v>
      </c>
      <c r="F197" t="s">
        <v>58</v>
      </c>
      <c r="G197">
        <f t="shared" si="12"/>
        <v>0.05</v>
      </c>
      <c r="H197">
        <f>VLOOKUP(B197,Table3[],6,0)</f>
        <v>162</v>
      </c>
      <c r="I197">
        <f>VLOOKUP(B197,Table3[],5,0)</f>
        <v>120</v>
      </c>
      <c r="J197">
        <f t="shared" si="13"/>
        <v>972</v>
      </c>
      <c r="K197">
        <f t="shared" si="14"/>
        <v>720</v>
      </c>
      <c r="L197">
        <f t="shared" si="15"/>
        <v>251.95</v>
      </c>
    </row>
    <row r="198" spans="1:12" x14ac:dyDescent="0.25">
      <c r="A198" s="9">
        <v>44454</v>
      </c>
      <c r="B198" t="s">
        <v>49</v>
      </c>
      <c r="C198" t="str">
        <f>VLOOKUP(B198,Table3[],2,0)</f>
        <v>Product42</v>
      </c>
      <c r="D198">
        <v>14</v>
      </c>
      <c r="E198" t="s">
        <v>60</v>
      </c>
      <c r="F198" t="s">
        <v>58</v>
      </c>
      <c r="G198">
        <f t="shared" si="12"/>
        <v>7.0000000000000007E-2</v>
      </c>
      <c r="H198">
        <f>VLOOKUP(B198,Table3[],6,0)</f>
        <v>162</v>
      </c>
      <c r="I198">
        <f>VLOOKUP(B198,Table3[],5,0)</f>
        <v>120</v>
      </c>
      <c r="J198">
        <f t="shared" si="13"/>
        <v>2268</v>
      </c>
      <c r="K198">
        <f t="shared" si="14"/>
        <v>1680</v>
      </c>
      <c r="L198">
        <f t="shared" si="15"/>
        <v>587.92999999999995</v>
      </c>
    </row>
    <row r="199" spans="1:12" x14ac:dyDescent="0.25">
      <c r="A199" s="9">
        <v>44460</v>
      </c>
      <c r="B199" t="s">
        <v>24</v>
      </c>
      <c r="C199" t="str">
        <f>VLOOKUP(B199,Table3[],2,0)</f>
        <v>Product20</v>
      </c>
      <c r="D199">
        <v>7</v>
      </c>
      <c r="E199" t="s">
        <v>57</v>
      </c>
      <c r="F199" t="s">
        <v>59</v>
      </c>
      <c r="G199">
        <f t="shared" si="12"/>
        <v>0.05</v>
      </c>
      <c r="H199">
        <f>VLOOKUP(B199,Table3[],6,0)</f>
        <v>76.25</v>
      </c>
      <c r="I199">
        <f>VLOOKUP(B199,Table3[],5,0)</f>
        <v>61</v>
      </c>
      <c r="J199">
        <f t="shared" si="13"/>
        <v>533.75</v>
      </c>
      <c r="K199">
        <f t="shared" si="14"/>
        <v>427</v>
      </c>
      <c r="L199">
        <f t="shared" si="15"/>
        <v>106.7</v>
      </c>
    </row>
    <row r="200" spans="1:12" x14ac:dyDescent="0.25">
      <c r="A200" s="9">
        <v>44461</v>
      </c>
      <c r="B200" t="s">
        <v>47</v>
      </c>
      <c r="C200" t="str">
        <f>VLOOKUP(B200,Table3[],2,0)</f>
        <v>Product40</v>
      </c>
      <c r="D200">
        <v>2</v>
      </c>
      <c r="E200" t="s">
        <v>58</v>
      </c>
      <c r="F200" t="s">
        <v>59</v>
      </c>
      <c r="G200">
        <f t="shared" si="12"/>
        <v>0</v>
      </c>
      <c r="H200">
        <f>VLOOKUP(B200,Table3[],6,0)</f>
        <v>115.2</v>
      </c>
      <c r="I200">
        <f>VLOOKUP(B200,Table3[],5,0)</f>
        <v>90</v>
      </c>
      <c r="J200">
        <f t="shared" si="13"/>
        <v>230.4</v>
      </c>
      <c r="K200">
        <f t="shared" si="14"/>
        <v>180</v>
      </c>
      <c r="L200">
        <f t="shared" si="15"/>
        <v>50.400000000000006</v>
      </c>
    </row>
    <row r="201" spans="1:12" x14ac:dyDescent="0.25">
      <c r="A201" s="9">
        <v>44461</v>
      </c>
      <c r="B201" t="s">
        <v>5</v>
      </c>
      <c r="C201" t="str">
        <f>VLOOKUP(B201,Table3[],2,0)</f>
        <v>Product02</v>
      </c>
      <c r="D201">
        <v>4</v>
      </c>
      <c r="E201" t="s">
        <v>60</v>
      </c>
      <c r="F201" t="s">
        <v>59</v>
      </c>
      <c r="G201">
        <f t="shared" si="12"/>
        <v>0</v>
      </c>
      <c r="H201">
        <f>VLOOKUP(B201,Table3[],6,0)</f>
        <v>142.80000000000001</v>
      </c>
      <c r="I201">
        <f>VLOOKUP(B201,Table3[],5,0)</f>
        <v>105</v>
      </c>
      <c r="J201">
        <f t="shared" si="13"/>
        <v>571.20000000000005</v>
      </c>
      <c r="K201">
        <f t="shared" si="14"/>
        <v>420</v>
      </c>
      <c r="L201">
        <f t="shared" si="15"/>
        <v>151.20000000000005</v>
      </c>
    </row>
    <row r="202" spans="1:12" x14ac:dyDescent="0.25">
      <c r="A202" s="9">
        <v>44462</v>
      </c>
      <c r="B202" t="s">
        <v>22</v>
      </c>
      <c r="C202" t="str">
        <f>VLOOKUP(B202,Table3[],2,0)</f>
        <v>Product18</v>
      </c>
      <c r="D202">
        <v>12</v>
      </c>
      <c r="E202" t="s">
        <v>60</v>
      </c>
      <c r="F202" t="s">
        <v>59</v>
      </c>
      <c r="G202">
        <f t="shared" si="12"/>
        <v>7.0000000000000007E-2</v>
      </c>
      <c r="H202">
        <f>VLOOKUP(B202,Table3[],6,0)</f>
        <v>49.21</v>
      </c>
      <c r="I202">
        <f>VLOOKUP(B202,Table3[],5,0)</f>
        <v>37</v>
      </c>
      <c r="J202">
        <f t="shared" si="13"/>
        <v>590.52</v>
      </c>
      <c r="K202">
        <f t="shared" si="14"/>
        <v>444</v>
      </c>
      <c r="L202">
        <f t="shared" si="15"/>
        <v>146.44999999999999</v>
      </c>
    </row>
    <row r="203" spans="1:12" x14ac:dyDescent="0.25">
      <c r="A203" s="9">
        <v>44462</v>
      </c>
      <c r="B203" t="s">
        <v>26</v>
      </c>
      <c r="C203" t="str">
        <f>VLOOKUP(B203,Table3[],2,0)</f>
        <v>Product21</v>
      </c>
      <c r="D203">
        <v>7</v>
      </c>
      <c r="E203" t="s">
        <v>58</v>
      </c>
      <c r="F203" t="s">
        <v>58</v>
      </c>
      <c r="G203">
        <f t="shared" si="12"/>
        <v>0.05</v>
      </c>
      <c r="H203">
        <f>VLOOKUP(B203,Table3[],6,0)</f>
        <v>162.54</v>
      </c>
      <c r="I203">
        <f>VLOOKUP(B203,Table3[],5,0)</f>
        <v>126</v>
      </c>
      <c r="J203">
        <f t="shared" si="13"/>
        <v>1137.78</v>
      </c>
      <c r="K203">
        <f t="shared" si="14"/>
        <v>882</v>
      </c>
      <c r="L203">
        <f t="shared" si="15"/>
        <v>255.72999999999996</v>
      </c>
    </row>
    <row r="204" spans="1:12" x14ac:dyDescent="0.25">
      <c r="A204" s="9">
        <v>44466</v>
      </c>
      <c r="B204" t="s">
        <v>40</v>
      </c>
      <c r="C204" t="str">
        <f>VLOOKUP(B204,Table3[],2,0)</f>
        <v>Product34</v>
      </c>
      <c r="D204">
        <v>1</v>
      </c>
      <c r="E204" t="s">
        <v>60</v>
      </c>
      <c r="F204" t="s">
        <v>59</v>
      </c>
      <c r="G204">
        <f t="shared" si="12"/>
        <v>0</v>
      </c>
      <c r="H204">
        <f>VLOOKUP(B204,Table3[],6,0)</f>
        <v>58.3</v>
      </c>
      <c r="I204">
        <f>VLOOKUP(B204,Table3[],5,0)</f>
        <v>55</v>
      </c>
      <c r="J204">
        <f t="shared" si="13"/>
        <v>58.3</v>
      </c>
      <c r="K204">
        <f t="shared" si="14"/>
        <v>55</v>
      </c>
      <c r="L204">
        <f t="shared" si="15"/>
        <v>3.2999999999999972</v>
      </c>
    </row>
    <row r="205" spans="1:12" x14ac:dyDescent="0.25">
      <c r="A205" s="9">
        <v>44469</v>
      </c>
      <c r="B205" t="s">
        <v>18</v>
      </c>
      <c r="C205" t="str">
        <f>VLOOKUP(B205,Table3[],2,0)</f>
        <v>Product14</v>
      </c>
      <c r="D205">
        <v>9</v>
      </c>
      <c r="E205" t="s">
        <v>58</v>
      </c>
      <c r="F205" t="s">
        <v>58</v>
      </c>
      <c r="G205">
        <f t="shared" si="12"/>
        <v>0.05</v>
      </c>
      <c r="H205">
        <f>VLOOKUP(B205,Table3[],6,0)</f>
        <v>146.72</v>
      </c>
      <c r="I205">
        <f>VLOOKUP(B205,Table3[],5,0)</f>
        <v>112</v>
      </c>
      <c r="J205">
        <f t="shared" si="13"/>
        <v>1320.48</v>
      </c>
      <c r="K205">
        <f t="shared" si="14"/>
        <v>1008</v>
      </c>
      <c r="L205">
        <f t="shared" si="15"/>
        <v>312.43</v>
      </c>
    </row>
    <row r="206" spans="1:12" x14ac:dyDescent="0.25">
      <c r="A206" s="9">
        <v>44469</v>
      </c>
      <c r="B206" t="s">
        <v>9</v>
      </c>
      <c r="C206" t="str">
        <f>VLOOKUP(B206,Table3[],2,0)</f>
        <v>Product06</v>
      </c>
      <c r="D206">
        <v>5</v>
      </c>
      <c r="E206" t="s">
        <v>58</v>
      </c>
      <c r="F206" t="s">
        <v>58</v>
      </c>
      <c r="G206">
        <f t="shared" si="12"/>
        <v>0.05</v>
      </c>
      <c r="H206">
        <f>VLOOKUP(B206,Table3[],6,0)</f>
        <v>85.5</v>
      </c>
      <c r="I206">
        <f>VLOOKUP(B206,Table3[],5,0)</f>
        <v>75</v>
      </c>
      <c r="J206">
        <f t="shared" si="13"/>
        <v>427.5</v>
      </c>
      <c r="K206">
        <f t="shared" si="14"/>
        <v>375</v>
      </c>
      <c r="L206">
        <f t="shared" si="15"/>
        <v>52.45</v>
      </c>
    </row>
    <row r="207" spans="1:12" x14ac:dyDescent="0.25">
      <c r="A207" s="9">
        <v>44470</v>
      </c>
      <c r="B207" t="s">
        <v>36</v>
      </c>
      <c r="C207" t="str">
        <f>VLOOKUP(B207,Table3[],2,0)</f>
        <v>Product30</v>
      </c>
      <c r="D207">
        <v>14</v>
      </c>
      <c r="E207" t="s">
        <v>58</v>
      </c>
      <c r="F207" t="s">
        <v>59</v>
      </c>
      <c r="G207">
        <f t="shared" si="12"/>
        <v>7.0000000000000007E-2</v>
      </c>
      <c r="H207">
        <f>VLOOKUP(B207,Table3[],6,0)</f>
        <v>201.28</v>
      </c>
      <c r="I207">
        <f>VLOOKUP(B207,Table3[],5,0)</f>
        <v>148</v>
      </c>
      <c r="J207">
        <f t="shared" si="13"/>
        <v>2817.92</v>
      </c>
      <c r="K207">
        <f t="shared" si="14"/>
        <v>2072</v>
      </c>
      <c r="L207">
        <f t="shared" si="15"/>
        <v>745.85</v>
      </c>
    </row>
    <row r="208" spans="1:12" x14ac:dyDescent="0.25">
      <c r="A208" s="9">
        <v>44471</v>
      </c>
      <c r="B208" t="s">
        <v>18</v>
      </c>
      <c r="C208" t="str">
        <f>VLOOKUP(B208,Table3[],2,0)</f>
        <v>Product14</v>
      </c>
      <c r="D208">
        <v>15</v>
      </c>
      <c r="E208" t="s">
        <v>60</v>
      </c>
      <c r="F208" t="s">
        <v>58</v>
      </c>
      <c r="G208">
        <f t="shared" si="12"/>
        <v>0.1</v>
      </c>
      <c r="H208">
        <f>VLOOKUP(B208,Table3[],6,0)</f>
        <v>146.72</v>
      </c>
      <c r="I208">
        <f>VLOOKUP(B208,Table3[],5,0)</f>
        <v>112</v>
      </c>
      <c r="J208">
        <f t="shared" si="13"/>
        <v>2200.8000000000002</v>
      </c>
      <c r="K208">
        <f t="shared" si="14"/>
        <v>1680</v>
      </c>
      <c r="L208">
        <f t="shared" si="15"/>
        <v>520.70000000000016</v>
      </c>
    </row>
    <row r="209" spans="1:12" x14ac:dyDescent="0.25">
      <c r="A209" s="9">
        <v>44472</v>
      </c>
      <c r="B209" t="s">
        <v>23</v>
      </c>
      <c r="C209" t="str">
        <f>VLOOKUP(B209,Table3[],2,0)</f>
        <v>Product19</v>
      </c>
      <c r="D209">
        <v>9</v>
      </c>
      <c r="E209" t="s">
        <v>60</v>
      </c>
      <c r="F209" t="s">
        <v>58</v>
      </c>
      <c r="G209">
        <f t="shared" si="12"/>
        <v>0.05</v>
      </c>
      <c r="H209">
        <f>VLOOKUP(B209,Table3[],6,0)</f>
        <v>210</v>
      </c>
      <c r="I209">
        <f>VLOOKUP(B209,Table3[],5,0)</f>
        <v>150</v>
      </c>
      <c r="J209">
        <f t="shared" si="13"/>
        <v>1890</v>
      </c>
      <c r="K209">
        <f t="shared" si="14"/>
        <v>1350</v>
      </c>
      <c r="L209">
        <f t="shared" si="15"/>
        <v>539.95000000000005</v>
      </c>
    </row>
    <row r="210" spans="1:12" x14ac:dyDescent="0.25">
      <c r="A210" s="9">
        <v>44475</v>
      </c>
      <c r="B210" t="s">
        <v>41</v>
      </c>
      <c r="C210" t="str">
        <f>VLOOKUP(B210,Table3[],2,0)</f>
        <v>Product35</v>
      </c>
      <c r="D210">
        <v>1</v>
      </c>
      <c r="E210" t="s">
        <v>60</v>
      </c>
      <c r="F210" t="s">
        <v>58</v>
      </c>
      <c r="G210">
        <f t="shared" si="12"/>
        <v>0</v>
      </c>
      <c r="H210">
        <f>VLOOKUP(B210,Table3[],6,0)</f>
        <v>6.7</v>
      </c>
      <c r="I210">
        <f>VLOOKUP(B210,Table3[],5,0)</f>
        <v>5</v>
      </c>
      <c r="J210">
        <f t="shared" si="13"/>
        <v>6.7</v>
      </c>
      <c r="K210">
        <f t="shared" si="14"/>
        <v>5</v>
      </c>
      <c r="L210">
        <f t="shared" si="15"/>
        <v>1.7000000000000002</v>
      </c>
    </row>
    <row r="211" spans="1:12" x14ac:dyDescent="0.25">
      <c r="A211" s="9">
        <v>44475</v>
      </c>
      <c r="B211" t="s">
        <v>42</v>
      </c>
      <c r="C211" t="str">
        <f>VLOOKUP(B211,Table3[],2,0)</f>
        <v>Product36</v>
      </c>
      <c r="D211">
        <v>12</v>
      </c>
      <c r="E211" t="s">
        <v>58</v>
      </c>
      <c r="F211" t="s">
        <v>58</v>
      </c>
      <c r="G211">
        <f t="shared" si="12"/>
        <v>7.0000000000000007E-2</v>
      </c>
      <c r="H211">
        <f>VLOOKUP(B211,Table3[],6,0)</f>
        <v>96.3</v>
      </c>
      <c r="I211">
        <f>VLOOKUP(B211,Table3[],5,0)</f>
        <v>90</v>
      </c>
      <c r="J211">
        <f t="shared" si="13"/>
        <v>1155.5999999999999</v>
      </c>
      <c r="K211">
        <f t="shared" si="14"/>
        <v>1080</v>
      </c>
      <c r="L211">
        <f t="shared" si="15"/>
        <v>75.529999999999916</v>
      </c>
    </row>
    <row r="212" spans="1:12" x14ac:dyDescent="0.25">
      <c r="A212" s="9">
        <v>44476</v>
      </c>
      <c r="B212" t="s">
        <v>31</v>
      </c>
      <c r="C212" t="str">
        <f>VLOOKUP(B212,Table3[],2,0)</f>
        <v>Product26</v>
      </c>
      <c r="D212">
        <v>6</v>
      </c>
      <c r="E212" t="s">
        <v>60</v>
      </c>
      <c r="F212" t="s">
        <v>59</v>
      </c>
      <c r="G212">
        <f t="shared" si="12"/>
        <v>0.05</v>
      </c>
      <c r="H212">
        <f>VLOOKUP(B212,Table3[],6,0)</f>
        <v>24.66</v>
      </c>
      <c r="I212">
        <f>VLOOKUP(B212,Table3[],5,0)</f>
        <v>18</v>
      </c>
      <c r="J212">
        <f t="shared" si="13"/>
        <v>147.96</v>
      </c>
      <c r="K212">
        <f t="shared" si="14"/>
        <v>108</v>
      </c>
      <c r="L212">
        <f t="shared" si="15"/>
        <v>39.910000000000011</v>
      </c>
    </row>
    <row r="213" spans="1:12" x14ac:dyDescent="0.25">
      <c r="A213" s="9">
        <v>44478</v>
      </c>
      <c r="B213" t="s">
        <v>45</v>
      </c>
      <c r="C213" t="str">
        <f>VLOOKUP(B213,Table3[],2,0)</f>
        <v>Product38</v>
      </c>
      <c r="D213">
        <v>5</v>
      </c>
      <c r="E213" t="s">
        <v>60</v>
      </c>
      <c r="F213" t="s">
        <v>59</v>
      </c>
      <c r="G213">
        <f t="shared" si="12"/>
        <v>0.05</v>
      </c>
      <c r="H213">
        <f>VLOOKUP(B213,Table3[],6,0)</f>
        <v>79.92</v>
      </c>
      <c r="I213">
        <f>VLOOKUP(B213,Table3[],5,0)</f>
        <v>72</v>
      </c>
      <c r="J213">
        <f t="shared" si="13"/>
        <v>399.6</v>
      </c>
      <c r="K213">
        <f t="shared" si="14"/>
        <v>360</v>
      </c>
      <c r="L213">
        <f t="shared" si="15"/>
        <v>39.550000000000026</v>
      </c>
    </row>
    <row r="214" spans="1:12" x14ac:dyDescent="0.25">
      <c r="A214" s="9">
        <v>44478</v>
      </c>
      <c r="B214" t="s">
        <v>38</v>
      </c>
      <c r="C214" t="str">
        <f>VLOOKUP(B214,Table3[],2,0)</f>
        <v>Product32</v>
      </c>
      <c r="D214">
        <v>11</v>
      </c>
      <c r="E214" t="s">
        <v>58</v>
      </c>
      <c r="F214" t="s">
        <v>59</v>
      </c>
      <c r="G214">
        <f t="shared" si="12"/>
        <v>7.0000000000000007E-2</v>
      </c>
      <c r="H214">
        <f>VLOOKUP(B214,Table3[],6,0)</f>
        <v>117.48</v>
      </c>
      <c r="I214">
        <f>VLOOKUP(B214,Table3[],5,0)</f>
        <v>89</v>
      </c>
      <c r="J214">
        <f t="shared" si="13"/>
        <v>1292.28</v>
      </c>
      <c r="K214">
        <f t="shared" si="14"/>
        <v>979</v>
      </c>
      <c r="L214">
        <f t="shared" si="15"/>
        <v>313.20999999999998</v>
      </c>
    </row>
    <row r="215" spans="1:12" x14ac:dyDescent="0.25">
      <c r="A215" s="9">
        <v>44479</v>
      </c>
      <c r="B215" t="s">
        <v>41</v>
      </c>
      <c r="C215" t="str">
        <f>VLOOKUP(B215,Table3[],2,0)</f>
        <v>Product35</v>
      </c>
      <c r="D215">
        <v>14</v>
      </c>
      <c r="E215" t="s">
        <v>60</v>
      </c>
      <c r="F215" t="s">
        <v>59</v>
      </c>
      <c r="G215">
        <f t="shared" si="12"/>
        <v>7.0000000000000007E-2</v>
      </c>
      <c r="H215">
        <f>VLOOKUP(B215,Table3[],6,0)</f>
        <v>6.7</v>
      </c>
      <c r="I215">
        <f>VLOOKUP(B215,Table3[],5,0)</f>
        <v>5</v>
      </c>
      <c r="J215">
        <f t="shared" si="13"/>
        <v>93.8</v>
      </c>
      <c r="K215">
        <f t="shared" si="14"/>
        <v>70</v>
      </c>
      <c r="L215">
        <f t="shared" si="15"/>
        <v>23.729999999999997</v>
      </c>
    </row>
    <row r="216" spans="1:12" x14ac:dyDescent="0.25">
      <c r="A216" s="9">
        <v>44480</v>
      </c>
      <c r="B216" t="s">
        <v>15</v>
      </c>
      <c r="C216" t="str">
        <f>VLOOKUP(B216,Table3[],2,0)</f>
        <v>Product11</v>
      </c>
      <c r="D216">
        <v>15</v>
      </c>
      <c r="E216" t="s">
        <v>60</v>
      </c>
      <c r="F216" t="s">
        <v>59</v>
      </c>
      <c r="G216">
        <f t="shared" si="12"/>
        <v>0.1</v>
      </c>
      <c r="H216">
        <f>VLOOKUP(B216,Table3[],6,0)</f>
        <v>48.4</v>
      </c>
      <c r="I216">
        <f>VLOOKUP(B216,Table3[],5,0)</f>
        <v>44</v>
      </c>
      <c r="J216">
        <f t="shared" si="13"/>
        <v>726</v>
      </c>
      <c r="K216">
        <f t="shared" si="14"/>
        <v>660</v>
      </c>
      <c r="L216">
        <f t="shared" si="15"/>
        <v>65.900000000000006</v>
      </c>
    </row>
    <row r="217" spans="1:12" x14ac:dyDescent="0.25">
      <c r="A217" s="9">
        <v>44481</v>
      </c>
      <c r="B217" t="s">
        <v>33</v>
      </c>
      <c r="C217" t="str">
        <f>VLOOKUP(B217,Table3[],2,0)</f>
        <v>Product27</v>
      </c>
      <c r="D217">
        <v>8</v>
      </c>
      <c r="E217" t="s">
        <v>58</v>
      </c>
      <c r="F217" t="s">
        <v>58</v>
      </c>
      <c r="G217">
        <f t="shared" si="12"/>
        <v>0.05</v>
      </c>
      <c r="H217">
        <f>VLOOKUP(B217,Table3[],6,0)</f>
        <v>57.120000000000005</v>
      </c>
      <c r="I217">
        <f>VLOOKUP(B217,Table3[],5,0)</f>
        <v>48</v>
      </c>
      <c r="J217">
        <f t="shared" si="13"/>
        <v>456.96000000000004</v>
      </c>
      <c r="K217">
        <f t="shared" si="14"/>
        <v>384</v>
      </c>
      <c r="L217">
        <f t="shared" si="15"/>
        <v>72.910000000000039</v>
      </c>
    </row>
    <row r="218" spans="1:12" x14ac:dyDescent="0.25">
      <c r="A218" s="9">
        <v>44486</v>
      </c>
      <c r="B218" t="s">
        <v>3</v>
      </c>
      <c r="C218" t="str">
        <f>VLOOKUP(B218,Table3[],2,0)</f>
        <v>Product01</v>
      </c>
      <c r="D218">
        <v>13</v>
      </c>
      <c r="E218" t="s">
        <v>60</v>
      </c>
      <c r="F218" t="s">
        <v>58</v>
      </c>
      <c r="G218">
        <f t="shared" si="12"/>
        <v>7.0000000000000007E-2</v>
      </c>
      <c r="H218">
        <f>VLOOKUP(B218,Table3[],6,0)</f>
        <v>103.88</v>
      </c>
      <c r="I218">
        <f>VLOOKUP(B218,Table3[],5,0)</f>
        <v>98</v>
      </c>
      <c r="J218">
        <f t="shared" si="13"/>
        <v>1350.44</v>
      </c>
      <c r="K218">
        <f t="shared" si="14"/>
        <v>1274</v>
      </c>
      <c r="L218">
        <f t="shared" si="15"/>
        <v>76.370000000000061</v>
      </c>
    </row>
    <row r="219" spans="1:12" x14ac:dyDescent="0.25">
      <c r="A219" s="9">
        <v>44487</v>
      </c>
      <c r="B219" t="s">
        <v>30</v>
      </c>
      <c r="C219" t="str">
        <f>VLOOKUP(B219,Table3[],2,0)</f>
        <v>Product25</v>
      </c>
      <c r="D219">
        <v>6</v>
      </c>
      <c r="E219" t="s">
        <v>58</v>
      </c>
      <c r="F219" t="s">
        <v>59</v>
      </c>
      <c r="G219">
        <f t="shared" si="12"/>
        <v>0.05</v>
      </c>
      <c r="H219">
        <f>VLOOKUP(B219,Table3[],6,0)</f>
        <v>8.33</v>
      </c>
      <c r="I219">
        <f>VLOOKUP(B219,Table3[],5,0)</f>
        <v>7</v>
      </c>
      <c r="J219">
        <f t="shared" si="13"/>
        <v>49.980000000000004</v>
      </c>
      <c r="K219">
        <f t="shared" si="14"/>
        <v>42</v>
      </c>
      <c r="L219">
        <f t="shared" si="15"/>
        <v>7.9300000000000042</v>
      </c>
    </row>
    <row r="220" spans="1:12" x14ac:dyDescent="0.25">
      <c r="A220" s="9">
        <v>44487</v>
      </c>
      <c r="B220" t="s">
        <v>26</v>
      </c>
      <c r="C220" t="str">
        <f>VLOOKUP(B220,Table3[],2,0)</f>
        <v>Product21</v>
      </c>
      <c r="D220">
        <v>13</v>
      </c>
      <c r="E220" t="s">
        <v>58</v>
      </c>
      <c r="F220" t="s">
        <v>59</v>
      </c>
      <c r="G220">
        <f t="shared" si="12"/>
        <v>7.0000000000000007E-2</v>
      </c>
      <c r="H220">
        <f>VLOOKUP(B220,Table3[],6,0)</f>
        <v>162.54</v>
      </c>
      <c r="I220">
        <f>VLOOKUP(B220,Table3[],5,0)</f>
        <v>126</v>
      </c>
      <c r="J220">
        <f t="shared" si="13"/>
        <v>2113.02</v>
      </c>
      <c r="K220">
        <f t="shared" si="14"/>
        <v>1638</v>
      </c>
      <c r="L220">
        <f t="shared" si="15"/>
        <v>474.95</v>
      </c>
    </row>
    <row r="221" spans="1:12" x14ac:dyDescent="0.25">
      <c r="A221" s="9">
        <v>44491</v>
      </c>
      <c r="B221" t="s">
        <v>15</v>
      </c>
      <c r="C221" t="str">
        <f>VLOOKUP(B221,Table3[],2,0)</f>
        <v>Product11</v>
      </c>
      <c r="D221">
        <v>7</v>
      </c>
      <c r="E221" t="s">
        <v>60</v>
      </c>
      <c r="F221" t="s">
        <v>59</v>
      </c>
      <c r="G221">
        <f t="shared" si="12"/>
        <v>0.05</v>
      </c>
      <c r="H221">
        <f>VLOOKUP(B221,Table3[],6,0)</f>
        <v>48.4</v>
      </c>
      <c r="I221">
        <f>VLOOKUP(B221,Table3[],5,0)</f>
        <v>44</v>
      </c>
      <c r="J221">
        <f t="shared" si="13"/>
        <v>338.8</v>
      </c>
      <c r="K221">
        <f t="shared" si="14"/>
        <v>308</v>
      </c>
      <c r="L221">
        <f t="shared" si="15"/>
        <v>30.750000000000011</v>
      </c>
    </row>
    <row r="222" spans="1:12" x14ac:dyDescent="0.25">
      <c r="A222" s="9">
        <v>44491</v>
      </c>
      <c r="B222" t="s">
        <v>29</v>
      </c>
      <c r="C222" t="str">
        <f>VLOOKUP(B222,Table3[],2,0)</f>
        <v>Product24</v>
      </c>
      <c r="D222">
        <v>13</v>
      </c>
      <c r="E222" t="s">
        <v>58</v>
      </c>
      <c r="F222" t="s">
        <v>59</v>
      </c>
      <c r="G222">
        <f t="shared" si="12"/>
        <v>7.0000000000000007E-2</v>
      </c>
      <c r="H222">
        <f>VLOOKUP(B222,Table3[],6,0)</f>
        <v>156.96</v>
      </c>
      <c r="I222">
        <f>VLOOKUP(B222,Table3[],5,0)</f>
        <v>144</v>
      </c>
      <c r="J222">
        <f t="shared" si="13"/>
        <v>2040.48</v>
      </c>
      <c r="K222">
        <f t="shared" si="14"/>
        <v>1872</v>
      </c>
      <c r="L222">
        <f t="shared" si="15"/>
        <v>168.41000000000003</v>
      </c>
    </row>
    <row r="223" spans="1:12" x14ac:dyDescent="0.25">
      <c r="A223" s="9">
        <v>44491</v>
      </c>
      <c r="B223" t="s">
        <v>12</v>
      </c>
      <c r="C223" t="str">
        <f>VLOOKUP(B223,Table3[],2,0)</f>
        <v>Product09</v>
      </c>
      <c r="D223">
        <v>1</v>
      </c>
      <c r="E223" t="s">
        <v>60</v>
      </c>
      <c r="F223" t="s">
        <v>59</v>
      </c>
      <c r="G223">
        <f t="shared" si="12"/>
        <v>0</v>
      </c>
      <c r="H223">
        <f>VLOOKUP(B223,Table3[],6,0)</f>
        <v>7.8599999999999994</v>
      </c>
      <c r="I223">
        <f>VLOOKUP(B223,Table3[],5,0)</f>
        <v>6</v>
      </c>
      <c r="J223">
        <f t="shared" si="13"/>
        <v>7.8599999999999994</v>
      </c>
      <c r="K223">
        <f t="shared" si="14"/>
        <v>6</v>
      </c>
      <c r="L223">
        <f t="shared" si="15"/>
        <v>1.8599999999999994</v>
      </c>
    </row>
    <row r="224" spans="1:12" x14ac:dyDescent="0.25">
      <c r="A224" s="9">
        <v>44493</v>
      </c>
      <c r="B224" t="s">
        <v>15</v>
      </c>
      <c r="C224" t="str">
        <f>VLOOKUP(B224,Table3[],2,0)</f>
        <v>Product11</v>
      </c>
      <c r="D224">
        <v>3</v>
      </c>
      <c r="E224" t="s">
        <v>57</v>
      </c>
      <c r="F224" t="s">
        <v>59</v>
      </c>
      <c r="G224">
        <f t="shared" si="12"/>
        <v>0</v>
      </c>
      <c r="H224">
        <f>VLOOKUP(B224,Table3[],6,0)</f>
        <v>48.4</v>
      </c>
      <c r="I224">
        <f>VLOOKUP(B224,Table3[],5,0)</f>
        <v>44</v>
      </c>
      <c r="J224">
        <f t="shared" si="13"/>
        <v>145.19999999999999</v>
      </c>
      <c r="K224">
        <f t="shared" si="14"/>
        <v>132</v>
      </c>
      <c r="L224">
        <f t="shared" si="15"/>
        <v>13.199999999999989</v>
      </c>
    </row>
    <row r="225" spans="1:12" x14ac:dyDescent="0.25">
      <c r="A225" s="9">
        <v>44494</v>
      </c>
      <c r="B225" t="s">
        <v>51</v>
      </c>
      <c r="C225" t="str">
        <f>VLOOKUP(B225,Table3[],2,0)</f>
        <v>Product44</v>
      </c>
      <c r="D225">
        <v>9</v>
      </c>
      <c r="E225" t="s">
        <v>58</v>
      </c>
      <c r="F225" t="s">
        <v>59</v>
      </c>
      <c r="G225">
        <f t="shared" si="12"/>
        <v>0.05</v>
      </c>
      <c r="H225">
        <f>VLOOKUP(B225,Table3[],6,0)</f>
        <v>82.08</v>
      </c>
      <c r="I225">
        <f>VLOOKUP(B225,Table3[],5,0)</f>
        <v>76</v>
      </c>
      <c r="J225">
        <f t="shared" si="13"/>
        <v>738.72</v>
      </c>
      <c r="K225">
        <f t="shared" si="14"/>
        <v>684</v>
      </c>
      <c r="L225">
        <f t="shared" si="15"/>
        <v>54.67000000000003</v>
      </c>
    </row>
    <row r="226" spans="1:12" x14ac:dyDescent="0.25">
      <c r="A226" s="9">
        <v>44495</v>
      </c>
      <c r="B226" t="s">
        <v>7</v>
      </c>
      <c r="C226" t="str">
        <f>VLOOKUP(B226,Table3[],2,0)</f>
        <v>Product04</v>
      </c>
      <c r="D226">
        <v>6</v>
      </c>
      <c r="E226" t="s">
        <v>57</v>
      </c>
      <c r="F226" t="s">
        <v>59</v>
      </c>
      <c r="G226">
        <f t="shared" si="12"/>
        <v>0.05</v>
      </c>
      <c r="H226">
        <f>VLOOKUP(B226,Table3[],6,0)</f>
        <v>48.84</v>
      </c>
      <c r="I226">
        <f>VLOOKUP(B226,Table3[],5,0)</f>
        <v>44</v>
      </c>
      <c r="J226">
        <f t="shared" si="13"/>
        <v>293.04000000000002</v>
      </c>
      <c r="K226">
        <f t="shared" si="14"/>
        <v>264</v>
      </c>
      <c r="L226">
        <f t="shared" si="15"/>
        <v>28.99000000000002</v>
      </c>
    </row>
    <row r="227" spans="1:12" x14ac:dyDescent="0.25">
      <c r="A227" s="9">
        <v>44497</v>
      </c>
      <c r="B227" t="s">
        <v>11</v>
      </c>
      <c r="C227" t="str">
        <f>VLOOKUP(B227,Table3[],2,0)</f>
        <v>Product08</v>
      </c>
      <c r="D227">
        <v>1</v>
      </c>
      <c r="E227" t="s">
        <v>60</v>
      </c>
      <c r="F227" t="s">
        <v>59</v>
      </c>
      <c r="G227">
        <f t="shared" si="12"/>
        <v>0</v>
      </c>
      <c r="H227">
        <f>VLOOKUP(B227,Table3[],6,0)</f>
        <v>94.62</v>
      </c>
      <c r="I227">
        <f>VLOOKUP(B227,Table3[],5,0)</f>
        <v>83</v>
      </c>
      <c r="J227">
        <f t="shared" si="13"/>
        <v>94.62</v>
      </c>
      <c r="K227">
        <f t="shared" si="14"/>
        <v>83</v>
      </c>
      <c r="L227">
        <f t="shared" si="15"/>
        <v>11.620000000000005</v>
      </c>
    </row>
    <row r="228" spans="1:12" x14ac:dyDescent="0.25">
      <c r="A228" s="9">
        <v>44498</v>
      </c>
      <c r="B228" t="s">
        <v>45</v>
      </c>
      <c r="C228" t="str">
        <f>VLOOKUP(B228,Table3[],2,0)</f>
        <v>Product38</v>
      </c>
      <c r="D228">
        <v>14</v>
      </c>
      <c r="E228" t="s">
        <v>58</v>
      </c>
      <c r="F228" t="s">
        <v>58</v>
      </c>
      <c r="G228">
        <f t="shared" si="12"/>
        <v>7.0000000000000007E-2</v>
      </c>
      <c r="H228">
        <f>VLOOKUP(B228,Table3[],6,0)</f>
        <v>79.92</v>
      </c>
      <c r="I228">
        <f>VLOOKUP(B228,Table3[],5,0)</f>
        <v>72</v>
      </c>
      <c r="J228">
        <f t="shared" si="13"/>
        <v>1118.8800000000001</v>
      </c>
      <c r="K228">
        <f t="shared" si="14"/>
        <v>1008</v>
      </c>
      <c r="L228">
        <f t="shared" si="15"/>
        <v>110.81000000000012</v>
      </c>
    </row>
    <row r="229" spans="1:12" x14ac:dyDescent="0.25">
      <c r="A229" s="9">
        <v>44500</v>
      </c>
      <c r="B229" t="s">
        <v>26</v>
      </c>
      <c r="C229" t="str">
        <f>VLOOKUP(B229,Table3[],2,0)</f>
        <v>Product21</v>
      </c>
      <c r="D229">
        <v>6</v>
      </c>
      <c r="E229" t="s">
        <v>58</v>
      </c>
      <c r="F229" t="s">
        <v>59</v>
      </c>
      <c r="G229">
        <f t="shared" si="12"/>
        <v>0.05</v>
      </c>
      <c r="H229">
        <f>VLOOKUP(B229,Table3[],6,0)</f>
        <v>162.54</v>
      </c>
      <c r="I229">
        <f>VLOOKUP(B229,Table3[],5,0)</f>
        <v>126</v>
      </c>
      <c r="J229">
        <f t="shared" si="13"/>
        <v>975.24</v>
      </c>
      <c r="K229">
        <f t="shared" si="14"/>
        <v>756</v>
      </c>
      <c r="L229">
        <f t="shared" si="15"/>
        <v>219.19</v>
      </c>
    </row>
    <row r="230" spans="1:12" x14ac:dyDescent="0.25">
      <c r="A230" s="9">
        <v>44503</v>
      </c>
      <c r="B230" t="s">
        <v>17</v>
      </c>
      <c r="C230" t="str">
        <f>VLOOKUP(B230,Table3[],2,0)</f>
        <v>Product13</v>
      </c>
      <c r="D230">
        <v>12</v>
      </c>
      <c r="E230" t="s">
        <v>60</v>
      </c>
      <c r="F230" t="s">
        <v>59</v>
      </c>
      <c r="G230">
        <f t="shared" si="12"/>
        <v>7.0000000000000007E-2</v>
      </c>
      <c r="H230">
        <f>VLOOKUP(B230,Table3[],6,0)</f>
        <v>122.08</v>
      </c>
      <c r="I230">
        <f>VLOOKUP(B230,Table3[],5,0)</f>
        <v>112</v>
      </c>
      <c r="J230">
        <f t="shared" si="13"/>
        <v>1464.96</v>
      </c>
      <c r="K230">
        <f t="shared" si="14"/>
        <v>1344</v>
      </c>
      <c r="L230">
        <f t="shared" si="15"/>
        <v>120.89000000000004</v>
      </c>
    </row>
    <row r="231" spans="1:12" x14ac:dyDescent="0.25">
      <c r="A231" s="9">
        <v>44506</v>
      </c>
      <c r="B231" t="s">
        <v>42</v>
      </c>
      <c r="C231" t="str">
        <f>VLOOKUP(B231,Table3[],2,0)</f>
        <v>Product36</v>
      </c>
      <c r="D231">
        <v>10</v>
      </c>
      <c r="E231" t="s">
        <v>60</v>
      </c>
      <c r="F231" t="s">
        <v>58</v>
      </c>
      <c r="G231">
        <f t="shared" si="12"/>
        <v>7.0000000000000007E-2</v>
      </c>
      <c r="H231">
        <f>VLOOKUP(B231,Table3[],6,0)</f>
        <v>96.3</v>
      </c>
      <c r="I231">
        <f>VLOOKUP(B231,Table3[],5,0)</f>
        <v>90</v>
      </c>
      <c r="J231">
        <f t="shared" si="13"/>
        <v>963</v>
      </c>
      <c r="K231">
        <f t="shared" si="14"/>
        <v>900</v>
      </c>
      <c r="L231">
        <f t="shared" si="15"/>
        <v>62.93</v>
      </c>
    </row>
    <row r="232" spans="1:12" x14ac:dyDescent="0.25">
      <c r="A232" s="9">
        <v>44508</v>
      </c>
      <c r="B232" t="s">
        <v>10</v>
      </c>
      <c r="C232" t="str">
        <f>VLOOKUP(B232,Table3[],2,0)</f>
        <v>Product07</v>
      </c>
      <c r="D232">
        <v>15</v>
      </c>
      <c r="E232" t="s">
        <v>60</v>
      </c>
      <c r="F232" t="s">
        <v>58</v>
      </c>
      <c r="G232">
        <f t="shared" si="12"/>
        <v>0.1</v>
      </c>
      <c r="H232">
        <f>VLOOKUP(B232,Table3[],6,0)</f>
        <v>47.730000000000004</v>
      </c>
      <c r="I232">
        <f>VLOOKUP(B232,Table3[],5,0)</f>
        <v>43</v>
      </c>
      <c r="J232">
        <f t="shared" si="13"/>
        <v>715.95</v>
      </c>
      <c r="K232">
        <f t="shared" si="14"/>
        <v>645</v>
      </c>
      <c r="L232">
        <f t="shared" si="15"/>
        <v>70.850000000000051</v>
      </c>
    </row>
    <row r="233" spans="1:12" x14ac:dyDescent="0.25">
      <c r="A233" s="9">
        <v>44510</v>
      </c>
      <c r="B233" t="s">
        <v>49</v>
      </c>
      <c r="C233" t="str">
        <f>VLOOKUP(B233,Table3[],2,0)</f>
        <v>Product42</v>
      </c>
      <c r="D233">
        <v>6</v>
      </c>
      <c r="E233" t="s">
        <v>58</v>
      </c>
      <c r="F233" t="s">
        <v>59</v>
      </c>
      <c r="G233">
        <f t="shared" si="12"/>
        <v>0.05</v>
      </c>
      <c r="H233">
        <f>VLOOKUP(B233,Table3[],6,0)</f>
        <v>162</v>
      </c>
      <c r="I233">
        <f>VLOOKUP(B233,Table3[],5,0)</f>
        <v>120</v>
      </c>
      <c r="J233">
        <f t="shared" si="13"/>
        <v>972</v>
      </c>
      <c r="K233">
        <f t="shared" si="14"/>
        <v>720</v>
      </c>
      <c r="L233">
        <f t="shared" si="15"/>
        <v>251.95</v>
      </c>
    </row>
    <row r="234" spans="1:12" x14ac:dyDescent="0.25">
      <c r="A234" s="9">
        <v>44511</v>
      </c>
      <c r="B234" t="s">
        <v>47</v>
      </c>
      <c r="C234" t="str">
        <f>VLOOKUP(B234,Table3[],2,0)</f>
        <v>Product40</v>
      </c>
      <c r="D234">
        <v>12</v>
      </c>
      <c r="E234" t="s">
        <v>57</v>
      </c>
      <c r="F234" t="s">
        <v>58</v>
      </c>
      <c r="G234">
        <f t="shared" si="12"/>
        <v>7.0000000000000007E-2</v>
      </c>
      <c r="H234">
        <f>VLOOKUP(B234,Table3[],6,0)</f>
        <v>115.2</v>
      </c>
      <c r="I234">
        <f>VLOOKUP(B234,Table3[],5,0)</f>
        <v>90</v>
      </c>
      <c r="J234">
        <f t="shared" si="13"/>
        <v>1382.4</v>
      </c>
      <c r="K234">
        <f t="shared" si="14"/>
        <v>1080</v>
      </c>
      <c r="L234">
        <f t="shared" si="15"/>
        <v>302.3300000000001</v>
      </c>
    </row>
    <row r="235" spans="1:12" x14ac:dyDescent="0.25">
      <c r="A235" s="9">
        <v>44512</v>
      </c>
      <c r="B235" t="s">
        <v>13</v>
      </c>
      <c r="C235" t="str">
        <f>VLOOKUP(B235,Table3[],2,0)</f>
        <v>Product10</v>
      </c>
      <c r="D235">
        <v>3</v>
      </c>
      <c r="E235" t="s">
        <v>58</v>
      </c>
      <c r="F235" t="s">
        <v>59</v>
      </c>
      <c r="G235">
        <f t="shared" si="12"/>
        <v>0</v>
      </c>
      <c r="H235">
        <f>VLOOKUP(B235,Table3[],6,0)</f>
        <v>164.28</v>
      </c>
      <c r="I235">
        <f>VLOOKUP(B235,Table3[],5,0)</f>
        <v>148</v>
      </c>
      <c r="J235">
        <f t="shared" si="13"/>
        <v>492.84000000000003</v>
      </c>
      <c r="K235">
        <f t="shared" si="14"/>
        <v>444</v>
      </c>
      <c r="L235">
        <f t="shared" si="15"/>
        <v>48.840000000000032</v>
      </c>
    </row>
    <row r="236" spans="1:12" x14ac:dyDescent="0.25">
      <c r="A236" s="9">
        <v>44520</v>
      </c>
      <c r="B236" t="s">
        <v>40</v>
      </c>
      <c r="C236" t="str">
        <f>VLOOKUP(B236,Table3[],2,0)</f>
        <v>Product34</v>
      </c>
      <c r="D236">
        <v>14</v>
      </c>
      <c r="E236" t="s">
        <v>58</v>
      </c>
      <c r="F236" t="s">
        <v>58</v>
      </c>
      <c r="G236">
        <f t="shared" si="12"/>
        <v>7.0000000000000007E-2</v>
      </c>
      <c r="H236">
        <f>VLOOKUP(B236,Table3[],6,0)</f>
        <v>58.3</v>
      </c>
      <c r="I236">
        <f>VLOOKUP(B236,Table3[],5,0)</f>
        <v>55</v>
      </c>
      <c r="J236">
        <f t="shared" si="13"/>
        <v>816.19999999999993</v>
      </c>
      <c r="K236">
        <f t="shared" si="14"/>
        <v>770</v>
      </c>
      <c r="L236">
        <f t="shared" si="15"/>
        <v>46.129999999999932</v>
      </c>
    </row>
    <row r="237" spans="1:12" x14ac:dyDescent="0.25">
      <c r="A237" s="9">
        <v>44520</v>
      </c>
      <c r="B237" t="s">
        <v>11</v>
      </c>
      <c r="C237" t="str">
        <f>VLOOKUP(B237,Table3[],2,0)</f>
        <v>Product08</v>
      </c>
      <c r="D237">
        <v>11</v>
      </c>
      <c r="E237" t="s">
        <v>58</v>
      </c>
      <c r="F237" t="s">
        <v>59</v>
      </c>
      <c r="G237">
        <f t="shared" si="12"/>
        <v>7.0000000000000007E-2</v>
      </c>
      <c r="H237">
        <f>VLOOKUP(B237,Table3[],6,0)</f>
        <v>94.62</v>
      </c>
      <c r="I237">
        <f>VLOOKUP(B237,Table3[],5,0)</f>
        <v>83</v>
      </c>
      <c r="J237">
        <f t="shared" si="13"/>
        <v>1040.8200000000002</v>
      </c>
      <c r="K237">
        <f t="shared" si="14"/>
        <v>913</v>
      </c>
      <c r="L237">
        <f t="shared" si="15"/>
        <v>127.75000000000017</v>
      </c>
    </row>
    <row r="238" spans="1:12" x14ac:dyDescent="0.25">
      <c r="A238" s="9">
        <v>44521</v>
      </c>
      <c r="B238" t="s">
        <v>18</v>
      </c>
      <c r="C238" t="str">
        <f>VLOOKUP(B238,Table3[],2,0)</f>
        <v>Product14</v>
      </c>
      <c r="D238">
        <v>1</v>
      </c>
      <c r="E238" t="s">
        <v>57</v>
      </c>
      <c r="F238" t="s">
        <v>58</v>
      </c>
      <c r="G238">
        <f t="shared" si="12"/>
        <v>0</v>
      </c>
      <c r="H238">
        <f>VLOOKUP(B238,Table3[],6,0)</f>
        <v>146.72</v>
      </c>
      <c r="I238">
        <f>VLOOKUP(B238,Table3[],5,0)</f>
        <v>112</v>
      </c>
      <c r="J238">
        <f t="shared" si="13"/>
        <v>146.72</v>
      </c>
      <c r="K238">
        <f t="shared" si="14"/>
        <v>112</v>
      </c>
      <c r="L238">
        <f t="shared" si="15"/>
        <v>34.72</v>
      </c>
    </row>
    <row r="239" spans="1:12" x14ac:dyDescent="0.25">
      <c r="A239" s="9">
        <v>44521</v>
      </c>
      <c r="B239" t="s">
        <v>9</v>
      </c>
      <c r="C239" t="str">
        <f>VLOOKUP(B239,Table3[],2,0)</f>
        <v>Product06</v>
      </c>
      <c r="D239">
        <v>1</v>
      </c>
      <c r="E239" t="s">
        <v>58</v>
      </c>
      <c r="F239" t="s">
        <v>59</v>
      </c>
      <c r="G239">
        <f t="shared" si="12"/>
        <v>0</v>
      </c>
      <c r="H239">
        <f>VLOOKUP(B239,Table3[],6,0)</f>
        <v>85.5</v>
      </c>
      <c r="I239">
        <f>VLOOKUP(B239,Table3[],5,0)</f>
        <v>75</v>
      </c>
      <c r="J239">
        <f t="shared" si="13"/>
        <v>85.5</v>
      </c>
      <c r="K239">
        <f t="shared" si="14"/>
        <v>75</v>
      </c>
      <c r="L239">
        <f t="shared" si="15"/>
        <v>10.5</v>
      </c>
    </row>
    <row r="240" spans="1:12" x14ac:dyDescent="0.25">
      <c r="A240" s="9">
        <v>44527</v>
      </c>
      <c r="B240" t="s">
        <v>16</v>
      </c>
      <c r="C240" t="str">
        <f>VLOOKUP(B240,Table3[],2,0)</f>
        <v>Product12</v>
      </c>
      <c r="D240">
        <v>8</v>
      </c>
      <c r="E240" t="s">
        <v>58</v>
      </c>
      <c r="F240" t="s">
        <v>58</v>
      </c>
      <c r="G240">
        <f t="shared" si="12"/>
        <v>0.05</v>
      </c>
      <c r="H240">
        <f>VLOOKUP(B240,Table3[],6,0)</f>
        <v>94.17</v>
      </c>
      <c r="I240">
        <f>VLOOKUP(B240,Table3[],5,0)</f>
        <v>73</v>
      </c>
      <c r="J240">
        <f t="shared" si="13"/>
        <v>753.36</v>
      </c>
      <c r="K240">
        <f t="shared" si="14"/>
        <v>584</v>
      </c>
      <c r="L240">
        <f t="shared" si="15"/>
        <v>169.31</v>
      </c>
    </row>
    <row r="241" spans="1:12" x14ac:dyDescent="0.25">
      <c r="A241" s="9">
        <v>44528</v>
      </c>
      <c r="B241" t="s">
        <v>47</v>
      </c>
      <c r="C241" t="str">
        <f>VLOOKUP(B241,Table3[],2,0)</f>
        <v>Product40</v>
      </c>
      <c r="D241">
        <v>2</v>
      </c>
      <c r="E241" t="s">
        <v>60</v>
      </c>
      <c r="F241" t="s">
        <v>59</v>
      </c>
      <c r="G241">
        <f t="shared" si="12"/>
        <v>0</v>
      </c>
      <c r="H241">
        <f>VLOOKUP(B241,Table3[],6,0)</f>
        <v>115.2</v>
      </c>
      <c r="I241">
        <f>VLOOKUP(B241,Table3[],5,0)</f>
        <v>90</v>
      </c>
      <c r="J241">
        <f t="shared" si="13"/>
        <v>230.4</v>
      </c>
      <c r="K241">
        <f t="shared" si="14"/>
        <v>180</v>
      </c>
      <c r="L241">
        <f t="shared" si="15"/>
        <v>50.400000000000006</v>
      </c>
    </row>
    <row r="242" spans="1:12" x14ac:dyDescent="0.25">
      <c r="A242" s="9">
        <v>44530</v>
      </c>
      <c r="B242" t="s">
        <v>46</v>
      </c>
      <c r="C242" t="str">
        <f>VLOOKUP(B242,Table3[],2,0)</f>
        <v>Product39</v>
      </c>
      <c r="D242">
        <v>15</v>
      </c>
      <c r="E242" t="s">
        <v>60</v>
      </c>
      <c r="F242" t="s">
        <v>58</v>
      </c>
      <c r="G242">
        <f t="shared" si="12"/>
        <v>0.1</v>
      </c>
      <c r="H242">
        <f>VLOOKUP(B242,Table3[],6,0)</f>
        <v>42.55</v>
      </c>
      <c r="I242">
        <f>VLOOKUP(B242,Table3[],5,0)</f>
        <v>37</v>
      </c>
      <c r="J242">
        <f t="shared" si="13"/>
        <v>638.25</v>
      </c>
      <c r="K242">
        <f t="shared" si="14"/>
        <v>555</v>
      </c>
      <c r="L242">
        <f t="shared" si="15"/>
        <v>83.15</v>
      </c>
    </row>
    <row r="243" spans="1:12" x14ac:dyDescent="0.25">
      <c r="A243" s="9">
        <v>44532</v>
      </c>
      <c r="B243" t="s">
        <v>20</v>
      </c>
      <c r="C243" t="str">
        <f>VLOOKUP(B243,Table3[],2,0)</f>
        <v>Product16</v>
      </c>
      <c r="D243">
        <v>10</v>
      </c>
      <c r="E243" t="s">
        <v>60</v>
      </c>
      <c r="F243" t="s">
        <v>59</v>
      </c>
      <c r="G243">
        <f t="shared" si="12"/>
        <v>7.0000000000000007E-2</v>
      </c>
      <c r="H243">
        <f>VLOOKUP(B243,Table3[],6,0)</f>
        <v>16.64</v>
      </c>
      <c r="I243">
        <f>VLOOKUP(B243,Table3[],5,0)</f>
        <v>13</v>
      </c>
      <c r="J243">
        <f t="shared" si="13"/>
        <v>166.4</v>
      </c>
      <c r="K243">
        <f t="shared" si="14"/>
        <v>130</v>
      </c>
      <c r="L243">
        <f t="shared" si="15"/>
        <v>36.330000000000005</v>
      </c>
    </row>
    <row r="244" spans="1:12" x14ac:dyDescent="0.25">
      <c r="A244" s="9">
        <v>44533</v>
      </c>
      <c r="B244" t="s">
        <v>40</v>
      </c>
      <c r="C244" t="str">
        <f>VLOOKUP(B244,Table3[],2,0)</f>
        <v>Product34</v>
      </c>
      <c r="D244">
        <v>2</v>
      </c>
      <c r="E244" t="s">
        <v>58</v>
      </c>
      <c r="F244" t="s">
        <v>59</v>
      </c>
      <c r="G244">
        <f t="shared" si="12"/>
        <v>0</v>
      </c>
      <c r="H244">
        <f>VLOOKUP(B244,Table3[],6,0)</f>
        <v>58.3</v>
      </c>
      <c r="I244">
        <f>VLOOKUP(B244,Table3[],5,0)</f>
        <v>55</v>
      </c>
      <c r="J244">
        <f t="shared" si="13"/>
        <v>116.6</v>
      </c>
      <c r="K244">
        <f t="shared" si="14"/>
        <v>110</v>
      </c>
      <c r="L244">
        <f t="shared" si="15"/>
        <v>6.5999999999999943</v>
      </c>
    </row>
    <row r="245" spans="1:12" x14ac:dyDescent="0.25">
      <c r="A245" s="9">
        <v>44533</v>
      </c>
      <c r="B245" t="s">
        <v>23</v>
      </c>
      <c r="C245" t="str">
        <f>VLOOKUP(B245,Table3[],2,0)</f>
        <v>Product19</v>
      </c>
      <c r="D245">
        <v>8</v>
      </c>
      <c r="E245" t="s">
        <v>58</v>
      </c>
      <c r="F245" t="s">
        <v>58</v>
      </c>
      <c r="G245">
        <f t="shared" si="12"/>
        <v>0.05</v>
      </c>
      <c r="H245">
        <f>VLOOKUP(B245,Table3[],6,0)</f>
        <v>210</v>
      </c>
      <c r="I245">
        <f>VLOOKUP(B245,Table3[],5,0)</f>
        <v>150</v>
      </c>
      <c r="J245">
        <f t="shared" si="13"/>
        <v>1680</v>
      </c>
      <c r="K245">
        <f t="shared" si="14"/>
        <v>1200</v>
      </c>
      <c r="L245">
        <f t="shared" si="15"/>
        <v>479.95</v>
      </c>
    </row>
    <row r="246" spans="1:12" x14ac:dyDescent="0.25">
      <c r="A246" s="9">
        <v>44535</v>
      </c>
      <c r="B246" t="s">
        <v>7</v>
      </c>
      <c r="C246" t="str">
        <f>VLOOKUP(B246,Table3[],2,0)</f>
        <v>Product04</v>
      </c>
      <c r="D246">
        <v>15</v>
      </c>
      <c r="E246" t="s">
        <v>60</v>
      </c>
      <c r="F246" t="s">
        <v>59</v>
      </c>
      <c r="G246">
        <f t="shared" si="12"/>
        <v>0.1</v>
      </c>
      <c r="H246">
        <f>VLOOKUP(B246,Table3[],6,0)</f>
        <v>48.84</v>
      </c>
      <c r="I246">
        <f>VLOOKUP(B246,Table3[],5,0)</f>
        <v>44</v>
      </c>
      <c r="J246">
        <f t="shared" si="13"/>
        <v>732.6</v>
      </c>
      <c r="K246">
        <f t="shared" si="14"/>
        <v>660</v>
      </c>
      <c r="L246">
        <f t="shared" si="15"/>
        <v>72.500000000000028</v>
      </c>
    </row>
    <row r="247" spans="1:12" x14ac:dyDescent="0.25">
      <c r="A247" s="9">
        <v>44535</v>
      </c>
      <c r="B247" t="s">
        <v>13</v>
      </c>
      <c r="C247" t="str">
        <f>VLOOKUP(B247,Table3[],2,0)</f>
        <v>Product10</v>
      </c>
      <c r="D247">
        <v>1</v>
      </c>
      <c r="E247" t="s">
        <v>60</v>
      </c>
      <c r="F247" t="s">
        <v>58</v>
      </c>
      <c r="G247">
        <f t="shared" si="12"/>
        <v>0</v>
      </c>
      <c r="H247">
        <f>VLOOKUP(B247,Table3[],6,0)</f>
        <v>164.28</v>
      </c>
      <c r="I247">
        <f>VLOOKUP(B247,Table3[],5,0)</f>
        <v>148</v>
      </c>
      <c r="J247">
        <f t="shared" si="13"/>
        <v>164.28</v>
      </c>
      <c r="K247">
        <f t="shared" si="14"/>
        <v>148</v>
      </c>
      <c r="L247">
        <f t="shared" si="15"/>
        <v>16.28</v>
      </c>
    </row>
    <row r="248" spans="1:12" x14ac:dyDescent="0.25">
      <c r="A248" s="9">
        <v>44537</v>
      </c>
      <c r="B248" t="s">
        <v>17</v>
      </c>
      <c r="C248" t="str">
        <f>VLOOKUP(B248,Table3[],2,0)</f>
        <v>Product13</v>
      </c>
      <c r="D248">
        <v>8</v>
      </c>
      <c r="E248" t="s">
        <v>60</v>
      </c>
      <c r="F248" t="s">
        <v>58</v>
      </c>
      <c r="G248">
        <f t="shared" si="12"/>
        <v>0.05</v>
      </c>
      <c r="H248">
        <f>VLOOKUP(B248,Table3[],6,0)</f>
        <v>122.08</v>
      </c>
      <c r="I248">
        <f>VLOOKUP(B248,Table3[],5,0)</f>
        <v>112</v>
      </c>
      <c r="J248">
        <f t="shared" si="13"/>
        <v>976.64</v>
      </c>
      <c r="K248">
        <f t="shared" si="14"/>
        <v>896</v>
      </c>
      <c r="L248">
        <f t="shared" si="15"/>
        <v>80.589999999999989</v>
      </c>
    </row>
    <row r="249" spans="1:12" x14ac:dyDescent="0.25">
      <c r="A249" s="9">
        <v>44538</v>
      </c>
      <c r="B249" t="s">
        <v>51</v>
      </c>
      <c r="C249" t="str">
        <f>VLOOKUP(B249,Table3[],2,0)</f>
        <v>Product44</v>
      </c>
      <c r="D249">
        <v>14</v>
      </c>
      <c r="E249" t="s">
        <v>60</v>
      </c>
      <c r="F249" t="s">
        <v>58</v>
      </c>
      <c r="G249">
        <f t="shared" si="12"/>
        <v>7.0000000000000007E-2</v>
      </c>
      <c r="H249">
        <f>VLOOKUP(B249,Table3[],6,0)</f>
        <v>82.08</v>
      </c>
      <c r="I249">
        <f>VLOOKUP(B249,Table3[],5,0)</f>
        <v>76</v>
      </c>
      <c r="J249">
        <f t="shared" si="13"/>
        <v>1149.1199999999999</v>
      </c>
      <c r="K249">
        <f t="shared" si="14"/>
        <v>1064</v>
      </c>
      <c r="L249">
        <f t="shared" si="15"/>
        <v>85.049999999999898</v>
      </c>
    </row>
    <row r="250" spans="1:12" x14ac:dyDescent="0.25">
      <c r="A250" s="9">
        <v>44544</v>
      </c>
      <c r="B250" t="s">
        <v>49</v>
      </c>
      <c r="C250" t="str">
        <f>VLOOKUP(B250,Table3[],2,0)</f>
        <v>Product42</v>
      </c>
      <c r="D250">
        <v>4</v>
      </c>
      <c r="E250" t="s">
        <v>60</v>
      </c>
      <c r="F250" t="s">
        <v>58</v>
      </c>
      <c r="G250">
        <f t="shared" si="12"/>
        <v>0</v>
      </c>
      <c r="H250">
        <f>VLOOKUP(B250,Table3[],6,0)</f>
        <v>162</v>
      </c>
      <c r="I250">
        <f>VLOOKUP(B250,Table3[],5,0)</f>
        <v>120</v>
      </c>
      <c r="J250">
        <f t="shared" si="13"/>
        <v>648</v>
      </c>
      <c r="K250">
        <f t="shared" si="14"/>
        <v>480</v>
      </c>
      <c r="L250">
        <f t="shared" si="15"/>
        <v>168</v>
      </c>
    </row>
    <row r="251" spans="1:12" x14ac:dyDescent="0.25">
      <c r="A251" s="9">
        <v>44548</v>
      </c>
      <c r="B251" t="s">
        <v>6</v>
      </c>
      <c r="C251" t="str">
        <f>VLOOKUP(B251,Table3[],2,0)</f>
        <v>Product03</v>
      </c>
      <c r="D251">
        <v>2</v>
      </c>
      <c r="E251" t="s">
        <v>60</v>
      </c>
      <c r="F251" t="s">
        <v>59</v>
      </c>
      <c r="G251">
        <f t="shared" si="12"/>
        <v>0</v>
      </c>
      <c r="H251">
        <f>VLOOKUP(B251,Table3[],6,0)</f>
        <v>80.94</v>
      </c>
      <c r="I251">
        <f>VLOOKUP(B251,Table3[],5,0)</f>
        <v>71</v>
      </c>
      <c r="J251">
        <f t="shared" si="13"/>
        <v>161.88</v>
      </c>
      <c r="K251">
        <f t="shared" si="14"/>
        <v>142</v>
      </c>
      <c r="L251">
        <f t="shared" si="15"/>
        <v>19.879999999999995</v>
      </c>
    </row>
    <row r="252" spans="1:12" x14ac:dyDescent="0.25">
      <c r="A252" s="9">
        <v>44548</v>
      </c>
      <c r="B252" t="s">
        <v>27</v>
      </c>
      <c r="C252" t="str">
        <f>VLOOKUP(B252,Table3[],2,0)</f>
        <v>Product22</v>
      </c>
      <c r="D252">
        <v>8</v>
      </c>
      <c r="E252" t="s">
        <v>58</v>
      </c>
      <c r="F252" t="s">
        <v>59</v>
      </c>
      <c r="G252">
        <f t="shared" si="12"/>
        <v>0.05</v>
      </c>
      <c r="H252">
        <f>VLOOKUP(B252,Table3[],6,0)</f>
        <v>141.57</v>
      </c>
      <c r="I252">
        <f>VLOOKUP(B252,Table3[],5,0)</f>
        <v>121</v>
      </c>
      <c r="J252">
        <f t="shared" si="13"/>
        <v>1132.56</v>
      </c>
      <c r="K252">
        <f t="shared" si="14"/>
        <v>968</v>
      </c>
      <c r="L252">
        <f t="shared" si="15"/>
        <v>164.50999999999993</v>
      </c>
    </row>
    <row r="253" spans="1:12" x14ac:dyDescent="0.25">
      <c r="A253" s="9">
        <v>44549</v>
      </c>
      <c r="B253" t="s">
        <v>28</v>
      </c>
      <c r="C253" t="str">
        <f>VLOOKUP(B253,Table3[],2,0)</f>
        <v>Product23</v>
      </c>
      <c r="D253">
        <v>12</v>
      </c>
      <c r="E253" t="s">
        <v>60</v>
      </c>
      <c r="F253" t="s">
        <v>58</v>
      </c>
      <c r="G253">
        <f t="shared" si="12"/>
        <v>7.0000000000000007E-2</v>
      </c>
      <c r="H253">
        <f>VLOOKUP(B253,Table3[],6,0)</f>
        <v>149.46</v>
      </c>
      <c r="I253">
        <f>VLOOKUP(B253,Table3[],5,0)</f>
        <v>141</v>
      </c>
      <c r="J253">
        <f t="shared" si="13"/>
        <v>1793.52</v>
      </c>
      <c r="K253">
        <f t="shared" si="14"/>
        <v>1692</v>
      </c>
      <c r="L253">
        <f t="shared" si="15"/>
        <v>101.44999999999999</v>
      </c>
    </row>
    <row r="254" spans="1:12" x14ac:dyDescent="0.25">
      <c r="A254" s="9">
        <v>44549</v>
      </c>
      <c r="B254" t="s">
        <v>35</v>
      </c>
      <c r="C254" t="str">
        <f>VLOOKUP(B254,Table3[],2,0)</f>
        <v>Product29</v>
      </c>
      <c r="D254">
        <v>3</v>
      </c>
      <c r="E254" t="s">
        <v>57</v>
      </c>
      <c r="F254" t="s">
        <v>58</v>
      </c>
      <c r="G254">
        <f t="shared" si="12"/>
        <v>0</v>
      </c>
      <c r="H254">
        <f>VLOOKUP(B254,Table3[],6,0)</f>
        <v>53.11</v>
      </c>
      <c r="I254">
        <f>VLOOKUP(B254,Table3[],5,0)</f>
        <v>47</v>
      </c>
      <c r="J254">
        <f t="shared" si="13"/>
        <v>159.32999999999998</v>
      </c>
      <c r="K254">
        <f t="shared" si="14"/>
        <v>141</v>
      </c>
      <c r="L254">
        <f t="shared" si="15"/>
        <v>18.329999999999984</v>
      </c>
    </row>
    <row r="255" spans="1:12" x14ac:dyDescent="0.25">
      <c r="A255" s="9">
        <v>44549</v>
      </c>
      <c r="B255" t="s">
        <v>15</v>
      </c>
      <c r="C255" t="str">
        <f>VLOOKUP(B255,Table3[],2,0)</f>
        <v>Product11</v>
      </c>
      <c r="D255">
        <v>10</v>
      </c>
      <c r="E255" t="s">
        <v>58</v>
      </c>
      <c r="F255" t="s">
        <v>58</v>
      </c>
      <c r="G255">
        <f t="shared" si="12"/>
        <v>7.0000000000000007E-2</v>
      </c>
      <c r="H255">
        <f>VLOOKUP(B255,Table3[],6,0)</f>
        <v>48.4</v>
      </c>
      <c r="I255">
        <f>VLOOKUP(B255,Table3[],5,0)</f>
        <v>44</v>
      </c>
      <c r="J255">
        <f t="shared" si="13"/>
        <v>484</v>
      </c>
      <c r="K255">
        <f t="shared" si="14"/>
        <v>440</v>
      </c>
      <c r="L255">
        <f t="shared" si="15"/>
        <v>43.93</v>
      </c>
    </row>
    <row r="256" spans="1:12" x14ac:dyDescent="0.25">
      <c r="A256" s="9">
        <v>44550</v>
      </c>
      <c r="B256" t="s">
        <v>16</v>
      </c>
      <c r="C256" t="str">
        <f>VLOOKUP(B256,Table3[],2,0)</f>
        <v>Product12</v>
      </c>
      <c r="D256">
        <v>14</v>
      </c>
      <c r="E256" t="s">
        <v>60</v>
      </c>
      <c r="F256" t="s">
        <v>58</v>
      </c>
      <c r="G256">
        <f t="shared" si="12"/>
        <v>7.0000000000000007E-2</v>
      </c>
      <c r="H256">
        <f>VLOOKUP(B256,Table3[],6,0)</f>
        <v>94.17</v>
      </c>
      <c r="I256">
        <f>VLOOKUP(B256,Table3[],5,0)</f>
        <v>73</v>
      </c>
      <c r="J256">
        <f t="shared" si="13"/>
        <v>1318.38</v>
      </c>
      <c r="K256">
        <f t="shared" si="14"/>
        <v>1022</v>
      </c>
      <c r="L256">
        <f t="shared" si="15"/>
        <v>296.31000000000012</v>
      </c>
    </row>
    <row r="257" spans="1:12" x14ac:dyDescent="0.25">
      <c r="A257" s="9">
        <v>44551</v>
      </c>
      <c r="B257" t="s">
        <v>31</v>
      </c>
      <c r="C257" t="str">
        <f>VLOOKUP(B257,Table3[],2,0)</f>
        <v>Product26</v>
      </c>
      <c r="D257">
        <v>10</v>
      </c>
      <c r="E257" t="s">
        <v>58</v>
      </c>
      <c r="F257" t="s">
        <v>59</v>
      </c>
      <c r="G257">
        <f t="shared" si="12"/>
        <v>7.0000000000000007E-2</v>
      </c>
      <c r="H257">
        <f>VLOOKUP(B257,Table3[],6,0)</f>
        <v>24.66</v>
      </c>
      <c r="I257">
        <f>VLOOKUP(B257,Table3[],5,0)</f>
        <v>18</v>
      </c>
      <c r="J257">
        <f t="shared" si="13"/>
        <v>246.6</v>
      </c>
      <c r="K257">
        <f t="shared" si="14"/>
        <v>180</v>
      </c>
      <c r="L257">
        <f t="shared" si="15"/>
        <v>66.53</v>
      </c>
    </row>
    <row r="258" spans="1:12" x14ac:dyDescent="0.25">
      <c r="A258" s="9">
        <v>44554</v>
      </c>
      <c r="B258" t="s">
        <v>49</v>
      </c>
      <c r="C258" t="str">
        <f>VLOOKUP(B258,Table3[],2,0)</f>
        <v>Product42</v>
      </c>
      <c r="D258">
        <v>8</v>
      </c>
      <c r="E258" t="s">
        <v>57</v>
      </c>
      <c r="F258" t="s">
        <v>59</v>
      </c>
      <c r="G258">
        <f t="shared" si="12"/>
        <v>0.05</v>
      </c>
      <c r="H258">
        <f>VLOOKUP(B258,Table3[],6,0)</f>
        <v>162</v>
      </c>
      <c r="I258">
        <f>VLOOKUP(B258,Table3[],5,0)</f>
        <v>120</v>
      </c>
      <c r="J258">
        <f t="shared" si="13"/>
        <v>1296</v>
      </c>
      <c r="K258">
        <f t="shared" si="14"/>
        <v>960</v>
      </c>
      <c r="L258">
        <f t="shared" si="15"/>
        <v>335.95</v>
      </c>
    </row>
    <row r="259" spans="1:12" x14ac:dyDescent="0.25">
      <c r="A259" s="9">
        <v>44554</v>
      </c>
      <c r="B259" t="s">
        <v>42</v>
      </c>
      <c r="C259" t="str">
        <f>VLOOKUP(B259,Table3[],2,0)</f>
        <v>Product36</v>
      </c>
      <c r="D259">
        <v>8</v>
      </c>
      <c r="E259" t="s">
        <v>57</v>
      </c>
      <c r="F259" t="s">
        <v>58</v>
      </c>
      <c r="G259">
        <f t="shared" ref="G259:G322" si="16">IF(D259&gt;=15,10%,IF(D259&gt;=10,7%,IF(D259&gt;=5,5%,0%)))</f>
        <v>0.05</v>
      </c>
      <c r="H259">
        <f>VLOOKUP(B259,Table3[],6,0)</f>
        <v>96.3</v>
      </c>
      <c r="I259">
        <f>VLOOKUP(B259,Table3[],5,0)</f>
        <v>90</v>
      </c>
      <c r="J259">
        <f t="shared" ref="J259:J322" si="17">H259*D259</f>
        <v>770.4</v>
      </c>
      <c r="K259">
        <f t="shared" ref="K259:K322" si="18">I259*D259</f>
        <v>720</v>
      </c>
      <c r="L259">
        <f t="shared" ref="L259:L322" si="19">J259-K259-G259</f>
        <v>50.34999999999998</v>
      </c>
    </row>
    <row r="260" spans="1:12" x14ac:dyDescent="0.25">
      <c r="A260" s="9">
        <v>44556</v>
      </c>
      <c r="B260" t="s">
        <v>48</v>
      </c>
      <c r="C260" t="str">
        <f>VLOOKUP(B260,Table3[],2,0)</f>
        <v>Product41</v>
      </c>
      <c r="D260">
        <v>14</v>
      </c>
      <c r="E260" t="s">
        <v>58</v>
      </c>
      <c r="F260" t="s">
        <v>59</v>
      </c>
      <c r="G260">
        <f t="shared" si="16"/>
        <v>7.0000000000000007E-2</v>
      </c>
      <c r="H260">
        <f>VLOOKUP(B260,Table3[],6,0)</f>
        <v>173.88</v>
      </c>
      <c r="I260">
        <f>VLOOKUP(B260,Table3[],5,0)</f>
        <v>138</v>
      </c>
      <c r="J260">
        <f t="shared" si="17"/>
        <v>2434.3199999999997</v>
      </c>
      <c r="K260">
        <f t="shared" si="18"/>
        <v>1932</v>
      </c>
      <c r="L260">
        <f t="shared" si="19"/>
        <v>502.24999999999972</v>
      </c>
    </row>
    <row r="261" spans="1:12" x14ac:dyDescent="0.25">
      <c r="A261" s="9">
        <v>44557</v>
      </c>
      <c r="B261" t="s">
        <v>35</v>
      </c>
      <c r="C261" t="str">
        <f>VLOOKUP(B261,Table3[],2,0)</f>
        <v>Product29</v>
      </c>
      <c r="D261">
        <v>14</v>
      </c>
      <c r="E261" t="s">
        <v>60</v>
      </c>
      <c r="F261" t="s">
        <v>59</v>
      </c>
      <c r="G261">
        <f t="shared" si="16"/>
        <v>7.0000000000000007E-2</v>
      </c>
      <c r="H261">
        <f>VLOOKUP(B261,Table3[],6,0)</f>
        <v>53.11</v>
      </c>
      <c r="I261">
        <f>VLOOKUP(B261,Table3[],5,0)</f>
        <v>47</v>
      </c>
      <c r="J261">
        <f t="shared" si="17"/>
        <v>743.54</v>
      </c>
      <c r="K261">
        <f t="shared" si="18"/>
        <v>658</v>
      </c>
      <c r="L261">
        <f t="shared" si="19"/>
        <v>85.46999999999997</v>
      </c>
    </row>
    <row r="262" spans="1:12" x14ac:dyDescent="0.25">
      <c r="A262" s="9">
        <v>44558</v>
      </c>
      <c r="B262" t="s">
        <v>35</v>
      </c>
      <c r="C262" t="str">
        <f>VLOOKUP(B262,Table3[],2,0)</f>
        <v>Product29</v>
      </c>
      <c r="D262">
        <v>6</v>
      </c>
      <c r="E262" t="s">
        <v>60</v>
      </c>
      <c r="F262" t="s">
        <v>59</v>
      </c>
      <c r="G262">
        <f t="shared" si="16"/>
        <v>0.05</v>
      </c>
      <c r="H262">
        <f>VLOOKUP(B262,Table3[],6,0)</f>
        <v>53.11</v>
      </c>
      <c r="I262">
        <f>VLOOKUP(B262,Table3[],5,0)</f>
        <v>47</v>
      </c>
      <c r="J262">
        <f t="shared" si="17"/>
        <v>318.65999999999997</v>
      </c>
      <c r="K262">
        <f t="shared" si="18"/>
        <v>282</v>
      </c>
      <c r="L262">
        <f t="shared" si="19"/>
        <v>36.609999999999971</v>
      </c>
    </row>
    <row r="263" spans="1:12" x14ac:dyDescent="0.25">
      <c r="A263" s="9">
        <v>44560</v>
      </c>
      <c r="B263" t="s">
        <v>13</v>
      </c>
      <c r="C263" t="str">
        <f>VLOOKUP(B263,Table3[],2,0)</f>
        <v>Product10</v>
      </c>
      <c r="D263">
        <v>13</v>
      </c>
      <c r="E263" t="s">
        <v>58</v>
      </c>
      <c r="F263" t="s">
        <v>58</v>
      </c>
      <c r="G263">
        <f t="shared" si="16"/>
        <v>7.0000000000000007E-2</v>
      </c>
      <c r="H263">
        <f>VLOOKUP(B263,Table3[],6,0)</f>
        <v>164.28</v>
      </c>
      <c r="I263">
        <f>VLOOKUP(B263,Table3[],5,0)</f>
        <v>148</v>
      </c>
      <c r="J263">
        <f t="shared" si="17"/>
        <v>2135.64</v>
      </c>
      <c r="K263">
        <f t="shared" si="18"/>
        <v>1924</v>
      </c>
      <c r="L263">
        <f t="shared" si="19"/>
        <v>211.56999999999988</v>
      </c>
    </row>
    <row r="264" spans="1:12" x14ac:dyDescent="0.25">
      <c r="A264" s="9">
        <v>44562</v>
      </c>
      <c r="B264" t="s">
        <v>27</v>
      </c>
      <c r="C264" t="str">
        <f>VLOOKUP(B264,Table3[],2,0)</f>
        <v>Product22</v>
      </c>
      <c r="D264">
        <v>1</v>
      </c>
      <c r="E264" t="s">
        <v>57</v>
      </c>
      <c r="F264" t="s">
        <v>59</v>
      </c>
      <c r="G264">
        <f t="shared" si="16"/>
        <v>0</v>
      </c>
      <c r="H264">
        <f>VLOOKUP(B264,Table3[],6,0)</f>
        <v>141.57</v>
      </c>
      <c r="I264">
        <f>VLOOKUP(B264,Table3[],5,0)</f>
        <v>121</v>
      </c>
      <c r="J264">
        <f t="shared" si="17"/>
        <v>141.57</v>
      </c>
      <c r="K264">
        <f t="shared" si="18"/>
        <v>121</v>
      </c>
      <c r="L264">
        <f t="shared" si="19"/>
        <v>20.569999999999993</v>
      </c>
    </row>
    <row r="265" spans="1:12" x14ac:dyDescent="0.25">
      <c r="A265" s="9">
        <v>44563</v>
      </c>
      <c r="B265" t="s">
        <v>13</v>
      </c>
      <c r="C265" t="str">
        <f>VLOOKUP(B265,Table3[],2,0)</f>
        <v>Product10</v>
      </c>
      <c r="D265">
        <v>7</v>
      </c>
      <c r="E265" t="s">
        <v>60</v>
      </c>
      <c r="F265" t="s">
        <v>59</v>
      </c>
      <c r="G265">
        <f t="shared" si="16"/>
        <v>0.05</v>
      </c>
      <c r="H265">
        <f>VLOOKUP(B265,Table3[],6,0)</f>
        <v>164.28</v>
      </c>
      <c r="I265">
        <f>VLOOKUP(B265,Table3[],5,0)</f>
        <v>148</v>
      </c>
      <c r="J265">
        <f t="shared" si="17"/>
        <v>1149.96</v>
      </c>
      <c r="K265">
        <f t="shared" si="18"/>
        <v>1036</v>
      </c>
      <c r="L265">
        <f t="shared" si="19"/>
        <v>113.91000000000004</v>
      </c>
    </row>
    <row r="266" spans="1:12" x14ac:dyDescent="0.25">
      <c r="A266" s="9">
        <v>44563</v>
      </c>
      <c r="B266" t="s">
        <v>19</v>
      </c>
      <c r="C266" t="str">
        <f>VLOOKUP(B266,Table3[],2,0)</f>
        <v>Product15</v>
      </c>
      <c r="D266">
        <v>2</v>
      </c>
      <c r="E266" t="s">
        <v>58</v>
      </c>
      <c r="F266" t="s">
        <v>59</v>
      </c>
      <c r="G266">
        <f t="shared" si="16"/>
        <v>0</v>
      </c>
      <c r="H266">
        <f>VLOOKUP(B266,Table3[],6,0)</f>
        <v>15.719999999999999</v>
      </c>
      <c r="I266">
        <f>VLOOKUP(B266,Table3[],5,0)</f>
        <v>12</v>
      </c>
      <c r="J266">
        <f t="shared" si="17"/>
        <v>31.439999999999998</v>
      </c>
      <c r="K266">
        <f t="shared" si="18"/>
        <v>24</v>
      </c>
      <c r="L266">
        <f t="shared" si="19"/>
        <v>7.4399999999999977</v>
      </c>
    </row>
    <row r="267" spans="1:12" x14ac:dyDescent="0.25">
      <c r="A267" s="9">
        <v>44563</v>
      </c>
      <c r="B267" t="s">
        <v>39</v>
      </c>
      <c r="C267" t="str">
        <f>VLOOKUP(B267,Table3[],2,0)</f>
        <v>Product33</v>
      </c>
      <c r="D267">
        <v>1</v>
      </c>
      <c r="E267" t="s">
        <v>60</v>
      </c>
      <c r="F267" t="s">
        <v>59</v>
      </c>
      <c r="G267">
        <f t="shared" si="16"/>
        <v>0</v>
      </c>
      <c r="H267">
        <f>VLOOKUP(B267,Table3[],6,0)</f>
        <v>119.7</v>
      </c>
      <c r="I267">
        <f>VLOOKUP(B267,Table3[],5,0)</f>
        <v>95</v>
      </c>
      <c r="J267">
        <f t="shared" si="17"/>
        <v>119.7</v>
      </c>
      <c r="K267">
        <f t="shared" si="18"/>
        <v>95</v>
      </c>
      <c r="L267">
        <f t="shared" si="19"/>
        <v>24.700000000000003</v>
      </c>
    </row>
    <row r="268" spans="1:12" x14ac:dyDescent="0.25">
      <c r="A268" s="9">
        <v>44564</v>
      </c>
      <c r="B268" t="s">
        <v>50</v>
      </c>
      <c r="C268" t="str">
        <f>VLOOKUP(B268,Table3[],2,0)</f>
        <v>Product43</v>
      </c>
      <c r="D268">
        <v>9</v>
      </c>
      <c r="E268" t="s">
        <v>60</v>
      </c>
      <c r="F268" t="s">
        <v>59</v>
      </c>
      <c r="G268">
        <f t="shared" si="16"/>
        <v>0.05</v>
      </c>
      <c r="H268">
        <f>VLOOKUP(B268,Table3[],6,0)</f>
        <v>83.08</v>
      </c>
      <c r="I268">
        <f>VLOOKUP(B268,Table3[],5,0)</f>
        <v>67</v>
      </c>
      <c r="J268">
        <f t="shared" si="17"/>
        <v>747.72</v>
      </c>
      <c r="K268">
        <f t="shared" si="18"/>
        <v>603</v>
      </c>
      <c r="L268">
        <f t="shared" si="19"/>
        <v>144.67000000000002</v>
      </c>
    </row>
    <row r="269" spans="1:12" x14ac:dyDescent="0.25">
      <c r="A269" s="9">
        <v>44565</v>
      </c>
      <c r="B269" t="s">
        <v>16</v>
      </c>
      <c r="C269" t="str">
        <f>VLOOKUP(B269,Table3[],2,0)</f>
        <v>Product12</v>
      </c>
      <c r="D269">
        <v>8</v>
      </c>
      <c r="E269" t="s">
        <v>60</v>
      </c>
      <c r="F269" t="s">
        <v>58</v>
      </c>
      <c r="G269">
        <f t="shared" si="16"/>
        <v>0.05</v>
      </c>
      <c r="H269">
        <f>VLOOKUP(B269,Table3[],6,0)</f>
        <v>94.17</v>
      </c>
      <c r="I269">
        <f>VLOOKUP(B269,Table3[],5,0)</f>
        <v>73</v>
      </c>
      <c r="J269">
        <f t="shared" si="17"/>
        <v>753.36</v>
      </c>
      <c r="K269">
        <f t="shared" si="18"/>
        <v>584</v>
      </c>
      <c r="L269">
        <f t="shared" si="19"/>
        <v>169.31</v>
      </c>
    </row>
    <row r="270" spans="1:12" x14ac:dyDescent="0.25">
      <c r="A270" s="9">
        <v>44565</v>
      </c>
      <c r="B270" t="s">
        <v>35</v>
      </c>
      <c r="C270" t="str">
        <f>VLOOKUP(B270,Table3[],2,0)</f>
        <v>Product29</v>
      </c>
      <c r="D270">
        <v>1</v>
      </c>
      <c r="E270" t="s">
        <v>58</v>
      </c>
      <c r="F270" t="s">
        <v>58</v>
      </c>
      <c r="G270">
        <f t="shared" si="16"/>
        <v>0</v>
      </c>
      <c r="H270">
        <f>VLOOKUP(B270,Table3[],6,0)</f>
        <v>53.11</v>
      </c>
      <c r="I270">
        <f>VLOOKUP(B270,Table3[],5,0)</f>
        <v>47</v>
      </c>
      <c r="J270">
        <f t="shared" si="17"/>
        <v>53.11</v>
      </c>
      <c r="K270">
        <f t="shared" si="18"/>
        <v>47</v>
      </c>
      <c r="L270">
        <f t="shared" si="19"/>
        <v>6.1099999999999994</v>
      </c>
    </row>
    <row r="271" spans="1:12" x14ac:dyDescent="0.25">
      <c r="A271" s="9">
        <v>44570</v>
      </c>
      <c r="B271" t="s">
        <v>38</v>
      </c>
      <c r="C271" t="str">
        <f>VLOOKUP(B271,Table3[],2,0)</f>
        <v>Product32</v>
      </c>
      <c r="D271">
        <v>12</v>
      </c>
      <c r="E271" t="s">
        <v>60</v>
      </c>
      <c r="F271" t="s">
        <v>58</v>
      </c>
      <c r="G271">
        <f t="shared" si="16"/>
        <v>7.0000000000000007E-2</v>
      </c>
      <c r="H271">
        <f>VLOOKUP(B271,Table3[],6,0)</f>
        <v>117.48</v>
      </c>
      <c r="I271">
        <f>VLOOKUP(B271,Table3[],5,0)</f>
        <v>89</v>
      </c>
      <c r="J271">
        <f t="shared" si="17"/>
        <v>1409.76</v>
      </c>
      <c r="K271">
        <f t="shared" si="18"/>
        <v>1068</v>
      </c>
      <c r="L271">
        <f t="shared" si="19"/>
        <v>341.69</v>
      </c>
    </row>
    <row r="272" spans="1:12" x14ac:dyDescent="0.25">
      <c r="A272" s="9">
        <v>44571</v>
      </c>
      <c r="B272" t="s">
        <v>40</v>
      </c>
      <c r="C272" t="str">
        <f>VLOOKUP(B272,Table3[],2,0)</f>
        <v>Product34</v>
      </c>
      <c r="D272">
        <v>14</v>
      </c>
      <c r="E272" t="s">
        <v>58</v>
      </c>
      <c r="F272" t="s">
        <v>58</v>
      </c>
      <c r="G272">
        <f t="shared" si="16"/>
        <v>7.0000000000000007E-2</v>
      </c>
      <c r="H272">
        <f>VLOOKUP(B272,Table3[],6,0)</f>
        <v>58.3</v>
      </c>
      <c r="I272">
        <f>VLOOKUP(B272,Table3[],5,0)</f>
        <v>55</v>
      </c>
      <c r="J272">
        <f t="shared" si="17"/>
        <v>816.19999999999993</v>
      </c>
      <c r="K272">
        <f t="shared" si="18"/>
        <v>770</v>
      </c>
      <c r="L272">
        <f t="shared" si="19"/>
        <v>46.129999999999932</v>
      </c>
    </row>
    <row r="273" spans="1:12" x14ac:dyDescent="0.25">
      <c r="A273" s="9">
        <v>44572</v>
      </c>
      <c r="B273" t="s">
        <v>38</v>
      </c>
      <c r="C273" t="str">
        <f>VLOOKUP(B273,Table3[],2,0)</f>
        <v>Product32</v>
      </c>
      <c r="D273">
        <v>2</v>
      </c>
      <c r="E273" t="s">
        <v>60</v>
      </c>
      <c r="F273" t="s">
        <v>58</v>
      </c>
      <c r="G273">
        <f t="shared" si="16"/>
        <v>0</v>
      </c>
      <c r="H273">
        <f>VLOOKUP(B273,Table3[],6,0)</f>
        <v>117.48</v>
      </c>
      <c r="I273">
        <f>VLOOKUP(B273,Table3[],5,0)</f>
        <v>89</v>
      </c>
      <c r="J273">
        <f t="shared" si="17"/>
        <v>234.96</v>
      </c>
      <c r="K273">
        <f t="shared" si="18"/>
        <v>178</v>
      </c>
      <c r="L273">
        <f t="shared" si="19"/>
        <v>56.960000000000008</v>
      </c>
    </row>
    <row r="274" spans="1:12" x14ac:dyDescent="0.25">
      <c r="A274" s="9">
        <v>44574</v>
      </c>
      <c r="B274" t="s">
        <v>23</v>
      </c>
      <c r="C274" t="str">
        <f>VLOOKUP(B274,Table3[],2,0)</f>
        <v>Product19</v>
      </c>
      <c r="D274">
        <v>6</v>
      </c>
      <c r="E274" t="s">
        <v>58</v>
      </c>
      <c r="F274" t="s">
        <v>58</v>
      </c>
      <c r="G274">
        <f t="shared" si="16"/>
        <v>0.05</v>
      </c>
      <c r="H274">
        <f>VLOOKUP(B274,Table3[],6,0)</f>
        <v>210</v>
      </c>
      <c r="I274">
        <f>VLOOKUP(B274,Table3[],5,0)</f>
        <v>150</v>
      </c>
      <c r="J274">
        <f t="shared" si="17"/>
        <v>1260</v>
      </c>
      <c r="K274">
        <f t="shared" si="18"/>
        <v>900</v>
      </c>
      <c r="L274">
        <f t="shared" si="19"/>
        <v>359.95</v>
      </c>
    </row>
    <row r="275" spans="1:12" x14ac:dyDescent="0.25">
      <c r="A275" s="9">
        <v>44575</v>
      </c>
      <c r="B275" t="s">
        <v>15</v>
      </c>
      <c r="C275" t="str">
        <f>VLOOKUP(B275,Table3[],2,0)</f>
        <v>Product11</v>
      </c>
      <c r="D275">
        <v>14</v>
      </c>
      <c r="E275" t="s">
        <v>60</v>
      </c>
      <c r="F275" t="s">
        <v>58</v>
      </c>
      <c r="G275">
        <f t="shared" si="16"/>
        <v>7.0000000000000007E-2</v>
      </c>
      <c r="H275">
        <f>VLOOKUP(B275,Table3[],6,0)</f>
        <v>48.4</v>
      </c>
      <c r="I275">
        <f>VLOOKUP(B275,Table3[],5,0)</f>
        <v>44</v>
      </c>
      <c r="J275">
        <f t="shared" si="17"/>
        <v>677.6</v>
      </c>
      <c r="K275">
        <f t="shared" si="18"/>
        <v>616</v>
      </c>
      <c r="L275">
        <f t="shared" si="19"/>
        <v>61.530000000000022</v>
      </c>
    </row>
    <row r="276" spans="1:12" x14ac:dyDescent="0.25">
      <c r="A276" s="9">
        <v>44576</v>
      </c>
      <c r="B276" t="s">
        <v>27</v>
      </c>
      <c r="C276" t="str">
        <f>VLOOKUP(B276,Table3[],2,0)</f>
        <v>Product22</v>
      </c>
      <c r="D276">
        <v>10</v>
      </c>
      <c r="E276" t="s">
        <v>60</v>
      </c>
      <c r="F276" t="s">
        <v>59</v>
      </c>
      <c r="G276">
        <f t="shared" si="16"/>
        <v>7.0000000000000007E-2</v>
      </c>
      <c r="H276">
        <f>VLOOKUP(B276,Table3[],6,0)</f>
        <v>141.57</v>
      </c>
      <c r="I276">
        <f>VLOOKUP(B276,Table3[],5,0)</f>
        <v>121</v>
      </c>
      <c r="J276">
        <f t="shared" si="17"/>
        <v>1415.6999999999998</v>
      </c>
      <c r="K276">
        <f t="shared" si="18"/>
        <v>1210</v>
      </c>
      <c r="L276">
        <f t="shared" si="19"/>
        <v>205.62999999999982</v>
      </c>
    </row>
    <row r="277" spans="1:12" x14ac:dyDescent="0.25">
      <c r="A277" s="9">
        <v>44577</v>
      </c>
      <c r="B277" t="s">
        <v>18</v>
      </c>
      <c r="C277" t="str">
        <f>VLOOKUP(B277,Table3[],2,0)</f>
        <v>Product14</v>
      </c>
      <c r="D277">
        <v>11</v>
      </c>
      <c r="E277" t="s">
        <v>58</v>
      </c>
      <c r="F277" t="s">
        <v>59</v>
      </c>
      <c r="G277">
        <f t="shared" si="16"/>
        <v>7.0000000000000007E-2</v>
      </c>
      <c r="H277">
        <f>VLOOKUP(B277,Table3[],6,0)</f>
        <v>146.72</v>
      </c>
      <c r="I277">
        <f>VLOOKUP(B277,Table3[],5,0)</f>
        <v>112</v>
      </c>
      <c r="J277">
        <f t="shared" si="17"/>
        <v>1613.92</v>
      </c>
      <c r="K277">
        <f t="shared" si="18"/>
        <v>1232</v>
      </c>
      <c r="L277">
        <f t="shared" si="19"/>
        <v>381.85000000000008</v>
      </c>
    </row>
    <row r="278" spans="1:12" x14ac:dyDescent="0.25">
      <c r="A278" s="9">
        <v>44578</v>
      </c>
      <c r="B278" t="s">
        <v>47</v>
      </c>
      <c r="C278" t="str">
        <f>VLOOKUP(B278,Table3[],2,0)</f>
        <v>Product40</v>
      </c>
      <c r="D278">
        <v>4</v>
      </c>
      <c r="E278" t="s">
        <v>58</v>
      </c>
      <c r="F278" t="s">
        <v>58</v>
      </c>
      <c r="G278">
        <f t="shared" si="16"/>
        <v>0</v>
      </c>
      <c r="H278">
        <f>VLOOKUP(B278,Table3[],6,0)</f>
        <v>115.2</v>
      </c>
      <c r="I278">
        <f>VLOOKUP(B278,Table3[],5,0)</f>
        <v>90</v>
      </c>
      <c r="J278">
        <f t="shared" si="17"/>
        <v>460.8</v>
      </c>
      <c r="K278">
        <f t="shared" si="18"/>
        <v>360</v>
      </c>
      <c r="L278">
        <f t="shared" si="19"/>
        <v>100.80000000000001</v>
      </c>
    </row>
    <row r="279" spans="1:12" x14ac:dyDescent="0.25">
      <c r="A279" s="9">
        <v>44579</v>
      </c>
      <c r="B279" t="s">
        <v>11</v>
      </c>
      <c r="C279" t="str">
        <f>VLOOKUP(B279,Table3[],2,0)</f>
        <v>Product08</v>
      </c>
      <c r="D279">
        <v>9</v>
      </c>
      <c r="E279" t="s">
        <v>57</v>
      </c>
      <c r="F279" t="s">
        <v>59</v>
      </c>
      <c r="G279">
        <f t="shared" si="16"/>
        <v>0.05</v>
      </c>
      <c r="H279">
        <f>VLOOKUP(B279,Table3[],6,0)</f>
        <v>94.62</v>
      </c>
      <c r="I279">
        <f>VLOOKUP(B279,Table3[],5,0)</f>
        <v>83</v>
      </c>
      <c r="J279">
        <f t="shared" si="17"/>
        <v>851.58</v>
      </c>
      <c r="K279">
        <f t="shared" si="18"/>
        <v>747</v>
      </c>
      <c r="L279">
        <f t="shared" si="19"/>
        <v>104.53000000000004</v>
      </c>
    </row>
    <row r="280" spans="1:12" x14ac:dyDescent="0.25">
      <c r="A280" s="9">
        <v>44581</v>
      </c>
      <c r="B280" t="s">
        <v>26</v>
      </c>
      <c r="C280" t="str">
        <f>VLOOKUP(B280,Table3[],2,0)</f>
        <v>Product21</v>
      </c>
      <c r="D280">
        <v>2</v>
      </c>
      <c r="E280" t="s">
        <v>60</v>
      </c>
      <c r="F280" t="s">
        <v>59</v>
      </c>
      <c r="G280">
        <f t="shared" si="16"/>
        <v>0</v>
      </c>
      <c r="H280">
        <f>VLOOKUP(B280,Table3[],6,0)</f>
        <v>162.54</v>
      </c>
      <c r="I280">
        <f>VLOOKUP(B280,Table3[],5,0)</f>
        <v>126</v>
      </c>
      <c r="J280">
        <f t="shared" si="17"/>
        <v>325.08</v>
      </c>
      <c r="K280">
        <f t="shared" si="18"/>
        <v>252</v>
      </c>
      <c r="L280">
        <f t="shared" si="19"/>
        <v>73.079999999999984</v>
      </c>
    </row>
    <row r="281" spans="1:12" x14ac:dyDescent="0.25">
      <c r="A281" s="9">
        <v>44581</v>
      </c>
      <c r="B281" t="s">
        <v>18</v>
      </c>
      <c r="C281" t="str">
        <f>VLOOKUP(B281,Table3[],2,0)</f>
        <v>Product14</v>
      </c>
      <c r="D281">
        <v>7</v>
      </c>
      <c r="E281" t="s">
        <v>58</v>
      </c>
      <c r="F281" t="s">
        <v>58</v>
      </c>
      <c r="G281">
        <f t="shared" si="16"/>
        <v>0.05</v>
      </c>
      <c r="H281">
        <f>VLOOKUP(B281,Table3[],6,0)</f>
        <v>146.72</v>
      </c>
      <c r="I281">
        <f>VLOOKUP(B281,Table3[],5,0)</f>
        <v>112</v>
      </c>
      <c r="J281">
        <f t="shared" si="17"/>
        <v>1027.04</v>
      </c>
      <c r="K281">
        <f t="shared" si="18"/>
        <v>784</v>
      </c>
      <c r="L281">
        <f t="shared" si="19"/>
        <v>242.98999999999995</v>
      </c>
    </row>
    <row r="282" spans="1:12" x14ac:dyDescent="0.25">
      <c r="A282" s="9">
        <v>44583</v>
      </c>
      <c r="B282" t="s">
        <v>3</v>
      </c>
      <c r="C282" t="str">
        <f>VLOOKUP(B282,Table3[],2,0)</f>
        <v>Product01</v>
      </c>
      <c r="D282">
        <v>6</v>
      </c>
      <c r="E282" t="s">
        <v>58</v>
      </c>
      <c r="F282" t="s">
        <v>59</v>
      </c>
      <c r="G282">
        <f t="shared" si="16"/>
        <v>0.05</v>
      </c>
      <c r="H282">
        <f>VLOOKUP(B282,Table3[],6,0)</f>
        <v>103.88</v>
      </c>
      <c r="I282">
        <f>VLOOKUP(B282,Table3[],5,0)</f>
        <v>98</v>
      </c>
      <c r="J282">
        <f t="shared" si="17"/>
        <v>623.28</v>
      </c>
      <c r="K282">
        <f t="shared" si="18"/>
        <v>588</v>
      </c>
      <c r="L282">
        <f t="shared" si="19"/>
        <v>35.229999999999976</v>
      </c>
    </row>
    <row r="283" spans="1:12" x14ac:dyDescent="0.25">
      <c r="A283" s="9">
        <v>44584</v>
      </c>
      <c r="B283" t="s">
        <v>5</v>
      </c>
      <c r="C283" t="str">
        <f>VLOOKUP(B283,Table3[],2,0)</f>
        <v>Product02</v>
      </c>
      <c r="D283">
        <v>5</v>
      </c>
      <c r="E283" t="s">
        <v>57</v>
      </c>
      <c r="F283" t="s">
        <v>59</v>
      </c>
      <c r="G283">
        <f t="shared" si="16"/>
        <v>0.05</v>
      </c>
      <c r="H283">
        <f>VLOOKUP(B283,Table3[],6,0)</f>
        <v>142.80000000000001</v>
      </c>
      <c r="I283">
        <f>VLOOKUP(B283,Table3[],5,0)</f>
        <v>105</v>
      </c>
      <c r="J283">
        <f t="shared" si="17"/>
        <v>714</v>
      </c>
      <c r="K283">
        <f t="shared" si="18"/>
        <v>525</v>
      </c>
      <c r="L283">
        <f t="shared" si="19"/>
        <v>188.95</v>
      </c>
    </row>
    <row r="284" spans="1:12" x14ac:dyDescent="0.25">
      <c r="A284" s="9">
        <v>44584</v>
      </c>
      <c r="B284" t="s">
        <v>49</v>
      </c>
      <c r="C284" t="str">
        <f>VLOOKUP(B284,Table3[],2,0)</f>
        <v>Product42</v>
      </c>
      <c r="D284">
        <v>8</v>
      </c>
      <c r="E284" t="s">
        <v>60</v>
      </c>
      <c r="F284" t="s">
        <v>58</v>
      </c>
      <c r="G284">
        <f t="shared" si="16"/>
        <v>0.05</v>
      </c>
      <c r="H284">
        <f>VLOOKUP(B284,Table3[],6,0)</f>
        <v>162</v>
      </c>
      <c r="I284">
        <f>VLOOKUP(B284,Table3[],5,0)</f>
        <v>120</v>
      </c>
      <c r="J284">
        <f t="shared" si="17"/>
        <v>1296</v>
      </c>
      <c r="K284">
        <f t="shared" si="18"/>
        <v>960</v>
      </c>
      <c r="L284">
        <f t="shared" si="19"/>
        <v>335.95</v>
      </c>
    </row>
    <row r="285" spans="1:12" x14ac:dyDescent="0.25">
      <c r="A285" s="9">
        <v>44585</v>
      </c>
      <c r="B285" t="s">
        <v>36</v>
      </c>
      <c r="C285" t="str">
        <f>VLOOKUP(B285,Table3[],2,0)</f>
        <v>Product30</v>
      </c>
      <c r="D285">
        <v>15</v>
      </c>
      <c r="E285" t="s">
        <v>58</v>
      </c>
      <c r="F285" t="s">
        <v>58</v>
      </c>
      <c r="G285">
        <f t="shared" si="16"/>
        <v>0.1</v>
      </c>
      <c r="H285">
        <f>VLOOKUP(B285,Table3[],6,0)</f>
        <v>201.28</v>
      </c>
      <c r="I285">
        <f>VLOOKUP(B285,Table3[],5,0)</f>
        <v>148</v>
      </c>
      <c r="J285">
        <f t="shared" si="17"/>
        <v>3019.2</v>
      </c>
      <c r="K285">
        <f t="shared" si="18"/>
        <v>2220</v>
      </c>
      <c r="L285">
        <f t="shared" si="19"/>
        <v>799.0999999999998</v>
      </c>
    </row>
    <row r="286" spans="1:12" x14ac:dyDescent="0.25">
      <c r="A286" s="9">
        <v>44586</v>
      </c>
      <c r="B286" t="s">
        <v>21</v>
      </c>
      <c r="C286" t="str">
        <f>VLOOKUP(B286,Table3[],2,0)</f>
        <v>Product17</v>
      </c>
      <c r="D286">
        <v>14</v>
      </c>
      <c r="E286" t="s">
        <v>60</v>
      </c>
      <c r="F286" t="s">
        <v>59</v>
      </c>
      <c r="G286">
        <f t="shared" si="16"/>
        <v>7.0000000000000007E-2</v>
      </c>
      <c r="H286">
        <f>VLOOKUP(B286,Table3[],6,0)</f>
        <v>156.78</v>
      </c>
      <c r="I286">
        <f>VLOOKUP(B286,Table3[],5,0)</f>
        <v>134</v>
      </c>
      <c r="J286">
        <f t="shared" si="17"/>
        <v>2194.92</v>
      </c>
      <c r="K286">
        <f t="shared" si="18"/>
        <v>1876</v>
      </c>
      <c r="L286">
        <f t="shared" si="19"/>
        <v>318.85000000000008</v>
      </c>
    </row>
    <row r="287" spans="1:12" x14ac:dyDescent="0.25">
      <c r="A287" s="9">
        <v>44589</v>
      </c>
      <c r="B287" t="s">
        <v>20</v>
      </c>
      <c r="C287" t="str">
        <f>VLOOKUP(B287,Table3[],2,0)</f>
        <v>Product16</v>
      </c>
      <c r="D287">
        <v>11</v>
      </c>
      <c r="E287" t="s">
        <v>60</v>
      </c>
      <c r="F287" t="s">
        <v>58</v>
      </c>
      <c r="G287">
        <f t="shared" si="16"/>
        <v>7.0000000000000007E-2</v>
      </c>
      <c r="H287">
        <f>VLOOKUP(B287,Table3[],6,0)</f>
        <v>16.64</v>
      </c>
      <c r="I287">
        <f>VLOOKUP(B287,Table3[],5,0)</f>
        <v>13</v>
      </c>
      <c r="J287">
        <f t="shared" si="17"/>
        <v>183.04000000000002</v>
      </c>
      <c r="K287">
        <f t="shared" si="18"/>
        <v>143</v>
      </c>
      <c r="L287">
        <f t="shared" si="19"/>
        <v>39.97000000000002</v>
      </c>
    </row>
    <row r="288" spans="1:12" x14ac:dyDescent="0.25">
      <c r="A288" s="9">
        <v>44592</v>
      </c>
      <c r="B288" t="s">
        <v>28</v>
      </c>
      <c r="C288" t="str">
        <f>VLOOKUP(B288,Table3[],2,0)</f>
        <v>Product23</v>
      </c>
      <c r="D288">
        <v>6</v>
      </c>
      <c r="E288" t="s">
        <v>58</v>
      </c>
      <c r="F288" t="s">
        <v>59</v>
      </c>
      <c r="G288">
        <f t="shared" si="16"/>
        <v>0.05</v>
      </c>
      <c r="H288">
        <f>VLOOKUP(B288,Table3[],6,0)</f>
        <v>149.46</v>
      </c>
      <c r="I288">
        <f>VLOOKUP(B288,Table3[],5,0)</f>
        <v>141</v>
      </c>
      <c r="J288">
        <f t="shared" si="17"/>
        <v>896.76</v>
      </c>
      <c r="K288">
        <f t="shared" si="18"/>
        <v>846</v>
      </c>
      <c r="L288">
        <f t="shared" si="19"/>
        <v>50.709999999999994</v>
      </c>
    </row>
    <row r="289" spans="1:12" x14ac:dyDescent="0.25">
      <c r="A289" s="9">
        <v>44592</v>
      </c>
      <c r="B289" t="s">
        <v>48</v>
      </c>
      <c r="C289" t="str">
        <f>VLOOKUP(B289,Table3[],2,0)</f>
        <v>Product41</v>
      </c>
      <c r="D289">
        <v>9</v>
      </c>
      <c r="E289" t="s">
        <v>60</v>
      </c>
      <c r="F289" t="s">
        <v>59</v>
      </c>
      <c r="G289">
        <f t="shared" si="16"/>
        <v>0.05</v>
      </c>
      <c r="H289">
        <f>VLOOKUP(B289,Table3[],6,0)</f>
        <v>173.88</v>
      </c>
      <c r="I289">
        <f>VLOOKUP(B289,Table3[],5,0)</f>
        <v>138</v>
      </c>
      <c r="J289">
        <f t="shared" si="17"/>
        <v>1564.92</v>
      </c>
      <c r="K289">
        <f t="shared" si="18"/>
        <v>1242</v>
      </c>
      <c r="L289">
        <f t="shared" si="19"/>
        <v>322.87000000000006</v>
      </c>
    </row>
    <row r="290" spans="1:12" x14ac:dyDescent="0.25">
      <c r="A290" s="9">
        <v>44593</v>
      </c>
      <c r="B290" t="s">
        <v>8</v>
      </c>
      <c r="C290" t="str">
        <f>VLOOKUP(B290,Table3[],2,0)</f>
        <v>Product05</v>
      </c>
      <c r="D290">
        <v>9</v>
      </c>
      <c r="E290" t="s">
        <v>60</v>
      </c>
      <c r="F290" t="s">
        <v>59</v>
      </c>
      <c r="G290">
        <f t="shared" si="16"/>
        <v>0.05</v>
      </c>
      <c r="H290">
        <f>VLOOKUP(B290,Table3[],6,0)</f>
        <v>155.61000000000001</v>
      </c>
      <c r="I290">
        <f>VLOOKUP(B290,Table3[],5,0)</f>
        <v>133</v>
      </c>
      <c r="J290">
        <f t="shared" si="17"/>
        <v>1400.4900000000002</v>
      </c>
      <c r="K290">
        <f t="shared" si="18"/>
        <v>1197</v>
      </c>
      <c r="L290">
        <f t="shared" si="19"/>
        <v>203.44000000000023</v>
      </c>
    </row>
    <row r="291" spans="1:12" x14ac:dyDescent="0.25">
      <c r="A291" s="9">
        <v>44595</v>
      </c>
      <c r="B291" t="s">
        <v>18</v>
      </c>
      <c r="C291" t="str">
        <f>VLOOKUP(B291,Table3[],2,0)</f>
        <v>Product14</v>
      </c>
      <c r="D291">
        <v>8</v>
      </c>
      <c r="E291" t="s">
        <v>60</v>
      </c>
      <c r="F291" t="s">
        <v>58</v>
      </c>
      <c r="G291">
        <f t="shared" si="16"/>
        <v>0.05</v>
      </c>
      <c r="H291">
        <f>VLOOKUP(B291,Table3[],6,0)</f>
        <v>146.72</v>
      </c>
      <c r="I291">
        <f>VLOOKUP(B291,Table3[],5,0)</f>
        <v>112</v>
      </c>
      <c r="J291">
        <f t="shared" si="17"/>
        <v>1173.76</v>
      </c>
      <c r="K291">
        <f t="shared" si="18"/>
        <v>896</v>
      </c>
      <c r="L291">
        <f t="shared" si="19"/>
        <v>277.70999999999998</v>
      </c>
    </row>
    <row r="292" spans="1:12" x14ac:dyDescent="0.25">
      <c r="A292" s="9">
        <v>44597</v>
      </c>
      <c r="B292" t="s">
        <v>22</v>
      </c>
      <c r="C292" t="str">
        <f>VLOOKUP(B292,Table3[],2,0)</f>
        <v>Product18</v>
      </c>
      <c r="D292">
        <v>6</v>
      </c>
      <c r="E292" t="s">
        <v>60</v>
      </c>
      <c r="F292" t="s">
        <v>59</v>
      </c>
      <c r="G292">
        <f t="shared" si="16"/>
        <v>0.05</v>
      </c>
      <c r="H292">
        <f>VLOOKUP(B292,Table3[],6,0)</f>
        <v>49.21</v>
      </c>
      <c r="I292">
        <f>VLOOKUP(B292,Table3[],5,0)</f>
        <v>37</v>
      </c>
      <c r="J292">
        <f t="shared" si="17"/>
        <v>295.26</v>
      </c>
      <c r="K292">
        <f t="shared" si="18"/>
        <v>222</v>
      </c>
      <c r="L292">
        <f t="shared" si="19"/>
        <v>73.209999999999994</v>
      </c>
    </row>
    <row r="293" spans="1:12" x14ac:dyDescent="0.25">
      <c r="A293" s="9">
        <v>44598</v>
      </c>
      <c r="B293" t="s">
        <v>5</v>
      </c>
      <c r="C293" t="str">
        <f>VLOOKUP(B293,Table3[],2,0)</f>
        <v>Product02</v>
      </c>
      <c r="D293">
        <v>6</v>
      </c>
      <c r="E293" t="s">
        <v>60</v>
      </c>
      <c r="F293" t="s">
        <v>59</v>
      </c>
      <c r="G293">
        <f t="shared" si="16"/>
        <v>0.05</v>
      </c>
      <c r="H293">
        <f>VLOOKUP(B293,Table3[],6,0)</f>
        <v>142.80000000000001</v>
      </c>
      <c r="I293">
        <f>VLOOKUP(B293,Table3[],5,0)</f>
        <v>105</v>
      </c>
      <c r="J293">
        <f t="shared" si="17"/>
        <v>856.80000000000007</v>
      </c>
      <c r="K293">
        <f t="shared" si="18"/>
        <v>630</v>
      </c>
      <c r="L293">
        <f t="shared" si="19"/>
        <v>226.75000000000006</v>
      </c>
    </row>
    <row r="294" spans="1:12" x14ac:dyDescent="0.25">
      <c r="A294" s="9">
        <v>44600</v>
      </c>
      <c r="B294" t="s">
        <v>8</v>
      </c>
      <c r="C294" t="str">
        <f>VLOOKUP(B294,Table3[],2,0)</f>
        <v>Product05</v>
      </c>
      <c r="D294">
        <v>11</v>
      </c>
      <c r="E294" t="s">
        <v>58</v>
      </c>
      <c r="F294" t="s">
        <v>59</v>
      </c>
      <c r="G294">
        <f t="shared" si="16"/>
        <v>7.0000000000000007E-2</v>
      </c>
      <c r="H294">
        <f>VLOOKUP(B294,Table3[],6,0)</f>
        <v>155.61000000000001</v>
      </c>
      <c r="I294">
        <f>VLOOKUP(B294,Table3[],5,0)</f>
        <v>133</v>
      </c>
      <c r="J294">
        <f t="shared" si="17"/>
        <v>1711.71</v>
      </c>
      <c r="K294">
        <f t="shared" si="18"/>
        <v>1463</v>
      </c>
      <c r="L294">
        <f t="shared" si="19"/>
        <v>248.64000000000004</v>
      </c>
    </row>
    <row r="295" spans="1:12" x14ac:dyDescent="0.25">
      <c r="A295" s="9">
        <v>44600</v>
      </c>
      <c r="B295" t="s">
        <v>7</v>
      </c>
      <c r="C295" t="str">
        <f>VLOOKUP(B295,Table3[],2,0)</f>
        <v>Product04</v>
      </c>
      <c r="D295">
        <v>3</v>
      </c>
      <c r="E295" t="s">
        <v>58</v>
      </c>
      <c r="F295" t="s">
        <v>59</v>
      </c>
      <c r="G295">
        <f t="shared" si="16"/>
        <v>0</v>
      </c>
      <c r="H295">
        <f>VLOOKUP(B295,Table3[],6,0)</f>
        <v>48.84</v>
      </c>
      <c r="I295">
        <f>VLOOKUP(B295,Table3[],5,0)</f>
        <v>44</v>
      </c>
      <c r="J295">
        <f t="shared" si="17"/>
        <v>146.52000000000001</v>
      </c>
      <c r="K295">
        <f t="shared" si="18"/>
        <v>132</v>
      </c>
      <c r="L295">
        <f t="shared" si="19"/>
        <v>14.52000000000001</v>
      </c>
    </row>
    <row r="296" spans="1:12" x14ac:dyDescent="0.25">
      <c r="A296" s="9">
        <v>44601</v>
      </c>
      <c r="B296" t="s">
        <v>38</v>
      </c>
      <c r="C296" t="str">
        <f>VLOOKUP(B296,Table3[],2,0)</f>
        <v>Product32</v>
      </c>
      <c r="D296">
        <v>14</v>
      </c>
      <c r="E296" t="s">
        <v>58</v>
      </c>
      <c r="F296" t="s">
        <v>58</v>
      </c>
      <c r="G296">
        <f t="shared" si="16"/>
        <v>7.0000000000000007E-2</v>
      </c>
      <c r="H296">
        <f>VLOOKUP(B296,Table3[],6,0)</f>
        <v>117.48</v>
      </c>
      <c r="I296">
        <f>VLOOKUP(B296,Table3[],5,0)</f>
        <v>89</v>
      </c>
      <c r="J296">
        <f t="shared" si="17"/>
        <v>1644.72</v>
      </c>
      <c r="K296">
        <f t="shared" si="18"/>
        <v>1246</v>
      </c>
      <c r="L296">
        <f t="shared" si="19"/>
        <v>398.65000000000003</v>
      </c>
    </row>
    <row r="297" spans="1:12" x14ac:dyDescent="0.25">
      <c r="A297" s="9">
        <v>44604</v>
      </c>
      <c r="B297" t="s">
        <v>13</v>
      </c>
      <c r="C297" t="str">
        <f>VLOOKUP(B297,Table3[],2,0)</f>
        <v>Product10</v>
      </c>
      <c r="D297">
        <v>13</v>
      </c>
      <c r="E297" t="s">
        <v>60</v>
      </c>
      <c r="F297" t="s">
        <v>59</v>
      </c>
      <c r="G297">
        <f t="shared" si="16"/>
        <v>7.0000000000000007E-2</v>
      </c>
      <c r="H297">
        <f>VLOOKUP(B297,Table3[],6,0)</f>
        <v>164.28</v>
      </c>
      <c r="I297">
        <f>VLOOKUP(B297,Table3[],5,0)</f>
        <v>148</v>
      </c>
      <c r="J297">
        <f t="shared" si="17"/>
        <v>2135.64</v>
      </c>
      <c r="K297">
        <f t="shared" si="18"/>
        <v>1924</v>
      </c>
      <c r="L297">
        <f t="shared" si="19"/>
        <v>211.56999999999988</v>
      </c>
    </row>
    <row r="298" spans="1:12" x14ac:dyDescent="0.25">
      <c r="A298" s="9">
        <v>44606</v>
      </c>
      <c r="B298" t="s">
        <v>31</v>
      </c>
      <c r="C298" t="str">
        <f>VLOOKUP(B298,Table3[],2,0)</f>
        <v>Product26</v>
      </c>
      <c r="D298">
        <v>8</v>
      </c>
      <c r="E298" t="s">
        <v>58</v>
      </c>
      <c r="F298" t="s">
        <v>59</v>
      </c>
      <c r="G298">
        <f t="shared" si="16"/>
        <v>0.05</v>
      </c>
      <c r="H298">
        <f>VLOOKUP(B298,Table3[],6,0)</f>
        <v>24.66</v>
      </c>
      <c r="I298">
        <f>VLOOKUP(B298,Table3[],5,0)</f>
        <v>18</v>
      </c>
      <c r="J298">
        <f t="shared" si="17"/>
        <v>197.28</v>
      </c>
      <c r="K298">
        <f t="shared" si="18"/>
        <v>144</v>
      </c>
      <c r="L298">
        <f t="shared" si="19"/>
        <v>53.230000000000004</v>
      </c>
    </row>
    <row r="299" spans="1:12" x14ac:dyDescent="0.25">
      <c r="A299" s="9">
        <v>44606</v>
      </c>
      <c r="B299" t="s">
        <v>34</v>
      </c>
      <c r="C299" t="str">
        <f>VLOOKUP(B299,Table3[],2,0)</f>
        <v>Product28</v>
      </c>
      <c r="D299">
        <v>3</v>
      </c>
      <c r="E299" t="s">
        <v>60</v>
      </c>
      <c r="F299" t="s">
        <v>59</v>
      </c>
      <c r="G299">
        <f t="shared" si="16"/>
        <v>0</v>
      </c>
      <c r="H299">
        <f>VLOOKUP(B299,Table3[],6,0)</f>
        <v>41.81</v>
      </c>
      <c r="I299">
        <f>VLOOKUP(B299,Table3[],5,0)</f>
        <v>37</v>
      </c>
      <c r="J299">
        <f t="shared" si="17"/>
        <v>125.43</v>
      </c>
      <c r="K299">
        <f t="shared" si="18"/>
        <v>111</v>
      </c>
      <c r="L299">
        <f t="shared" si="19"/>
        <v>14.430000000000007</v>
      </c>
    </row>
    <row r="300" spans="1:12" x14ac:dyDescent="0.25">
      <c r="A300" s="9">
        <v>44608</v>
      </c>
      <c r="B300" t="s">
        <v>38</v>
      </c>
      <c r="C300" t="str">
        <f>VLOOKUP(B300,Table3[],2,0)</f>
        <v>Product32</v>
      </c>
      <c r="D300">
        <v>1</v>
      </c>
      <c r="E300" t="s">
        <v>58</v>
      </c>
      <c r="F300" t="s">
        <v>59</v>
      </c>
      <c r="G300">
        <f t="shared" si="16"/>
        <v>0</v>
      </c>
      <c r="H300">
        <f>VLOOKUP(B300,Table3[],6,0)</f>
        <v>117.48</v>
      </c>
      <c r="I300">
        <f>VLOOKUP(B300,Table3[],5,0)</f>
        <v>89</v>
      </c>
      <c r="J300">
        <f t="shared" si="17"/>
        <v>117.48</v>
      </c>
      <c r="K300">
        <f t="shared" si="18"/>
        <v>89</v>
      </c>
      <c r="L300">
        <f t="shared" si="19"/>
        <v>28.480000000000004</v>
      </c>
    </row>
    <row r="301" spans="1:12" x14ac:dyDescent="0.25">
      <c r="A301" s="9">
        <v>44611</v>
      </c>
      <c r="B301" t="s">
        <v>5</v>
      </c>
      <c r="C301" t="str">
        <f>VLOOKUP(B301,Table3[],2,0)</f>
        <v>Product02</v>
      </c>
      <c r="D301">
        <v>13</v>
      </c>
      <c r="E301" t="s">
        <v>58</v>
      </c>
      <c r="F301" t="s">
        <v>59</v>
      </c>
      <c r="G301">
        <f t="shared" si="16"/>
        <v>7.0000000000000007E-2</v>
      </c>
      <c r="H301">
        <f>VLOOKUP(B301,Table3[],6,0)</f>
        <v>142.80000000000001</v>
      </c>
      <c r="I301">
        <f>VLOOKUP(B301,Table3[],5,0)</f>
        <v>105</v>
      </c>
      <c r="J301">
        <f t="shared" si="17"/>
        <v>1856.4</v>
      </c>
      <c r="K301">
        <f t="shared" si="18"/>
        <v>1365</v>
      </c>
      <c r="L301">
        <f t="shared" si="19"/>
        <v>491.3300000000001</v>
      </c>
    </row>
    <row r="302" spans="1:12" x14ac:dyDescent="0.25">
      <c r="A302" s="9">
        <v>44612</v>
      </c>
      <c r="B302" t="s">
        <v>16</v>
      </c>
      <c r="C302" t="str">
        <f>VLOOKUP(B302,Table3[],2,0)</f>
        <v>Product12</v>
      </c>
      <c r="D302">
        <v>6</v>
      </c>
      <c r="E302" t="s">
        <v>60</v>
      </c>
      <c r="F302" t="s">
        <v>59</v>
      </c>
      <c r="G302">
        <f t="shared" si="16"/>
        <v>0.05</v>
      </c>
      <c r="H302">
        <f>VLOOKUP(B302,Table3[],6,0)</f>
        <v>94.17</v>
      </c>
      <c r="I302">
        <f>VLOOKUP(B302,Table3[],5,0)</f>
        <v>73</v>
      </c>
      <c r="J302">
        <f t="shared" si="17"/>
        <v>565.02</v>
      </c>
      <c r="K302">
        <f t="shared" si="18"/>
        <v>438</v>
      </c>
      <c r="L302">
        <f t="shared" si="19"/>
        <v>126.96999999999998</v>
      </c>
    </row>
    <row r="303" spans="1:12" x14ac:dyDescent="0.25">
      <c r="A303" s="9">
        <v>44615</v>
      </c>
      <c r="B303" t="s">
        <v>17</v>
      </c>
      <c r="C303" t="str">
        <f>VLOOKUP(B303,Table3[],2,0)</f>
        <v>Product13</v>
      </c>
      <c r="D303">
        <v>6</v>
      </c>
      <c r="E303" t="s">
        <v>58</v>
      </c>
      <c r="F303" t="s">
        <v>58</v>
      </c>
      <c r="G303">
        <f t="shared" si="16"/>
        <v>0.05</v>
      </c>
      <c r="H303">
        <f>VLOOKUP(B303,Table3[],6,0)</f>
        <v>122.08</v>
      </c>
      <c r="I303">
        <f>VLOOKUP(B303,Table3[],5,0)</f>
        <v>112</v>
      </c>
      <c r="J303">
        <f t="shared" si="17"/>
        <v>732.48</v>
      </c>
      <c r="K303">
        <f t="shared" si="18"/>
        <v>672</v>
      </c>
      <c r="L303">
        <f t="shared" si="19"/>
        <v>60.430000000000021</v>
      </c>
    </row>
    <row r="304" spans="1:12" x14ac:dyDescent="0.25">
      <c r="A304" s="9">
        <v>44615</v>
      </c>
      <c r="B304" t="s">
        <v>20</v>
      </c>
      <c r="C304" t="str">
        <f>VLOOKUP(B304,Table3[],2,0)</f>
        <v>Product16</v>
      </c>
      <c r="D304">
        <v>15</v>
      </c>
      <c r="E304" t="s">
        <v>58</v>
      </c>
      <c r="F304" t="s">
        <v>59</v>
      </c>
      <c r="G304">
        <f t="shared" si="16"/>
        <v>0.1</v>
      </c>
      <c r="H304">
        <f>VLOOKUP(B304,Table3[],6,0)</f>
        <v>16.64</v>
      </c>
      <c r="I304">
        <f>VLOOKUP(B304,Table3[],5,0)</f>
        <v>13</v>
      </c>
      <c r="J304">
        <f t="shared" si="17"/>
        <v>249.60000000000002</v>
      </c>
      <c r="K304">
        <f t="shared" si="18"/>
        <v>195</v>
      </c>
      <c r="L304">
        <f t="shared" si="19"/>
        <v>54.500000000000021</v>
      </c>
    </row>
    <row r="305" spans="1:12" x14ac:dyDescent="0.25">
      <c r="A305" s="9">
        <v>44615</v>
      </c>
      <c r="B305" t="s">
        <v>42</v>
      </c>
      <c r="C305" t="str">
        <f>VLOOKUP(B305,Table3[],2,0)</f>
        <v>Product36</v>
      </c>
      <c r="D305">
        <v>8</v>
      </c>
      <c r="E305" t="s">
        <v>60</v>
      </c>
      <c r="F305" t="s">
        <v>58</v>
      </c>
      <c r="G305">
        <f t="shared" si="16"/>
        <v>0.05</v>
      </c>
      <c r="H305">
        <f>VLOOKUP(B305,Table3[],6,0)</f>
        <v>96.3</v>
      </c>
      <c r="I305">
        <f>VLOOKUP(B305,Table3[],5,0)</f>
        <v>90</v>
      </c>
      <c r="J305">
        <f t="shared" si="17"/>
        <v>770.4</v>
      </c>
      <c r="K305">
        <f t="shared" si="18"/>
        <v>720</v>
      </c>
      <c r="L305">
        <f t="shared" si="19"/>
        <v>50.34999999999998</v>
      </c>
    </row>
    <row r="306" spans="1:12" x14ac:dyDescent="0.25">
      <c r="A306" s="9">
        <v>44619</v>
      </c>
      <c r="B306" t="s">
        <v>16</v>
      </c>
      <c r="C306" t="str">
        <f>VLOOKUP(B306,Table3[],2,0)</f>
        <v>Product12</v>
      </c>
      <c r="D306">
        <v>7</v>
      </c>
      <c r="E306" t="s">
        <v>60</v>
      </c>
      <c r="F306" t="s">
        <v>59</v>
      </c>
      <c r="G306">
        <f t="shared" si="16"/>
        <v>0.05</v>
      </c>
      <c r="H306">
        <f>VLOOKUP(B306,Table3[],6,0)</f>
        <v>94.17</v>
      </c>
      <c r="I306">
        <f>VLOOKUP(B306,Table3[],5,0)</f>
        <v>73</v>
      </c>
      <c r="J306">
        <f t="shared" si="17"/>
        <v>659.19</v>
      </c>
      <c r="K306">
        <f t="shared" si="18"/>
        <v>511</v>
      </c>
      <c r="L306">
        <f t="shared" si="19"/>
        <v>148.14000000000004</v>
      </c>
    </row>
    <row r="307" spans="1:12" x14ac:dyDescent="0.25">
      <c r="A307" s="9">
        <v>44619</v>
      </c>
      <c r="B307" t="s">
        <v>8</v>
      </c>
      <c r="C307" t="str">
        <f>VLOOKUP(B307,Table3[],2,0)</f>
        <v>Product05</v>
      </c>
      <c r="D307">
        <v>15</v>
      </c>
      <c r="E307" t="s">
        <v>60</v>
      </c>
      <c r="F307" t="s">
        <v>58</v>
      </c>
      <c r="G307">
        <f t="shared" si="16"/>
        <v>0.1</v>
      </c>
      <c r="H307">
        <f>VLOOKUP(B307,Table3[],6,0)</f>
        <v>155.61000000000001</v>
      </c>
      <c r="I307">
        <f>VLOOKUP(B307,Table3[],5,0)</f>
        <v>133</v>
      </c>
      <c r="J307">
        <f t="shared" si="17"/>
        <v>2334.15</v>
      </c>
      <c r="K307">
        <f t="shared" si="18"/>
        <v>1995</v>
      </c>
      <c r="L307">
        <f t="shared" si="19"/>
        <v>339.05000000000007</v>
      </c>
    </row>
    <row r="308" spans="1:12" x14ac:dyDescent="0.25">
      <c r="A308" s="9">
        <v>44620</v>
      </c>
      <c r="B308" t="s">
        <v>43</v>
      </c>
      <c r="C308" t="str">
        <f>VLOOKUP(B308,Table3[],2,0)</f>
        <v>Product37</v>
      </c>
      <c r="D308">
        <v>15</v>
      </c>
      <c r="E308" t="s">
        <v>60</v>
      </c>
      <c r="F308" t="s">
        <v>59</v>
      </c>
      <c r="G308">
        <f t="shared" si="16"/>
        <v>0.1</v>
      </c>
      <c r="H308">
        <f>VLOOKUP(B308,Table3[],6,0)</f>
        <v>85.76</v>
      </c>
      <c r="I308">
        <f>VLOOKUP(B308,Table3[],5,0)</f>
        <v>67</v>
      </c>
      <c r="J308">
        <f t="shared" si="17"/>
        <v>1286.4000000000001</v>
      </c>
      <c r="K308">
        <f t="shared" si="18"/>
        <v>1005</v>
      </c>
      <c r="L308">
        <f t="shared" si="19"/>
        <v>281.30000000000007</v>
      </c>
    </row>
    <row r="309" spans="1:12" x14ac:dyDescent="0.25">
      <c r="A309" s="9">
        <v>44624</v>
      </c>
      <c r="B309" t="s">
        <v>31</v>
      </c>
      <c r="C309" t="str">
        <f>VLOOKUP(B309,Table3[],2,0)</f>
        <v>Product26</v>
      </c>
      <c r="D309">
        <v>13</v>
      </c>
      <c r="E309" t="s">
        <v>57</v>
      </c>
      <c r="F309" t="s">
        <v>58</v>
      </c>
      <c r="G309">
        <f t="shared" si="16"/>
        <v>7.0000000000000007E-2</v>
      </c>
      <c r="H309">
        <f>VLOOKUP(B309,Table3[],6,0)</f>
        <v>24.66</v>
      </c>
      <c r="I309">
        <f>VLOOKUP(B309,Table3[],5,0)</f>
        <v>18</v>
      </c>
      <c r="J309">
        <f t="shared" si="17"/>
        <v>320.58</v>
      </c>
      <c r="K309">
        <f t="shared" si="18"/>
        <v>234</v>
      </c>
      <c r="L309">
        <f t="shared" si="19"/>
        <v>86.509999999999991</v>
      </c>
    </row>
    <row r="310" spans="1:12" x14ac:dyDescent="0.25">
      <c r="A310" s="9">
        <v>44626</v>
      </c>
      <c r="B310" t="s">
        <v>7</v>
      </c>
      <c r="C310" t="str">
        <f>VLOOKUP(B310,Table3[],2,0)</f>
        <v>Product04</v>
      </c>
      <c r="D310">
        <v>2</v>
      </c>
      <c r="E310" t="s">
        <v>60</v>
      </c>
      <c r="F310" t="s">
        <v>59</v>
      </c>
      <c r="G310">
        <f t="shared" si="16"/>
        <v>0</v>
      </c>
      <c r="H310">
        <f>VLOOKUP(B310,Table3[],6,0)</f>
        <v>48.84</v>
      </c>
      <c r="I310">
        <f>VLOOKUP(B310,Table3[],5,0)</f>
        <v>44</v>
      </c>
      <c r="J310">
        <f t="shared" si="17"/>
        <v>97.68</v>
      </c>
      <c r="K310">
        <f t="shared" si="18"/>
        <v>88</v>
      </c>
      <c r="L310">
        <f t="shared" si="19"/>
        <v>9.6800000000000068</v>
      </c>
    </row>
    <row r="311" spans="1:12" x14ac:dyDescent="0.25">
      <c r="A311" s="9">
        <v>44627</v>
      </c>
      <c r="B311" t="s">
        <v>6</v>
      </c>
      <c r="C311" t="str">
        <f>VLOOKUP(B311,Table3[],2,0)</f>
        <v>Product03</v>
      </c>
      <c r="D311">
        <v>1</v>
      </c>
      <c r="E311" t="s">
        <v>60</v>
      </c>
      <c r="F311" t="s">
        <v>59</v>
      </c>
      <c r="G311">
        <f t="shared" si="16"/>
        <v>0</v>
      </c>
      <c r="H311">
        <f>VLOOKUP(B311,Table3[],6,0)</f>
        <v>80.94</v>
      </c>
      <c r="I311">
        <f>VLOOKUP(B311,Table3[],5,0)</f>
        <v>71</v>
      </c>
      <c r="J311">
        <f t="shared" si="17"/>
        <v>80.94</v>
      </c>
      <c r="K311">
        <f t="shared" si="18"/>
        <v>71</v>
      </c>
      <c r="L311">
        <f t="shared" si="19"/>
        <v>9.9399999999999977</v>
      </c>
    </row>
    <row r="312" spans="1:12" x14ac:dyDescent="0.25">
      <c r="A312" s="9">
        <v>44628</v>
      </c>
      <c r="B312" t="s">
        <v>51</v>
      </c>
      <c r="C312" t="str">
        <f>VLOOKUP(B312,Table3[],2,0)</f>
        <v>Product44</v>
      </c>
      <c r="D312">
        <v>6</v>
      </c>
      <c r="E312" t="s">
        <v>60</v>
      </c>
      <c r="F312" t="s">
        <v>58</v>
      </c>
      <c r="G312">
        <f t="shared" si="16"/>
        <v>0.05</v>
      </c>
      <c r="H312">
        <f>VLOOKUP(B312,Table3[],6,0)</f>
        <v>82.08</v>
      </c>
      <c r="I312">
        <f>VLOOKUP(B312,Table3[],5,0)</f>
        <v>76</v>
      </c>
      <c r="J312">
        <f t="shared" si="17"/>
        <v>492.48</v>
      </c>
      <c r="K312">
        <f t="shared" si="18"/>
        <v>456</v>
      </c>
      <c r="L312">
        <f t="shared" si="19"/>
        <v>36.430000000000021</v>
      </c>
    </row>
    <row r="313" spans="1:12" x14ac:dyDescent="0.25">
      <c r="A313" s="9">
        <v>44629</v>
      </c>
      <c r="B313" t="s">
        <v>36</v>
      </c>
      <c r="C313" t="str">
        <f>VLOOKUP(B313,Table3[],2,0)</f>
        <v>Product30</v>
      </c>
      <c r="D313">
        <v>3</v>
      </c>
      <c r="E313" t="s">
        <v>60</v>
      </c>
      <c r="F313" t="s">
        <v>58</v>
      </c>
      <c r="G313">
        <f t="shared" si="16"/>
        <v>0</v>
      </c>
      <c r="H313">
        <f>VLOOKUP(B313,Table3[],6,0)</f>
        <v>201.28</v>
      </c>
      <c r="I313">
        <f>VLOOKUP(B313,Table3[],5,0)</f>
        <v>148</v>
      </c>
      <c r="J313">
        <f t="shared" si="17"/>
        <v>603.84</v>
      </c>
      <c r="K313">
        <f t="shared" si="18"/>
        <v>444</v>
      </c>
      <c r="L313">
        <f t="shared" si="19"/>
        <v>159.84000000000003</v>
      </c>
    </row>
    <row r="314" spans="1:12" x14ac:dyDescent="0.25">
      <c r="A314" s="9">
        <v>44629</v>
      </c>
      <c r="B314" t="s">
        <v>7</v>
      </c>
      <c r="C314" t="str">
        <f>VLOOKUP(B314,Table3[],2,0)</f>
        <v>Product04</v>
      </c>
      <c r="D314">
        <v>11</v>
      </c>
      <c r="E314" t="s">
        <v>58</v>
      </c>
      <c r="F314" t="s">
        <v>59</v>
      </c>
      <c r="G314">
        <f t="shared" si="16"/>
        <v>7.0000000000000007E-2</v>
      </c>
      <c r="H314">
        <f>VLOOKUP(B314,Table3[],6,0)</f>
        <v>48.84</v>
      </c>
      <c r="I314">
        <f>VLOOKUP(B314,Table3[],5,0)</f>
        <v>44</v>
      </c>
      <c r="J314">
        <f t="shared" si="17"/>
        <v>537.24</v>
      </c>
      <c r="K314">
        <f t="shared" si="18"/>
        <v>484</v>
      </c>
      <c r="L314">
        <f t="shared" si="19"/>
        <v>53.170000000000009</v>
      </c>
    </row>
    <row r="315" spans="1:12" x14ac:dyDescent="0.25">
      <c r="A315" s="9">
        <v>44630</v>
      </c>
      <c r="B315" t="s">
        <v>39</v>
      </c>
      <c r="C315" t="str">
        <f>VLOOKUP(B315,Table3[],2,0)</f>
        <v>Product33</v>
      </c>
      <c r="D315">
        <v>12</v>
      </c>
      <c r="E315" t="s">
        <v>57</v>
      </c>
      <c r="F315" t="s">
        <v>58</v>
      </c>
      <c r="G315">
        <f t="shared" si="16"/>
        <v>7.0000000000000007E-2</v>
      </c>
      <c r="H315">
        <f>VLOOKUP(B315,Table3[],6,0)</f>
        <v>119.7</v>
      </c>
      <c r="I315">
        <f>VLOOKUP(B315,Table3[],5,0)</f>
        <v>95</v>
      </c>
      <c r="J315">
        <f t="shared" si="17"/>
        <v>1436.4</v>
      </c>
      <c r="K315">
        <f t="shared" si="18"/>
        <v>1140</v>
      </c>
      <c r="L315">
        <f t="shared" si="19"/>
        <v>296.3300000000001</v>
      </c>
    </row>
    <row r="316" spans="1:12" x14ac:dyDescent="0.25">
      <c r="A316" s="9">
        <v>44634</v>
      </c>
      <c r="B316" t="s">
        <v>20</v>
      </c>
      <c r="C316" t="str">
        <f>VLOOKUP(B316,Table3[],2,0)</f>
        <v>Product16</v>
      </c>
      <c r="D316">
        <v>2</v>
      </c>
      <c r="E316" t="s">
        <v>60</v>
      </c>
      <c r="F316" t="s">
        <v>59</v>
      </c>
      <c r="G316">
        <f t="shared" si="16"/>
        <v>0</v>
      </c>
      <c r="H316">
        <f>VLOOKUP(B316,Table3[],6,0)</f>
        <v>16.64</v>
      </c>
      <c r="I316">
        <f>VLOOKUP(B316,Table3[],5,0)</f>
        <v>13</v>
      </c>
      <c r="J316">
        <f t="shared" si="17"/>
        <v>33.28</v>
      </c>
      <c r="K316">
        <f t="shared" si="18"/>
        <v>26</v>
      </c>
      <c r="L316">
        <f t="shared" si="19"/>
        <v>7.2800000000000011</v>
      </c>
    </row>
    <row r="317" spans="1:12" x14ac:dyDescent="0.25">
      <c r="A317" s="9">
        <v>44634</v>
      </c>
      <c r="B317" t="s">
        <v>31</v>
      </c>
      <c r="C317" t="str">
        <f>VLOOKUP(B317,Table3[],2,0)</f>
        <v>Product26</v>
      </c>
      <c r="D317">
        <v>13</v>
      </c>
      <c r="E317" t="s">
        <v>60</v>
      </c>
      <c r="F317" t="s">
        <v>58</v>
      </c>
      <c r="G317">
        <f t="shared" si="16"/>
        <v>7.0000000000000007E-2</v>
      </c>
      <c r="H317">
        <f>VLOOKUP(B317,Table3[],6,0)</f>
        <v>24.66</v>
      </c>
      <c r="I317">
        <f>VLOOKUP(B317,Table3[],5,0)</f>
        <v>18</v>
      </c>
      <c r="J317">
        <f t="shared" si="17"/>
        <v>320.58</v>
      </c>
      <c r="K317">
        <f t="shared" si="18"/>
        <v>234</v>
      </c>
      <c r="L317">
        <f t="shared" si="19"/>
        <v>86.509999999999991</v>
      </c>
    </row>
    <row r="318" spans="1:12" x14ac:dyDescent="0.25">
      <c r="A318" s="9">
        <v>44638</v>
      </c>
      <c r="B318" t="s">
        <v>23</v>
      </c>
      <c r="C318" t="str">
        <f>VLOOKUP(B318,Table3[],2,0)</f>
        <v>Product19</v>
      </c>
      <c r="D318">
        <v>2</v>
      </c>
      <c r="E318" t="s">
        <v>58</v>
      </c>
      <c r="F318" t="s">
        <v>59</v>
      </c>
      <c r="G318">
        <f t="shared" si="16"/>
        <v>0</v>
      </c>
      <c r="H318">
        <f>VLOOKUP(B318,Table3[],6,0)</f>
        <v>210</v>
      </c>
      <c r="I318">
        <f>VLOOKUP(B318,Table3[],5,0)</f>
        <v>150</v>
      </c>
      <c r="J318">
        <f t="shared" si="17"/>
        <v>420</v>
      </c>
      <c r="K318">
        <f t="shared" si="18"/>
        <v>300</v>
      </c>
      <c r="L318">
        <f t="shared" si="19"/>
        <v>120</v>
      </c>
    </row>
    <row r="319" spans="1:12" x14ac:dyDescent="0.25">
      <c r="A319" s="9">
        <v>44638</v>
      </c>
      <c r="B319" t="s">
        <v>33</v>
      </c>
      <c r="C319" t="str">
        <f>VLOOKUP(B319,Table3[],2,0)</f>
        <v>Product27</v>
      </c>
      <c r="D319">
        <v>10</v>
      </c>
      <c r="E319" t="s">
        <v>60</v>
      </c>
      <c r="F319" t="s">
        <v>59</v>
      </c>
      <c r="G319">
        <f t="shared" si="16"/>
        <v>7.0000000000000007E-2</v>
      </c>
      <c r="H319">
        <f>VLOOKUP(B319,Table3[],6,0)</f>
        <v>57.120000000000005</v>
      </c>
      <c r="I319">
        <f>VLOOKUP(B319,Table3[],5,0)</f>
        <v>48</v>
      </c>
      <c r="J319">
        <f t="shared" si="17"/>
        <v>571.20000000000005</v>
      </c>
      <c r="K319">
        <f t="shared" si="18"/>
        <v>480</v>
      </c>
      <c r="L319">
        <f t="shared" si="19"/>
        <v>91.130000000000052</v>
      </c>
    </row>
    <row r="320" spans="1:12" x14ac:dyDescent="0.25">
      <c r="A320" s="9">
        <v>44639</v>
      </c>
      <c r="B320" t="s">
        <v>48</v>
      </c>
      <c r="C320" t="str">
        <f>VLOOKUP(B320,Table3[],2,0)</f>
        <v>Product41</v>
      </c>
      <c r="D320">
        <v>6</v>
      </c>
      <c r="E320" t="s">
        <v>57</v>
      </c>
      <c r="F320" t="s">
        <v>59</v>
      </c>
      <c r="G320">
        <f t="shared" si="16"/>
        <v>0.05</v>
      </c>
      <c r="H320">
        <f>VLOOKUP(B320,Table3[],6,0)</f>
        <v>173.88</v>
      </c>
      <c r="I320">
        <f>VLOOKUP(B320,Table3[],5,0)</f>
        <v>138</v>
      </c>
      <c r="J320">
        <f t="shared" si="17"/>
        <v>1043.28</v>
      </c>
      <c r="K320">
        <f t="shared" si="18"/>
        <v>828</v>
      </c>
      <c r="L320">
        <f t="shared" si="19"/>
        <v>215.22999999999996</v>
      </c>
    </row>
    <row r="321" spans="1:12" x14ac:dyDescent="0.25">
      <c r="A321" s="9">
        <v>44643</v>
      </c>
      <c r="B321" t="s">
        <v>38</v>
      </c>
      <c r="C321" t="str">
        <f>VLOOKUP(B321,Table3[],2,0)</f>
        <v>Product32</v>
      </c>
      <c r="D321">
        <v>9</v>
      </c>
      <c r="E321" t="s">
        <v>60</v>
      </c>
      <c r="F321" t="s">
        <v>59</v>
      </c>
      <c r="G321">
        <f t="shared" si="16"/>
        <v>0.05</v>
      </c>
      <c r="H321">
        <f>VLOOKUP(B321,Table3[],6,0)</f>
        <v>117.48</v>
      </c>
      <c r="I321">
        <f>VLOOKUP(B321,Table3[],5,0)</f>
        <v>89</v>
      </c>
      <c r="J321">
        <f t="shared" si="17"/>
        <v>1057.32</v>
      </c>
      <c r="K321">
        <f t="shared" si="18"/>
        <v>801</v>
      </c>
      <c r="L321">
        <f t="shared" si="19"/>
        <v>256.26999999999992</v>
      </c>
    </row>
    <row r="322" spans="1:12" x14ac:dyDescent="0.25">
      <c r="A322" s="9">
        <v>44645</v>
      </c>
      <c r="B322" t="s">
        <v>3</v>
      </c>
      <c r="C322" t="str">
        <f>VLOOKUP(B322,Table3[],2,0)</f>
        <v>Product01</v>
      </c>
      <c r="D322">
        <v>2</v>
      </c>
      <c r="E322" t="s">
        <v>57</v>
      </c>
      <c r="F322" t="s">
        <v>58</v>
      </c>
      <c r="G322">
        <f t="shared" si="16"/>
        <v>0</v>
      </c>
      <c r="H322">
        <f>VLOOKUP(B322,Table3[],6,0)</f>
        <v>103.88</v>
      </c>
      <c r="I322">
        <f>VLOOKUP(B322,Table3[],5,0)</f>
        <v>98</v>
      </c>
      <c r="J322">
        <f t="shared" si="17"/>
        <v>207.76</v>
      </c>
      <c r="K322">
        <f t="shared" si="18"/>
        <v>196</v>
      </c>
      <c r="L322">
        <f t="shared" si="19"/>
        <v>11.759999999999991</v>
      </c>
    </row>
    <row r="323" spans="1:12" x14ac:dyDescent="0.25">
      <c r="A323" s="9">
        <v>44645</v>
      </c>
      <c r="B323" t="s">
        <v>36</v>
      </c>
      <c r="C323" t="str">
        <f>VLOOKUP(B323,Table3[],2,0)</f>
        <v>Product30</v>
      </c>
      <c r="D323">
        <v>11</v>
      </c>
      <c r="E323" t="s">
        <v>60</v>
      </c>
      <c r="F323" t="s">
        <v>58</v>
      </c>
      <c r="G323">
        <f t="shared" ref="G323:G386" si="20">IF(D323&gt;=15,10%,IF(D323&gt;=10,7%,IF(D323&gt;=5,5%,0%)))</f>
        <v>7.0000000000000007E-2</v>
      </c>
      <c r="H323">
        <f>VLOOKUP(B323,Table3[],6,0)</f>
        <v>201.28</v>
      </c>
      <c r="I323">
        <f>VLOOKUP(B323,Table3[],5,0)</f>
        <v>148</v>
      </c>
      <c r="J323">
        <f t="shared" ref="J323:J386" si="21">H323*D323</f>
        <v>2214.08</v>
      </c>
      <c r="K323">
        <f t="shared" ref="K323:K386" si="22">I323*D323</f>
        <v>1628</v>
      </c>
      <c r="L323">
        <f t="shared" ref="L323:L386" si="23">J323-K323-G323</f>
        <v>586.00999999999988</v>
      </c>
    </row>
    <row r="324" spans="1:12" x14ac:dyDescent="0.25">
      <c r="A324" s="9">
        <v>44649</v>
      </c>
      <c r="B324" t="s">
        <v>38</v>
      </c>
      <c r="C324" t="str">
        <f>VLOOKUP(B324,Table3[],2,0)</f>
        <v>Product32</v>
      </c>
      <c r="D324">
        <v>12</v>
      </c>
      <c r="E324" t="s">
        <v>58</v>
      </c>
      <c r="F324" t="s">
        <v>58</v>
      </c>
      <c r="G324">
        <f t="shared" si="20"/>
        <v>7.0000000000000007E-2</v>
      </c>
      <c r="H324">
        <f>VLOOKUP(B324,Table3[],6,0)</f>
        <v>117.48</v>
      </c>
      <c r="I324">
        <f>VLOOKUP(B324,Table3[],5,0)</f>
        <v>89</v>
      </c>
      <c r="J324">
        <f t="shared" si="21"/>
        <v>1409.76</v>
      </c>
      <c r="K324">
        <f t="shared" si="22"/>
        <v>1068</v>
      </c>
      <c r="L324">
        <f t="shared" si="23"/>
        <v>341.69</v>
      </c>
    </row>
    <row r="325" spans="1:12" x14ac:dyDescent="0.25">
      <c r="A325" s="9">
        <v>44650</v>
      </c>
      <c r="B325" t="s">
        <v>3</v>
      </c>
      <c r="C325" t="str">
        <f>VLOOKUP(B325,Table3[],2,0)</f>
        <v>Product01</v>
      </c>
      <c r="D325">
        <v>13</v>
      </c>
      <c r="E325" t="s">
        <v>58</v>
      </c>
      <c r="F325" t="s">
        <v>59</v>
      </c>
      <c r="G325">
        <f t="shared" si="20"/>
        <v>7.0000000000000007E-2</v>
      </c>
      <c r="H325">
        <f>VLOOKUP(B325,Table3[],6,0)</f>
        <v>103.88</v>
      </c>
      <c r="I325">
        <f>VLOOKUP(B325,Table3[],5,0)</f>
        <v>98</v>
      </c>
      <c r="J325">
        <f t="shared" si="21"/>
        <v>1350.44</v>
      </c>
      <c r="K325">
        <f t="shared" si="22"/>
        <v>1274</v>
      </c>
      <c r="L325">
        <f t="shared" si="23"/>
        <v>76.370000000000061</v>
      </c>
    </row>
    <row r="326" spans="1:12" x14ac:dyDescent="0.25">
      <c r="A326" s="9">
        <v>44652</v>
      </c>
      <c r="B326" t="s">
        <v>5</v>
      </c>
      <c r="C326" t="str">
        <f>VLOOKUP(B326,Table3[],2,0)</f>
        <v>Product02</v>
      </c>
      <c r="D326">
        <v>2</v>
      </c>
      <c r="E326" t="s">
        <v>58</v>
      </c>
      <c r="F326" t="s">
        <v>59</v>
      </c>
      <c r="G326">
        <f t="shared" si="20"/>
        <v>0</v>
      </c>
      <c r="H326">
        <f>VLOOKUP(B326,Table3[],6,0)</f>
        <v>142.80000000000001</v>
      </c>
      <c r="I326">
        <f>VLOOKUP(B326,Table3[],5,0)</f>
        <v>105</v>
      </c>
      <c r="J326">
        <f t="shared" si="21"/>
        <v>285.60000000000002</v>
      </c>
      <c r="K326">
        <f t="shared" si="22"/>
        <v>210</v>
      </c>
      <c r="L326">
        <f t="shared" si="23"/>
        <v>75.600000000000023</v>
      </c>
    </row>
    <row r="327" spans="1:12" x14ac:dyDescent="0.25">
      <c r="A327" s="9">
        <v>44653</v>
      </c>
      <c r="B327" t="s">
        <v>5</v>
      </c>
      <c r="C327" t="str">
        <f>VLOOKUP(B327,Table3[],2,0)</f>
        <v>Product02</v>
      </c>
      <c r="D327">
        <v>3</v>
      </c>
      <c r="E327" t="s">
        <v>60</v>
      </c>
      <c r="F327" t="s">
        <v>59</v>
      </c>
      <c r="G327">
        <f t="shared" si="20"/>
        <v>0</v>
      </c>
      <c r="H327">
        <f>VLOOKUP(B327,Table3[],6,0)</f>
        <v>142.80000000000001</v>
      </c>
      <c r="I327">
        <f>VLOOKUP(B327,Table3[],5,0)</f>
        <v>105</v>
      </c>
      <c r="J327">
        <f t="shared" si="21"/>
        <v>428.40000000000003</v>
      </c>
      <c r="K327">
        <f t="shared" si="22"/>
        <v>315</v>
      </c>
      <c r="L327">
        <f t="shared" si="23"/>
        <v>113.40000000000003</v>
      </c>
    </row>
    <row r="328" spans="1:12" x14ac:dyDescent="0.25">
      <c r="A328" s="9">
        <v>44657</v>
      </c>
      <c r="B328" t="s">
        <v>47</v>
      </c>
      <c r="C328" t="str">
        <f>VLOOKUP(B328,Table3[],2,0)</f>
        <v>Product40</v>
      </c>
      <c r="D328">
        <v>2</v>
      </c>
      <c r="E328" t="s">
        <v>57</v>
      </c>
      <c r="F328" t="s">
        <v>59</v>
      </c>
      <c r="G328">
        <f t="shared" si="20"/>
        <v>0</v>
      </c>
      <c r="H328">
        <f>VLOOKUP(B328,Table3[],6,0)</f>
        <v>115.2</v>
      </c>
      <c r="I328">
        <f>VLOOKUP(B328,Table3[],5,0)</f>
        <v>90</v>
      </c>
      <c r="J328">
        <f t="shared" si="21"/>
        <v>230.4</v>
      </c>
      <c r="K328">
        <f t="shared" si="22"/>
        <v>180</v>
      </c>
      <c r="L328">
        <f t="shared" si="23"/>
        <v>50.400000000000006</v>
      </c>
    </row>
    <row r="329" spans="1:12" x14ac:dyDescent="0.25">
      <c r="A329" s="9">
        <v>44658</v>
      </c>
      <c r="B329" t="s">
        <v>31</v>
      </c>
      <c r="C329" t="str">
        <f>VLOOKUP(B329,Table3[],2,0)</f>
        <v>Product26</v>
      </c>
      <c r="D329">
        <v>7</v>
      </c>
      <c r="E329" t="s">
        <v>60</v>
      </c>
      <c r="F329" t="s">
        <v>58</v>
      </c>
      <c r="G329">
        <f t="shared" si="20"/>
        <v>0.05</v>
      </c>
      <c r="H329">
        <f>VLOOKUP(B329,Table3[],6,0)</f>
        <v>24.66</v>
      </c>
      <c r="I329">
        <f>VLOOKUP(B329,Table3[],5,0)</f>
        <v>18</v>
      </c>
      <c r="J329">
        <f t="shared" si="21"/>
        <v>172.62</v>
      </c>
      <c r="K329">
        <f t="shared" si="22"/>
        <v>126</v>
      </c>
      <c r="L329">
        <f t="shared" si="23"/>
        <v>46.570000000000007</v>
      </c>
    </row>
    <row r="330" spans="1:12" x14ac:dyDescent="0.25">
      <c r="A330" s="9">
        <v>44660</v>
      </c>
      <c r="B330" t="s">
        <v>46</v>
      </c>
      <c r="C330" t="str">
        <f>VLOOKUP(B330,Table3[],2,0)</f>
        <v>Product39</v>
      </c>
      <c r="D330">
        <v>12</v>
      </c>
      <c r="E330" t="s">
        <v>57</v>
      </c>
      <c r="F330" t="s">
        <v>59</v>
      </c>
      <c r="G330">
        <f t="shared" si="20"/>
        <v>7.0000000000000007E-2</v>
      </c>
      <c r="H330">
        <f>VLOOKUP(B330,Table3[],6,0)</f>
        <v>42.55</v>
      </c>
      <c r="I330">
        <f>VLOOKUP(B330,Table3[],5,0)</f>
        <v>37</v>
      </c>
      <c r="J330">
        <f t="shared" si="21"/>
        <v>510.59999999999997</v>
      </c>
      <c r="K330">
        <f t="shared" si="22"/>
        <v>444</v>
      </c>
      <c r="L330">
        <f t="shared" si="23"/>
        <v>66.529999999999973</v>
      </c>
    </row>
    <row r="331" spans="1:12" x14ac:dyDescent="0.25">
      <c r="A331" s="9">
        <v>44660</v>
      </c>
      <c r="B331" t="s">
        <v>5</v>
      </c>
      <c r="C331" t="str">
        <f>VLOOKUP(B331,Table3[],2,0)</f>
        <v>Product02</v>
      </c>
      <c r="D331">
        <v>9</v>
      </c>
      <c r="E331" t="s">
        <v>58</v>
      </c>
      <c r="F331" t="s">
        <v>58</v>
      </c>
      <c r="G331">
        <f t="shared" si="20"/>
        <v>0.05</v>
      </c>
      <c r="H331">
        <f>VLOOKUP(B331,Table3[],6,0)</f>
        <v>142.80000000000001</v>
      </c>
      <c r="I331">
        <f>VLOOKUP(B331,Table3[],5,0)</f>
        <v>105</v>
      </c>
      <c r="J331">
        <f t="shared" si="21"/>
        <v>1285.2</v>
      </c>
      <c r="K331">
        <f t="shared" si="22"/>
        <v>945</v>
      </c>
      <c r="L331">
        <f t="shared" si="23"/>
        <v>340.15000000000003</v>
      </c>
    </row>
    <row r="332" spans="1:12" x14ac:dyDescent="0.25">
      <c r="A332" s="9">
        <v>44664</v>
      </c>
      <c r="B332" t="s">
        <v>20</v>
      </c>
      <c r="C332" t="str">
        <f>VLOOKUP(B332,Table3[],2,0)</f>
        <v>Product16</v>
      </c>
      <c r="D332">
        <v>14</v>
      </c>
      <c r="E332" t="s">
        <v>57</v>
      </c>
      <c r="F332" t="s">
        <v>58</v>
      </c>
      <c r="G332">
        <f t="shared" si="20"/>
        <v>7.0000000000000007E-2</v>
      </c>
      <c r="H332">
        <f>VLOOKUP(B332,Table3[],6,0)</f>
        <v>16.64</v>
      </c>
      <c r="I332">
        <f>VLOOKUP(B332,Table3[],5,0)</f>
        <v>13</v>
      </c>
      <c r="J332">
        <f t="shared" si="21"/>
        <v>232.96</v>
      </c>
      <c r="K332">
        <f t="shared" si="22"/>
        <v>182</v>
      </c>
      <c r="L332">
        <f t="shared" si="23"/>
        <v>50.890000000000008</v>
      </c>
    </row>
    <row r="333" spans="1:12" x14ac:dyDescent="0.25">
      <c r="A333" s="9">
        <v>44669</v>
      </c>
      <c r="B333" t="s">
        <v>48</v>
      </c>
      <c r="C333" t="str">
        <f>VLOOKUP(B333,Table3[],2,0)</f>
        <v>Product41</v>
      </c>
      <c r="D333">
        <v>9</v>
      </c>
      <c r="E333" t="s">
        <v>60</v>
      </c>
      <c r="F333" t="s">
        <v>59</v>
      </c>
      <c r="G333">
        <f t="shared" si="20"/>
        <v>0.05</v>
      </c>
      <c r="H333">
        <f>VLOOKUP(B333,Table3[],6,0)</f>
        <v>173.88</v>
      </c>
      <c r="I333">
        <f>VLOOKUP(B333,Table3[],5,0)</f>
        <v>138</v>
      </c>
      <c r="J333">
        <f t="shared" si="21"/>
        <v>1564.92</v>
      </c>
      <c r="K333">
        <f t="shared" si="22"/>
        <v>1242</v>
      </c>
      <c r="L333">
        <f t="shared" si="23"/>
        <v>322.87000000000006</v>
      </c>
    </row>
    <row r="334" spans="1:12" x14ac:dyDescent="0.25">
      <c r="A334" s="9">
        <v>44671</v>
      </c>
      <c r="B334" t="s">
        <v>22</v>
      </c>
      <c r="C334" t="str">
        <f>VLOOKUP(B334,Table3[],2,0)</f>
        <v>Product18</v>
      </c>
      <c r="D334">
        <v>2</v>
      </c>
      <c r="E334" t="s">
        <v>57</v>
      </c>
      <c r="F334" t="s">
        <v>58</v>
      </c>
      <c r="G334">
        <f t="shared" si="20"/>
        <v>0</v>
      </c>
      <c r="H334">
        <f>VLOOKUP(B334,Table3[],6,0)</f>
        <v>49.21</v>
      </c>
      <c r="I334">
        <f>VLOOKUP(B334,Table3[],5,0)</f>
        <v>37</v>
      </c>
      <c r="J334">
        <f t="shared" si="21"/>
        <v>98.42</v>
      </c>
      <c r="K334">
        <f t="shared" si="22"/>
        <v>74</v>
      </c>
      <c r="L334">
        <f t="shared" si="23"/>
        <v>24.42</v>
      </c>
    </row>
    <row r="335" spans="1:12" x14ac:dyDescent="0.25">
      <c r="A335" s="9">
        <v>44671</v>
      </c>
      <c r="B335" t="s">
        <v>16</v>
      </c>
      <c r="C335" t="str">
        <f>VLOOKUP(B335,Table3[],2,0)</f>
        <v>Product12</v>
      </c>
      <c r="D335">
        <v>4</v>
      </c>
      <c r="E335" t="s">
        <v>60</v>
      </c>
      <c r="F335" t="s">
        <v>58</v>
      </c>
      <c r="G335">
        <f t="shared" si="20"/>
        <v>0</v>
      </c>
      <c r="H335">
        <f>VLOOKUP(B335,Table3[],6,0)</f>
        <v>94.17</v>
      </c>
      <c r="I335">
        <f>VLOOKUP(B335,Table3[],5,0)</f>
        <v>73</v>
      </c>
      <c r="J335">
        <f t="shared" si="21"/>
        <v>376.68</v>
      </c>
      <c r="K335">
        <f t="shared" si="22"/>
        <v>292</v>
      </c>
      <c r="L335">
        <f t="shared" si="23"/>
        <v>84.68</v>
      </c>
    </row>
    <row r="336" spans="1:12" x14ac:dyDescent="0.25">
      <c r="A336" s="9">
        <v>44672</v>
      </c>
      <c r="B336" t="s">
        <v>36</v>
      </c>
      <c r="C336" t="str">
        <f>VLOOKUP(B336,Table3[],2,0)</f>
        <v>Product30</v>
      </c>
      <c r="D336">
        <v>2</v>
      </c>
      <c r="E336" t="s">
        <v>60</v>
      </c>
      <c r="F336" t="s">
        <v>59</v>
      </c>
      <c r="G336">
        <f t="shared" si="20"/>
        <v>0</v>
      </c>
      <c r="H336">
        <f>VLOOKUP(B336,Table3[],6,0)</f>
        <v>201.28</v>
      </c>
      <c r="I336">
        <f>VLOOKUP(B336,Table3[],5,0)</f>
        <v>148</v>
      </c>
      <c r="J336">
        <f t="shared" si="21"/>
        <v>402.56</v>
      </c>
      <c r="K336">
        <f t="shared" si="22"/>
        <v>296</v>
      </c>
      <c r="L336">
        <f t="shared" si="23"/>
        <v>106.56</v>
      </c>
    </row>
    <row r="337" spans="1:12" x14ac:dyDescent="0.25">
      <c r="A337" s="9">
        <v>44672</v>
      </c>
      <c r="B337" t="s">
        <v>31</v>
      </c>
      <c r="C337" t="str">
        <f>VLOOKUP(B337,Table3[],2,0)</f>
        <v>Product26</v>
      </c>
      <c r="D337">
        <v>14</v>
      </c>
      <c r="E337" t="s">
        <v>58</v>
      </c>
      <c r="F337" t="s">
        <v>58</v>
      </c>
      <c r="G337">
        <f t="shared" si="20"/>
        <v>7.0000000000000007E-2</v>
      </c>
      <c r="H337">
        <f>VLOOKUP(B337,Table3[],6,0)</f>
        <v>24.66</v>
      </c>
      <c r="I337">
        <f>VLOOKUP(B337,Table3[],5,0)</f>
        <v>18</v>
      </c>
      <c r="J337">
        <f t="shared" si="21"/>
        <v>345.24</v>
      </c>
      <c r="K337">
        <f t="shared" si="22"/>
        <v>252</v>
      </c>
      <c r="L337">
        <f t="shared" si="23"/>
        <v>93.170000000000016</v>
      </c>
    </row>
    <row r="338" spans="1:12" x14ac:dyDescent="0.25">
      <c r="A338" s="9">
        <v>44674</v>
      </c>
      <c r="B338" t="s">
        <v>51</v>
      </c>
      <c r="C338" t="str">
        <f>VLOOKUP(B338,Table3[],2,0)</f>
        <v>Product44</v>
      </c>
      <c r="D338">
        <v>15</v>
      </c>
      <c r="E338" t="s">
        <v>58</v>
      </c>
      <c r="F338" t="s">
        <v>58</v>
      </c>
      <c r="G338">
        <f t="shared" si="20"/>
        <v>0.1</v>
      </c>
      <c r="H338">
        <f>VLOOKUP(B338,Table3[],6,0)</f>
        <v>82.08</v>
      </c>
      <c r="I338">
        <f>VLOOKUP(B338,Table3[],5,0)</f>
        <v>76</v>
      </c>
      <c r="J338">
        <f t="shared" si="21"/>
        <v>1231.2</v>
      </c>
      <c r="K338">
        <f t="shared" si="22"/>
        <v>1140</v>
      </c>
      <c r="L338">
        <f t="shared" si="23"/>
        <v>91.100000000000051</v>
      </c>
    </row>
    <row r="339" spans="1:12" x14ac:dyDescent="0.25">
      <c r="A339" s="9">
        <v>44675</v>
      </c>
      <c r="B339" t="s">
        <v>40</v>
      </c>
      <c r="C339" t="str">
        <f>VLOOKUP(B339,Table3[],2,0)</f>
        <v>Product34</v>
      </c>
      <c r="D339">
        <v>4</v>
      </c>
      <c r="E339" t="s">
        <v>60</v>
      </c>
      <c r="F339" t="s">
        <v>58</v>
      </c>
      <c r="G339">
        <f t="shared" si="20"/>
        <v>0</v>
      </c>
      <c r="H339">
        <f>VLOOKUP(B339,Table3[],6,0)</f>
        <v>58.3</v>
      </c>
      <c r="I339">
        <f>VLOOKUP(B339,Table3[],5,0)</f>
        <v>55</v>
      </c>
      <c r="J339">
        <f t="shared" si="21"/>
        <v>233.2</v>
      </c>
      <c r="K339">
        <f t="shared" si="22"/>
        <v>220</v>
      </c>
      <c r="L339">
        <f t="shared" si="23"/>
        <v>13.199999999999989</v>
      </c>
    </row>
    <row r="340" spans="1:12" x14ac:dyDescent="0.25">
      <c r="A340" s="9">
        <v>44676</v>
      </c>
      <c r="B340" t="s">
        <v>7</v>
      </c>
      <c r="C340" t="str">
        <f>VLOOKUP(B340,Table3[],2,0)</f>
        <v>Product04</v>
      </c>
      <c r="D340">
        <v>9</v>
      </c>
      <c r="E340" t="s">
        <v>60</v>
      </c>
      <c r="F340" t="s">
        <v>59</v>
      </c>
      <c r="G340">
        <f t="shared" si="20"/>
        <v>0.05</v>
      </c>
      <c r="H340">
        <f>VLOOKUP(B340,Table3[],6,0)</f>
        <v>48.84</v>
      </c>
      <c r="I340">
        <f>VLOOKUP(B340,Table3[],5,0)</f>
        <v>44</v>
      </c>
      <c r="J340">
        <f t="shared" si="21"/>
        <v>439.56000000000006</v>
      </c>
      <c r="K340">
        <f t="shared" si="22"/>
        <v>396</v>
      </c>
      <c r="L340">
        <f t="shared" si="23"/>
        <v>43.510000000000062</v>
      </c>
    </row>
    <row r="341" spans="1:12" x14ac:dyDescent="0.25">
      <c r="A341" s="9">
        <v>44676</v>
      </c>
      <c r="B341" t="s">
        <v>6</v>
      </c>
      <c r="C341" t="str">
        <f>VLOOKUP(B341,Table3[],2,0)</f>
        <v>Product03</v>
      </c>
      <c r="D341">
        <v>8</v>
      </c>
      <c r="E341" t="s">
        <v>58</v>
      </c>
      <c r="F341" t="s">
        <v>58</v>
      </c>
      <c r="G341">
        <f t="shared" si="20"/>
        <v>0.05</v>
      </c>
      <c r="H341">
        <f>VLOOKUP(B341,Table3[],6,0)</f>
        <v>80.94</v>
      </c>
      <c r="I341">
        <f>VLOOKUP(B341,Table3[],5,0)</f>
        <v>71</v>
      </c>
      <c r="J341">
        <f t="shared" si="21"/>
        <v>647.52</v>
      </c>
      <c r="K341">
        <f t="shared" si="22"/>
        <v>568</v>
      </c>
      <c r="L341">
        <f t="shared" si="23"/>
        <v>79.469999999999985</v>
      </c>
    </row>
    <row r="342" spans="1:12" x14ac:dyDescent="0.25">
      <c r="A342" s="9">
        <v>44677</v>
      </c>
      <c r="B342" t="s">
        <v>33</v>
      </c>
      <c r="C342" t="str">
        <f>VLOOKUP(B342,Table3[],2,0)</f>
        <v>Product27</v>
      </c>
      <c r="D342">
        <v>2</v>
      </c>
      <c r="E342" t="s">
        <v>60</v>
      </c>
      <c r="F342" t="s">
        <v>59</v>
      </c>
      <c r="G342">
        <f t="shared" si="20"/>
        <v>0</v>
      </c>
      <c r="H342">
        <f>VLOOKUP(B342,Table3[],6,0)</f>
        <v>57.120000000000005</v>
      </c>
      <c r="I342">
        <f>VLOOKUP(B342,Table3[],5,0)</f>
        <v>48</v>
      </c>
      <c r="J342">
        <f t="shared" si="21"/>
        <v>114.24000000000001</v>
      </c>
      <c r="K342">
        <f t="shared" si="22"/>
        <v>96</v>
      </c>
      <c r="L342">
        <f t="shared" si="23"/>
        <v>18.240000000000009</v>
      </c>
    </row>
    <row r="343" spans="1:12" x14ac:dyDescent="0.25">
      <c r="A343" s="9">
        <v>44679</v>
      </c>
      <c r="B343" t="s">
        <v>18</v>
      </c>
      <c r="C343" t="str">
        <f>VLOOKUP(B343,Table3[],2,0)</f>
        <v>Product14</v>
      </c>
      <c r="D343">
        <v>14</v>
      </c>
      <c r="E343" t="s">
        <v>60</v>
      </c>
      <c r="F343" t="s">
        <v>59</v>
      </c>
      <c r="G343">
        <f t="shared" si="20"/>
        <v>7.0000000000000007E-2</v>
      </c>
      <c r="H343">
        <f>VLOOKUP(B343,Table3[],6,0)</f>
        <v>146.72</v>
      </c>
      <c r="I343">
        <f>VLOOKUP(B343,Table3[],5,0)</f>
        <v>112</v>
      </c>
      <c r="J343">
        <f t="shared" si="21"/>
        <v>2054.08</v>
      </c>
      <c r="K343">
        <f t="shared" si="22"/>
        <v>1568</v>
      </c>
      <c r="L343">
        <f t="shared" si="23"/>
        <v>486.00999999999993</v>
      </c>
    </row>
    <row r="344" spans="1:12" x14ac:dyDescent="0.25">
      <c r="A344" s="9">
        <v>44681</v>
      </c>
      <c r="B344" t="s">
        <v>20</v>
      </c>
      <c r="C344" t="str">
        <f>VLOOKUP(B344,Table3[],2,0)</f>
        <v>Product16</v>
      </c>
      <c r="D344">
        <v>13</v>
      </c>
      <c r="E344" t="s">
        <v>58</v>
      </c>
      <c r="F344" t="s">
        <v>58</v>
      </c>
      <c r="G344">
        <f t="shared" si="20"/>
        <v>7.0000000000000007E-2</v>
      </c>
      <c r="H344">
        <f>VLOOKUP(B344,Table3[],6,0)</f>
        <v>16.64</v>
      </c>
      <c r="I344">
        <f>VLOOKUP(B344,Table3[],5,0)</f>
        <v>13</v>
      </c>
      <c r="J344">
        <f t="shared" si="21"/>
        <v>216.32</v>
      </c>
      <c r="K344">
        <f t="shared" si="22"/>
        <v>169</v>
      </c>
      <c r="L344">
        <f t="shared" si="23"/>
        <v>47.249999999999993</v>
      </c>
    </row>
    <row r="345" spans="1:12" x14ac:dyDescent="0.25">
      <c r="A345" s="9">
        <v>44681</v>
      </c>
      <c r="B345" t="s">
        <v>33</v>
      </c>
      <c r="C345" t="str">
        <f>VLOOKUP(B345,Table3[],2,0)</f>
        <v>Product27</v>
      </c>
      <c r="D345">
        <v>8</v>
      </c>
      <c r="E345" t="s">
        <v>60</v>
      </c>
      <c r="F345" t="s">
        <v>58</v>
      </c>
      <c r="G345">
        <f t="shared" si="20"/>
        <v>0.05</v>
      </c>
      <c r="H345">
        <f>VLOOKUP(B345,Table3[],6,0)</f>
        <v>57.120000000000005</v>
      </c>
      <c r="I345">
        <f>VLOOKUP(B345,Table3[],5,0)</f>
        <v>48</v>
      </c>
      <c r="J345">
        <f t="shared" si="21"/>
        <v>456.96000000000004</v>
      </c>
      <c r="K345">
        <f t="shared" si="22"/>
        <v>384</v>
      </c>
      <c r="L345">
        <f t="shared" si="23"/>
        <v>72.910000000000039</v>
      </c>
    </row>
    <row r="346" spans="1:12" x14ac:dyDescent="0.25">
      <c r="A346" s="9">
        <v>44682</v>
      </c>
      <c r="B346" t="s">
        <v>40</v>
      </c>
      <c r="C346" t="str">
        <f>VLOOKUP(B346,Table3[],2,0)</f>
        <v>Product34</v>
      </c>
      <c r="D346">
        <v>9</v>
      </c>
      <c r="E346" t="s">
        <v>57</v>
      </c>
      <c r="F346" t="s">
        <v>58</v>
      </c>
      <c r="G346">
        <f t="shared" si="20"/>
        <v>0.05</v>
      </c>
      <c r="H346">
        <f>VLOOKUP(B346,Table3[],6,0)</f>
        <v>58.3</v>
      </c>
      <c r="I346">
        <f>VLOOKUP(B346,Table3[],5,0)</f>
        <v>55</v>
      </c>
      <c r="J346">
        <f t="shared" si="21"/>
        <v>524.69999999999993</v>
      </c>
      <c r="K346">
        <f t="shared" si="22"/>
        <v>495</v>
      </c>
      <c r="L346">
        <f t="shared" si="23"/>
        <v>29.649999999999931</v>
      </c>
    </row>
    <row r="347" spans="1:12" x14ac:dyDescent="0.25">
      <c r="A347" s="9">
        <v>44682</v>
      </c>
      <c r="B347" t="s">
        <v>39</v>
      </c>
      <c r="C347" t="str">
        <f>VLOOKUP(B347,Table3[],2,0)</f>
        <v>Product33</v>
      </c>
      <c r="D347">
        <v>6</v>
      </c>
      <c r="E347" t="s">
        <v>58</v>
      </c>
      <c r="F347" t="s">
        <v>58</v>
      </c>
      <c r="G347">
        <f t="shared" si="20"/>
        <v>0.05</v>
      </c>
      <c r="H347">
        <f>VLOOKUP(B347,Table3[],6,0)</f>
        <v>119.7</v>
      </c>
      <c r="I347">
        <f>VLOOKUP(B347,Table3[],5,0)</f>
        <v>95</v>
      </c>
      <c r="J347">
        <f t="shared" si="21"/>
        <v>718.2</v>
      </c>
      <c r="K347">
        <f t="shared" si="22"/>
        <v>570</v>
      </c>
      <c r="L347">
        <f t="shared" si="23"/>
        <v>148.15000000000003</v>
      </c>
    </row>
    <row r="348" spans="1:12" x14ac:dyDescent="0.25">
      <c r="A348" s="9">
        <v>44683</v>
      </c>
      <c r="B348" t="s">
        <v>17</v>
      </c>
      <c r="C348" t="str">
        <f>VLOOKUP(B348,Table3[],2,0)</f>
        <v>Product13</v>
      </c>
      <c r="D348">
        <v>4</v>
      </c>
      <c r="E348" t="s">
        <v>58</v>
      </c>
      <c r="F348" t="s">
        <v>59</v>
      </c>
      <c r="G348">
        <f t="shared" si="20"/>
        <v>0</v>
      </c>
      <c r="H348">
        <f>VLOOKUP(B348,Table3[],6,0)</f>
        <v>122.08</v>
      </c>
      <c r="I348">
        <f>VLOOKUP(B348,Table3[],5,0)</f>
        <v>112</v>
      </c>
      <c r="J348">
        <f t="shared" si="21"/>
        <v>488.32</v>
      </c>
      <c r="K348">
        <f t="shared" si="22"/>
        <v>448</v>
      </c>
      <c r="L348">
        <f t="shared" si="23"/>
        <v>40.319999999999993</v>
      </c>
    </row>
    <row r="349" spans="1:12" x14ac:dyDescent="0.25">
      <c r="A349" s="9">
        <v>44685</v>
      </c>
      <c r="B349" t="s">
        <v>24</v>
      </c>
      <c r="C349" t="str">
        <f>VLOOKUP(B349,Table3[],2,0)</f>
        <v>Product20</v>
      </c>
      <c r="D349">
        <v>10</v>
      </c>
      <c r="E349" t="s">
        <v>60</v>
      </c>
      <c r="F349" t="s">
        <v>58</v>
      </c>
      <c r="G349">
        <f t="shared" si="20"/>
        <v>7.0000000000000007E-2</v>
      </c>
      <c r="H349">
        <f>VLOOKUP(B349,Table3[],6,0)</f>
        <v>76.25</v>
      </c>
      <c r="I349">
        <f>VLOOKUP(B349,Table3[],5,0)</f>
        <v>61</v>
      </c>
      <c r="J349">
        <f t="shared" si="21"/>
        <v>762.5</v>
      </c>
      <c r="K349">
        <f t="shared" si="22"/>
        <v>610</v>
      </c>
      <c r="L349">
        <f t="shared" si="23"/>
        <v>152.43</v>
      </c>
    </row>
    <row r="350" spans="1:12" x14ac:dyDescent="0.25">
      <c r="A350" s="9">
        <v>44687</v>
      </c>
      <c r="B350" t="s">
        <v>40</v>
      </c>
      <c r="C350" t="str">
        <f>VLOOKUP(B350,Table3[],2,0)</f>
        <v>Product34</v>
      </c>
      <c r="D350">
        <v>7</v>
      </c>
      <c r="E350" t="s">
        <v>60</v>
      </c>
      <c r="F350" t="s">
        <v>58</v>
      </c>
      <c r="G350">
        <f t="shared" si="20"/>
        <v>0.05</v>
      </c>
      <c r="H350">
        <f>VLOOKUP(B350,Table3[],6,0)</f>
        <v>58.3</v>
      </c>
      <c r="I350">
        <f>VLOOKUP(B350,Table3[],5,0)</f>
        <v>55</v>
      </c>
      <c r="J350">
        <f t="shared" si="21"/>
        <v>408.09999999999997</v>
      </c>
      <c r="K350">
        <f t="shared" si="22"/>
        <v>385</v>
      </c>
      <c r="L350">
        <f t="shared" si="23"/>
        <v>23.049999999999965</v>
      </c>
    </row>
    <row r="351" spans="1:12" x14ac:dyDescent="0.25">
      <c r="A351" s="9">
        <v>44688</v>
      </c>
      <c r="B351" t="s">
        <v>19</v>
      </c>
      <c r="C351" t="str">
        <f>VLOOKUP(B351,Table3[],2,0)</f>
        <v>Product15</v>
      </c>
      <c r="D351">
        <v>4</v>
      </c>
      <c r="E351" t="s">
        <v>58</v>
      </c>
      <c r="F351" t="s">
        <v>59</v>
      </c>
      <c r="G351">
        <f t="shared" si="20"/>
        <v>0</v>
      </c>
      <c r="H351">
        <f>VLOOKUP(B351,Table3[],6,0)</f>
        <v>15.719999999999999</v>
      </c>
      <c r="I351">
        <f>VLOOKUP(B351,Table3[],5,0)</f>
        <v>12</v>
      </c>
      <c r="J351">
        <f t="shared" si="21"/>
        <v>62.879999999999995</v>
      </c>
      <c r="K351">
        <f t="shared" si="22"/>
        <v>48</v>
      </c>
      <c r="L351">
        <f t="shared" si="23"/>
        <v>14.879999999999995</v>
      </c>
    </row>
    <row r="352" spans="1:12" x14ac:dyDescent="0.25">
      <c r="A352" s="9">
        <v>44688</v>
      </c>
      <c r="B352" t="s">
        <v>33</v>
      </c>
      <c r="C352" t="str">
        <f>VLOOKUP(B352,Table3[],2,0)</f>
        <v>Product27</v>
      </c>
      <c r="D352">
        <v>1</v>
      </c>
      <c r="E352" t="s">
        <v>58</v>
      </c>
      <c r="F352" t="s">
        <v>58</v>
      </c>
      <c r="G352">
        <f t="shared" si="20"/>
        <v>0</v>
      </c>
      <c r="H352">
        <f>VLOOKUP(B352,Table3[],6,0)</f>
        <v>57.120000000000005</v>
      </c>
      <c r="I352">
        <f>VLOOKUP(B352,Table3[],5,0)</f>
        <v>48</v>
      </c>
      <c r="J352">
        <f t="shared" si="21"/>
        <v>57.120000000000005</v>
      </c>
      <c r="K352">
        <f t="shared" si="22"/>
        <v>48</v>
      </c>
      <c r="L352">
        <f t="shared" si="23"/>
        <v>9.1200000000000045</v>
      </c>
    </row>
    <row r="353" spans="1:12" x14ac:dyDescent="0.25">
      <c r="A353" s="9">
        <v>44689</v>
      </c>
      <c r="B353" t="s">
        <v>27</v>
      </c>
      <c r="C353" t="str">
        <f>VLOOKUP(B353,Table3[],2,0)</f>
        <v>Product22</v>
      </c>
      <c r="D353">
        <v>7</v>
      </c>
      <c r="E353" t="s">
        <v>58</v>
      </c>
      <c r="F353" t="s">
        <v>58</v>
      </c>
      <c r="G353">
        <f t="shared" si="20"/>
        <v>0.05</v>
      </c>
      <c r="H353">
        <f>VLOOKUP(B353,Table3[],6,0)</f>
        <v>141.57</v>
      </c>
      <c r="I353">
        <f>VLOOKUP(B353,Table3[],5,0)</f>
        <v>121</v>
      </c>
      <c r="J353">
        <f t="shared" si="21"/>
        <v>990.99</v>
      </c>
      <c r="K353">
        <f t="shared" si="22"/>
        <v>847</v>
      </c>
      <c r="L353">
        <f t="shared" si="23"/>
        <v>143.94</v>
      </c>
    </row>
    <row r="354" spans="1:12" x14ac:dyDescent="0.25">
      <c r="A354" s="9">
        <v>44690</v>
      </c>
      <c r="B354" t="s">
        <v>21</v>
      </c>
      <c r="C354" t="str">
        <f>VLOOKUP(B354,Table3[],2,0)</f>
        <v>Product17</v>
      </c>
      <c r="D354">
        <v>12</v>
      </c>
      <c r="E354" t="s">
        <v>57</v>
      </c>
      <c r="F354" t="s">
        <v>59</v>
      </c>
      <c r="G354">
        <f t="shared" si="20"/>
        <v>7.0000000000000007E-2</v>
      </c>
      <c r="H354">
        <f>VLOOKUP(B354,Table3[],6,0)</f>
        <v>156.78</v>
      </c>
      <c r="I354">
        <f>VLOOKUP(B354,Table3[],5,0)</f>
        <v>134</v>
      </c>
      <c r="J354">
        <f t="shared" si="21"/>
        <v>1881.3600000000001</v>
      </c>
      <c r="K354">
        <f t="shared" si="22"/>
        <v>1608</v>
      </c>
      <c r="L354">
        <f t="shared" si="23"/>
        <v>273.29000000000013</v>
      </c>
    </row>
    <row r="355" spans="1:12" x14ac:dyDescent="0.25">
      <c r="A355" s="9">
        <v>44691</v>
      </c>
      <c r="B355" t="s">
        <v>12</v>
      </c>
      <c r="C355" t="str">
        <f>VLOOKUP(B355,Table3[],2,0)</f>
        <v>Product09</v>
      </c>
      <c r="D355">
        <v>6</v>
      </c>
      <c r="E355" t="s">
        <v>60</v>
      </c>
      <c r="F355" t="s">
        <v>58</v>
      </c>
      <c r="G355">
        <f t="shared" si="20"/>
        <v>0.05</v>
      </c>
      <c r="H355">
        <f>VLOOKUP(B355,Table3[],6,0)</f>
        <v>7.8599999999999994</v>
      </c>
      <c r="I355">
        <f>VLOOKUP(B355,Table3[],5,0)</f>
        <v>6</v>
      </c>
      <c r="J355">
        <f t="shared" si="21"/>
        <v>47.16</v>
      </c>
      <c r="K355">
        <f t="shared" si="22"/>
        <v>36</v>
      </c>
      <c r="L355">
        <f t="shared" si="23"/>
        <v>11.109999999999996</v>
      </c>
    </row>
    <row r="356" spans="1:12" x14ac:dyDescent="0.25">
      <c r="A356" s="9">
        <v>44693</v>
      </c>
      <c r="B356" t="s">
        <v>15</v>
      </c>
      <c r="C356" t="str">
        <f>VLOOKUP(B356,Table3[],2,0)</f>
        <v>Product11</v>
      </c>
      <c r="D356">
        <v>7</v>
      </c>
      <c r="E356" t="s">
        <v>58</v>
      </c>
      <c r="F356" t="s">
        <v>59</v>
      </c>
      <c r="G356">
        <f t="shared" si="20"/>
        <v>0.05</v>
      </c>
      <c r="H356">
        <f>VLOOKUP(B356,Table3[],6,0)</f>
        <v>48.4</v>
      </c>
      <c r="I356">
        <f>VLOOKUP(B356,Table3[],5,0)</f>
        <v>44</v>
      </c>
      <c r="J356">
        <f t="shared" si="21"/>
        <v>338.8</v>
      </c>
      <c r="K356">
        <f t="shared" si="22"/>
        <v>308</v>
      </c>
      <c r="L356">
        <f t="shared" si="23"/>
        <v>30.750000000000011</v>
      </c>
    </row>
    <row r="357" spans="1:12" x14ac:dyDescent="0.25">
      <c r="A357" s="9">
        <v>44694</v>
      </c>
      <c r="B357" t="s">
        <v>16</v>
      </c>
      <c r="C357" t="str">
        <f>VLOOKUP(B357,Table3[],2,0)</f>
        <v>Product12</v>
      </c>
      <c r="D357">
        <v>5</v>
      </c>
      <c r="E357" t="s">
        <v>60</v>
      </c>
      <c r="F357" t="s">
        <v>58</v>
      </c>
      <c r="G357">
        <f t="shared" si="20"/>
        <v>0.05</v>
      </c>
      <c r="H357">
        <f>VLOOKUP(B357,Table3[],6,0)</f>
        <v>94.17</v>
      </c>
      <c r="I357">
        <f>VLOOKUP(B357,Table3[],5,0)</f>
        <v>73</v>
      </c>
      <c r="J357">
        <f t="shared" si="21"/>
        <v>470.85</v>
      </c>
      <c r="K357">
        <f t="shared" si="22"/>
        <v>365</v>
      </c>
      <c r="L357">
        <f t="shared" si="23"/>
        <v>105.80000000000003</v>
      </c>
    </row>
    <row r="358" spans="1:12" x14ac:dyDescent="0.25">
      <c r="A358" s="9">
        <v>44695</v>
      </c>
      <c r="B358" t="s">
        <v>11</v>
      </c>
      <c r="C358" t="str">
        <f>VLOOKUP(B358,Table3[],2,0)</f>
        <v>Product08</v>
      </c>
      <c r="D358">
        <v>14</v>
      </c>
      <c r="E358" t="s">
        <v>60</v>
      </c>
      <c r="F358" t="s">
        <v>59</v>
      </c>
      <c r="G358">
        <f t="shared" si="20"/>
        <v>7.0000000000000007E-2</v>
      </c>
      <c r="H358">
        <f>VLOOKUP(B358,Table3[],6,0)</f>
        <v>94.62</v>
      </c>
      <c r="I358">
        <f>VLOOKUP(B358,Table3[],5,0)</f>
        <v>83</v>
      </c>
      <c r="J358">
        <f t="shared" si="21"/>
        <v>1324.68</v>
      </c>
      <c r="K358">
        <f t="shared" si="22"/>
        <v>1162</v>
      </c>
      <c r="L358">
        <f t="shared" si="23"/>
        <v>162.61000000000007</v>
      </c>
    </row>
    <row r="359" spans="1:12" x14ac:dyDescent="0.25">
      <c r="A359" s="9">
        <v>44696</v>
      </c>
      <c r="B359" t="s">
        <v>24</v>
      </c>
      <c r="C359" t="str">
        <f>VLOOKUP(B359,Table3[],2,0)</f>
        <v>Product20</v>
      </c>
      <c r="D359">
        <v>5</v>
      </c>
      <c r="E359" t="s">
        <v>58</v>
      </c>
      <c r="F359" t="s">
        <v>58</v>
      </c>
      <c r="G359">
        <f t="shared" si="20"/>
        <v>0.05</v>
      </c>
      <c r="H359">
        <f>VLOOKUP(B359,Table3[],6,0)</f>
        <v>76.25</v>
      </c>
      <c r="I359">
        <f>VLOOKUP(B359,Table3[],5,0)</f>
        <v>61</v>
      </c>
      <c r="J359">
        <f t="shared" si="21"/>
        <v>381.25</v>
      </c>
      <c r="K359">
        <f t="shared" si="22"/>
        <v>305</v>
      </c>
      <c r="L359">
        <f t="shared" si="23"/>
        <v>76.2</v>
      </c>
    </row>
    <row r="360" spans="1:12" x14ac:dyDescent="0.25">
      <c r="A360" s="9">
        <v>44697</v>
      </c>
      <c r="B360" t="s">
        <v>13</v>
      </c>
      <c r="C360" t="str">
        <f>VLOOKUP(B360,Table3[],2,0)</f>
        <v>Product10</v>
      </c>
      <c r="D360">
        <v>13</v>
      </c>
      <c r="E360" t="s">
        <v>60</v>
      </c>
      <c r="F360" t="s">
        <v>59</v>
      </c>
      <c r="G360">
        <f t="shared" si="20"/>
        <v>7.0000000000000007E-2</v>
      </c>
      <c r="H360">
        <f>VLOOKUP(B360,Table3[],6,0)</f>
        <v>164.28</v>
      </c>
      <c r="I360">
        <f>VLOOKUP(B360,Table3[],5,0)</f>
        <v>148</v>
      </c>
      <c r="J360">
        <f t="shared" si="21"/>
        <v>2135.64</v>
      </c>
      <c r="K360">
        <f t="shared" si="22"/>
        <v>1924</v>
      </c>
      <c r="L360">
        <f t="shared" si="23"/>
        <v>211.56999999999988</v>
      </c>
    </row>
    <row r="361" spans="1:12" x14ac:dyDescent="0.25">
      <c r="A361" s="9">
        <v>44697</v>
      </c>
      <c r="B361" t="s">
        <v>37</v>
      </c>
      <c r="C361" t="str">
        <f>VLOOKUP(B361,Table3[],2,0)</f>
        <v>Product31</v>
      </c>
      <c r="D361">
        <v>13</v>
      </c>
      <c r="E361" t="s">
        <v>58</v>
      </c>
      <c r="F361" t="s">
        <v>58</v>
      </c>
      <c r="G361">
        <f t="shared" si="20"/>
        <v>7.0000000000000007E-2</v>
      </c>
      <c r="H361">
        <f>VLOOKUP(B361,Table3[],6,0)</f>
        <v>104.16</v>
      </c>
      <c r="I361">
        <f>VLOOKUP(B361,Table3[],5,0)</f>
        <v>93</v>
      </c>
      <c r="J361">
        <f t="shared" si="21"/>
        <v>1354.08</v>
      </c>
      <c r="K361">
        <f t="shared" si="22"/>
        <v>1209</v>
      </c>
      <c r="L361">
        <f t="shared" si="23"/>
        <v>145.00999999999993</v>
      </c>
    </row>
    <row r="362" spans="1:12" x14ac:dyDescent="0.25">
      <c r="A362" s="9">
        <v>44698</v>
      </c>
      <c r="B362" t="s">
        <v>33</v>
      </c>
      <c r="C362" t="str">
        <f>VLOOKUP(B362,Table3[],2,0)</f>
        <v>Product27</v>
      </c>
      <c r="D362">
        <v>8</v>
      </c>
      <c r="E362" t="s">
        <v>60</v>
      </c>
      <c r="F362" t="s">
        <v>59</v>
      </c>
      <c r="G362">
        <f t="shared" si="20"/>
        <v>0.05</v>
      </c>
      <c r="H362">
        <f>VLOOKUP(B362,Table3[],6,0)</f>
        <v>57.120000000000005</v>
      </c>
      <c r="I362">
        <f>VLOOKUP(B362,Table3[],5,0)</f>
        <v>48</v>
      </c>
      <c r="J362">
        <f t="shared" si="21"/>
        <v>456.96000000000004</v>
      </c>
      <c r="K362">
        <f t="shared" si="22"/>
        <v>384</v>
      </c>
      <c r="L362">
        <f t="shared" si="23"/>
        <v>72.910000000000039</v>
      </c>
    </row>
    <row r="363" spans="1:12" x14ac:dyDescent="0.25">
      <c r="A363" s="9">
        <v>44699</v>
      </c>
      <c r="B363" t="s">
        <v>33</v>
      </c>
      <c r="C363" t="str">
        <f>VLOOKUP(B363,Table3[],2,0)</f>
        <v>Product27</v>
      </c>
      <c r="D363">
        <v>4</v>
      </c>
      <c r="E363" t="s">
        <v>57</v>
      </c>
      <c r="F363" t="s">
        <v>58</v>
      </c>
      <c r="G363">
        <f t="shared" si="20"/>
        <v>0</v>
      </c>
      <c r="H363">
        <f>VLOOKUP(B363,Table3[],6,0)</f>
        <v>57.120000000000005</v>
      </c>
      <c r="I363">
        <f>VLOOKUP(B363,Table3[],5,0)</f>
        <v>48</v>
      </c>
      <c r="J363">
        <f t="shared" si="21"/>
        <v>228.48000000000002</v>
      </c>
      <c r="K363">
        <f t="shared" si="22"/>
        <v>192</v>
      </c>
      <c r="L363">
        <f t="shared" si="23"/>
        <v>36.480000000000018</v>
      </c>
    </row>
    <row r="364" spans="1:12" x14ac:dyDescent="0.25">
      <c r="A364" s="9">
        <v>44699</v>
      </c>
      <c r="B364" t="s">
        <v>45</v>
      </c>
      <c r="C364" t="str">
        <f>VLOOKUP(B364,Table3[],2,0)</f>
        <v>Product38</v>
      </c>
      <c r="D364">
        <v>8</v>
      </c>
      <c r="E364" t="s">
        <v>57</v>
      </c>
      <c r="F364" t="s">
        <v>58</v>
      </c>
      <c r="G364">
        <f t="shared" si="20"/>
        <v>0.05</v>
      </c>
      <c r="H364">
        <f>VLOOKUP(B364,Table3[],6,0)</f>
        <v>79.92</v>
      </c>
      <c r="I364">
        <f>VLOOKUP(B364,Table3[],5,0)</f>
        <v>72</v>
      </c>
      <c r="J364">
        <f t="shared" si="21"/>
        <v>639.36</v>
      </c>
      <c r="K364">
        <f t="shared" si="22"/>
        <v>576</v>
      </c>
      <c r="L364">
        <f t="shared" si="23"/>
        <v>63.310000000000016</v>
      </c>
    </row>
    <row r="365" spans="1:12" x14ac:dyDescent="0.25">
      <c r="A365" s="9">
        <v>44701</v>
      </c>
      <c r="B365" t="s">
        <v>51</v>
      </c>
      <c r="C365" t="str">
        <f>VLOOKUP(B365,Table3[],2,0)</f>
        <v>Product44</v>
      </c>
      <c r="D365">
        <v>15</v>
      </c>
      <c r="E365" t="s">
        <v>58</v>
      </c>
      <c r="F365" t="s">
        <v>59</v>
      </c>
      <c r="G365">
        <f t="shared" si="20"/>
        <v>0.1</v>
      </c>
      <c r="H365">
        <f>VLOOKUP(B365,Table3[],6,0)</f>
        <v>82.08</v>
      </c>
      <c r="I365">
        <f>VLOOKUP(B365,Table3[],5,0)</f>
        <v>76</v>
      </c>
      <c r="J365">
        <f t="shared" si="21"/>
        <v>1231.2</v>
      </c>
      <c r="K365">
        <f t="shared" si="22"/>
        <v>1140</v>
      </c>
      <c r="L365">
        <f t="shared" si="23"/>
        <v>91.100000000000051</v>
      </c>
    </row>
    <row r="366" spans="1:12" x14ac:dyDescent="0.25">
      <c r="A366" s="9">
        <v>44703</v>
      </c>
      <c r="B366" t="s">
        <v>19</v>
      </c>
      <c r="C366" t="str">
        <f>VLOOKUP(B366,Table3[],2,0)</f>
        <v>Product15</v>
      </c>
      <c r="D366">
        <v>12</v>
      </c>
      <c r="E366" t="s">
        <v>60</v>
      </c>
      <c r="F366" t="s">
        <v>58</v>
      </c>
      <c r="G366">
        <f t="shared" si="20"/>
        <v>7.0000000000000007E-2</v>
      </c>
      <c r="H366">
        <f>VLOOKUP(B366,Table3[],6,0)</f>
        <v>15.719999999999999</v>
      </c>
      <c r="I366">
        <f>VLOOKUP(B366,Table3[],5,0)</f>
        <v>12</v>
      </c>
      <c r="J366">
        <f t="shared" si="21"/>
        <v>188.64</v>
      </c>
      <c r="K366">
        <f t="shared" si="22"/>
        <v>144</v>
      </c>
      <c r="L366">
        <f t="shared" si="23"/>
        <v>44.569999999999986</v>
      </c>
    </row>
    <row r="367" spans="1:12" x14ac:dyDescent="0.25">
      <c r="A367" s="9">
        <v>44706</v>
      </c>
      <c r="B367" t="s">
        <v>5</v>
      </c>
      <c r="C367" t="str">
        <f>VLOOKUP(B367,Table3[],2,0)</f>
        <v>Product02</v>
      </c>
      <c r="D367">
        <v>7</v>
      </c>
      <c r="E367" t="s">
        <v>58</v>
      </c>
      <c r="F367" t="s">
        <v>58</v>
      </c>
      <c r="G367">
        <f t="shared" si="20"/>
        <v>0.05</v>
      </c>
      <c r="H367">
        <f>VLOOKUP(B367,Table3[],6,0)</f>
        <v>142.80000000000001</v>
      </c>
      <c r="I367">
        <f>VLOOKUP(B367,Table3[],5,0)</f>
        <v>105</v>
      </c>
      <c r="J367">
        <f t="shared" si="21"/>
        <v>999.60000000000014</v>
      </c>
      <c r="K367">
        <f t="shared" si="22"/>
        <v>735</v>
      </c>
      <c r="L367">
        <f t="shared" si="23"/>
        <v>264.55000000000013</v>
      </c>
    </row>
    <row r="368" spans="1:12" x14ac:dyDescent="0.25">
      <c r="A368" s="9">
        <v>44707</v>
      </c>
      <c r="B368" t="s">
        <v>34</v>
      </c>
      <c r="C368" t="str">
        <f>VLOOKUP(B368,Table3[],2,0)</f>
        <v>Product28</v>
      </c>
      <c r="D368">
        <v>2</v>
      </c>
      <c r="E368" t="s">
        <v>60</v>
      </c>
      <c r="F368" t="s">
        <v>58</v>
      </c>
      <c r="G368">
        <f t="shared" si="20"/>
        <v>0</v>
      </c>
      <c r="H368">
        <f>VLOOKUP(B368,Table3[],6,0)</f>
        <v>41.81</v>
      </c>
      <c r="I368">
        <f>VLOOKUP(B368,Table3[],5,0)</f>
        <v>37</v>
      </c>
      <c r="J368">
        <f t="shared" si="21"/>
        <v>83.62</v>
      </c>
      <c r="K368">
        <f t="shared" si="22"/>
        <v>74</v>
      </c>
      <c r="L368">
        <f t="shared" si="23"/>
        <v>9.6200000000000045</v>
      </c>
    </row>
    <row r="369" spans="1:12" x14ac:dyDescent="0.25">
      <c r="A369" s="9">
        <v>44707</v>
      </c>
      <c r="B369" t="s">
        <v>33</v>
      </c>
      <c r="C369" t="str">
        <f>VLOOKUP(B369,Table3[],2,0)</f>
        <v>Product27</v>
      </c>
      <c r="D369">
        <v>2</v>
      </c>
      <c r="E369" t="s">
        <v>58</v>
      </c>
      <c r="F369" t="s">
        <v>58</v>
      </c>
      <c r="G369">
        <f t="shared" si="20"/>
        <v>0</v>
      </c>
      <c r="H369">
        <f>VLOOKUP(B369,Table3[],6,0)</f>
        <v>57.120000000000005</v>
      </c>
      <c r="I369">
        <f>VLOOKUP(B369,Table3[],5,0)</f>
        <v>48</v>
      </c>
      <c r="J369">
        <f t="shared" si="21"/>
        <v>114.24000000000001</v>
      </c>
      <c r="K369">
        <f t="shared" si="22"/>
        <v>96</v>
      </c>
      <c r="L369">
        <f t="shared" si="23"/>
        <v>18.240000000000009</v>
      </c>
    </row>
    <row r="370" spans="1:12" x14ac:dyDescent="0.25">
      <c r="A370" s="9">
        <v>44709</v>
      </c>
      <c r="B370" t="s">
        <v>48</v>
      </c>
      <c r="C370" t="str">
        <f>VLOOKUP(B370,Table3[],2,0)</f>
        <v>Product41</v>
      </c>
      <c r="D370">
        <v>10</v>
      </c>
      <c r="E370" t="s">
        <v>57</v>
      </c>
      <c r="F370" t="s">
        <v>59</v>
      </c>
      <c r="G370">
        <f t="shared" si="20"/>
        <v>7.0000000000000007E-2</v>
      </c>
      <c r="H370">
        <f>VLOOKUP(B370,Table3[],6,0)</f>
        <v>173.88</v>
      </c>
      <c r="I370">
        <f>VLOOKUP(B370,Table3[],5,0)</f>
        <v>138</v>
      </c>
      <c r="J370">
        <f t="shared" si="21"/>
        <v>1738.8</v>
      </c>
      <c r="K370">
        <f t="shared" si="22"/>
        <v>1380</v>
      </c>
      <c r="L370">
        <f t="shared" si="23"/>
        <v>358.72999999999996</v>
      </c>
    </row>
    <row r="371" spans="1:12" x14ac:dyDescent="0.25">
      <c r="A371" s="9">
        <v>44709</v>
      </c>
      <c r="B371" t="s">
        <v>11</v>
      </c>
      <c r="C371" t="str">
        <f>VLOOKUP(B371,Table3[],2,0)</f>
        <v>Product08</v>
      </c>
      <c r="D371">
        <v>5</v>
      </c>
      <c r="E371" t="s">
        <v>57</v>
      </c>
      <c r="F371" t="s">
        <v>58</v>
      </c>
      <c r="G371">
        <f t="shared" si="20"/>
        <v>0.05</v>
      </c>
      <c r="H371">
        <f>VLOOKUP(B371,Table3[],6,0)</f>
        <v>94.62</v>
      </c>
      <c r="I371">
        <f>VLOOKUP(B371,Table3[],5,0)</f>
        <v>83</v>
      </c>
      <c r="J371">
        <f t="shared" si="21"/>
        <v>473.1</v>
      </c>
      <c r="K371">
        <f t="shared" si="22"/>
        <v>415</v>
      </c>
      <c r="L371">
        <f t="shared" si="23"/>
        <v>58.050000000000026</v>
      </c>
    </row>
    <row r="372" spans="1:12" x14ac:dyDescent="0.25">
      <c r="A372" s="9">
        <v>44709</v>
      </c>
      <c r="B372" t="s">
        <v>13</v>
      </c>
      <c r="C372" t="str">
        <f>VLOOKUP(B372,Table3[],2,0)</f>
        <v>Product10</v>
      </c>
      <c r="D372">
        <v>9</v>
      </c>
      <c r="E372" t="s">
        <v>58</v>
      </c>
      <c r="F372" t="s">
        <v>59</v>
      </c>
      <c r="G372">
        <f t="shared" si="20"/>
        <v>0.05</v>
      </c>
      <c r="H372">
        <f>VLOOKUP(B372,Table3[],6,0)</f>
        <v>164.28</v>
      </c>
      <c r="I372">
        <f>VLOOKUP(B372,Table3[],5,0)</f>
        <v>148</v>
      </c>
      <c r="J372">
        <f t="shared" si="21"/>
        <v>1478.52</v>
      </c>
      <c r="K372">
        <f t="shared" si="22"/>
        <v>1332</v>
      </c>
      <c r="L372">
        <f t="shared" si="23"/>
        <v>146.46999999999997</v>
      </c>
    </row>
    <row r="373" spans="1:12" x14ac:dyDescent="0.25">
      <c r="A373" s="9">
        <v>44709</v>
      </c>
      <c r="B373" t="s">
        <v>7</v>
      </c>
      <c r="C373" t="str">
        <f>VLOOKUP(B373,Table3[],2,0)</f>
        <v>Product04</v>
      </c>
      <c r="D373">
        <v>12</v>
      </c>
      <c r="E373" t="s">
        <v>58</v>
      </c>
      <c r="F373" t="s">
        <v>58</v>
      </c>
      <c r="G373">
        <f t="shared" si="20"/>
        <v>7.0000000000000007E-2</v>
      </c>
      <c r="H373">
        <f>VLOOKUP(B373,Table3[],6,0)</f>
        <v>48.84</v>
      </c>
      <c r="I373">
        <f>VLOOKUP(B373,Table3[],5,0)</f>
        <v>44</v>
      </c>
      <c r="J373">
        <f t="shared" si="21"/>
        <v>586.08000000000004</v>
      </c>
      <c r="K373">
        <f t="shared" si="22"/>
        <v>528</v>
      </c>
      <c r="L373">
        <f t="shared" si="23"/>
        <v>58.010000000000041</v>
      </c>
    </row>
    <row r="374" spans="1:12" x14ac:dyDescent="0.25">
      <c r="A374" s="9">
        <v>44709</v>
      </c>
      <c r="B374" t="s">
        <v>24</v>
      </c>
      <c r="C374" t="str">
        <f>VLOOKUP(B374,Table3[],2,0)</f>
        <v>Product20</v>
      </c>
      <c r="D374">
        <v>14</v>
      </c>
      <c r="E374" t="s">
        <v>60</v>
      </c>
      <c r="F374" t="s">
        <v>59</v>
      </c>
      <c r="G374">
        <f t="shared" si="20"/>
        <v>7.0000000000000007E-2</v>
      </c>
      <c r="H374">
        <f>VLOOKUP(B374,Table3[],6,0)</f>
        <v>76.25</v>
      </c>
      <c r="I374">
        <f>VLOOKUP(B374,Table3[],5,0)</f>
        <v>61</v>
      </c>
      <c r="J374">
        <f t="shared" si="21"/>
        <v>1067.5</v>
      </c>
      <c r="K374">
        <f t="shared" si="22"/>
        <v>854</v>
      </c>
      <c r="L374">
        <f t="shared" si="23"/>
        <v>213.43</v>
      </c>
    </row>
    <row r="375" spans="1:12" x14ac:dyDescent="0.25">
      <c r="A375" s="9">
        <v>44711</v>
      </c>
      <c r="B375" t="s">
        <v>51</v>
      </c>
      <c r="C375" t="str">
        <f>VLOOKUP(B375,Table3[],2,0)</f>
        <v>Product44</v>
      </c>
      <c r="D375">
        <v>9</v>
      </c>
      <c r="E375" t="s">
        <v>60</v>
      </c>
      <c r="F375" t="s">
        <v>58</v>
      </c>
      <c r="G375">
        <f t="shared" si="20"/>
        <v>0.05</v>
      </c>
      <c r="H375">
        <f>VLOOKUP(B375,Table3[],6,0)</f>
        <v>82.08</v>
      </c>
      <c r="I375">
        <f>VLOOKUP(B375,Table3[],5,0)</f>
        <v>76</v>
      </c>
      <c r="J375">
        <f t="shared" si="21"/>
        <v>738.72</v>
      </c>
      <c r="K375">
        <f t="shared" si="22"/>
        <v>684</v>
      </c>
      <c r="L375">
        <f t="shared" si="23"/>
        <v>54.67000000000003</v>
      </c>
    </row>
    <row r="376" spans="1:12" x14ac:dyDescent="0.25">
      <c r="A376" s="9">
        <v>44711</v>
      </c>
      <c r="B376" t="s">
        <v>8</v>
      </c>
      <c r="C376" t="str">
        <f>VLOOKUP(B376,Table3[],2,0)</f>
        <v>Product05</v>
      </c>
      <c r="D376">
        <v>4</v>
      </c>
      <c r="E376" t="s">
        <v>57</v>
      </c>
      <c r="F376" t="s">
        <v>59</v>
      </c>
      <c r="G376">
        <f t="shared" si="20"/>
        <v>0</v>
      </c>
      <c r="H376">
        <f>VLOOKUP(B376,Table3[],6,0)</f>
        <v>155.61000000000001</v>
      </c>
      <c r="I376">
        <f>VLOOKUP(B376,Table3[],5,0)</f>
        <v>133</v>
      </c>
      <c r="J376">
        <f t="shared" si="21"/>
        <v>622.44000000000005</v>
      </c>
      <c r="K376">
        <f t="shared" si="22"/>
        <v>532</v>
      </c>
      <c r="L376">
        <f t="shared" si="23"/>
        <v>90.440000000000055</v>
      </c>
    </row>
    <row r="377" spans="1:12" x14ac:dyDescent="0.25">
      <c r="A377" s="9">
        <v>44711</v>
      </c>
      <c r="B377" t="s">
        <v>39</v>
      </c>
      <c r="C377" t="str">
        <f>VLOOKUP(B377,Table3[],2,0)</f>
        <v>Product33</v>
      </c>
      <c r="D377">
        <v>3</v>
      </c>
      <c r="E377" t="s">
        <v>58</v>
      </c>
      <c r="F377" t="s">
        <v>59</v>
      </c>
      <c r="G377">
        <f t="shared" si="20"/>
        <v>0</v>
      </c>
      <c r="H377">
        <f>VLOOKUP(B377,Table3[],6,0)</f>
        <v>119.7</v>
      </c>
      <c r="I377">
        <f>VLOOKUP(B377,Table3[],5,0)</f>
        <v>95</v>
      </c>
      <c r="J377">
        <f t="shared" si="21"/>
        <v>359.1</v>
      </c>
      <c r="K377">
        <f t="shared" si="22"/>
        <v>285</v>
      </c>
      <c r="L377">
        <f t="shared" si="23"/>
        <v>74.100000000000023</v>
      </c>
    </row>
    <row r="378" spans="1:12" x14ac:dyDescent="0.25">
      <c r="A378" s="9">
        <v>44715</v>
      </c>
      <c r="B378" t="s">
        <v>11</v>
      </c>
      <c r="C378" t="str">
        <f>VLOOKUP(B378,Table3[],2,0)</f>
        <v>Product08</v>
      </c>
      <c r="D378">
        <v>14</v>
      </c>
      <c r="E378" t="s">
        <v>58</v>
      </c>
      <c r="F378" t="s">
        <v>58</v>
      </c>
      <c r="G378">
        <f t="shared" si="20"/>
        <v>7.0000000000000007E-2</v>
      </c>
      <c r="H378">
        <f>VLOOKUP(B378,Table3[],6,0)</f>
        <v>94.62</v>
      </c>
      <c r="I378">
        <f>VLOOKUP(B378,Table3[],5,0)</f>
        <v>83</v>
      </c>
      <c r="J378">
        <f t="shared" si="21"/>
        <v>1324.68</v>
      </c>
      <c r="K378">
        <f t="shared" si="22"/>
        <v>1162</v>
      </c>
      <c r="L378">
        <f t="shared" si="23"/>
        <v>162.61000000000007</v>
      </c>
    </row>
    <row r="379" spans="1:12" x14ac:dyDescent="0.25">
      <c r="A379" s="9">
        <v>44722</v>
      </c>
      <c r="B379" t="s">
        <v>34</v>
      </c>
      <c r="C379" t="str">
        <f>VLOOKUP(B379,Table3[],2,0)</f>
        <v>Product28</v>
      </c>
      <c r="D379">
        <v>8</v>
      </c>
      <c r="E379" t="s">
        <v>57</v>
      </c>
      <c r="F379" t="s">
        <v>58</v>
      </c>
      <c r="G379">
        <f t="shared" si="20"/>
        <v>0.05</v>
      </c>
      <c r="H379">
        <f>VLOOKUP(B379,Table3[],6,0)</f>
        <v>41.81</v>
      </c>
      <c r="I379">
        <f>VLOOKUP(B379,Table3[],5,0)</f>
        <v>37</v>
      </c>
      <c r="J379">
        <f t="shared" si="21"/>
        <v>334.48</v>
      </c>
      <c r="K379">
        <f t="shared" si="22"/>
        <v>296</v>
      </c>
      <c r="L379">
        <f t="shared" si="23"/>
        <v>38.430000000000021</v>
      </c>
    </row>
    <row r="380" spans="1:12" x14ac:dyDescent="0.25">
      <c r="A380" s="9">
        <v>44723</v>
      </c>
      <c r="B380" t="s">
        <v>46</v>
      </c>
      <c r="C380" t="str">
        <f>VLOOKUP(B380,Table3[],2,0)</f>
        <v>Product39</v>
      </c>
      <c r="D380">
        <v>13</v>
      </c>
      <c r="E380" t="s">
        <v>58</v>
      </c>
      <c r="F380" t="s">
        <v>59</v>
      </c>
      <c r="G380">
        <f t="shared" si="20"/>
        <v>7.0000000000000007E-2</v>
      </c>
      <c r="H380">
        <f>VLOOKUP(B380,Table3[],6,0)</f>
        <v>42.55</v>
      </c>
      <c r="I380">
        <f>VLOOKUP(B380,Table3[],5,0)</f>
        <v>37</v>
      </c>
      <c r="J380">
        <f t="shared" si="21"/>
        <v>553.15</v>
      </c>
      <c r="K380">
        <f t="shared" si="22"/>
        <v>481</v>
      </c>
      <c r="L380">
        <f t="shared" si="23"/>
        <v>72.079999999999984</v>
      </c>
    </row>
    <row r="381" spans="1:12" x14ac:dyDescent="0.25">
      <c r="A381" s="9">
        <v>44723</v>
      </c>
      <c r="B381" t="s">
        <v>26</v>
      </c>
      <c r="C381" t="str">
        <f>VLOOKUP(B381,Table3[],2,0)</f>
        <v>Product21</v>
      </c>
      <c r="D381">
        <v>6</v>
      </c>
      <c r="E381" t="s">
        <v>60</v>
      </c>
      <c r="F381" t="s">
        <v>58</v>
      </c>
      <c r="G381">
        <f t="shared" si="20"/>
        <v>0.05</v>
      </c>
      <c r="H381">
        <f>VLOOKUP(B381,Table3[],6,0)</f>
        <v>162.54</v>
      </c>
      <c r="I381">
        <f>VLOOKUP(B381,Table3[],5,0)</f>
        <v>126</v>
      </c>
      <c r="J381">
        <f t="shared" si="21"/>
        <v>975.24</v>
      </c>
      <c r="K381">
        <f t="shared" si="22"/>
        <v>756</v>
      </c>
      <c r="L381">
        <f t="shared" si="23"/>
        <v>219.19</v>
      </c>
    </row>
    <row r="382" spans="1:12" x14ac:dyDescent="0.25">
      <c r="A382" s="9">
        <v>44725</v>
      </c>
      <c r="B382" t="s">
        <v>31</v>
      </c>
      <c r="C382" t="str">
        <f>VLOOKUP(B382,Table3[],2,0)</f>
        <v>Product26</v>
      </c>
      <c r="D382">
        <v>6</v>
      </c>
      <c r="E382" t="s">
        <v>60</v>
      </c>
      <c r="F382" t="s">
        <v>59</v>
      </c>
      <c r="G382">
        <f t="shared" si="20"/>
        <v>0.05</v>
      </c>
      <c r="H382">
        <f>VLOOKUP(B382,Table3[],6,0)</f>
        <v>24.66</v>
      </c>
      <c r="I382">
        <f>VLOOKUP(B382,Table3[],5,0)</f>
        <v>18</v>
      </c>
      <c r="J382">
        <f t="shared" si="21"/>
        <v>147.96</v>
      </c>
      <c r="K382">
        <f t="shared" si="22"/>
        <v>108</v>
      </c>
      <c r="L382">
        <f t="shared" si="23"/>
        <v>39.910000000000011</v>
      </c>
    </row>
    <row r="383" spans="1:12" x14ac:dyDescent="0.25">
      <c r="A383" s="9">
        <v>44727</v>
      </c>
      <c r="B383" t="s">
        <v>49</v>
      </c>
      <c r="C383" t="str">
        <f>VLOOKUP(B383,Table3[],2,0)</f>
        <v>Product42</v>
      </c>
      <c r="D383">
        <v>15</v>
      </c>
      <c r="E383" t="s">
        <v>57</v>
      </c>
      <c r="F383" t="s">
        <v>58</v>
      </c>
      <c r="G383">
        <f t="shared" si="20"/>
        <v>0.1</v>
      </c>
      <c r="H383">
        <f>VLOOKUP(B383,Table3[],6,0)</f>
        <v>162</v>
      </c>
      <c r="I383">
        <f>VLOOKUP(B383,Table3[],5,0)</f>
        <v>120</v>
      </c>
      <c r="J383">
        <f t="shared" si="21"/>
        <v>2430</v>
      </c>
      <c r="K383">
        <f t="shared" si="22"/>
        <v>1800</v>
      </c>
      <c r="L383">
        <f t="shared" si="23"/>
        <v>629.9</v>
      </c>
    </row>
    <row r="384" spans="1:12" x14ac:dyDescent="0.25">
      <c r="A384" s="9">
        <v>44728</v>
      </c>
      <c r="B384" t="s">
        <v>35</v>
      </c>
      <c r="C384" t="str">
        <f>VLOOKUP(B384,Table3[],2,0)</f>
        <v>Product29</v>
      </c>
      <c r="D384">
        <v>15</v>
      </c>
      <c r="E384" t="s">
        <v>58</v>
      </c>
      <c r="F384" t="s">
        <v>59</v>
      </c>
      <c r="G384">
        <f t="shared" si="20"/>
        <v>0.1</v>
      </c>
      <c r="H384">
        <f>VLOOKUP(B384,Table3[],6,0)</f>
        <v>53.11</v>
      </c>
      <c r="I384">
        <f>VLOOKUP(B384,Table3[],5,0)</f>
        <v>47</v>
      </c>
      <c r="J384">
        <f t="shared" si="21"/>
        <v>796.65</v>
      </c>
      <c r="K384">
        <f t="shared" si="22"/>
        <v>705</v>
      </c>
      <c r="L384">
        <f t="shared" si="23"/>
        <v>91.549999999999983</v>
      </c>
    </row>
    <row r="385" spans="1:12" x14ac:dyDescent="0.25">
      <c r="A385" s="9">
        <v>44731</v>
      </c>
      <c r="B385" t="s">
        <v>5</v>
      </c>
      <c r="C385" t="str">
        <f>VLOOKUP(B385,Table3[],2,0)</f>
        <v>Product02</v>
      </c>
      <c r="D385">
        <v>8</v>
      </c>
      <c r="E385" t="s">
        <v>60</v>
      </c>
      <c r="F385" t="s">
        <v>59</v>
      </c>
      <c r="G385">
        <f t="shared" si="20"/>
        <v>0.05</v>
      </c>
      <c r="H385">
        <f>VLOOKUP(B385,Table3[],6,0)</f>
        <v>142.80000000000001</v>
      </c>
      <c r="I385">
        <f>VLOOKUP(B385,Table3[],5,0)</f>
        <v>105</v>
      </c>
      <c r="J385">
        <f t="shared" si="21"/>
        <v>1142.4000000000001</v>
      </c>
      <c r="K385">
        <f t="shared" si="22"/>
        <v>840</v>
      </c>
      <c r="L385">
        <f t="shared" si="23"/>
        <v>302.35000000000008</v>
      </c>
    </row>
    <row r="386" spans="1:12" x14ac:dyDescent="0.25">
      <c r="A386" s="9">
        <v>44733</v>
      </c>
      <c r="B386" t="s">
        <v>21</v>
      </c>
      <c r="C386" t="str">
        <f>VLOOKUP(B386,Table3[],2,0)</f>
        <v>Product17</v>
      </c>
      <c r="D386">
        <v>14</v>
      </c>
      <c r="E386" t="s">
        <v>60</v>
      </c>
      <c r="F386" t="s">
        <v>59</v>
      </c>
      <c r="G386">
        <f t="shared" si="20"/>
        <v>7.0000000000000007E-2</v>
      </c>
      <c r="H386">
        <f>VLOOKUP(B386,Table3[],6,0)</f>
        <v>156.78</v>
      </c>
      <c r="I386">
        <f>VLOOKUP(B386,Table3[],5,0)</f>
        <v>134</v>
      </c>
      <c r="J386">
        <f t="shared" si="21"/>
        <v>2194.92</v>
      </c>
      <c r="K386">
        <f t="shared" si="22"/>
        <v>1876</v>
      </c>
      <c r="L386">
        <f t="shared" si="23"/>
        <v>318.85000000000008</v>
      </c>
    </row>
    <row r="387" spans="1:12" x14ac:dyDescent="0.25">
      <c r="A387" s="9">
        <v>44734</v>
      </c>
      <c r="B387" t="s">
        <v>47</v>
      </c>
      <c r="C387" t="str">
        <f>VLOOKUP(B387,Table3[],2,0)</f>
        <v>Product40</v>
      </c>
      <c r="D387">
        <v>10</v>
      </c>
      <c r="E387" t="s">
        <v>58</v>
      </c>
      <c r="F387" t="s">
        <v>59</v>
      </c>
      <c r="G387">
        <f t="shared" ref="G387:G450" si="24">IF(D387&gt;=15,10%,IF(D387&gt;=10,7%,IF(D387&gt;=5,5%,0%)))</f>
        <v>7.0000000000000007E-2</v>
      </c>
      <c r="H387">
        <f>VLOOKUP(B387,Table3[],6,0)</f>
        <v>115.2</v>
      </c>
      <c r="I387">
        <f>VLOOKUP(B387,Table3[],5,0)</f>
        <v>90</v>
      </c>
      <c r="J387">
        <f t="shared" ref="J387:J450" si="25">H387*D387</f>
        <v>1152</v>
      </c>
      <c r="K387">
        <f t="shared" ref="K387:K450" si="26">I387*D387</f>
        <v>900</v>
      </c>
      <c r="L387">
        <f t="shared" ref="L387:L450" si="27">J387-K387-G387</f>
        <v>251.93</v>
      </c>
    </row>
    <row r="388" spans="1:12" x14ac:dyDescent="0.25">
      <c r="A388" s="9">
        <v>44734</v>
      </c>
      <c r="B388" t="s">
        <v>3</v>
      </c>
      <c r="C388" t="str">
        <f>VLOOKUP(B388,Table3[],2,0)</f>
        <v>Product01</v>
      </c>
      <c r="D388">
        <v>4</v>
      </c>
      <c r="E388" t="s">
        <v>60</v>
      </c>
      <c r="F388" t="s">
        <v>59</v>
      </c>
      <c r="G388">
        <f t="shared" si="24"/>
        <v>0</v>
      </c>
      <c r="H388">
        <f>VLOOKUP(B388,Table3[],6,0)</f>
        <v>103.88</v>
      </c>
      <c r="I388">
        <f>VLOOKUP(B388,Table3[],5,0)</f>
        <v>98</v>
      </c>
      <c r="J388">
        <f t="shared" si="25"/>
        <v>415.52</v>
      </c>
      <c r="K388">
        <f t="shared" si="26"/>
        <v>392</v>
      </c>
      <c r="L388">
        <f t="shared" si="27"/>
        <v>23.519999999999982</v>
      </c>
    </row>
    <row r="389" spans="1:12" x14ac:dyDescent="0.25">
      <c r="A389" s="9">
        <v>44735</v>
      </c>
      <c r="B389" t="s">
        <v>7</v>
      </c>
      <c r="C389" t="str">
        <f>VLOOKUP(B389,Table3[],2,0)</f>
        <v>Product04</v>
      </c>
      <c r="D389">
        <v>8</v>
      </c>
      <c r="E389" t="s">
        <v>60</v>
      </c>
      <c r="F389" t="s">
        <v>58</v>
      </c>
      <c r="G389">
        <f t="shared" si="24"/>
        <v>0.05</v>
      </c>
      <c r="H389">
        <f>VLOOKUP(B389,Table3[],6,0)</f>
        <v>48.84</v>
      </c>
      <c r="I389">
        <f>VLOOKUP(B389,Table3[],5,0)</f>
        <v>44</v>
      </c>
      <c r="J389">
        <f t="shared" si="25"/>
        <v>390.72</v>
      </c>
      <c r="K389">
        <f t="shared" si="26"/>
        <v>352</v>
      </c>
      <c r="L389">
        <f t="shared" si="27"/>
        <v>38.67000000000003</v>
      </c>
    </row>
    <row r="390" spans="1:12" x14ac:dyDescent="0.25">
      <c r="A390" s="9">
        <v>44736</v>
      </c>
      <c r="B390" t="s">
        <v>22</v>
      </c>
      <c r="C390" t="str">
        <f>VLOOKUP(B390,Table3[],2,0)</f>
        <v>Product18</v>
      </c>
      <c r="D390">
        <v>7</v>
      </c>
      <c r="E390" t="s">
        <v>60</v>
      </c>
      <c r="F390" t="s">
        <v>59</v>
      </c>
      <c r="G390">
        <f t="shared" si="24"/>
        <v>0.05</v>
      </c>
      <c r="H390">
        <f>VLOOKUP(B390,Table3[],6,0)</f>
        <v>49.21</v>
      </c>
      <c r="I390">
        <f>VLOOKUP(B390,Table3[],5,0)</f>
        <v>37</v>
      </c>
      <c r="J390">
        <f t="shared" si="25"/>
        <v>344.47</v>
      </c>
      <c r="K390">
        <f t="shared" si="26"/>
        <v>259</v>
      </c>
      <c r="L390">
        <f t="shared" si="27"/>
        <v>85.42000000000003</v>
      </c>
    </row>
    <row r="391" spans="1:12" x14ac:dyDescent="0.25">
      <c r="A391" s="9">
        <v>44737</v>
      </c>
      <c r="B391" t="s">
        <v>16</v>
      </c>
      <c r="C391" t="str">
        <f>VLOOKUP(B391,Table3[],2,0)</f>
        <v>Product12</v>
      </c>
      <c r="D391">
        <v>7</v>
      </c>
      <c r="E391" t="s">
        <v>58</v>
      </c>
      <c r="F391" t="s">
        <v>58</v>
      </c>
      <c r="G391">
        <f t="shared" si="24"/>
        <v>0.05</v>
      </c>
      <c r="H391">
        <f>VLOOKUP(B391,Table3[],6,0)</f>
        <v>94.17</v>
      </c>
      <c r="I391">
        <f>VLOOKUP(B391,Table3[],5,0)</f>
        <v>73</v>
      </c>
      <c r="J391">
        <f t="shared" si="25"/>
        <v>659.19</v>
      </c>
      <c r="K391">
        <f t="shared" si="26"/>
        <v>511</v>
      </c>
      <c r="L391">
        <f t="shared" si="27"/>
        <v>148.14000000000004</v>
      </c>
    </row>
    <row r="392" spans="1:12" x14ac:dyDescent="0.25">
      <c r="A392" s="9">
        <v>44738</v>
      </c>
      <c r="B392" t="s">
        <v>40</v>
      </c>
      <c r="C392" t="str">
        <f>VLOOKUP(B392,Table3[],2,0)</f>
        <v>Product34</v>
      </c>
      <c r="D392">
        <v>4</v>
      </c>
      <c r="E392" t="s">
        <v>60</v>
      </c>
      <c r="F392" t="s">
        <v>59</v>
      </c>
      <c r="G392">
        <f t="shared" si="24"/>
        <v>0</v>
      </c>
      <c r="H392">
        <f>VLOOKUP(B392,Table3[],6,0)</f>
        <v>58.3</v>
      </c>
      <c r="I392">
        <f>VLOOKUP(B392,Table3[],5,0)</f>
        <v>55</v>
      </c>
      <c r="J392">
        <f t="shared" si="25"/>
        <v>233.2</v>
      </c>
      <c r="K392">
        <f t="shared" si="26"/>
        <v>220</v>
      </c>
      <c r="L392">
        <f t="shared" si="27"/>
        <v>13.199999999999989</v>
      </c>
    </row>
    <row r="393" spans="1:12" x14ac:dyDescent="0.25">
      <c r="A393" s="9">
        <v>44738</v>
      </c>
      <c r="B393" t="s">
        <v>50</v>
      </c>
      <c r="C393" t="str">
        <f>VLOOKUP(B393,Table3[],2,0)</f>
        <v>Product43</v>
      </c>
      <c r="D393">
        <v>12</v>
      </c>
      <c r="E393" t="s">
        <v>60</v>
      </c>
      <c r="F393" t="s">
        <v>58</v>
      </c>
      <c r="G393">
        <f t="shared" si="24"/>
        <v>7.0000000000000007E-2</v>
      </c>
      <c r="H393">
        <f>VLOOKUP(B393,Table3[],6,0)</f>
        <v>83.08</v>
      </c>
      <c r="I393">
        <f>VLOOKUP(B393,Table3[],5,0)</f>
        <v>67</v>
      </c>
      <c r="J393">
        <f t="shared" si="25"/>
        <v>996.96</v>
      </c>
      <c r="K393">
        <f t="shared" si="26"/>
        <v>804</v>
      </c>
      <c r="L393">
        <f t="shared" si="27"/>
        <v>192.89000000000004</v>
      </c>
    </row>
    <row r="394" spans="1:12" x14ac:dyDescent="0.25">
      <c r="A394" s="9">
        <v>44745</v>
      </c>
      <c r="B394" t="s">
        <v>39</v>
      </c>
      <c r="C394" t="str">
        <f>VLOOKUP(B394,Table3[],2,0)</f>
        <v>Product33</v>
      </c>
      <c r="D394">
        <v>15</v>
      </c>
      <c r="E394" t="s">
        <v>60</v>
      </c>
      <c r="F394" t="s">
        <v>59</v>
      </c>
      <c r="G394">
        <f t="shared" si="24"/>
        <v>0.1</v>
      </c>
      <c r="H394">
        <f>VLOOKUP(B394,Table3[],6,0)</f>
        <v>119.7</v>
      </c>
      <c r="I394">
        <f>VLOOKUP(B394,Table3[],5,0)</f>
        <v>95</v>
      </c>
      <c r="J394">
        <f t="shared" si="25"/>
        <v>1795.5</v>
      </c>
      <c r="K394">
        <f t="shared" si="26"/>
        <v>1425</v>
      </c>
      <c r="L394">
        <f t="shared" si="27"/>
        <v>370.4</v>
      </c>
    </row>
    <row r="395" spans="1:12" x14ac:dyDescent="0.25">
      <c r="A395" s="9">
        <v>44746</v>
      </c>
      <c r="B395" t="s">
        <v>10</v>
      </c>
      <c r="C395" t="str">
        <f>VLOOKUP(B395,Table3[],2,0)</f>
        <v>Product07</v>
      </c>
      <c r="D395">
        <v>7</v>
      </c>
      <c r="E395" t="s">
        <v>60</v>
      </c>
      <c r="F395" t="s">
        <v>58</v>
      </c>
      <c r="G395">
        <f t="shared" si="24"/>
        <v>0.05</v>
      </c>
      <c r="H395">
        <f>VLOOKUP(B395,Table3[],6,0)</f>
        <v>47.730000000000004</v>
      </c>
      <c r="I395">
        <f>VLOOKUP(B395,Table3[],5,0)</f>
        <v>43</v>
      </c>
      <c r="J395">
        <f t="shared" si="25"/>
        <v>334.11</v>
      </c>
      <c r="K395">
        <f t="shared" si="26"/>
        <v>301</v>
      </c>
      <c r="L395">
        <f t="shared" si="27"/>
        <v>33.060000000000016</v>
      </c>
    </row>
    <row r="396" spans="1:12" x14ac:dyDescent="0.25">
      <c r="A396" s="9">
        <v>44747</v>
      </c>
      <c r="B396" t="s">
        <v>30</v>
      </c>
      <c r="C396" t="str">
        <f>VLOOKUP(B396,Table3[],2,0)</f>
        <v>Product25</v>
      </c>
      <c r="D396">
        <v>7</v>
      </c>
      <c r="E396" t="s">
        <v>58</v>
      </c>
      <c r="F396" t="s">
        <v>59</v>
      </c>
      <c r="G396">
        <f t="shared" si="24"/>
        <v>0.05</v>
      </c>
      <c r="H396">
        <f>VLOOKUP(B396,Table3[],6,0)</f>
        <v>8.33</v>
      </c>
      <c r="I396">
        <f>VLOOKUP(B396,Table3[],5,0)</f>
        <v>7</v>
      </c>
      <c r="J396">
        <f t="shared" si="25"/>
        <v>58.31</v>
      </c>
      <c r="K396">
        <f t="shared" si="26"/>
        <v>49</v>
      </c>
      <c r="L396">
        <f t="shared" si="27"/>
        <v>9.2600000000000016</v>
      </c>
    </row>
    <row r="397" spans="1:12" x14ac:dyDescent="0.25">
      <c r="A397" s="9">
        <v>44747</v>
      </c>
      <c r="B397" t="s">
        <v>19</v>
      </c>
      <c r="C397" t="str">
        <f>VLOOKUP(B397,Table3[],2,0)</f>
        <v>Product15</v>
      </c>
      <c r="D397">
        <v>8</v>
      </c>
      <c r="E397" t="s">
        <v>60</v>
      </c>
      <c r="F397" t="s">
        <v>58</v>
      </c>
      <c r="G397">
        <f t="shared" si="24"/>
        <v>0.05</v>
      </c>
      <c r="H397">
        <f>VLOOKUP(B397,Table3[],6,0)</f>
        <v>15.719999999999999</v>
      </c>
      <c r="I397">
        <f>VLOOKUP(B397,Table3[],5,0)</f>
        <v>12</v>
      </c>
      <c r="J397">
        <f t="shared" si="25"/>
        <v>125.75999999999999</v>
      </c>
      <c r="K397">
        <f t="shared" si="26"/>
        <v>96</v>
      </c>
      <c r="L397">
        <f t="shared" si="27"/>
        <v>29.70999999999999</v>
      </c>
    </row>
    <row r="398" spans="1:12" x14ac:dyDescent="0.25">
      <c r="A398" s="9">
        <v>44748</v>
      </c>
      <c r="B398" t="s">
        <v>48</v>
      </c>
      <c r="C398" t="str">
        <f>VLOOKUP(B398,Table3[],2,0)</f>
        <v>Product41</v>
      </c>
      <c r="D398">
        <v>2</v>
      </c>
      <c r="E398" t="s">
        <v>60</v>
      </c>
      <c r="F398" t="s">
        <v>59</v>
      </c>
      <c r="G398">
        <f t="shared" si="24"/>
        <v>0</v>
      </c>
      <c r="H398">
        <f>VLOOKUP(B398,Table3[],6,0)</f>
        <v>173.88</v>
      </c>
      <c r="I398">
        <f>VLOOKUP(B398,Table3[],5,0)</f>
        <v>138</v>
      </c>
      <c r="J398">
        <f t="shared" si="25"/>
        <v>347.76</v>
      </c>
      <c r="K398">
        <f t="shared" si="26"/>
        <v>276</v>
      </c>
      <c r="L398">
        <f t="shared" si="27"/>
        <v>71.759999999999991</v>
      </c>
    </row>
    <row r="399" spans="1:12" x14ac:dyDescent="0.25">
      <c r="A399" s="9">
        <v>44750</v>
      </c>
      <c r="B399" t="s">
        <v>22</v>
      </c>
      <c r="C399" t="str">
        <f>VLOOKUP(B399,Table3[],2,0)</f>
        <v>Product18</v>
      </c>
      <c r="D399">
        <v>2</v>
      </c>
      <c r="E399" t="s">
        <v>60</v>
      </c>
      <c r="F399" t="s">
        <v>58</v>
      </c>
      <c r="G399">
        <f t="shared" si="24"/>
        <v>0</v>
      </c>
      <c r="H399">
        <f>VLOOKUP(B399,Table3[],6,0)</f>
        <v>49.21</v>
      </c>
      <c r="I399">
        <f>VLOOKUP(B399,Table3[],5,0)</f>
        <v>37</v>
      </c>
      <c r="J399">
        <f t="shared" si="25"/>
        <v>98.42</v>
      </c>
      <c r="K399">
        <f t="shared" si="26"/>
        <v>74</v>
      </c>
      <c r="L399">
        <f t="shared" si="27"/>
        <v>24.42</v>
      </c>
    </row>
    <row r="400" spans="1:12" x14ac:dyDescent="0.25">
      <c r="A400" s="9">
        <v>44752</v>
      </c>
      <c r="B400" t="s">
        <v>38</v>
      </c>
      <c r="C400" t="str">
        <f>VLOOKUP(B400,Table3[],2,0)</f>
        <v>Product32</v>
      </c>
      <c r="D400">
        <v>12</v>
      </c>
      <c r="E400" t="s">
        <v>58</v>
      </c>
      <c r="F400" t="s">
        <v>59</v>
      </c>
      <c r="G400">
        <f t="shared" si="24"/>
        <v>7.0000000000000007E-2</v>
      </c>
      <c r="H400">
        <f>VLOOKUP(B400,Table3[],6,0)</f>
        <v>117.48</v>
      </c>
      <c r="I400">
        <f>VLOOKUP(B400,Table3[],5,0)</f>
        <v>89</v>
      </c>
      <c r="J400">
        <f t="shared" si="25"/>
        <v>1409.76</v>
      </c>
      <c r="K400">
        <f t="shared" si="26"/>
        <v>1068</v>
      </c>
      <c r="L400">
        <f t="shared" si="27"/>
        <v>341.69</v>
      </c>
    </row>
    <row r="401" spans="1:12" x14ac:dyDescent="0.25">
      <c r="A401" s="9">
        <v>44754</v>
      </c>
      <c r="B401" t="s">
        <v>34</v>
      </c>
      <c r="C401" t="str">
        <f>VLOOKUP(B401,Table3[],2,0)</f>
        <v>Product28</v>
      </c>
      <c r="D401">
        <v>12</v>
      </c>
      <c r="E401" t="s">
        <v>60</v>
      </c>
      <c r="F401" t="s">
        <v>59</v>
      </c>
      <c r="G401">
        <f t="shared" si="24"/>
        <v>7.0000000000000007E-2</v>
      </c>
      <c r="H401">
        <f>VLOOKUP(B401,Table3[],6,0)</f>
        <v>41.81</v>
      </c>
      <c r="I401">
        <f>VLOOKUP(B401,Table3[],5,0)</f>
        <v>37</v>
      </c>
      <c r="J401">
        <f t="shared" si="25"/>
        <v>501.72</v>
      </c>
      <c r="K401">
        <f t="shared" si="26"/>
        <v>444</v>
      </c>
      <c r="L401">
        <f t="shared" si="27"/>
        <v>57.650000000000027</v>
      </c>
    </row>
    <row r="402" spans="1:12" x14ac:dyDescent="0.25">
      <c r="A402" s="9">
        <v>44755</v>
      </c>
      <c r="B402" t="s">
        <v>30</v>
      </c>
      <c r="C402" t="str">
        <f>VLOOKUP(B402,Table3[],2,0)</f>
        <v>Product25</v>
      </c>
      <c r="D402">
        <v>7</v>
      </c>
      <c r="E402" t="s">
        <v>60</v>
      </c>
      <c r="F402" t="s">
        <v>58</v>
      </c>
      <c r="G402">
        <f t="shared" si="24"/>
        <v>0.05</v>
      </c>
      <c r="H402">
        <f>VLOOKUP(B402,Table3[],6,0)</f>
        <v>8.33</v>
      </c>
      <c r="I402">
        <f>VLOOKUP(B402,Table3[],5,0)</f>
        <v>7</v>
      </c>
      <c r="J402">
        <f t="shared" si="25"/>
        <v>58.31</v>
      </c>
      <c r="K402">
        <f t="shared" si="26"/>
        <v>49</v>
      </c>
      <c r="L402">
        <f t="shared" si="27"/>
        <v>9.2600000000000016</v>
      </c>
    </row>
    <row r="403" spans="1:12" x14ac:dyDescent="0.25">
      <c r="A403" s="9">
        <v>44756</v>
      </c>
      <c r="B403" t="s">
        <v>39</v>
      </c>
      <c r="C403" t="str">
        <f>VLOOKUP(B403,Table3[],2,0)</f>
        <v>Product33</v>
      </c>
      <c r="D403">
        <v>9</v>
      </c>
      <c r="E403" t="s">
        <v>60</v>
      </c>
      <c r="F403" t="s">
        <v>58</v>
      </c>
      <c r="G403">
        <f t="shared" si="24"/>
        <v>0.05</v>
      </c>
      <c r="H403">
        <f>VLOOKUP(B403,Table3[],6,0)</f>
        <v>119.7</v>
      </c>
      <c r="I403">
        <f>VLOOKUP(B403,Table3[],5,0)</f>
        <v>95</v>
      </c>
      <c r="J403">
        <f t="shared" si="25"/>
        <v>1077.3</v>
      </c>
      <c r="K403">
        <f t="shared" si="26"/>
        <v>855</v>
      </c>
      <c r="L403">
        <f t="shared" si="27"/>
        <v>222.24999999999994</v>
      </c>
    </row>
    <row r="404" spans="1:12" x14ac:dyDescent="0.25">
      <c r="A404" s="9">
        <v>44757</v>
      </c>
      <c r="B404" t="s">
        <v>7</v>
      </c>
      <c r="C404" t="str">
        <f>VLOOKUP(B404,Table3[],2,0)</f>
        <v>Product04</v>
      </c>
      <c r="D404">
        <v>2</v>
      </c>
      <c r="E404" t="s">
        <v>58</v>
      </c>
      <c r="F404" t="s">
        <v>58</v>
      </c>
      <c r="G404">
        <f t="shared" si="24"/>
        <v>0</v>
      </c>
      <c r="H404">
        <f>VLOOKUP(B404,Table3[],6,0)</f>
        <v>48.84</v>
      </c>
      <c r="I404">
        <f>VLOOKUP(B404,Table3[],5,0)</f>
        <v>44</v>
      </c>
      <c r="J404">
        <f t="shared" si="25"/>
        <v>97.68</v>
      </c>
      <c r="K404">
        <f t="shared" si="26"/>
        <v>88</v>
      </c>
      <c r="L404">
        <f t="shared" si="27"/>
        <v>9.6800000000000068</v>
      </c>
    </row>
    <row r="405" spans="1:12" x14ac:dyDescent="0.25">
      <c r="A405" s="9">
        <v>44759</v>
      </c>
      <c r="B405" t="s">
        <v>48</v>
      </c>
      <c r="C405" t="str">
        <f>VLOOKUP(B405,Table3[],2,0)</f>
        <v>Product41</v>
      </c>
      <c r="D405">
        <v>8</v>
      </c>
      <c r="E405" t="s">
        <v>58</v>
      </c>
      <c r="F405" t="s">
        <v>59</v>
      </c>
      <c r="G405">
        <f t="shared" si="24"/>
        <v>0.05</v>
      </c>
      <c r="H405">
        <f>VLOOKUP(B405,Table3[],6,0)</f>
        <v>173.88</v>
      </c>
      <c r="I405">
        <f>VLOOKUP(B405,Table3[],5,0)</f>
        <v>138</v>
      </c>
      <c r="J405">
        <f t="shared" si="25"/>
        <v>1391.04</v>
      </c>
      <c r="K405">
        <f t="shared" si="26"/>
        <v>1104</v>
      </c>
      <c r="L405">
        <f t="shared" si="27"/>
        <v>286.98999999999995</v>
      </c>
    </row>
    <row r="406" spans="1:12" x14ac:dyDescent="0.25">
      <c r="A406" s="9">
        <v>44760</v>
      </c>
      <c r="B406" t="s">
        <v>13</v>
      </c>
      <c r="C406" t="str">
        <f>VLOOKUP(B406,Table3[],2,0)</f>
        <v>Product10</v>
      </c>
      <c r="D406">
        <v>12</v>
      </c>
      <c r="E406" t="s">
        <v>60</v>
      </c>
      <c r="F406" t="s">
        <v>58</v>
      </c>
      <c r="G406">
        <f t="shared" si="24"/>
        <v>7.0000000000000007E-2</v>
      </c>
      <c r="H406">
        <f>VLOOKUP(B406,Table3[],6,0)</f>
        <v>164.28</v>
      </c>
      <c r="I406">
        <f>VLOOKUP(B406,Table3[],5,0)</f>
        <v>148</v>
      </c>
      <c r="J406">
        <f t="shared" si="25"/>
        <v>1971.3600000000001</v>
      </c>
      <c r="K406">
        <f t="shared" si="26"/>
        <v>1776</v>
      </c>
      <c r="L406">
        <f t="shared" si="27"/>
        <v>195.29000000000013</v>
      </c>
    </row>
    <row r="407" spans="1:12" x14ac:dyDescent="0.25">
      <c r="A407" s="9">
        <v>44762</v>
      </c>
      <c r="B407" t="s">
        <v>49</v>
      </c>
      <c r="C407" t="str">
        <f>VLOOKUP(B407,Table3[],2,0)</f>
        <v>Product42</v>
      </c>
      <c r="D407">
        <v>8</v>
      </c>
      <c r="E407" t="s">
        <v>57</v>
      </c>
      <c r="F407" t="s">
        <v>58</v>
      </c>
      <c r="G407">
        <f t="shared" si="24"/>
        <v>0.05</v>
      </c>
      <c r="H407">
        <f>VLOOKUP(B407,Table3[],6,0)</f>
        <v>162</v>
      </c>
      <c r="I407">
        <f>VLOOKUP(B407,Table3[],5,0)</f>
        <v>120</v>
      </c>
      <c r="J407">
        <f t="shared" si="25"/>
        <v>1296</v>
      </c>
      <c r="K407">
        <f t="shared" si="26"/>
        <v>960</v>
      </c>
      <c r="L407">
        <f t="shared" si="27"/>
        <v>335.95</v>
      </c>
    </row>
    <row r="408" spans="1:12" x14ac:dyDescent="0.25">
      <c r="A408" s="9">
        <v>44764</v>
      </c>
      <c r="B408" t="s">
        <v>40</v>
      </c>
      <c r="C408" t="str">
        <f>VLOOKUP(B408,Table3[],2,0)</f>
        <v>Product34</v>
      </c>
      <c r="D408">
        <v>6</v>
      </c>
      <c r="E408" t="s">
        <v>60</v>
      </c>
      <c r="F408" t="s">
        <v>59</v>
      </c>
      <c r="G408">
        <f t="shared" si="24"/>
        <v>0.05</v>
      </c>
      <c r="H408">
        <f>VLOOKUP(B408,Table3[],6,0)</f>
        <v>58.3</v>
      </c>
      <c r="I408">
        <f>VLOOKUP(B408,Table3[],5,0)</f>
        <v>55</v>
      </c>
      <c r="J408">
        <f t="shared" si="25"/>
        <v>349.79999999999995</v>
      </c>
      <c r="K408">
        <f t="shared" si="26"/>
        <v>330</v>
      </c>
      <c r="L408">
        <f t="shared" si="27"/>
        <v>19.749999999999954</v>
      </c>
    </row>
    <row r="409" spans="1:12" x14ac:dyDescent="0.25">
      <c r="A409" s="9">
        <v>44765</v>
      </c>
      <c r="B409" t="s">
        <v>22</v>
      </c>
      <c r="C409" t="str">
        <f>VLOOKUP(B409,Table3[],2,0)</f>
        <v>Product18</v>
      </c>
      <c r="D409">
        <v>2</v>
      </c>
      <c r="E409" t="s">
        <v>58</v>
      </c>
      <c r="F409" t="s">
        <v>58</v>
      </c>
      <c r="G409">
        <f t="shared" si="24"/>
        <v>0</v>
      </c>
      <c r="H409">
        <f>VLOOKUP(B409,Table3[],6,0)</f>
        <v>49.21</v>
      </c>
      <c r="I409">
        <f>VLOOKUP(B409,Table3[],5,0)</f>
        <v>37</v>
      </c>
      <c r="J409">
        <f t="shared" si="25"/>
        <v>98.42</v>
      </c>
      <c r="K409">
        <f t="shared" si="26"/>
        <v>74</v>
      </c>
      <c r="L409">
        <f t="shared" si="27"/>
        <v>24.42</v>
      </c>
    </row>
    <row r="410" spans="1:12" x14ac:dyDescent="0.25">
      <c r="A410" s="9">
        <v>44766</v>
      </c>
      <c r="B410" t="s">
        <v>9</v>
      </c>
      <c r="C410" t="str">
        <f>VLOOKUP(B410,Table3[],2,0)</f>
        <v>Product06</v>
      </c>
      <c r="D410">
        <v>14</v>
      </c>
      <c r="E410" t="s">
        <v>60</v>
      </c>
      <c r="F410" t="s">
        <v>59</v>
      </c>
      <c r="G410">
        <f t="shared" si="24"/>
        <v>7.0000000000000007E-2</v>
      </c>
      <c r="H410">
        <f>VLOOKUP(B410,Table3[],6,0)</f>
        <v>85.5</v>
      </c>
      <c r="I410">
        <f>VLOOKUP(B410,Table3[],5,0)</f>
        <v>75</v>
      </c>
      <c r="J410">
        <f t="shared" si="25"/>
        <v>1197</v>
      </c>
      <c r="K410">
        <f t="shared" si="26"/>
        <v>1050</v>
      </c>
      <c r="L410">
        <f t="shared" si="27"/>
        <v>146.93</v>
      </c>
    </row>
    <row r="411" spans="1:12" x14ac:dyDescent="0.25">
      <c r="A411" s="9">
        <v>44766</v>
      </c>
      <c r="B411" t="s">
        <v>33</v>
      </c>
      <c r="C411" t="str">
        <f>VLOOKUP(B411,Table3[],2,0)</f>
        <v>Product27</v>
      </c>
      <c r="D411">
        <v>1</v>
      </c>
      <c r="E411" t="s">
        <v>58</v>
      </c>
      <c r="F411" t="s">
        <v>58</v>
      </c>
      <c r="G411">
        <f t="shared" si="24"/>
        <v>0</v>
      </c>
      <c r="H411">
        <f>VLOOKUP(B411,Table3[],6,0)</f>
        <v>57.120000000000005</v>
      </c>
      <c r="I411">
        <f>VLOOKUP(B411,Table3[],5,0)</f>
        <v>48</v>
      </c>
      <c r="J411">
        <f t="shared" si="25"/>
        <v>57.120000000000005</v>
      </c>
      <c r="K411">
        <f t="shared" si="26"/>
        <v>48</v>
      </c>
      <c r="L411">
        <f t="shared" si="27"/>
        <v>9.1200000000000045</v>
      </c>
    </row>
    <row r="412" spans="1:12" x14ac:dyDescent="0.25">
      <c r="A412" s="9">
        <v>44767</v>
      </c>
      <c r="B412" t="s">
        <v>51</v>
      </c>
      <c r="C412" t="str">
        <f>VLOOKUP(B412,Table3[],2,0)</f>
        <v>Product44</v>
      </c>
      <c r="D412">
        <v>2</v>
      </c>
      <c r="E412" t="s">
        <v>60</v>
      </c>
      <c r="F412" t="s">
        <v>59</v>
      </c>
      <c r="G412">
        <f t="shared" si="24"/>
        <v>0</v>
      </c>
      <c r="H412">
        <f>VLOOKUP(B412,Table3[],6,0)</f>
        <v>82.08</v>
      </c>
      <c r="I412">
        <f>VLOOKUP(B412,Table3[],5,0)</f>
        <v>76</v>
      </c>
      <c r="J412">
        <f t="shared" si="25"/>
        <v>164.16</v>
      </c>
      <c r="K412">
        <f t="shared" si="26"/>
        <v>152</v>
      </c>
      <c r="L412">
        <f t="shared" si="27"/>
        <v>12.159999999999997</v>
      </c>
    </row>
    <row r="413" spans="1:12" x14ac:dyDescent="0.25">
      <c r="A413" s="9">
        <v>44767</v>
      </c>
      <c r="B413" t="s">
        <v>21</v>
      </c>
      <c r="C413" t="str">
        <f>VLOOKUP(B413,Table3[],2,0)</f>
        <v>Product17</v>
      </c>
      <c r="D413">
        <v>12</v>
      </c>
      <c r="E413" t="s">
        <v>60</v>
      </c>
      <c r="F413" t="s">
        <v>59</v>
      </c>
      <c r="G413">
        <f t="shared" si="24"/>
        <v>7.0000000000000007E-2</v>
      </c>
      <c r="H413">
        <f>VLOOKUP(B413,Table3[],6,0)</f>
        <v>156.78</v>
      </c>
      <c r="I413">
        <f>VLOOKUP(B413,Table3[],5,0)</f>
        <v>134</v>
      </c>
      <c r="J413">
        <f t="shared" si="25"/>
        <v>1881.3600000000001</v>
      </c>
      <c r="K413">
        <f t="shared" si="26"/>
        <v>1608</v>
      </c>
      <c r="L413">
        <f t="shared" si="27"/>
        <v>273.29000000000013</v>
      </c>
    </row>
    <row r="414" spans="1:12" x14ac:dyDescent="0.25">
      <c r="A414" s="9">
        <v>44767</v>
      </c>
      <c r="B414" t="s">
        <v>6</v>
      </c>
      <c r="C414" t="str">
        <f>VLOOKUP(B414,Table3[],2,0)</f>
        <v>Product03</v>
      </c>
      <c r="D414">
        <v>13</v>
      </c>
      <c r="E414" t="s">
        <v>58</v>
      </c>
      <c r="F414" t="s">
        <v>59</v>
      </c>
      <c r="G414">
        <f t="shared" si="24"/>
        <v>7.0000000000000007E-2</v>
      </c>
      <c r="H414">
        <f>VLOOKUP(B414,Table3[],6,0)</f>
        <v>80.94</v>
      </c>
      <c r="I414">
        <f>VLOOKUP(B414,Table3[],5,0)</f>
        <v>71</v>
      </c>
      <c r="J414">
        <f t="shared" si="25"/>
        <v>1052.22</v>
      </c>
      <c r="K414">
        <f t="shared" si="26"/>
        <v>923</v>
      </c>
      <c r="L414">
        <f t="shared" si="27"/>
        <v>129.15000000000003</v>
      </c>
    </row>
    <row r="415" spans="1:12" x14ac:dyDescent="0.25">
      <c r="A415" s="9">
        <v>44768</v>
      </c>
      <c r="B415" t="s">
        <v>6</v>
      </c>
      <c r="C415" t="str">
        <f>VLOOKUP(B415,Table3[],2,0)</f>
        <v>Product03</v>
      </c>
      <c r="D415">
        <v>10</v>
      </c>
      <c r="E415" t="s">
        <v>58</v>
      </c>
      <c r="F415" t="s">
        <v>58</v>
      </c>
      <c r="G415">
        <f t="shared" si="24"/>
        <v>7.0000000000000007E-2</v>
      </c>
      <c r="H415">
        <f>VLOOKUP(B415,Table3[],6,0)</f>
        <v>80.94</v>
      </c>
      <c r="I415">
        <f>VLOOKUP(B415,Table3[],5,0)</f>
        <v>71</v>
      </c>
      <c r="J415">
        <f t="shared" si="25"/>
        <v>809.4</v>
      </c>
      <c r="K415">
        <f t="shared" si="26"/>
        <v>710</v>
      </c>
      <c r="L415">
        <f t="shared" si="27"/>
        <v>99.329999999999984</v>
      </c>
    </row>
    <row r="416" spans="1:12" x14ac:dyDescent="0.25">
      <c r="A416" s="9">
        <v>44768</v>
      </c>
      <c r="B416" t="s">
        <v>31</v>
      </c>
      <c r="C416" t="str">
        <f>VLOOKUP(B416,Table3[],2,0)</f>
        <v>Product26</v>
      </c>
      <c r="D416">
        <v>1</v>
      </c>
      <c r="E416" t="s">
        <v>58</v>
      </c>
      <c r="F416" t="s">
        <v>59</v>
      </c>
      <c r="G416">
        <f t="shared" si="24"/>
        <v>0</v>
      </c>
      <c r="H416">
        <f>VLOOKUP(B416,Table3[],6,0)</f>
        <v>24.66</v>
      </c>
      <c r="I416">
        <f>VLOOKUP(B416,Table3[],5,0)</f>
        <v>18</v>
      </c>
      <c r="J416">
        <f t="shared" si="25"/>
        <v>24.66</v>
      </c>
      <c r="K416">
        <f t="shared" si="26"/>
        <v>18</v>
      </c>
      <c r="L416">
        <f t="shared" si="27"/>
        <v>6.66</v>
      </c>
    </row>
    <row r="417" spans="1:12" x14ac:dyDescent="0.25">
      <c r="A417" s="9">
        <v>44776</v>
      </c>
      <c r="B417" t="s">
        <v>16</v>
      </c>
      <c r="C417" t="str">
        <f>VLOOKUP(B417,Table3[],2,0)</f>
        <v>Product12</v>
      </c>
      <c r="D417">
        <v>5</v>
      </c>
      <c r="E417" t="s">
        <v>60</v>
      </c>
      <c r="F417" t="s">
        <v>59</v>
      </c>
      <c r="G417">
        <f t="shared" si="24"/>
        <v>0.05</v>
      </c>
      <c r="H417">
        <f>VLOOKUP(B417,Table3[],6,0)</f>
        <v>94.17</v>
      </c>
      <c r="I417">
        <f>VLOOKUP(B417,Table3[],5,0)</f>
        <v>73</v>
      </c>
      <c r="J417">
        <f t="shared" si="25"/>
        <v>470.85</v>
      </c>
      <c r="K417">
        <f t="shared" si="26"/>
        <v>365</v>
      </c>
      <c r="L417">
        <f t="shared" si="27"/>
        <v>105.80000000000003</v>
      </c>
    </row>
    <row r="418" spans="1:12" x14ac:dyDescent="0.25">
      <c r="A418" s="9">
        <v>44779</v>
      </c>
      <c r="B418" t="s">
        <v>20</v>
      </c>
      <c r="C418" t="str">
        <f>VLOOKUP(B418,Table3[],2,0)</f>
        <v>Product16</v>
      </c>
      <c r="D418">
        <v>9</v>
      </c>
      <c r="E418" t="s">
        <v>58</v>
      </c>
      <c r="F418" t="s">
        <v>58</v>
      </c>
      <c r="G418">
        <f t="shared" si="24"/>
        <v>0.05</v>
      </c>
      <c r="H418">
        <f>VLOOKUP(B418,Table3[],6,0)</f>
        <v>16.64</v>
      </c>
      <c r="I418">
        <f>VLOOKUP(B418,Table3[],5,0)</f>
        <v>13</v>
      </c>
      <c r="J418">
        <f t="shared" si="25"/>
        <v>149.76</v>
      </c>
      <c r="K418">
        <f t="shared" si="26"/>
        <v>117</v>
      </c>
      <c r="L418">
        <f t="shared" si="27"/>
        <v>32.709999999999994</v>
      </c>
    </row>
    <row r="419" spans="1:12" x14ac:dyDescent="0.25">
      <c r="A419" s="9">
        <v>44781</v>
      </c>
      <c r="B419" t="s">
        <v>20</v>
      </c>
      <c r="C419" t="str">
        <f>VLOOKUP(B419,Table3[],2,0)</f>
        <v>Product16</v>
      </c>
      <c r="D419">
        <v>2</v>
      </c>
      <c r="E419" t="s">
        <v>60</v>
      </c>
      <c r="F419" t="s">
        <v>58</v>
      </c>
      <c r="G419">
        <f t="shared" si="24"/>
        <v>0</v>
      </c>
      <c r="H419">
        <f>VLOOKUP(B419,Table3[],6,0)</f>
        <v>16.64</v>
      </c>
      <c r="I419">
        <f>VLOOKUP(B419,Table3[],5,0)</f>
        <v>13</v>
      </c>
      <c r="J419">
        <f t="shared" si="25"/>
        <v>33.28</v>
      </c>
      <c r="K419">
        <f t="shared" si="26"/>
        <v>26</v>
      </c>
      <c r="L419">
        <f t="shared" si="27"/>
        <v>7.2800000000000011</v>
      </c>
    </row>
    <row r="420" spans="1:12" x14ac:dyDescent="0.25">
      <c r="A420" s="9">
        <v>44781</v>
      </c>
      <c r="B420" t="s">
        <v>38</v>
      </c>
      <c r="C420" t="str">
        <f>VLOOKUP(B420,Table3[],2,0)</f>
        <v>Product32</v>
      </c>
      <c r="D420">
        <v>12</v>
      </c>
      <c r="E420" t="s">
        <v>60</v>
      </c>
      <c r="F420" t="s">
        <v>59</v>
      </c>
      <c r="G420">
        <f t="shared" si="24"/>
        <v>7.0000000000000007E-2</v>
      </c>
      <c r="H420">
        <f>VLOOKUP(B420,Table3[],6,0)</f>
        <v>117.48</v>
      </c>
      <c r="I420">
        <f>VLOOKUP(B420,Table3[],5,0)</f>
        <v>89</v>
      </c>
      <c r="J420">
        <f t="shared" si="25"/>
        <v>1409.76</v>
      </c>
      <c r="K420">
        <f t="shared" si="26"/>
        <v>1068</v>
      </c>
      <c r="L420">
        <f t="shared" si="27"/>
        <v>341.69</v>
      </c>
    </row>
    <row r="421" spans="1:12" x14ac:dyDescent="0.25">
      <c r="A421" s="9">
        <v>44781</v>
      </c>
      <c r="B421" t="s">
        <v>26</v>
      </c>
      <c r="C421" t="str">
        <f>VLOOKUP(B421,Table3[],2,0)</f>
        <v>Product21</v>
      </c>
      <c r="D421">
        <v>11</v>
      </c>
      <c r="E421" t="s">
        <v>60</v>
      </c>
      <c r="F421" t="s">
        <v>59</v>
      </c>
      <c r="G421">
        <f t="shared" si="24"/>
        <v>7.0000000000000007E-2</v>
      </c>
      <c r="H421">
        <f>VLOOKUP(B421,Table3[],6,0)</f>
        <v>162.54</v>
      </c>
      <c r="I421">
        <f>VLOOKUP(B421,Table3[],5,0)</f>
        <v>126</v>
      </c>
      <c r="J421">
        <f t="shared" si="25"/>
        <v>1787.9399999999998</v>
      </c>
      <c r="K421">
        <f t="shared" si="26"/>
        <v>1386</v>
      </c>
      <c r="L421">
        <f t="shared" si="27"/>
        <v>401.86999999999983</v>
      </c>
    </row>
    <row r="422" spans="1:12" x14ac:dyDescent="0.25">
      <c r="A422" s="9">
        <v>44787</v>
      </c>
      <c r="B422" t="s">
        <v>36</v>
      </c>
      <c r="C422" t="str">
        <f>VLOOKUP(B422,Table3[],2,0)</f>
        <v>Product30</v>
      </c>
      <c r="D422">
        <v>14</v>
      </c>
      <c r="E422" t="s">
        <v>60</v>
      </c>
      <c r="F422" t="s">
        <v>59</v>
      </c>
      <c r="G422">
        <f t="shared" si="24"/>
        <v>7.0000000000000007E-2</v>
      </c>
      <c r="H422">
        <f>VLOOKUP(B422,Table3[],6,0)</f>
        <v>201.28</v>
      </c>
      <c r="I422">
        <f>VLOOKUP(B422,Table3[],5,0)</f>
        <v>148</v>
      </c>
      <c r="J422">
        <f t="shared" si="25"/>
        <v>2817.92</v>
      </c>
      <c r="K422">
        <f t="shared" si="26"/>
        <v>2072</v>
      </c>
      <c r="L422">
        <f t="shared" si="27"/>
        <v>745.85</v>
      </c>
    </row>
    <row r="423" spans="1:12" x14ac:dyDescent="0.25">
      <c r="A423" s="9">
        <v>44788</v>
      </c>
      <c r="B423" t="s">
        <v>15</v>
      </c>
      <c r="C423" t="str">
        <f>VLOOKUP(B423,Table3[],2,0)</f>
        <v>Product11</v>
      </c>
      <c r="D423">
        <v>10</v>
      </c>
      <c r="E423" t="s">
        <v>57</v>
      </c>
      <c r="F423" t="s">
        <v>59</v>
      </c>
      <c r="G423">
        <f t="shared" si="24"/>
        <v>7.0000000000000007E-2</v>
      </c>
      <c r="H423">
        <f>VLOOKUP(B423,Table3[],6,0)</f>
        <v>48.4</v>
      </c>
      <c r="I423">
        <f>VLOOKUP(B423,Table3[],5,0)</f>
        <v>44</v>
      </c>
      <c r="J423">
        <f t="shared" si="25"/>
        <v>484</v>
      </c>
      <c r="K423">
        <f t="shared" si="26"/>
        <v>440</v>
      </c>
      <c r="L423">
        <f t="shared" si="27"/>
        <v>43.93</v>
      </c>
    </row>
    <row r="424" spans="1:12" x14ac:dyDescent="0.25">
      <c r="A424" s="9">
        <v>44788</v>
      </c>
      <c r="B424" t="s">
        <v>19</v>
      </c>
      <c r="C424" t="str">
        <f>VLOOKUP(B424,Table3[],2,0)</f>
        <v>Product15</v>
      </c>
      <c r="D424">
        <v>7</v>
      </c>
      <c r="E424" t="s">
        <v>60</v>
      </c>
      <c r="F424" t="s">
        <v>58</v>
      </c>
      <c r="G424">
        <f t="shared" si="24"/>
        <v>0.05</v>
      </c>
      <c r="H424">
        <f>VLOOKUP(B424,Table3[],6,0)</f>
        <v>15.719999999999999</v>
      </c>
      <c r="I424">
        <f>VLOOKUP(B424,Table3[],5,0)</f>
        <v>12</v>
      </c>
      <c r="J424">
        <f t="shared" si="25"/>
        <v>110.03999999999999</v>
      </c>
      <c r="K424">
        <f t="shared" si="26"/>
        <v>84</v>
      </c>
      <c r="L424">
        <f t="shared" si="27"/>
        <v>25.989999999999991</v>
      </c>
    </row>
    <row r="425" spans="1:12" x14ac:dyDescent="0.25">
      <c r="A425" s="9">
        <v>44791</v>
      </c>
      <c r="B425" t="s">
        <v>35</v>
      </c>
      <c r="C425" t="str">
        <f>VLOOKUP(B425,Table3[],2,0)</f>
        <v>Product29</v>
      </c>
      <c r="D425">
        <v>8</v>
      </c>
      <c r="E425" t="s">
        <v>58</v>
      </c>
      <c r="F425" t="s">
        <v>58</v>
      </c>
      <c r="G425">
        <f t="shared" si="24"/>
        <v>0.05</v>
      </c>
      <c r="H425">
        <f>VLOOKUP(B425,Table3[],6,0)</f>
        <v>53.11</v>
      </c>
      <c r="I425">
        <f>VLOOKUP(B425,Table3[],5,0)</f>
        <v>47</v>
      </c>
      <c r="J425">
        <f t="shared" si="25"/>
        <v>424.88</v>
      </c>
      <c r="K425">
        <f t="shared" si="26"/>
        <v>376</v>
      </c>
      <c r="L425">
        <f t="shared" si="27"/>
        <v>48.83</v>
      </c>
    </row>
    <row r="426" spans="1:12" x14ac:dyDescent="0.25">
      <c r="A426" s="9">
        <v>44791</v>
      </c>
      <c r="B426" t="s">
        <v>13</v>
      </c>
      <c r="C426" t="str">
        <f>VLOOKUP(B426,Table3[],2,0)</f>
        <v>Product10</v>
      </c>
      <c r="D426">
        <v>2</v>
      </c>
      <c r="E426" t="s">
        <v>58</v>
      </c>
      <c r="F426" t="s">
        <v>59</v>
      </c>
      <c r="G426">
        <f t="shared" si="24"/>
        <v>0</v>
      </c>
      <c r="H426">
        <f>VLOOKUP(B426,Table3[],6,0)</f>
        <v>164.28</v>
      </c>
      <c r="I426">
        <f>VLOOKUP(B426,Table3[],5,0)</f>
        <v>148</v>
      </c>
      <c r="J426">
        <f t="shared" si="25"/>
        <v>328.56</v>
      </c>
      <c r="K426">
        <f t="shared" si="26"/>
        <v>296</v>
      </c>
      <c r="L426">
        <f t="shared" si="27"/>
        <v>32.56</v>
      </c>
    </row>
    <row r="427" spans="1:12" x14ac:dyDescent="0.25">
      <c r="A427" s="9">
        <v>44792</v>
      </c>
      <c r="B427" t="s">
        <v>10</v>
      </c>
      <c r="C427" t="str">
        <f>VLOOKUP(B427,Table3[],2,0)</f>
        <v>Product07</v>
      </c>
      <c r="D427">
        <v>3</v>
      </c>
      <c r="E427" t="s">
        <v>58</v>
      </c>
      <c r="F427" t="s">
        <v>58</v>
      </c>
      <c r="G427">
        <f t="shared" si="24"/>
        <v>0</v>
      </c>
      <c r="H427">
        <f>VLOOKUP(B427,Table3[],6,0)</f>
        <v>47.730000000000004</v>
      </c>
      <c r="I427">
        <f>VLOOKUP(B427,Table3[],5,0)</f>
        <v>43</v>
      </c>
      <c r="J427">
        <f t="shared" si="25"/>
        <v>143.19</v>
      </c>
      <c r="K427">
        <f t="shared" si="26"/>
        <v>129</v>
      </c>
      <c r="L427">
        <f t="shared" si="27"/>
        <v>14.189999999999998</v>
      </c>
    </row>
    <row r="428" spans="1:12" x14ac:dyDescent="0.25">
      <c r="A428" s="9">
        <v>44793</v>
      </c>
      <c r="B428" t="s">
        <v>28</v>
      </c>
      <c r="C428" t="str">
        <f>VLOOKUP(B428,Table3[],2,0)</f>
        <v>Product23</v>
      </c>
      <c r="D428">
        <v>13</v>
      </c>
      <c r="E428" t="s">
        <v>60</v>
      </c>
      <c r="F428" t="s">
        <v>58</v>
      </c>
      <c r="G428">
        <f t="shared" si="24"/>
        <v>7.0000000000000007E-2</v>
      </c>
      <c r="H428">
        <f>VLOOKUP(B428,Table3[],6,0)</f>
        <v>149.46</v>
      </c>
      <c r="I428">
        <f>VLOOKUP(B428,Table3[],5,0)</f>
        <v>141</v>
      </c>
      <c r="J428">
        <f t="shared" si="25"/>
        <v>1942.98</v>
      </c>
      <c r="K428">
        <f t="shared" si="26"/>
        <v>1833</v>
      </c>
      <c r="L428">
        <f t="shared" si="27"/>
        <v>109.91000000000003</v>
      </c>
    </row>
    <row r="429" spans="1:12" x14ac:dyDescent="0.25">
      <c r="A429" s="9">
        <v>44793</v>
      </c>
      <c r="B429" t="s">
        <v>39</v>
      </c>
      <c r="C429" t="str">
        <f>VLOOKUP(B429,Table3[],2,0)</f>
        <v>Product33</v>
      </c>
      <c r="D429">
        <v>14</v>
      </c>
      <c r="E429" t="s">
        <v>60</v>
      </c>
      <c r="F429" t="s">
        <v>58</v>
      </c>
      <c r="G429">
        <f t="shared" si="24"/>
        <v>7.0000000000000007E-2</v>
      </c>
      <c r="H429">
        <f>VLOOKUP(B429,Table3[],6,0)</f>
        <v>119.7</v>
      </c>
      <c r="I429">
        <f>VLOOKUP(B429,Table3[],5,0)</f>
        <v>95</v>
      </c>
      <c r="J429">
        <f t="shared" si="25"/>
        <v>1675.8</v>
      </c>
      <c r="K429">
        <f t="shared" si="26"/>
        <v>1330</v>
      </c>
      <c r="L429">
        <f t="shared" si="27"/>
        <v>345.72999999999996</v>
      </c>
    </row>
    <row r="430" spans="1:12" x14ac:dyDescent="0.25">
      <c r="A430" s="9">
        <v>44794</v>
      </c>
      <c r="B430" t="s">
        <v>20</v>
      </c>
      <c r="C430" t="str">
        <f>VLOOKUP(B430,Table3[],2,0)</f>
        <v>Product16</v>
      </c>
      <c r="D430">
        <v>4</v>
      </c>
      <c r="E430" t="s">
        <v>60</v>
      </c>
      <c r="F430" t="s">
        <v>58</v>
      </c>
      <c r="G430">
        <f t="shared" si="24"/>
        <v>0</v>
      </c>
      <c r="H430">
        <f>VLOOKUP(B430,Table3[],6,0)</f>
        <v>16.64</v>
      </c>
      <c r="I430">
        <f>VLOOKUP(B430,Table3[],5,0)</f>
        <v>13</v>
      </c>
      <c r="J430">
        <f t="shared" si="25"/>
        <v>66.56</v>
      </c>
      <c r="K430">
        <f t="shared" si="26"/>
        <v>52</v>
      </c>
      <c r="L430">
        <f t="shared" si="27"/>
        <v>14.560000000000002</v>
      </c>
    </row>
    <row r="431" spans="1:12" x14ac:dyDescent="0.25">
      <c r="A431" s="9">
        <v>44796</v>
      </c>
      <c r="B431" t="s">
        <v>51</v>
      </c>
      <c r="C431" t="str">
        <f>VLOOKUP(B431,Table3[],2,0)</f>
        <v>Product44</v>
      </c>
      <c r="D431">
        <v>11</v>
      </c>
      <c r="E431" t="s">
        <v>58</v>
      </c>
      <c r="F431" t="s">
        <v>58</v>
      </c>
      <c r="G431">
        <f t="shared" si="24"/>
        <v>7.0000000000000007E-2</v>
      </c>
      <c r="H431">
        <f>VLOOKUP(B431,Table3[],6,0)</f>
        <v>82.08</v>
      </c>
      <c r="I431">
        <f>VLOOKUP(B431,Table3[],5,0)</f>
        <v>76</v>
      </c>
      <c r="J431">
        <f t="shared" si="25"/>
        <v>902.88</v>
      </c>
      <c r="K431">
        <f t="shared" si="26"/>
        <v>836</v>
      </c>
      <c r="L431">
        <f t="shared" si="27"/>
        <v>66.81</v>
      </c>
    </row>
    <row r="432" spans="1:12" x14ac:dyDescent="0.25">
      <c r="A432" s="9">
        <v>44796</v>
      </c>
      <c r="B432" t="s">
        <v>35</v>
      </c>
      <c r="C432" t="str">
        <f>VLOOKUP(B432,Table3[],2,0)</f>
        <v>Product29</v>
      </c>
      <c r="D432">
        <v>14</v>
      </c>
      <c r="E432" t="s">
        <v>60</v>
      </c>
      <c r="F432" t="s">
        <v>59</v>
      </c>
      <c r="G432">
        <f t="shared" si="24"/>
        <v>7.0000000000000007E-2</v>
      </c>
      <c r="H432">
        <f>VLOOKUP(B432,Table3[],6,0)</f>
        <v>53.11</v>
      </c>
      <c r="I432">
        <f>VLOOKUP(B432,Table3[],5,0)</f>
        <v>47</v>
      </c>
      <c r="J432">
        <f t="shared" si="25"/>
        <v>743.54</v>
      </c>
      <c r="K432">
        <f t="shared" si="26"/>
        <v>658</v>
      </c>
      <c r="L432">
        <f t="shared" si="27"/>
        <v>85.46999999999997</v>
      </c>
    </row>
    <row r="433" spans="1:12" x14ac:dyDescent="0.25">
      <c r="A433" s="9">
        <v>44797</v>
      </c>
      <c r="B433" t="s">
        <v>8</v>
      </c>
      <c r="C433" t="str">
        <f>VLOOKUP(B433,Table3[],2,0)</f>
        <v>Product05</v>
      </c>
      <c r="D433">
        <v>5</v>
      </c>
      <c r="E433" t="s">
        <v>60</v>
      </c>
      <c r="F433" t="s">
        <v>59</v>
      </c>
      <c r="G433">
        <f t="shared" si="24"/>
        <v>0.05</v>
      </c>
      <c r="H433">
        <f>VLOOKUP(B433,Table3[],6,0)</f>
        <v>155.61000000000001</v>
      </c>
      <c r="I433">
        <f>VLOOKUP(B433,Table3[],5,0)</f>
        <v>133</v>
      </c>
      <c r="J433">
        <f t="shared" si="25"/>
        <v>778.05000000000007</v>
      </c>
      <c r="K433">
        <f t="shared" si="26"/>
        <v>665</v>
      </c>
      <c r="L433">
        <f t="shared" si="27"/>
        <v>113.00000000000007</v>
      </c>
    </row>
    <row r="434" spans="1:12" x14ac:dyDescent="0.25">
      <c r="A434" s="9">
        <v>44799</v>
      </c>
      <c r="B434" t="s">
        <v>23</v>
      </c>
      <c r="C434" t="str">
        <f>VLOOKUP(B434,Table3[],2,0)</f>
        <v>Product19</v>
      </c>
      <c r="D434">
        <v>13</v>
      </c>
      <c r="E434" t="s">
        <v>57</v>
      </c>
      <c r="F434" t="s">
        <v>59</v>
      </c>
      <c r="G434">
        <f t="shared" si="24"/>
        <v>7.0000000000000007E-2</v>
      </c>
      <c r="H434">
        <f>VLOOKUP(B434,Table3[],6,0)</f>
        <v>210</v>
      </c>
      <c r="I434">
        <f>VLOOKUP(B434,Table3[],5,0)</f>
        <v>150</v>
      </c>
      <c r="J434">
        <f t="shared" si="25"/>
        <v>2730</v>
      </c>
      <c r="K434">
        <f t="shared" si="26"/>
        <v>1950</v>
      </c>
      <c r="L434">
        <f t="shared" si="27"/>
        <v>779.93</v>
      </c>
    </row>
    <row r="435" spans="1:12" x14ac:dyDescent="0.25">
      <c r="A435" s="9">
        <v>44799</v>
      </c>
      <c r="B435" t="s">
        <v>43</v>
      </c>
      <c r="C435" t="str">
        <f>VLOOKUP(B435,Table3[],2,0)</f>
        <v>Product37</v>
      </c>
      <c r="D435">
        <v>8</v>
      </c>
      <c r="E435" t="s">
        <v>58</v>
      </c>
      <c r="F435" t="s">
        <v>58</v>
      </c>
      <c r="G435">
        <f t="shared" si="24"/>
        <v>0.05</v>
      </c>
      <c r="H435">
        <f>VLOOKUP(B435,Table3[],6,0)</f>
        <v>85.76</v>
      </c>
      <c r="I435">
        <f>VLOOKUP(B435,Table3[],5,0)</f>
        <v>67</v>
      </c>
      <c r="J435">
        <f t="shared" si="25"/>
        <v>686.08</v>
      </c>
      <c r="K435">
        <f t="shared" si="26"/>
        <v>536</v>
      </c>
      <c r="L435">
        <f t="shared" si="27"/>
        <v>150.03000000000003</v>
      </c>
    </row>
    <row r="436" spans="1:12" x14ac:dyDescent="0.25">
      <c r="A436" s="9">
        <v>44800</v>
      </c>
      <c r="B436" t="s">
        <v>46</v>
      </c>
      <c r="C436" t="str">
        <f>VLOOKUP(B436,Table3[],2,0)</f>
        <v>Product39</v>
      </c>
      <c r="D436">
        <v>15</v>
      </c>
      <c r="E436" t="s">
        <v>57</v>
      </c>
      <c r="F436" t="s">
        <v>58</v>
      </c>
      <c r="G436">
        <f t="shared" si="24"/>
        <v>0.1</v>
      </c>
      <c r="H436">
        <f>VLOOKUP(B436,Table3[],6,0)</f>
        <v>42.55</v>
      </c>
      <c r="I436">
        <f>VLOOKUP(B436,Table3[],5,0)</f>
        <v>37</v>
      </c>
      <c r="J436">
        <f t="shared" si="25"/>
        <v>638.25</v>
      </c>
      <c r="K436">
        <f t="shared" si="26"/>
        <v>555</v>
      </c>
      <c r="L436">
        <f t="shared" si="27"/>
        <v>83.15</v>
      </c>
    </row>
    <row r="437" spans="1:12" x14ac:dyDescent="0.25">
      <c r="A437" s="9">
        <v>44801</v>
      </c>
      <c r="B437" t="s">
        <v>8</v>
      </c>
      <c r="C437" t="str">
        <f>VLOOKUP(B437,Table3[],2,0)</f>
        <v>Product05</v>
      </c>
      <c r="D437">
        <v>9</v>
      </c>
      <c r="E437" t="s">
        <v>58</v>
      </c>
      <c r="F437" t="s">
        <v>58</v>
      </c>
      <c r="G437">
        <f t="shared" si="24"/>
        <v>0.05</v>
      </c>
      <c r="H437">
        <f>VLOOKUP(B437,Table3[],6,0)</f>
        <v>155.61000000000001</v>
      </c>
      <c r="I437">
        <f>VLOOKUP(B437,Table3[],5,0)</f>
        <v>133</v>
      </c>
      <c r="J437">
        <f t="shared" si="25"/>
        <v>1400.4900000000002</v>
      </c>
      <c r="K437">
        <f t="shared" si="26"/>
        <v>1197</v>
      </c>
      <c r="L437">
        <f t="shared" si="27"/>
        <v>203.44000000000023</v>
      </c>
    </row>
    <row r="438" spans="1:12" x14ac:dyDescent="0.25">
      <c r="A438" s="9">
        <v>44801</v>
      </c>
      <c r="B438" t="s">
        <v>46</v>
      </c>
      <c r="C438" t="str">
        <f>VLOOKUP(B438,Table3[],2,0)</f>
        <v>Product39</v>
      </c>
      <c r="D438">
        <v>5</v>
      </c>
      <c r="E438" t="s">
        <v>60</v>
      </c>
      <c r="F438" t="s">
        <v>58</v>
      </c>
      <c r="G438">
        <f t="shared" si="24"/>
        <v>0.05</v>
      </c>
      <c r="H438">
        <f>VLOOKUP(B438,Table3[],6,0)</f>
        <v>42.55</v>
      </c>
      <c r="I438">
        <f>VLOOKUP(B438,Table3[],5,0)</f>
        <v>37</v>
      </c>
      <c r="J438">
        <f t="shared" si="25"/>
        <v>212.75</v>
      </c>
      <c r="K438">
        <f t="shared" si="26"/>
        <v>185</v>
      </c>
      <c r="L438">
        <f t="shared" si="27"/>
        <v>27.7</v>
      </c>
    </row>
    <row r="439" spans="1:12" x14ac:dyDescent="0.25">
      <c r="A439" s="9">
        <v>44803</v>
      </c>
      <c r="B439" t="s">
        <v>9</v>
      </c>
      <c r="C439" t="str">
        <f>VLOOKUP(B439,Table3[],2,0)</f>
        <v>Product06</v>
      </c>
      <c r="D439">
        <v>6</v>
      </c>
      <c r="E439" t="s">
        <v>58</v>
      </c>
      <c r="F439" t="s">
        <v>59</v>
      </c>
      <c r="G439">
        <f t="shared" si="24"/>
        <v>0.05</v>
      </c>
      <c r="H439">
        <f>VLOOKUP(B439,Table3[],6,0)</f>
        <v>85.5</v>
      </c>
      <c r="I439">
        <f>VLOOKUP(B439,Table3[],5,0)</f>
        <v>75</v>
      </c>
      <c r="J439">
        <f t="shared" si="25"/>
        <v>513</v>
      </c>
      <c r="K439">
        <f t="shared" si="26"/>
        <v>450</v>
      </c>
      <c r="L439">
        <f t="shared" si="27"/>
        <v>62.95</v>
      </c>
    </row>
    <row r="440" spans="1:12" x14ac:dyDescent="0.25">
      <c r="A440" s="9">
        <v>44803</v>
      </c>
      <c r="B440" t="s">
        <v>50</v>
      </c>
      <c r="C440" t="str">
        <f>VLOOKUP(B440,Table3[],2,0)</f>
        <v>Product43</v>
      </c>
      <c r="D440">
        <v>6</v>
      </c>
      <c r="E440" t="s">
        <v>60</v>
      </c>
      <c r="F440" t="s">
        <v>59</v>
      </c>
      <c r="G440">
        <f t="shared" si="24"/>
        <v>0.05</v>
      </c>
      <c r="H440">
        <f>VLOOKUP(B440,Table3[],6,0)</f>
        <v>83.08</v>
      </c>
      <c r="I440">
        <f>VLOOKUP(B440,Table3[],5,0)</f>
        <v>67</v>
      </c>
      <c r="J440">
        <f t="shared" si="25"/>
        <v>498.48</v>
      </c>
      <c r="K440">
        <f t="shared" si="26"/>
        <v>402</v>
      </c>
      <c r="L440">
        <f t="shared" si="27"/>
        <v>96.430000000000021</v>
      </c>
    </row>
    <row r="441" spans="1:12" x14ac:dyDescent="0.25">
      <c r="A441" s="9">
        <v>44803</v>
      </c>
      <c r="B441" t="s">
        <v>30</v>
      </c>
      <c r="C441" t="str">
        <f>VLOOKUP(B441,Table3[],2,0)</f>
        <v>Product25</v>
      </c>
      <c r="D441">
        <v>5</v>
      </c>
      <c r="E441" t="s">
        <v>60</v>
      </c>
      <c r="F441" t="s">
        <v>59</v>
      </c>
      <c r="G441">
        <f t="shared" si="24"/>
        <v>0.05</v>
      </c>
      <c r="H441">
        <f>VLOOKUP(B441,Table3[],6,0)</f>
        <v>8.33</v>
      </c>
      <c r="I441">
        <f>VLOOKUP(B441,Table3[],5,0)</f>
        <v>7</v>
      </c>
      <c r="J441">
        <f t="shared" si="25"/>
        <v>41.65</v>
      </c>
      <c r="K441">
        <f t="shared" si="26"/>
        <v>35</v>
      </c>
      <c r="L441">
        <f t="shared" si="27"/>
        <v>6.5999999999999988</v>
      </c>
    </row>
    <row r="442" spans="1:12" x14ac:dyDescent="0.25">
      <c r="A442" s="9">
        <v>44804</v>
      </c>
      <c r="B442" t="s">
        <v>19</v>
      </c>
      <c r="C442" t="str">
        <f>VLOOKUP(B442,Table3[],2,0)</f>
        <v>Product15</v>
      </c>
      <c r="D442">
        <v>13</v>
      </c>
      <c r="E442" t="s">
        <v>60</v>
      </c>
      <c r="F442" t="s">
        <v>59</v>
      </c>
      <c r="G442">
        <f t="shared" si="24"/>
        <v>7.0000000000000007E-2</v>
      </c>
      <c r="H442">
        <f>VLOOKUP(B442,Table3[],6,0)</f>
        <v>15.719999999999999</v>
      </c>
      <c r="I442">
        <f>VLOOKUP(B442,Table3[],5,0)</f>
        <v>12</v>
      </c>
      <c r="J442">
        <f t="shared" si="25"/>
        <v>204.35999999999999</v>
      </c>
      <c r="K442">
        <f t="shared" si="26"/>
        <v>156</v>
      </c>
      <c r="L442">
        <f t="shared" si="27"/>
        <v>48.289999999999985</v>
      </c>
    </row>
    <row r="443" spans="1:12" x14ac:dyDescent="0.25">
      <c r="A443" s="9">
        <v>44808</v>
      </c>
      <c r="B443" t="s">
        <v>5</v>
      </c>
      <c r="C443" t="str">
        <f>VLOOKUP(B443,Table3[],2,0)</f>
        <v>Product02</v>
      </c>
      <c r="D443">
        <v>1</v>
      </c>
      <c r="E443" t="s">
        <v>60</v>
      </c>
      <c r="F443" t="s">
        <v>59</v>
      </c>
      <c r="G443">
        <f t="shared" si="24"/>
        <v>0</v>
      </c>
      <c r="H443">
        <f>VLOOKUP(B443,Table3[],6,0)</f>
        <v>142.80000000000001</v>
      </c>
      <c r="I443">
        <f>VLOOKUP(B443,Table3[],5,0)</f>
        <v>105</v>
      </c>
      <c r="J443">
        <f t="shared" si="25"/>
        <v>142.80000000000001</v>
      </c>
      <c r="K443">
        <f t="shared" si="26"/>
        <v>105</v>
      </c>
      <c r="L443">
        <f t="shared" si="27"/>
        <v>37.800000000000011</v>
      </c>
    </row>
    <row r="444" spans="1:12" x14ac:dyDescent="0.25">
      <c r="A444" s="9">
        <v>44810</v>
      </c>
      <c r="B444" t="s">
        <v>8</v>
      </c>
      <c r="C444" t="str">
        <f>VLOOKUP(B444,Table3[],2,0)</f>
        <v>Product05</v>
      </c>
      <c r="D444">
        <v>12</v>
      </c>
      <c r="E444" t="s">
        <v>57</v>
      </c>
      <c r="F444" t="s">
        <v>58</v>
      </c>
      <c r="G444">
        <f t="shared" si="24"/>
        <v>7.0000000000000007E-2</v>
      </c>
      <c r="H444">
        <f>VLOOKUP(B444,Table3[],6,0)</f>
        <v>155.61000000000001</v>
      </c>
      <c r="I444">
        <f>VLOOKUP(B444,Table3[],5,0)</f>
        <v>133</v>
      </c>
      <c r="J444">
        <f t="shared" si="25"/>
        <v>1867.3200000000002</v>
      </c>
      <c r="K444">
        <f t="shared" si="26"/>
        <v>1596</v>
      </c>
      <c r="L444">
        <f t="shared" si="27"/>
        <v>271.25000000000017</v>
      </c>
    </row>
    <row r="445" spans="1:12" x14ac:dyDescent="0.25">
      <c r="A445" s="9">
        <v>44813</v>
      </c>
      <c r="B445" t="s">
        <v>48</v>
      </c>
      <c r="C445" t="str">
        <f>VLOOKUP(B445,Table3[],2,0)</f>
        <v>Product41</v>
      </c>
      <c r="D445">
        <v>9</v>
      </c>
      <c r="E445" t="s">
        <v>60</v>
      </c>
      <c r="F445" t="s">
        <v>58</v>
      </c>
      <c r="G445">
        <f t="shared" si="24"/>
        <v>0.05</v>
      </c>
      <c r="H445">
        <f>VLOOKUP(B445,Table3[],6,0)</f>
        <v>173.88</v>
      </c>
      <c r="I445">
        <f>VLOOKUP(B445,Table3[],5,0)</f>
        <v>138</v>
      </c>
      <c r="J445">
        <f t="shared" si="25"/>
        <v>1564.92</v>
      </c>
      <c r="K445">
        <f t="shared" si="26"/>
        <v>1242</v>
      </c>
      <c r="L445">
        <f t="shared" si="27"/>
        <v>322.87000000000006</v>
      </c>
    </row>
    <row r="446" spans="1:12" x14ac:dyDescent="0.25">
      <c r="A446" s="9">
        <v>44813</v>
      </c>
      <c r="B446" t="s">
        <v>6</v>
      </c>
      <c r="C446" t="str">
        <f>VLOOKUP(B446,Table3[],2,0)</f>
        <v>Product03</v>
      </c>
      <c r="D446">
        <v>3</v>
      </c>
      <c r="E446" t="s">
        <v>60</v>
      </c>
      <c r="F446" t="s">
        <v>58</v>
      </c>
      <c r="G446">
        <f t="shared" si="24"/>
        <v>0</v>
      </c>
      <c r="H446">
        <f>VLOOKUP(B446,Table3[],6,0)</f>
        <v>80.94</v>
      </c>
      <c r="I446">
        <f>VLOOKUP(B446,Table3[],5,0)</f>
        <v>71</v>
      </c>
      <c r="J446">
        <f t="shared" si="25"/>
        <v>242.82</v>
      </c>
      <c r="K446">
        <f t="shared" si="26"/>
        <v>213</v>
      </c>
      <c r="L446">
        <f t="shared" si="27"/>
        <v>29.819999999999993</v>
      </c>
    </row>
    <row r="447" spans="1:12" x14ac:dyDescent="0.25">
      <c r="A447" s="9">
        <v>44814</v>
      </c>
      <c r="B447" t="s">
        <v>41</v>
      </c>
      <c r="C447" t="str">
        <f>VLOOKUP(B447,Table3[],2,0)</f>
        <v>Product35</v>
      </c>
      <c r="D447">
        <v>15</v>
      </c>
      <c r="E447" t="s">
        <v>58</v>
      </c>
      <c r="F447" t="s">
        <v>59</v>
      </c>
      <c r="G447">
        <f t="shared" si="24"/>
        <v>0.1</v>
      </c>
      <c r="H447">
        <f>VLOOKUP(B447,Table3[],6,0)</f>
        <v>6.7</v>
      </c>
      <c r="I447">
        <f>VLOOKUP(B447,Table3[],5,0)</f>
        <v>5</v>
      </c>
      <c r="J447">
        <f t="shared" si="25"/>
        <v>100.5</v>
      </c>
      <c r="K447">
        <f t="shared" si="26"/>
        <v>75</v>
      </c>
      <c r="L447">
        <f t="shared" si="27"/>
        <v>25.4</v>
      </c>
    </row>
    <row r="448" spans="1:12" x14ac:dyDescent="0.25">
      <c r="A448" s="9">
        <v>44814</v>
      </c>
      <c r="B448" t="s">
        <v>45</v>
      </c>
      <c r="C448" t="str">
        <f>VLOOKUP(B448,Table3[],2,0)</f>
        <v>Product38</v>
      </c>
      <c r="D448">
        <v>4</v>
      </c>
      <c r="E448" t="s">
        <v>60</v>
      </c>
      <c r="F448" t="s">
        <v>59</v>
      </c>
      <c r="G448">
        <f t="shared" si="24"/>
        <v>0</v>
      </c>
      <c r="H448">
        <f>VLOOKUP(B448,Table3[],6,0)</f>
        <v>79.92</v>
      </c>
      <c r="I448">
        <f>VLOOKUP(B448,Table3[],5,0)</f>
        <v>72</v>
      </c>
      <c r="J448">
        <f t="shared" si="25"/>
        <v>319.68</v>
      </c>
      <c r="K448">
        <f t="shared" si="26"/>
        <v>288</v>
      </c>
      <c r="L448">
        <f t="shared" si="27"/>
        <v>31.680000000000007</v>
      </c>
    </row>
    <row r="449" spans="1:12" x14ac:dyDescent="0.25">
      <c r="A449" s="9">
        <v>44818</v>
      </c>
      <c r="B449" t="s">
        <v>35</v>
      </c>
      <c r="C449" t="str">
        <f>VLOOKUP(B449,Table3[],2,0)</f>
        <v>Product29</v>
      </c>
      <c r="D449">
        <v>3</v>
      </c>
      <c r="E449" t="s">
        <v>60</v>
      </c>
      <c r="F449" t="s">
        <v>59</v>
      </c>
      <c r="G449">
        <f t="shared" si="24"/>
        <v>0</v>
      </c>
      <c r="H449">
        <f>VLOOKUP(B449,Table3[],6,0)</f>
        <v>53.11</v>
      </c>
      <c r="I449">
        <f>VLOOKUP(B449,Table3[],5,0)</f>
        <v>47</v>
      </c>
      <c r="J449">
        <f t="shared" si="25"/>
        <v>159.32999999999998</v>
      </c>
      <c r="K449">
        <f t="shared" si="26"/>
        <v>141</v>
      </c>
      <c r="L449">
        <f t="shared" si="27"/>
        <v>18.329999999999984</v>
      </c>
    </row>
    <row r="450" spans="1:12" x14ac:dyDescent="0.25">
      <c r="A450" s="9">
        <v>44819</v>
      </c>
      <c r="B450" t="s">
        <v>43</v>
      </c>
      <c r="C450" t="str">
        <f>VLOOKUP(B450,Table3[],2,0)</f>
        <v>Product37</v>
      </c>
      <c r="D450">
        <v>15</v>
      </c>
      <c r="E450" t="s">
        <v>58</v>
      </c>
      <c r="F450" t="s">
        <v>58</v>
      </c>
      <c r="G450">
        <f t="shared" si="24"/>
        <v>0.1</v>
      </c>
      <c r="H450">
        <f>VLOOKUP(B450,Table3[],6,0)</f>
        <v>85.76</v>
      </c>
      <c r="I450">
        <f>VLOOKUP(B450,Table3[],5,0)</f>
        <v>67</v>
      </c>
      <c r="J450">
        <f t="shared" si="25"/>
        <v>1286.4000000000001</v>
      </c>
      <c r="K450">
        <f t="shared" si="26"/>
        <v>1005</v>
      </c>
      <c r="L450">
        <f t="shared" si="27"/>
        <v>281.30000000000007</v>
      </c>
    </row>
    <row r="451" spans="1:12" x14ac:dyDescent="0.25">
      <c r="A451" s="9">
        <v>44822</v>
      </c>
      <c r="B451" t="s">
        <v>31</v>
      </c>
      <c r="C451" t="str">
        <f>VLOOKUP(B451,Table3[],2,0)</f>
        <v>Product26</v>
      </c>
      <c r="D451">
        <v>14</v>
      </c>
      <c r="E451" t="s">
        <v>58</v>
      </c>
      <c r="F451" t="s">
        <v>59</v>
      </c>
      <c r="G451">
        <f t="shared" ref="G451:G514" si="28">IF(D451&gt;=15,10%,IF(D451&gt;=10,7%,IF(D451&gt;=5,5%,0%)))</f>
        <v>7.0000000000000007E-2</v>
      </c>
      <c r="H451">
        <f>VLOOKUP(B451,Table3[],6,0)</f>
        <v>24.66</v>
      </c>
      <c r="I451">
        <f>VLOOKUP(B451,Table3[],5,0)</f>
        <v>18</v>
      </c>
      <c r="J451">
        <f t="shared" ref="J451:J514" si="29">H451*D451</f>
        <v>345.24</v>
      </c>
      <c r="K451">
        <f t="shared" ref="K451:K514" si="30">I451*D451</f>
        <v>252</v>
      </c>
      <c r="L451">
        <f t="shared" ref="L451:L514" si="31">J451-K451-G451</f>
        <v>93.170000000000016</v>
      </c>
    </row>
    <row r="452" spans="1:12" x14ac:dyDescent="0.25">
      <c r="A452" s="9">
        <v>44823</v>
      </c>
      <c r="B452" t="s">
        <v>39</v>
      </c>
      <c r="C452" t="str">
        <f>VLOOKUP(B452,Table3[],2,0)</f>
        <v>Product33</v>
      </c>
      <c r="D452">
        <v>8</v>
      </c>
      <c r="E452" t="s">
        <v>57</v>
      </c>
      <c r="F452" t="s">
        <v>59</v>
      </c>
      <c r="G452">
        <f t="shared" si="28"/>
        <v>0.05</v>
      </c>
      <c r="H452">
        <f>VLOOKUP(B452,Table3[],6,0)</f>
        <v>119.7</v>
      </c>
      <c r="I452">
        <f>VLOOKUP(B452,Table3[],5,0)</f>
        <v>95</v>
      </c>
      <c r="J452">
        <f t="shared" si="29"/>
        <v>957.6</v>
      </c>
      <c r="K452">
        <f t="shared" si="30"/>
        <v>760</v>
      </c>
      <c r="L452">
        <f t="shared" si="31"/>
        <v>197.55</v>
      </c>
    </row>
    <row r="453" spans="1:12" x14ac:dyDescent="0.25">
      <c r="A453" s="9">
        <v>44824</v>
      </c>
      <c r="B453" t="s">
        <v>39</v>
      </c>
      <c r="C453" t="str">
        <f>VLOOKUP(B453,Table3[],2,0)</f>
        <v>Product33</v>
      </c>
      <c r="D453">
        <v>6</v>
      </c>
      <c r="E453" t="s">
        <v>60</v>
      </c>
      <c r="F453" t="s">
        <v>58</v>
      </c>
      <c r="G453">
        <f t="shared" si="28"/>
        <v>0.05</v>
      </c>
      <c r="H453">
        <f>VLOOKUP(B453,Table3[],6,0)</f>
        <v>119.7</v>
      </c>
      <c r="I453">
        <f>VLOOKUP(B453,Table3[],5,0)</f>
        <v>95</v>
      </c>
      <c r="J453">
        <f t="shared" si="29"/>
        <v>718.2</v>
      </c>
      <c r="K453">
        <f t="shared" si="30"/>
        <v>570</v>
      </c>
      <c r="L453">
        <f t="shared" si="31"/>
        <v>148.15000000000003</v>
      </c>
    </row>
    <row r="454" spans="1:12" x14ac:dyDescent="0.25">
      <c r="A454" s="9">
        <v>44824</v>
      </c>
      <c r="B454" t="s">
        <v>3</v>
      </c>
      <c r="C454" t="str">
        <f>VLOOKUP(B454,Table3[],2,0)</f>
        <v>Product01</v>
      </c>
      <c r="D454">
        <v>10</v>
      </c>
      <c r="E454" t="s">
        <v>60</v>
      </c>
      <c r="F454" t="s">
        <v>58</v>
      </c>
      <c r="G454">
        <f t="shared" si="28"/>
        <v>7.0000000000000007E-2</v>
      </c>
      <c r="H454">
        <f>VLOOKUP(B454,Table3[],6,0)</f>
        <v>103.88</v>
      </c>
      <c r="I454">
        <f>VLOOKUP(B454,Table3[],5,0)</f>
        <v>98</v>
      </c>
      <c r="J454">
        <f t="shared" si="29"/>
        <v>1038.8</v>
      </c>
      <c r="K454">
        <f t="shared" si="30"/>
        <v>980</v>
      </c>
      <c r="L454">
        <f t="shared" si="31"/>
        <v>58.729999999999954</v>
      </c>
    </row>
    <row r="455" spans="1:12" x14ac:dyDescent="0.25">
      <c r="A455" s="9">
        <v>44825</v>
      </c>
      <c r="B455" t="s">
        <v>22</v>
      </c>
      <c r="C455" t="str">
        <f>VLOOKUP(B455,Table3[],2,0)</f>
        <v>Product18</v>
      </c>
      <c r="D455">
        <v>14</v>
      </c>
      <c r="E455" t="s">
        <v>58</v>
      </c>
      <c r="F455" t="s">
        <v>58</v>
      </c>
      <c r="G455">
        <f t="shared" si="28"/>
        <v>7.0000000000000007E-2</v>
      </c>
      <c r="H455">
        <f>VLOOKUP(B455,Table3[],6,0)</f>
        <v>49.21</v>
      </c>
      <c r="I455">
        <f>VLOOKUP(B455,Table3[],5,0)</f>
        <v>37</v>
      </c>
      <c r="J455">
        <f t="shared" si="29"/>
        <v>688.94</v>
      </c>
      <c r="K455">
        <f t="shared" si="30"/>
        <v>518</v>
      </c>
      <c r="L455">
        <f t="shared" si="31"/>
        <v>170.87000000000006</v>
      </c>
    </row>
    <row r="456" spans="1:12" x14ac:dyDescent="0.25">
      <c r="A456" s="9">
        <v>44825</v>
      </c>
      <c r="B456" t="s">
        <v>31</v>
      </c>
      <c r="C456" t="str">
        <f>VLOOKUP(B456,Table3[],2,0)</f>
        <v>Product26</v>
      </c>
      <c r="D456">
        <v>5</v>
      </c>
      <c r="E456" t="s">
        <v>60</v>
      </c>
      <c r="F456" t="s">
        <v>59</v>
      </c>
      <c r="G456">
        <f t="shared" si="28"/>
        <v>0.05</v>
      </c>
      <c r="H456">
        <f>VLOOKUP(B456,Table3[],6,0)</f>
        <v>24.66</v>
      </c>
      <c r="I456">
        <f>VLOOKUP(B456,Table3[],5,0)</f>
        <v>18</v>
      </c>
      <c r="J456">
        <f t="shared" si="29"/>
        <v>123.3</v>
      </c>
      <c r="K456">
        <f t="shared" si="30"/>
        <v>90</v>
      </c>
      <c r="L456">
        <f t="shared" si="31"/>
        <v>33.25</v>
      </c>
    </row>
    <row r="457" spans="1:12" x14ac:dyDescent="0.25">
      <c r="A457" s="9">
        <v>44826</v>
      </c>
      <c r="B457" t="s">
        <v>50</v>
      </c>
      <c r="C457" t="str">
        <f>VLOOKUP(B457,Table3[],2,0)</f>
        <v>Product43</v>
      </c>
      <c r="D457">
        <v>12</v>
      </c>
      <c r="E457" t="s">
        <v>58</v>
      </c>
      <c r="F457" t="s">
        <v>58</v>
      </c>
      <c r="G457">
        <f t="shared" si="28"/>
        <v>7.0000000000000007E-2</v>
      </c>
      <c r="H457">
        <f>VLOOKUP(B457,Table3[],6,0)</f>
        <v>83.08</v>
      </c>
      <c r="I457">
        <f>VLOOKUP(B457,Table3[],5,0)</f>
        <v>67</v>
      </c>
      <c r="J457">
        <f t="shared" si="29"/>
        <v>996.96</v>
      </c>
      <c r="K457">
        <f t="shared" si="30"/>
        <v>804</v>
      </c>
      <c r="L457">
        <f t="shared" si="31"/>
        <v>192.89000000000004</v>
      </c>
    </row>
    <row r="458" spans="1:12" x14ac:dyDescent="0.25">
      <c r="A458" s="9">
        <v>44827</v>
      </c>
      <c r="B458" t="s">
        <v>16</v>
      </c>
      <c r="C458" t="str">
        <f>VLOOKUP(B458,Table3[],2,0)</f>
        <v>Product12</v>
      </c>
      <c r="D458">
        <v>12</v>
      </c>
      <c r="E458" t="s">
        <v>60</v>
      </c>
      <c r="F458" t="s">
        <v>58</v>
      </c>
      <c r="G458">
        <f t="shared" si="28"/>
        <v>7.0000000000000007E-2</v>
      </c>
      <c r="H458">
        <f>VLOOKUP(B458,Table3[],6,0)</f>
        <v>94.17</v>
      </c>
      <c r="I458">
        <f>VLOOKUP(B458,Table3[],5,0)</f>
        <v>73</v>
      </c>
      <c r="J458">
        <f t="shared" si="29"/>
        <v>1130.04</v>
      </c>
      <c r="K458">
        <f t="shared" si="30"/>
        <v>876</v>
      </c>
      <c r="L458">
        <f t="shared" si="31"/>
        <v>253.96999999999997</v>
      </c>
    </row>
    <row r="459" spans="1:12" x14ac:dyDescent="0.25">
      <c r="A459" s="9">
        <v>44828</v>
      </c>
      <c r="B459" t="s">
        <v>38</v>
      </c>
      <c r="C459" t="str">
        <f>VLOOKUP(B459,Table3[],2,0)</f>
        <v>Product32</v>
      </c>
      <c r="D459">
        <v>14</v>
      </c>
      <c r="E459" t="s">
        <v>60</v>
      </c>
      <c r="F459" t="s">
        <v>58</v>
      </c>
      <c r="G459">
        <f t="shared" si="28"/>
        <v>7.0000000000000007E-2</v>
      </c>
      <c r="H459">
        <f>VLOOKUP(B459,Table3[],6,0)</f>
        <v>117.48</v>
      </c>
      <c r="I459">
        <f>VLOOKUP(B459,Table3[],5,0)</f>
        <v>89</v>
      </c>
      <c r="J459">
        <f t="shared" si="29"/>
        <v>1644.72</v>
      </c>
      <c r="K459">
        <f t="shared" si="30"/>
        <v>1246</v>
      </c>
      <c r="L459">
        <f t="shared" si="31"/>
        <v>398.65000000000003</v>
      </c>
    </row>
    <row r="460" spans="1:12" x14ac:dyDescent="0.25">
      <c r="A460" s="9">
        <v>44828</v>
      </c>
      <c r="B460" t="s">
        <v>38</v>
      </c>
      <c r="C460" t="str">
        <f>VLOOKUP(B460,Table3[],2,0)</f>
        <v>Product32</v>
      </c>
      <c r="D460">
        <v>8</v>
      </c>
      <c r="E460" t="s">
        <v>60</v>
      </c>
      <c r="F460" t="s">
        <v>59</v>
      </c>
      <c r="G460">
        <f t="shared" si="28"/>
        <v>0.05</v>
      </c>
      <c r="H460">
        <f>VLOOKUP(B460,Table3[],6,0)</f>
        <v>117.48</v>
      </c>
      <c r="I460">
        <f>VLOOKUP(B460,Table3[],5,0)</f>
        <v>89</v>
      </c>
      <c r="J460">
        <f t="shared" si="29"/>
        <v>939.84</v>
      </c>
      <c r="K460">
        <f t="shared" si="30"/>
        <v>712</v>
      </c>
      <c r="L460">
        <f t="shared" si="31"/>
        <v>227.79000000000002</v>
      </c>
    </row>
    <row r="461" spans="1:12" x14ac:dyDescent="0.25">
      <c r="A461" s="9">
        <v>44831</v>
      </c>
      <c r="B461" t="s">
        <v>42</v>
      </c>
      <c r="C461" t="str">
        <f>VLOOKUP(B461,Table3[],2,0)</f>
        <v>Product36</v>
      </c>
      <c r="D461">
        <v>4</v>
      </c>
      <c r="E461" t="s">
        <v>60</v>
      </c>
      <c r="F461" t="s">
        <v>59</v>
      </c>
      <c r="G461">
        <f t="shared" si="28"/>
        <v>0</v>
      </c>
      <c r="H461">
        <f>VLOOKUP(B461,Table3[],6,0)</f>
        <v>96.3</v>
      </c>
      <c r="I461">
        <f>VLOOKUP(B461,Table3[],5,0)</f>
        <v>90</v>
      </c>
      <c r="J461">
        <f t="shared" si="29"/>
        <v>385.2</v>
      </c>
      <c r="K461">
        <f t="shared" si="30"/>
        <v>360</v>
      </c>
      <c r="L461">
        <f t="shared" si="31"/>
        <v>25.199999999999989</v>
      </c>
    </row>
    <row r="462" spans="1:12" x14ac:dyDescent="0.25">
      <c r="A462" s="9">
        <v>44831</v>
      </c>
      <c r="B462" t="s">
        <v>51</v>
      </c>
      <c r="C462" t="str">
        <f>VLOOKUP(B462,Table3[],2,0)</f>
        <v>Product44</v>
      </c>
      <c r="D462">
        <v>9</v>
      </c>
      <c r="E462" t="s">
        <v>60</v>
      </c>
      <c r="F462" t="s">
        <v>59</v>
      </c>
      <c r="G462">
        <f t="shared" si="28"/>
        <v>0.05</v>
      </c>
      <c r="H462">
        <f>VLOOKUP(B462,Table3[],6,0)</f>
        <v>82.08</v>
      </c>
      <c r="I462">
        <f>VLOOKUP(B462,Table3[],5,0)</f>
        <v>76</v>
      </c>
      <c r="J462">
        <f t="shared" si="29"/>
        <v>738.72</v>
      </c>
      <c r="K462">
        <f t="shared" si="30"/>
        <v>684</v>
      </c>
      <c r="L462">
        <f t="shared" si="31"/>
        <v>54.67000000000003</v>
      </c>
    </row>
    <row r="463" spans="1:12" x14ac:dyDescent="0.25">
      <c r="A463" s="9">
        <v>44831</v>
      </c>
      <c r="B463" t="s">
        <v>45</v>
      </c>
      <c r="C463" t="str">
        <f>VLOOKUP(B463,Table3[],2,0)</f>
        <v>Product38</v>
      </c>
      <c r="D463">
        <v>3</v>
      </c>
      <c r="E463" t="s">
        <v>57</v>
      </c>
      <c r="F463" t="s">
        <v>59</v>
      </c>
      <c r="G463">
        <f t="shared" si="28"/>
        <v>0</v>
      </c>
      <c r="H463">
        <f>VLOOKUP(B463,Table3[],6,0)</f>
        <v>79.92</v>
      </c>
      <c r="I463">
        <f>VLOOKUP(B463,Table3[],5,0)</f>
        <v>72</v>
      </c>
      <c r="J463">
        <f t="shared" si="29"/>
        <v>239.76</v>
      </c>
      <c r="K463">
        <f t="shared" si="30"/>
        <v>216</v>
      </c>
      <c r="L463">
        <f t="shared" si="31"/>
        <v>23.759999999999991</v>
      </c>
    </row>
    <row r="464" spans="1:12" x14ac:dyDescent="0.25">
      <c r="A464" s="9">
        <v>44833</v>
      </c>
      <c r="B464" t="s">
        <v>40</v>
      </c>
      <c r="C464" t="str">
        <f>VLOOKUP(B464,Table3[],2,0)</f>
        <v>Product34</v>
      </c>
      <c r="D464">
        <v>13</v>
      </c>
      <c r="E464" t="s">
        <v>60</v>
      </c>
      <c r="F464" t="s">
        <v>58</v>
      </c>
      <c r="G464">
        <f t="shared" si="28"/>
        <v>7.0000000000000007E-2</v>
      </c>
      <c r="H464">
        <f>VLOOKUP(B464,Table3[],6,0)</f>
        <v>58.3</v>
      </c>
      <c r="I464">
        <f>VLOOKUP(B464,Table3[],5,0)</f>
        <v>55</v>
      </c>
      <c r="J464">
        <f t="shared" si="29"/>
        <v>757.9</v>
      </c>
      <c r="K464">
        <f t="shared" si="30"/>
        <v>715</v>
      </c>
      <c r="L464">
        <f t="shared" si="31"/>
        <v>42.829999999999977</v>
      </c>
    </row>
    <row r="465" spans="1:12" x14ac:dyDescent="0.25">
      <c r="A465" s="9">
        <v>44837</v>
      </c>
      <c r="B465" t="s">
        <v>15</v>
      </c>
      <c r="C465" t="str">
        <f>VLOOKUP(B465,Table3[],2,0)</f>
        <v>Product11</v>
      </c>
      <c r="D465">
        <v>5</v>
      </c>
      <c r="E465" t="s">
        <v>60</v>
      </c>
      <c r="F465" t="s">
        <v>59</v>
      </c>
      <c r="G465">
        <f t="shared" si="28"/>
        <v>0.05</v>
      </c>
      <c r="H465">
        <f>VLOOKUP(B465,Table3[],6,0)</f>
        <v>48.4</v>
      </c>
      <c r="I465">
        <f>VLOOKUP(B465,Table3[],5,0)</f>
        <v>44</v>
      </c>
      <c r="J465">
        <f t="shared" si="29"/>
        <v>242</v>
      </c>
      <c r="K465">
        <f t="shared" si="30"/>
        <v>220</v>
      </c>
      <c r="L465">
        <f t="shared" si="31"/>
        <v>21.95</v>
      </c>
    </row>
    <row r="466" spans="1:12" x14ac:dyDescent="0.25">
      <c r="A466" s="9">
        <v>44838</v>
      </c>
      <c r="B466" t="s">
        <v>10</v>
      </c>
      <c r="C466" t="str">
        <f>VLOOKUP(B466,Table3[],2,0)</f>
        <v>Product07</v>
      </c>
      <c r="D466">
        <v>15</v>
      </c>
      <c r="E466" t="s">
        <v>60</v>
      </c>
      <c r="F466" t="s">
        <v>58</v>
      </c>
      <c r="G466">
        <f t="shared" si="28"/>
        <v>0.1</v>
      </c>
      <c r="H466">
        <f>VLOOKUP(B466,Table3[],6,0)</f>
        <v>47.730000000000004</v>
      </c>
      <c r="I466">
        <f>VLOOKUP(B466,Table3[],5,0)</f>
        <v>43</v>
      </c>
      <c r="J466">
        <f t="shared" si="29"/>
        <v>715.95</v>
      </c>
      <c r="K466">
        <f t="shared" si="30"/>
        <v>645</v>
      </c>
      <c r="L466">
        <f t="shared" si="31"/>
        <v>70.850000000000051</v>
      </c>
    </row>
    <row r="467" spans="1:12" x14ac:dyDescent="0.25">
      <c r="A467" s="9">
        <v>44840</v>
      </c>
      <c r="B467" t="s">
        <v>41</v>
      </c>
      <c r="C467" t="str">
        <f>VLOOKUP(B467,Table3[],2,0)</f>
        <v>Product35</v>
      </c>
      <c r="D467">
        <v>1</v>
      </c>
      <c r="E467" t="s">
        <v>60</v>
      </c>
      <c r="F467" t="s">
        <v>58</v>
      </c>
      <c r="G467">
        <f t="shared" si="28"/>
        <v>0</v>
      </c>
      <c r="H467">
        <f>VLOOKUP(B467,Table3[],6,0)</f>
        <v>6.7</v>
      </c>
      <c r="I467">
        <f>VLOOKUP(B467,Table3[],5,0)</f>
        <v>5</v>
      </c>
      <c r="J467">
        <f t="shared" si="29"/>
        <v>6.7</v>
      </c>
      <c r="K467">
        <f t="shared" si="30"/>
        <v>5</v>
      </c>
      <c r="L467">
        <f t="shared" si="31"/>
        <v>1.7000000000000002</v>
      </c>
    </row>
    <row r="468" spans="1:12" x14ac:dyDescent="0.25">
      <c r="A468" s="9">
        <v>44843</v>
      </c>
      <c r="B468" t="s">
        <v>45</v>
      </c>
      <c r="C468" t="str">
        <f>VLOOKUP(B468,Table3[],2,0)</f>
        <v>Product38</v>
      </c>
      <c r="D468">
        <v>14</v>
      </c>
      <c r="E468" t="s">
        <v>58</v>
      </c>
      <c r="F468" t="s">
        <v>58</v>
      </c>
      <c r="G468">
        <f t="shared" si="28"/>
        <v>7.0000000000000007E-2</v>
      </c>
      <c r="H468">
        <f>VLOOKUP(B468,Table3[],6,0)</f>
        <v>79.92</v>
      </c>
      <c r="I468">
        <f>VLOOKUP(B468,Table3[],5,0)</f>
        <v>72</v>
      </c>
      <c r="J468">
        <f t="shared" si="29"/>
        <v>1118.8800000000001</v>
      </c>
      <c r="K468">
        <f t="shared" si="30"/>
        <v>1008</v>
      </c>
      <c r="L468">
        <f t="shared" si="31"/>
        <v>110.81000000000012</v>
      </c>
    </row>
    <row r="469" spans="1:12" x14ac:dyDescent="0.25">
      <c r="A469" s="9">
        <v>44844</v>
      </c>
      <c r="B469" t="s">
        <v>23</v>
      </c>
      <c r="C469" t="str">
        <f>VLOOKUP(B469,Table3[],2,0)</f>
        <v>Product19</v>
      </c>
      <c r="D469">
        <v>9</v>
      </c>
      <c r="E469" t="s">
        <v>60</v>
      </c>
      <c r="F469" t="s">
        <v>58</v>
      </c>
      <c r="G469">
        <f t="shared" si="28"/>
        <v>0.05</v>
      </c>
      <c r="H469">
        <f>VLOOKUP(B469,Table3[],6,0)</f>
        <v>210</v>
      </c>
      <c r="I469">
        <f>VLOOKUP(B469,Table3[],5,0)</f>
        <v>150</v>
      </c>
      <c r="J469">
        <f t="shared" si="29"/>
        <v>1890</v>
      </c>
      <c r="K469">
        <f t="shared" si="30"/>
        <v>1350</v>
      </c>
      <c r="L469">
        <f t="shared" si="31"/>
        <v>539.95000000000005</v>
      </c>
    </row>
    <row r="470" spans="1:12" x14ac:dyDescent="0.25">
      <c r="A470" s="9">
        <v>44844</v>
      </c>
      <c r="B470" t="s">
        <v>51</v>
      </c>
      <c r="C470" t="str">
        <f>VLOOKUP(B470,Table3[],2,0)</f>
        <v>Product44</v>
      </c>
      <c r="D470">
        <v>12</v>
      </c>
      <c r="E470" t="s">
        <v>58</v>
      </c>
      <c r="F470" t="s">
        <v>58</v>
      </c>
      <c r="G470">
        <f t="shared" si="28"/>
        <v>7.0000000000000007E-2</v>
      </c>
      <c r="H470">
        <f>VLOOKUP(B470,Table3[],6,0)</f>
        <v>82.08</v>
      </c>
      <c r="I470">
        <f>VLOOKUP(B470,Table3[],5,0)</f>
        <v>76</v>
      </c>
      <c r="J470">
        <f t="shared" si="29"/>
        <v>984.96</v>
      </c>
      <c r="K470">
        <f t="shared" si="30"/>
        <v>912</v>
      </c>
      <c r="L470">
        <f t="shared" si="31"/>
        <v>72.890000000000043</v>
      </c>
    </row>
    <row r="471" spans="1:12" x14ac:dyDescent="0.25">
      <c r="A471" s="9">
        <v>44845</v>
      </c>
      <c r="B471" t="s">
        <v>11</v>
      </c>
      <c r="C471" t="str">
        <f>VLOOKUP(B471,Table3[],2,0)</f>
        <v>Product08</v>
      </c>
      <c r="D471">
        <v>10</v>
      </c>
      <c r="E471" t="s">
        <v>60</v>
      </c>
      <c r="F471" t="s">
        <v>58</v>
      </c>
      <c r="G471">
        <f t="shared" si="28"/>
        <v>7.0000000000000007E-2</v>
      </c>
      <c r="H471">
        <f>VLOOKUP(B471,Table3[],6,0)</f>
        <v>94.62</v>
      </c>
      <c r="I471">
        <f>VLOOKUP(B471,Table3[],5,0)</f>
        <v>83</v>
      </c>
      <c r="J471">
        <f t="shared" si="29"/>
        <v>946.2</v>
      </c>
      <c r="K471">
        <f t="shared" si="30"/>
        <v>830</v>
      </c>
      <c r="L471">
        <f t="shared" si="31"/>
        <v>116.13000000000005</v>
      </c>
    </row>
    <row r="472" spans="1:12" x14ac:dyDescent="0.25">
      <c r="A472" s="9">
        <v>44847</v>
      </c>
      <c r="B472" t="s">
        <v>5</v>
      </c>
      <c r="C472" t="str">
        <f>VLOOKUP(B472,Table3[],2,0)</f>
        <v>Product02</v>
      </c>
      <c r="D472">
        <v>15</v>
      </c>
      <c r="E472" t="s">
        <v>58</v>
      </c>
      <c r="F472" t="s">
        <v>58</v>
      </c>
      <c r="G472">
        <f t="shared" si="28"/>
        <v>0.1</v>
      </c>
      <c r="H472">
        <f>VLOOKUP(B472,Table3[],6,0)</f>
        <v>142.80000000000001</v>
      </c>
      <c r="I472">
        <f>VLOOKUP(B472,Table3[],5,0)</f>
        <v>105</v>
      </c>
      <c r="J472">
        <f t="shared" si="29"/>
        <v>2142</v>
      </c>
      <c r="K472">
        <f t="shared" si="30"/>
        <v>1575</v>
      </c>
      <c r="L472">
        <f t="shared" si="31"/>
        <v>566.9</v>
      </c>
    </row>
    <row r="473" spans="1:12" x14ac:dyDescent="0.25">
      <c r="A473" s="9">
        <v>44848</v>
      </c>
      <c r="B473" t="s">
        <v>51</v>
      </c>
      <c r="C473" t="str">
        <f>VLOOKUP(B473,Table3[],2,0)</f>
        <v>Product44</v>
      </c>
      <c r="D473">
        <v>15</v>
      </c>
      <c r="E473" t="s">
        <v>57</v>
      </c>
      <c r="F473" t="s">
        <v>58</v>
      </c>
      <c r="G473">
        <f t="shared" si="28"/>
        <v>0.1</v>
      </c>
      <c r="H473">
        <f>VLOOKUP(B473,Table3[],6,0)</f>
        <v>82.08</v>
      </c>
      <c r="I473">
        <f>VLOOKUP(B473,Table3[],5,0)</f>
        <v>76</v>
      </c>
      <c r="J473">
        <f t="shared" si="29"/>
        <v>1231.2</v>
      </c>
      <c r="K473">
        <f t="shared" si="30"/>
        <v>1140</v>
      </c>
      <c r="L473">
        <f t="shared" si="31"/>
        <v>91.100000000000051</v>
      </c>
    </row>
    <row r="474" spans="1:12" x14ac:dyDescent="0.25">
      <c r="A474" s="9">
        <v>44849</v>
      </c>
      <c r="B474" t="s">
        <v>19</v>
      </c>
      <c r="C474" t="str">
        <f>VLOOKUP(B474,Table3[],2,0)</f>
        <v>Product15</v>
      </c>
      <c r="D474">
        <v>10</v>
      </c>
      <c r="E474" t="s">
        <v>60</v>
      </c>
      <c r="F474" t="s">
        <v>59</v>
      </c>
      <c r="G474">
        <f t="shared" si="28"/>
        <v>7.0000000000000007E-2</v>
      </c>
      <c r="H474">
        <f>VLOOKUP(B474,Table3[],6,0)</f>
        <v>15.719999999999999</v>
      </c>
      <c r="I474">
        <f>VLOOKUP(B474,Table3[],5,0)</f>
        <v>12</v>
      </c>
      <c r="J474">
        <f t="shared" si="29"/>
        <v>157.19999999999999</v>
      </c>
      <c r="K474">
        <f t="shared" si="30"/>
        <v>120</v>
      </c>
      <c r="L474">
        <f t="shared" si="31"/>
        <v>37.129999999999988</v>
      </c>
    </row>
    <row r="475" spans="1:12" x14ac:dyDescent="0.25">
      <c r="A475" s="9">
        <v>44850</v>
      </c>
      <c r="B475" t="s">
        <v>42</v>
      </c>
      <c r="C475" t="str">
        <f>VLOOKUP(B475,Table3[],2,0)</f>
        <v>Product36</v>
      </c>
      <c r="D475">
        <v>3</v>
      </c>
      <c r="E475" t="s">
        <v>58</v>
      </c>
      <c r="F475" t="s">
        <v>58</v>
      </c>
      <c r="G475">
        <f t="shared" si="28"/>
        <v>0</v>
      </c>
      <c r="H475">
        <f>VLOOKUP(B475,Table3[],6,0)</f>
        <v>96.3</v>
      </c>
      <c r="I475">
        <f>VLOOKUP(B475,Table3[],5,0)</f>
        <v>90</v>
      </c>
      <c r="J475">
        <f t="shared" si="29"/>
        <v>288.89999999999998</v>
      </c>
      <c r="K475">
        <f t="shared" si="30"/>
        <v>270</v>
      </c>
      <c r="L475">
        <f t="shared" si="31"/>
        <v>18.899999999999977</v>
      </c>
    </row>
    <row r="476" spans="1:12" x14ac:dyDescent="0.25">
      <c r="A476" s="9">
        <v>44857</v>
      </c>
      <c r="B476" t="s">
        <v>29</v>
      </c>
      <c r="C476" t="str">
        <f>VLOOKUP(B476,Table3[],2,0)</f>
        <v>Product24</v>
      </c>
      <c r="D476">
        <v>14</v>
      </c>
      <c r="E476" t="s">
        <v>58</v>
      </c>
      <c r="F476" t="s">
        <v>59</v>
      </c>
      <c r="G476">
        <f t="shared" si="28"/>
        <v>7.0000000000000007E-2</v>
      </c>
      <c r="H476">
        <f>VLOOKUP(B476,Table3[],6,0)</f>
        <v>156.96</v>
      </c>
      <c r="I476">
        <f>VLOOKUP(B476,Table3[],5,0)</f>
        <v>144</v>
      </c>
      <c r="J476">
        <f t="shared" si="29"/>
        <v>2197.44</v>
      </c>
      <c r="K476">
        <f t="shared" si="30"/>
        <v>2016</v>
      </c>
      <c r="L476">
        <f t="shared" si="31"/>
        <v>181.37000000000006</v>
      </c>
    </row>
    <row r="477" spans="1:12" x14ac:dyDescent="0.25">
      <c r="A477" s="9">
        <v>44864</v>
      </c>
      <c r="B477" t="s">
        <v>49</v>
      </c>
      <c r="C477" t="str">
        <f>VLOOKUP(B477,Table3[],2,0)</f>
        <v>Product42</v>
      </c>
      <c r="D477">
        <v>3</v>
      </c>
      <c r="E477" t="s">
        <v>60</v>
      </c>
      <c r="F477" t="s">
        <v>59</v>
      </c>
      <c r="G477">
        <f t="shared" si="28"/>
        <v>0</v>
      </c>
      <c r="H477">
        <f>VLOOKUP(B477,Table3[],6,0)</f>
        <v>162</v>
      </c>
      <c r="I477">
        <f>VLOOKUP(B477,Table3[],5,0)</f>
        <v>120</v>
      </c>
      <c r="J477">
        <f t="shared" si="29"/>
        <v>486</v>
      </c>
      <c r="K477">
        <f t="shared" si="30"/>
        <v>360</v>
      </c>
      <c r="L477">
        <f t="shared" si="31"/>
        <v>126</v>
      </c>
    </row>
    <row r="478" spans="1:12" x14ac:dyDescent="0.25">
      <c r="A478" s="9">
        <v>44865</v>
      </c>
      <c r="B478" t="s">
        <v>45</v>
      </c>
      <c r="C478" t="str">
        <f>VLOOKUP(B478,Table3[],2,0)</f>
        <v>Product38</v>
      </c>
      <c r="D478">
        <v>8</v>
      </c>
      <c r="E478" t="s">
        <v>60</v>
      </c>
      <c r="F478" t="s">
        <v>58</v>
      </c>
      <c r="G478">
        <f t="shared" si="28"/>
        <v>0.05</v>
      </c>
      <c r="H478">
        <f>VLOOKUP(B478,Table3[],6,0)</f>
        <v>79.92</v>
      </c>
      <c r="I478">
        <f>VLOOKUP(B478,Table3[],5,0)</f>
        <v>72</v>
      </c>
      <c r="J478">
        <f t="shared" si="29"/>
        <v>639.36</v>
      </c>
      <c r="K478">
        <f t="shared" si="30"/>
        <v>576</v>
      </c>
      <c r="L478">
        <f t="shared" si="31"/>
        <v>63.310000000000016</v>
      </c>
    </row>
    <row r="479" spans="1:12" x14ac:dyDescent="0.25">
      <c r="A479" s="9">
        <v>44866</v>
      </c>
      <c r="B479" t="s">
        <v>16</v>
      </c>
      <c r="C479" t="str">
        <f>VLOOKUP(B479,Table3[],2,0)</f>
        <v>Product12</v>
      </c>
      <c r="D479">
        <v>15</v>
      </c>
      <c r="E479" t="s">
        <v>57</v>
      </c>
      <c r="F479" t="s">
        <v>58</v>
      </c>
      <c r="G479">
        <f t="shared" si="28"/>
        <v>0.1</v>
      </c>
      <c r="H479">
        <f>VLOOKUP(B479,Table3[],6,0)</f>
        <v>94.17</v>
      </c>
      <c r="I479">
        <f>VLOOKUP(B479,Table3[],5,0)</f>
        <v>73</v>
      </c>
      <c r="J479">
        <f t="shared" si="29"/>
        <v>1412.55</v>
      </c>
      <c r="K479">
        <f t="shared" si="30"/>
        <v>1095</v>
      </c>
      <c r="L479">
        <f t="shared" si="31"/>
        <v>317.44999999999993</v>
      </c>
    </row>
    <row r="480" spans="1:12" x14ac:dyDescent="0.25">
      <c r="A480" s="9">
        <v>44867</v>
      </c>
      <c r="B480" t="s">
        <v>19</v>
      </c>
      <c r="C480" t="str">
        <f>VLOOKUP(B480,Table3[],2,0)</f>
        <v>Product15</v>
      </c>
      <c r="D480">
        <v>15</v>
      </c>
      <c r="E480" t="s">
        <v>57</v>
      </c>
      <c r="F480" t="s">
        <v>59</v>
      </c>
      <c r="G480">
        <f t="shared" si="28"/>
        <v>0.1</v>
      </c>
      <c r="H480">
        <f>VLOOKUP(B480,Table3[],6,0)</f>
        <v>15.719999999999999</v>
      </c>
      <c r="I480">
        <f>VLOOKUP(B480,Table3[],5,0)</f>
        <v>12</v>
      </c>
      <c r="J480">
        <f t="shared" si="29"/>
        <v>235.79999999999998</v>
      </c>
      <c r="K480">
        <f t="shared" si="30"/>
        <v>180</v>
      </c>
      <c r="L480">
        <f t="shared" si="31"/>
        <v>55.699999999999982</v>
      </c>
    </row>
    <row r="481" spans="1:12" x14ac:dyDescent="0.25">
      <c r="A481" s="9">
        <v>44867</v>
      </c>
      <c r="B481" t="s">
        <v>36</v>
      </c>
      <c r="C481" t="str">
        <f>VLOOKUP(B481,Table3[],2,0)</f>
        <v>Product30</v>
      </c>
      <c r="D481">
        <v>15</v>
      </c>
      <c r="E481" t="s">
        <v>60</v>
      </c>
      <c r="F481" t="s">
        <v>59</v>
      </c>
      <c r="G481">
        <f t="shared" si="28"/>
        <v>0.1</v>
      </c>
      <c r="H481">
        <f>VLOOKUP(B481,Table3[],6,0)</f>
        <v>201.28</v>
      </c>
      <c r="I481">
        <f>VLOOKUP(B481,Table3[],5,0)</f>
        <v>148</v>
      </c>
      <c r="J481">
        <f t="shared" si="29"/>
        <v>3019.2</v>
      </c>
      <c r="K481">
        <f t="shared" si="30"/>
        <v>2220</v>
      </c>
      <c r="L481">
        <f t="shared" si="31"/>
        <v>799.0999999999998</v>
      </c>
    </row>
    <row r="482" spans="1:12" x14ac:dyDescent="0.25">
      <c r="A482" s="9">
        <v>44867</v>
      </c>
      <c r="B482" t="s">
        <v>41</v>
      </c>
      <c r="C482" t="str">
        <f>VLOOKUP(B482,Table3[],2,0)</f>
        <v>Product35</v>
      </c>
      <c r="D482">
        <v>5</v>
      </c>
      <c r="E482" t="s">
        <v>60</v>
      </c>
      <c r="F482" t="s">
        <v>59</v>
      </c>
      <c r="G482">
        <f t="shared" si="28"/>
        <v>0.05</v>
      </c>
      <c r="H482">
        <f>VLOOKUP(B482,Table3[],6,0)</f>
        <v>6.7</v>
      </c>
      <c r="I482">
        <f>VLOOKUP(B482,Table3[],5,0)</f>
        <v>5</v>
      </c>
      <c r="J482">
        <f t="shared" si="29"/>
        <v>33.5</v>
      </c>
      <c r="K482">
        <f t="shared" si="30"/>
        <v>25</v>
      </c>
      <c r="L482">
        <f t="shared" si="31"/>
        <v>8.4499999999999993</v>
      </c>
    </row>
    <row r="483" spans="1:12" x14ac:dyDescent="0.25">
      <c r="A483" s="9">
        <v>44868</v>
      </c>
      <c r="B483" t="s">
        <v>24</v>
      </c>
      <c r="C483" t="str">
        <f>VLOOKUP(B483,Table3[],2,0)</f>
        <v>Product20</v>
      </c>
      <c r="D483">
        <v>11</v>
      </c>
      <c r="E483" t="s">
        <v>58</v>
      </c>
      <c r="F483" t="s">
        <v>58</v>
      </c>
      <c r="G483">
        <f t="shared" si="28"/>
        <v>7.0000000000000007E-2</v>
      </c>
      <c r="H483">
        <f>VLOOKUP(B483,Table3[],6,0)</f>
        <v>76.25</v>
      </c>
      <c r="I483">
        <f>VLOOKUP(B483,Table3[],5,0)</f>
        <v>61</v>
      </c>
      <c r="J483">
        <f t="shared" si="29"/>
        <v>838.75</v>
      </c>
      <c r="K483">
        <f t="shared" si="30"/>
        <v>671</v>
      </c>
      <c r="L483">
        <f t="shared" si="31"/>
        <v>167.68</v>
      </c>
    </row>
    <row r="484" spans="1:12" x14ac:dyDescent="0.25">
      <c r="A484" s="9">
        <v>44869</v>
      </c>
      <c r="B484" t="s">
        <v>11</v>
      </c>
      <c r="C484" t="str">
        <f>VLOOKUP(B484,Table3[],2,0)</f>
        <v>Product08</v>
      </c>
      <c r="D484">
        <v>10</v>
      </c>
      <c r="E484" t="s">
        <v>60</v>
      </c>
      <c r="F484" t="s">
        <v>58</v>
      </c>
      <c r="G484">
        <f t="shared" si="28"/>
        <v>7.0000000000000007E-2</v>
      </c>
      <c r="H484">
        <f>VLOOKUP(B484,Table3[],6,0)</f>
        <v>94.62</v>
      </c>
      <c r="I484">
        <f>VLOOKUP(B484,Table3[],5,0)</f>
        <v>83</v>
      </c>
      <c r="J484">
        <f t="shared" si="29"/>
        <v>946.2</v>
      </c>
      <c r="K484">
        <f t="shared" si="30"/>
        <v>830</v>
      </c>
      <c r="L484">
        <f t="shared" si="31"/>
        <v>116.13000000000005</v>
      </c>
    </row>
    <row r="485" spans="1:12" x14ac:dyDescent="0.25">
      <c r="A485" s="9">
        <v>44870</v>
      </c>
      <c r="B485" t="s">
        <v>23</v>
      </c>
      <c r="C485" t="str">
        <f>VLOOKUP(B485,Table3[],2,0)</f>
        <v>Product19</v>
      </c>
      <c r="D485">
        <v>15</v>
      </c>
      <c r="E485" t="s">
        <v>60</v>
      </c>
      <c r="F485" t="s">
        <v>59</v>
      </c>
      <c r="G485">
        <f t="shared" si="28"/>
        <v>0.1</v>
      </c>
      <c r="H485">
        <f>VLOOKUP(B485,Table3[],6,0)</f>
        <v>210</v>
      </c>
      <c r="I485">
        <f>VLOOKUP(B485,Table3[],5,0)</f>
        <v>150</v>
      </c>
      <c r="J485">
        <f t="shared" si="29"/>
        <v>3150</v>
      </c>
      <c r="K485">
        <f t="shared" si="30"/>
        <v>2250</v>
      </c>
      <c r="L485">
        <f t="shared" si="31"/>
        <v>899.9</v>
      </c>
    </row>
    <row r="486" spans="1:12" x14ac:dyDescent="0.25">
      <c r="A486" s="9">
        <v>44871</v>
      </c>
      <c r="B486" t="s">
        <v>50</v>
      </c>
      <c r="C486" t="str">
        <f>VLOOKUP(B486,Table3[],2,0)</f>
        <v>Product43</v>
      </c>
      <c r="D486">
        <v>13</v>
      </c>
      <c r="E486" t="s">
        <v>60</v>
      </c>
      <c r="F486" t="s">
        <v>59</v>
      </c>
      <c r="G486">
        <f t="shared" si="28"/>
        <v>7.0000000000000007E-2</v>
      </c>
      <c r="H486">
        <f>VLOOKUP(B486,Table3[],6,0)</f>
        <v>83.08</v>
      </c>
      <c r="I486">
        <f>VLOOKUP(B486,Table3[],5,0)</f>
        <v>67</v>
      </c>
      <c r="J486">
        <f t="shared" si="29"/>
        <v>1080.04</v>
      </c>
      <c r="K486">
        <f t="shared" si="30"/>
        <v>871</v>
      </c>
      <c r="L486">
        <f t="shared" si="31"/>
        <v>208.96999999999997</v>
      </c>
    </row>
    <row r="487" spans="1:12" x14ac:dyDescent="0.25">
      <c r="A487" s="9">
        <v>44871</v>
      </c>
      <c r="B487" t="s">
        <v>19</v>
      </c>
      <c r="C487" t="str">
        <f>VLOOKUP(B487,Table3[],2,0)</f>
        <v>Product15</v>
      </c>
      <c r="D487">
        <v>13</v>
      </c>
      <c r="E487" t="s">
        <v>58</v>
      </c>
      <c r="F487" t="s">
        <v>58</v>
      </c>
      <c r="G487">
        <f t="shared" si="28"/>
        <v>7.0000000000000007E-2</v>
      </c>
      <c r="H487">
        <f>VLOOKUP(B487,Table3[],6,0)</f>
        <v>15.719999999999999</v>
      </c>
      <c r="I487">
        <f>VLOOKUP(B487,Table3[],5,0)</f>
        <v>12</v>
      </c>
      <c r="J487">
        <f t="shared" si="29"/>
        <v>204.35999999999999</v>
      </c>
      <c r="K487">
        <f t="shared" si="30"/>
        <v>156</v>
      </c>
      <c r="L487">
        <f t="shared" si="31"/>
        <v>48.289999999999985</v>
      </c>
    </row>
    <row r="488" spans="1:12" x14ac:dyDescent="0.25">
      <c r="A488" s="9">
        <v>44871</v>
      </c>
      <c r="B488" t="s">
        <v>49</v>
      </c>
      <c r="C488" t="str">
        <f>VLOOKUP(B488,Table3[],2,0)</f>
        <v>Product42</v>
      </c>
      <c r="D488">
        <v>13</v>
      </c>
      <c r="E488" t="s">
        <v>60</v>
      </c>
      <c r="F488" t="s">
        <v>59</v>
      </c>
      <c r="G488">
        <f t="shared" si="28"/>
        <v>7.0000000000000007E-2</v>
      </c>
      <c r="H488">
        <f>VLOOKUP(B488,Table3[],6,0)</f>
        <v>162</v>
      </c>
      <c r="I488">
        <f>VLOOKUP(B488,Table3[],5,0)</f>
        <v>120</v>
      </c>
      <c r="J488">
        <f t="shared" si="29"/>
        <v>2106</v>
      </c>
      <c r="K488">
        <f t="shared" si="30"/>
        <v>1560</v>
      </c>
      <c r="L488">
        <f t="shared" si="31"/>
        <v>545.92999999999995</v>
      </c>
    </row>
    <row r="489" spans="1:12" x14ac:dyDescent="0.25">
      <c r="A489" s="9">
        <v>44872</v>
      </c>
      <c r="B489" t="s">
        <v>47</v>
      </c>
      <c r="C489" t="str">
        <f>VLOOKUP(B489,Table3[],2,0)</f>
        <v>Product40</v>
      </c>
      <c r="D489">
        <v>13</v>
      </c>
      <c r="E489" t="s">
        <v>58</v>
      </c>
      <c r="F489" t="s">
        <v>59</v>
      </c>
      <c r="G489">
        <f t="shared" si="28"/>
        <v>7.0000000000000007E-2</v>
      </c>
      <c r="H489">
        <f>VLOOKUP(B489,Table3[],6,0)</f>
        <v>115.2</v>
      </c>
      <c r="I489">
        <f>VLOOKUP(B489,Table3[],5,0)</f>
        <v>90</v>
      </c>
      <c r="J489">
        <f t="shared" si="29"/>
        <v>1497.6000000000001</v>
      </c>
      <c r="K489">
        <f t="shared" si="30"/>
        <v>1170</v>
      </c>
      <c r="L489">
        <f t="shared" si="31"/>
        <v>327.53000000000014</v>
      </c>
    </row>
    <row r="490" spans="1:12" x14ac:dyDescent="0.25">
      <c r="A490" s="9">
        <v>44873</v>
      </c>
      <c r="B490" t="s">
        <v>42</v>
      </c>
      <c r="C490" t="str">
        <f>VLOOKUP(B490,Table3[],2,0)</f>
        <v>Product36</v>
      </c>
      <c r="D490">
        <v>11</v>
      </c>
      <c r="E490" t="s">
        <v>57</v>
      </c>
      <c r="F490" t="s">
        <v>59</v>
      </c>
      <c r="G490">
        <f t="shared" si="28"/>
        <v>7.0000000000000007E-2</v>
      </c>
      <c r="H490">
        <f>VLOOKUP(B490,Table3[],6,0)</f>
        <v>96.3</v>
      </c>
      <c r="I490">
        <f>VLOOKUP(B490,Table3[],5,0)</f>
        <v>90</v>
      </c>
      <c r="J490">
        <f t="shared" si="29"/>
        <v>1059.3</v>
      </c>
      <c r="K490">
        <f t="shared" si="30"/>
        <v>990</v>
      </c>
      <c r="L490">
        <f t="shared" si="31"/>
        <v>69.229999999999961</v>
      </c>
    </row>
    <row r="491" spans="1:12" x14ac:dyDescent="0.25">
      <c r="A491" s="9">
        <v>44873</v>
      </c>
      <c r="B491" t="s">
        <v>23</v>
      </c>
      <c r="C491" t="str">
        <f>VLOOKUP(B491,Table3[],2,0)</f>
        <v>Product19</v>
      </c>
      <c r="D491">
        <v>10</v>
      </c>
      <c r="E491" t="s">
        <v>57</v>
      </c>
      <c r="F491" t="s">
        <v>58</v>
      </c>
      <c r="G491">
        <f t="shared" si="28"/>
        <v>7.0000000000000007E-2</v>
      </c>
      <c r="H491">
        <f>VLOOKUP(B491,Table3[],6,0)</f>
        <v>210</v>
      </c>
      <c r="I491">
        <f>VLOOKUP(B491,Table3[],5,0)</f>
        <v>150</v>
      </c>
      <c r="J491">
        <f t="shared" si="29"/>
        <v>2100</v>
      </c>
      <c r="K491">
        <f t="shared" si="30"/>
        <v>1500</v>
      </c>
      <c r="L491">
        <f t="shared" si="31"/>
        <v>599.92999999999995</v>
      </c>
    </row>
    <row r="492" spans="1:12" x14ac:dyDescent="0.25">
      <c r="A492" s="9">
        <v>44874</v>
      </c>
      <c r="B492" t="s">
        <v>33</v>
      </c>
      <c r="C492" t="str">
        <f>VLOOKUP(B492,Table3[],2,0)</f>
        <v>Product27</v>
      </c>
      <c r="D492">
        <v>8</v>
      </c>
      <c r="E492" t="s">
        <v>58</v>
      </c>
      <c r="F492" t="s">
        <v>59</v>
      </c>
      <c r="G492">
        <f t="shared" si="28"/>
        <v>0.05</v>
      </c>
      <c r="H492">
        <f>VLOOKUP(B492,Table3[],6,0)</f>
        <v>57.120000000000005</v>
      </c>
      <c r="I492">
        <f>VLOOKUP(B492,Table3[],5,0)</f>
        <v>48</v>
      </c>
      <c r="J492">
        <f t="shared" si="29"/>
        <v>456.96000000000004</v>
      </c>
      <c r="K492">
        <f t="shared" si="30"/>
        <v>384</v>
      </c>
      <c r="L492">
        <f t="shared" si="31"/>
        <v>72.910000000000039</v>
      </c>
    </row>
    <row r="493" spans="1:12" x14ac:dyDescent="0.25">
      <c r="A493" s="9">
        <v>44875</v>
      </c>
      <c r="B493" t="s">
        <v>22</v>
      </c>
      <c r="C493" t="str">
        <f>VLOOKUP(B493,Table3[],2,0)</f>
        <v>Product18</v>
      </c>
      <c r="D493">
        <v>7</v>
      </c>
      <c r="E493" t="s">
        <v>60</v>
      </c>
      <c r="F493" t="s">
        <v>58</v>
      </c>
      <c r="G493">
        <f t="shared" si="28"/>
        <v>0.05</v>
      </c>
      <c r="H493">
        <f>VLOOKUP(B493,Table3[],6,0)</f>
        <v>49.21</v>
      </c>
      <c r="I493">
        <f>VLOOKUP(B493,Table3[],5,0)</f>
        <v>37</v>
      </c>
      <c r="J493">
        <f t="shared" si="29"/>
        <v>344.47</v>
      </c>
      <c r="K493">
        <f t="shared" si="30"/>
        <v>259</v>
      </c>
      <c r="L493">
        <f t="shared" si="31"/>
        <v>85.42000000000003</v>
      </c>
    </row>
    <row r="494" spans="1:12" x14ac:dyDescent="0.25">
      <c r="A494" s="9">
        <v>44878</v>
      </c>
      <c r="B494" t="s">
        <v>33</v>
      </c>
      <c r="C494" t="str">
        <f>VLOOKUP(B494,Table3[],2,0)</f>
        <v>Product27</v>
      </c>
      <c r="D494">
        <v>10</v>
      </c>
      <c r="E494" t="s">
        <v>57</v>
      </c>
      <c r="F494" t="s">
        <v>59</v>
      </c>
      <c r="G494">
        <f t="shared" si="28"/>
        <v>7.0000000000000007E-2</v>
      </c>
      <c r="H494">
        <f>VLOOKUP(B494,Table3[],6,0)</f>
        <v>57.120000000000005</v>
      </c>
      <c r="I494">
        <f>VLOOKUP(B494,Table3[],5,0)</f>
        <v>48</v>
      </c>
      <c r="J494">
        <f t="shared" si="29"/>
        <v>571.20000000000005</v>
      </c>
      <c r="K494">
        <f t="shared" si="30"/>
        <v>480</v>
      </c>
      <c r="L494">
        <f t="shared" si="31"/>
        <v>91.130000000000052</v>
      </c>
    </row>
    <row r="495" spans="1:12" x14ac:dyDescent="0.25">
      <c r="A495" s="9">
        <v>44879</v>
      </c>
      <c r="B495" t="s">
        <v>5</v>
      </c>
      <c r="C495" t="str">
        <f>VLOOKUP(B495,Table3[],2,0)</f>
        <v>Product02</v>
      </c>
      <c r="D495">
        <v>1</v>
      </c>
      <c r="E495" t="s">
        <v>60</v>
      </c>
      <c r="F495" t="s">
        <v>59</v>
      </c>
      <c r="G495">
        <f t="shared" si="28"/>
        <v>0</v>
      </c>
      <c r="H495">
        <f>VLOOKUP(B495,Table3[],6,0)</f>
        <v>142.80000000000001</v>
      </c>
      <c r="I495">
        <f>VLOOKUP(B495,Table3[],5,0)</f>
        <v>105</v>
      </c>
      <c r="J495">
        <f t="shared" si="29"/>
        <v>142.80000000000001</v>
      </c>
      <c r="K495">
        <f t="shared" si="30"/>
        <v>105</v>
      </c>
      <c r="L495">
        <f t="shared" si="31"/>
        <v>37.800000000000011</v>
      </c>
    </row>
    <row r="496" spans="1:12" x14ac:dyDescent="0.25">
      <c r="A496" s="9">
        <v>44880</v>
      </c>
      <c r="B496" t="s">
        <v>16</v>
      </c>
      <c r="C496" t="str">
        <f>VLOOKUP(B496,Table3[],2,0)</f>
        <v>Product12</v>
      </c>
      <c r="D496">
        <v>14</v>
      </c>
      <c r="E496" t="s">
        <v>60</v>
      </c>
      <c r="F496" t="s">
        <v>59</v>
      </c>
      <c r="G496">
        <f t="shared" si="28"/>
        <v>7.0000000000000007E-2</v>
      </c>
      <c r="H496">
        <f>VLOOKUP(B496,Table3[],6,0)</f>
        <v>94.17</v>
      </c>
      <c r="I496">
        <f>VLOOKUP(B496,Table3[],5,0)</f>
        <v>73</v>
      </c>
      <c r="J496">
        <f t="shared" si="29"/>
        <v>1318.38</v>
      </c>
      <c r="K496">
        <f t="shared" si="30"/>
        <v>1022</v>
      </c>
      <c r="L496">
        <f t="shared" si="31"/>
        <v>296.31000000000012</v>
      </c>
    </row>
    <row r="497" spans="1:12" x14ac:dyDescent="0.25">
      <c r="A497" s="9">
        <v>44881</v>
      </c>
      <c r="B497" t="s">
        <v>21</v>
      </c>
      <c r="C497" t="str">
        <f>VLOOKUP(B497,Table3[],2,0)</f>
        <v>Product17</v>
      </c>
      <c r="D497">
        <v>8</v>
      </c>
      <c r="E497" t="s">
        <v>58</v>
      </c>
      <c r="F497" t="s">
        <v>58</v>
      </c>
      <c r="G497">
        <f t="shared" si="28"/>
        <v>0.05</v>
      </c>
      <c r="H497">
        <f>VLOOKUP(B497,Table3[],6,0)</f>
        <v>156.78</v>
      </c>
      <c r="I497">
        <f>VLOOKUP(B497,Table3[],5,0)</f>
        <v>134</v>
      </c>
      <c r="J497">
        <f t="shared" si="29"/>
        <v>1254.24</v>
      </c>
      <c r="K497">
        <f t="shared" si="30"/>
        <v>1072</v>
      </c>
      <c r="L497">
        <f t="shared" si="31"/>
        <v>182.19</v>
      </c>
    </row>
    <row r="498" spans="1:12" x14ac:dyDescent="0.25">
      <c r="A498" s="9">
        <v>44883</v>
      </c>
      <c r="B498" t="s">
        <v>40</v>
      </c>
      <c r="C498" t="str">
        <f>VLOOKUP(B498,Table3[],2,0)</f>
        <v>Product34</v>
      </c>
      <c r="D498">
        <v>8</v>
      </c>
      <c r="E498" t="s">
        <v>60</v>
      </c>
      <c r="F498" t="s">
        <v>59</v>
      </c>
      <c r="G498">
        <f t="shared" si="28"/>
        <v>0.05</v>
      </c>
      <c r="H498">
        <f>VLOOKUP(B498,Table3[],6,0)</f>
        <v>58.3</v>
      </c>
      <c r="I498">
        <f>VLOOKUP(B498,Table3[],5,0)</f>
        <v>55</v>
      </c>
      <c r="J498">
        <f t="shared" si="29"/>
        <v>466.4</v>
      </c>
      <c r="K498">
        <f t="shared" si="30"/>
        <v>440</v>
      </c>
      <c r="L498">
        <f t="shared" si="31"/>
        <v>26.349999999999977</v>
      </c>
    </row>
    <row r="499" spans="1:12" x14ac:dyDescent="0.25">
      <c r="A499" s="9">
        <v>44886</v>
      </c>
      <c r="B499" t="s">
        <v>24</v>
      </c>
      <c r="C499" t="str">
        <f>VLOOKUP(B499,Table3[],2,0)</f>
        <v>Product20</v>
      </c>
      <c r="D499">
        <v>6</v>
      </c>
      <c r="E499" t="s">
        <v>60</v>
      </c>
      <c r="F499" t="s">
        <v>59</v>
      </c>
      <c r="G499">
        <f t="shared" si="28"/>
        <v>0.05</v>
      </c>
      <c r="H499">
        <f>VLOOKUP(B499,Table3[],6,0)</f>
        <v>76.25</v>
      </c>
      <c r="I499">
        <f>VLOOKUP(B499,Table3[],5,0)</f>
        <v>61</v>
      </c>
      <c r="J499">
        <f t="shared" si="29"/>
        <v>457.5</v>
      </c>
      <c r="K499">
        <f t="shared" si="30"/>
        <v>366</v>
      </c>
      <c r="L499">
        <f t="shared" si="31"/>
        <v>91.45</v>
      </c>
    </row>
    <row r="500" spans="1:12" x14ac:dyDescent="0.25">
      <c r="A500" s="9">
        <v>44888</v>
      </c>
      <c r="B500" t="s">
        <v>42</v>
      </c>
      <c r="C500" t="str">
        <f>VLOOKUP(B500,Table3[],2,0)</f>
        <v>Product36</v>
      </c>
      <c r="D500">
        <v>12</v>
      </c>
      <c r="E500" t="s">
        <v>58</v>
      </c>
      <c r="F500" t="s">
        <v>58</v>
      </c>
      <c r="G500">
        <f t="shared" si="28"/>
        <v>7.0000000000000007E-2</v>
      </c>
      <c r="H500">
        <f>VLOOKUP(B500,Table3[],6,0)</f>
        <v>96.3</v>
      </c>
      <c r="I500">
        <f>VLOOKUP(B500,Table3[],5,0)</f>
        <v>90</v>
      </c>
      <c r="J500">
        <f t="shared" si="29"/>
        <v>1155.5999999999999</v>
      </c>
      <c r="K500">
        <f t="shared" si="30"/>
        <v>1080</v>
      </c>
      <c r="L500">
        <f t="shared" si="31"/>
        <v>75.529999999999916</v>
      </c>
    </row>
    <row r="501" spans="1:12" x14ac:dyDescent="0.25">
      <c r="A501" s="9">
        <v>44890</v>
      </c>
      <c r="B501" t="s">
        <v>7</v>
      </c>
      <c r="C501" t="str">
        <f>VLOOKUP(B501,Table3[],2,0)</f>
        <v>Product04</v>
      </c>
      <c r="D501">
        <v>5</v>
      </c>
      <c r="E501" t="s">
        <v>60</v>
      </c>
      <c r="F501" t="s">
        <v>59</v>
      </c>
      <c r="G501">
        <f t="shared" si="28"/>
        <v>0.05</v>
      </c>
      <c r="H501">
        <f>VLOOKUP(B501,Table3[],6,0)</f>
        <v>48.84</v>
      </c>
      <c r="I501">
        <f>VLOOKUP(B501,Table3[],5,0)</f>
        <v>44</v>
      </c>
      <c r="J501">
        <f t="shared" si="29"/>
        <v>244.20000000000002</v>
      </c>
      <c r="K501">
        <f t="shared" si="30"/>
        <v>220</v>
      </c>
      <c r="L501">
        <f t="shared" si="31"/>
        <v>24.150000000000016</v>
      </c>
    </row>
    <row r="502" spans="1:12" x14ac:dyDescent="0.25">
      <c r="A502" s="9">
        <v>44891</v>
      </c>
      <c r="B502" t="s">
        <v>38</v>
      </c>
      <c r="C502" t="str">
        <f>VLOOKUP(B502,Table3[],2,0)</f>
        <v>Product32</v>
      </c>
      <c r="D502">
        <v>5</v>
      </c>
      <c r="E502" t="s">
        <v>60</v>
      </c>
      <c r="F502" t="s">
        <v>58</v>
      </c>
      <c r="G502">
        <f t="shared" si="28"/>
        <v>0.05</v>
      </c>
      <c r="H502">
        <f>VLOOKUP(B502,Table3[],6,0)</f>
        <v>117.48</v>
      </c>
      <c r="I502">
        <f>VLOOKUP(B502,Table3[],5,0)</f>
        <v>89</v>
      </c>
      <c r="J502">
        <f t="shared" si="29"/>
        <v>587.4</v>
      </c>
      <c r="K502">
        <f t="shared" si="30"/>
        <v>445</v>
      </c>
      <c r="L502">
        <f t="shared" si="31"/>
        <v>142.34999999999997</v>
      </c>
    </row>
    <row r="503" spans="1:12" x14ac:dyDescent="0.25">
      <c r="A503" s="9">
        <v>44892</v>
      </c>
      <c r="B503" t="s">
        <v>40</v>
      </c>
      <c r="C503" t="str">
        <f>VLOOKUP(B503,Table3[],2,0)</f>
        <v>Product34</v>
      </c>
      <c r="D503">
        <v>15</v>
      </c>
      <c r="E503" t="s">
        <v>60</v>
      </c>
      <c r="F503" t="s">
        <v>58</v>
      </c>
      <c r="G503">
        <f t="shared" si="28"/>
        <v>0.1</v>
      </c>
      <c r="H503">
        <f>VLOOKUP(B503,Table3[],6,0)</f>
        <v>58.3</v>
      </c>
      <c r="I503">
        <f>VLOOKUP(B503,Table3[],5,0)</f>
        <v>55</v>
      </c>
      <c r="J503">
        <f t="shared" si="29"/>
        <v>874.5</v>
      </c>
      <c r="K503">
        <f t="shared" si="30"/>
        <v>825</v>
      </c>
      <c r="L503">
        <f t="shared" si="31"/>
        <v>49.4</v>
      </c>
    </row>
    <row r="504" spans="1:12" x14ac:dyDescent="0.25">
      <c r="A504" s="9">
        <v>44893</v>
      </c>
      <c r="B504" t="s">
        <v>37</v>
      </c>
      <c r="C504" t="str">
        <f>VLOOKUP(B504,Table3[],2,0)</f>
        <v>Product31</v>
      </c>
      <c r="D504">
        <v>8</v>
      </c>
      <c r="E504" t="s">
        <v>60</v>
      </c>
      <c r="F504" t="s">
        <v>59</v>
      </c>
      <c r="G504">
        <f t="shared" si="28"/>
        <v>0.05</v>
      </c>
      <c r="H504">
        <f>VLOOKUP(B504,Table3[],6,0)</f>
        <v>104.16</v>
      </c>
      <c r="I504">
        <f>VLOOKUP(B504,Table3[],5,0)</f>
        <v>93</v>
      </c>
      <c r="J504">
        <f t="shared" si="29"/>
        <v>833.28</v>
      </c>
      <c r="K504">
        <f t="shared" si="30"/>
        <v>744</v>
      </c>
      <c r="L504">
        <f t="shared" si="31"/>
        <v>89.229999999999976</v>
      </c>
    </row>
    <row r="505" spans="1:12" x14ac:dyDescent="0.25">
      <c r="A505" s="9">
        <v>44895</v>
      </c>
      <c r="B505" t="s">
        <v>19</v>
      </c>
      <c r="C505" t="str">
        <f>VLOOKUP(B505,Table3[],2,0)</f>
        <v>Product15</v>
      </c>
      <c r="D505">
        <v>2</v>
      </c>
      <c r="E505" t="s">
        <v>60</v>
      </c>
      <c r="F505" t="s">
        <v>58</v>
      </c>
      <c r="G505">
        <f t="shared" si="28"/>
        <v>0</v>
      </c>
      <c r="H505">
        <f>VLOOKUP(B505,Table3[],6,0)</f>
        <v>15.719999999999999</v>
      </c>
      <c r="I505">
        <f>VLOOKUP(B505,Table3[],5,0)</f>
        <v>12</v>
      </c>
      <c r="J505">
        <f t="shared" si="29"/>
        <v>31.439999999999998</v>
      </c>
      <c r="K505">
        <f t="shared" si="30"/>
        <v>24</v>
      </c>
      <c r="L505">
        <f t="shared" si="31"/>
        <v>7.4399999999999977</v>
      </c>
    </row>
    <row r="506" spans="1:12" x14ac:dyDescent="0.25">
      <c r="A506" s="9">
        <v>44898</v>
      </c>
      <c r="B506" t="s">
        <v>34</v>
      </c>
      <c r="C506" t="str">
        <f>VLOOKUP(B506,Table3[],2,0)</f>
        <v>Product28</v>
      </c>
      <c r="D506">
        <v>5</v>
      </c>
      <c r="E506" t="s">
        <v>57</v>
      </c>
      <c r="F506" t="s">
        <v>59</v>
      </c>
      <c r="G506">
        <f t="shared" si="28"/>
        <v>0.05</v>
      </c>
      <c r="H506">
        <f>VLOOKUP(B506,Table3[],6,0)</f>
        <v>41.81</v>
      </c>
      <c r="I506">
        <f>VLOOKUP(B506,Table3[],5,0)</f>
        <v>37</v>
      </c>
      <c r="J506">
        <f t="shared" si="29"/>
        <v>209.05</v>
      </c>
      <c r="K506">
        <f t="shared" si="30"/>
        <v>185</v>
      </c>
      <c r="L506">
        <f t="shared" si="31"/>
        <v>24.000000000000011</v>
      </c>
    </row>
    <row r="507" spans="1:12" x14ac:dyDescent="0.25">
      <c r="A507" s="9">
        <v>44899</v>
      </c>
      <c r="B507" t="s">
        <v>31</v>
      </c>
      <c r="C507" t="str">
        <f>VLOOKUP(B507,Table3[],2,0)</f>
        <v>Product26</v>
      </c>
      <c r="D507">
        <v>10</v>
      </c>
      <c r="E507" t="s">
        <v>60</v>
      </c>
      <c r="F507" t="s">
        <v>59</v>
      </c>
      <c r="G507">
        <f t="shared" si="28"/>
        <v>7.0000000000000007E-2</v>
      </c>
      <c r="H507">
        <f>VLOOKUP(B507,Table3[],6,0)</f>
        <v>24.66</v>
      </c>
      <c r="I507">
        <f>VLOOKUP(B507,Table3[],5,0)</f>
        <v>18</v>
      </c>
      <c r="J507">
        <f t="shared" si="29"/>
        <v>246.6</v>
      </c>
      <c r="K507">
        <f t="shared" si="30"/>
        <v>180</v>
      </c>
      <c r="L507">
        <f t="shared" si="31"/>
        <v>66.53</v>
      </c>
    </row>
    <row r="508" spans="1:12" x14ac:dyDescent="0.25">
      <c r="A508" s="9">
        <v>44899</v>
      </c>
      <c r="B508" t="s">
        <v>51</v>
      </c>
      <c r="C508" t="str">
        <f>VLOOKUP(B508,Table3[],2,0)</f>
        <v>Product44</v>
      </c>
      <c r="D508">
        <v>15</v>
      </c>
      <c r="E508" t="s">
        <v>60</v>
      </c>
      <c r="F508" t="s">
        <v>59</v>
      </c>
      <c r="G508">
        <f t="shared" si="28"/>
        <v>0.1</v>
      </c>
      <c r="H508">
        <f>VLOOKUP(B508,Table3[],6,0)</f>
        <v>82.08</v>
      </c>
      <c r="I508">
        <f>VLOOKUP(B508,Table3[],5,0)</f>
        <v>76</v>
      </c>
      <c r="J508">
        <f t="shared" si="29"/>
        <v>1231.2</v>
      </c>
      <c r="K508">
        <f t="shared" si="30"/>
        <v>1140</v>
      </c>
      <c r="L508">
        <f t="shared" si="31"/>
        <v>91.100000000000051</v>
      </c>
    </row>
    <row r="509" spans="1:12" x14ac:dyDescent="0.25">
      <c r="A509" s="9">
        <v>44902</v>
      </c>
      <c r="B509" t="s">
        <v>45</v>
      </c>
      <c r="C509" t="str">
        <f>VLOOKUP(B509,Table3[],2,0)</f>
        <v>Product38</v>
      </c>
      <c r="D509">
        <v>12</v>
      </c>
      <c r="E509" t="s">
        <v>60</v>
      </c>
      <c r="F509" t="s">
        <v>59</v>
      </c>
      <c r="G509">
        <f t="shared" si="28"/>
        <v>7.0000000000000007E-2</v>
      </c>
      <c r="H509">
        <f>VLOOKUP(B509,Table3[],6,0)</f>
        <v>79.92</v>
      </c>
      <c r="I509">
        <f>VLOOKUP(B509,Table3[],5,0)</f>
        <v>72</v>
      </c>
      <c r="J509">
        <f t="shared" si="29"/>
        <v>959.04</v>
      </c>
      <c r="K509">
        <f t="shared" si="30"/>
        <v>864</v>
      </c>
      <c r="L509">
        <f t="shared" si="31"/>
        <v>94.96999999999997</v>
      </c>
    </row>
    <row r="510" spans="1:12" x14ac:dyDescent="0.25">
      <c r="A510" s="9">
        <v>44902</v>
      </c>
      <c r="B510" t="s">
        <v>20</v>
      </c>
      <c r="C510" t="str">
        <f>VLOOKUP(B510,Table3[],2,0)</f>
        <v>Product16</v>
      </c>
      <c r="D510">
        <v>13</v>
      </c>
      <c r="E510" t="s">
        <v>60</v>
      </c>
      <c r="F510" t="s">
        <v>58</v>
      </c>
      <c r="G510">
        <f t="shared" si="28"/>
        <v>7.0000000000000007E-2</v>
      </c>
      <c r="H510">
        <f>VLOOKUP(B510,Table3[],6,0)</f>
        <v>16.64</v>
      </c>
      <c r="I510">
        <f>VLOOKUP(B510,Table3[],5,0)</f>
        <v>13</v>
      </c>
      <c r="J510">
        <f t="shared" si="29"/>
        <v>216.32</v>
      </c>
      <c r="K510">
        <f t="shared" si="30"/>
        <v>169</v>
      </c>
      <c r="L510">
        <f t="shared" si="31"/>
        <v>47.249999999999993</v>
      </c>
    </row>
    <row r="511" spans="1:12" x14ac:dyDescent="0.25">
      <c r="A511" s="9">
        <v>44902</v>
      </c>
      <c r="B511" t="s">
        <v>45</v>
      </c>
      <c r="C511" t="str">
        <f>VLOOKUP(B511,Table3[],2,0)</f>
        <v>Product38</v>
      </c>
      <c r="D511">
        <v>5</v>
      </c>
      <c r="E511" t="s">
        <v>60</v>
      </c>
      <c r="F511" t="s">
        <v>59</v>
      </c>
      <c r="G511">
        <f t="shared" si="28"/>
        <v>0.05</v>
      </c>
      <c r="H511">
        <f>VLOOKUP(B511,Table3[],6,0)</f>
        <v>79.92</v>
      </c>
      <c r="I511">
        <f>VLOOKUP(B511,Table3[],5,0)</f>
        <v>72</v>
      </c>
      <c r="J511">
        <f t="shared" si="29"/>
        <v>399.6</v>
      </c>
      <c r="K511">
        <f t="shared" si="30"/>
        <v>360</v>
      </c>
      <c r="L511">
        <f t="shared" si="31"/>
        <v>39.550000000000026</v>
      </c>
    </row>
    <row r="512" spans="1:12" x14ac:dyDescent="0.25">
      <c r="A512" s="9">
        <v>44906</v>
      </c>
      <c r="B512" t="s">
        <v>33</v>
      </c>
      <c r="C512" t="str">
        <f>VLOOKUP(B512,Table3[],2,0)</f>
        <v>Product27</v>
      </c>
      <c r="D512">
        <v>5</v>
      </c>
      <c r="E512" t="s">
        <v>60</v>
      </c>
      <c r="F512" t="s">
        <v>58</v>
      </c>
      <c r="G512">
        <f t="shared" si="28"/>
        <v>0.05</v>
      </c>
      <c r="H512">
        <f>VLOOKUP(B512,Table3[],6,0)</f>
        <v>57.120000000000005</v>
      </c>
      <c r="I512">
        <f>VLOOKUP(B512,Table3[],5,0)</f>
        <v>48</v>
      </c>
      <c r="J512">
        <f t="shared" si="29"/>
        <v>285.60000000000002</v>
      </c>
      <c r="K512">
        <f t="shared" si="30"/>
        <v>240</v>
      </c>
      <c r="L512">
        <f t="shared" si="31"/>
        <v>45.550000000000026</v>
      </c>
    </row>
    <row r="513" spans="1:12" x14ac:dyDescent="0.25">
      <c r="A513" s="9">
        <v>44906</v>
      </c>
      <c r="B513" t="s">
        <v>17</v>
      </c>
      <c r="C513" t="str">
        <f>VLOOKUP(B513,Table3[],2,0)</f>
        <v>Product13</v>
      </c>
      <c r="D513">
        <v>9</v>
      </c>
      <c r="E513" t="s">
        <v>57</v>
      </c>
      <c r="F513" t="s">
        <v>58</v>
      </c>
      <c r="G513">
        <f t="shared" si="28"/>
        <v>0.05</v>
      </c>
      <c r="H513">
        <f>VLOOKUP(B513,Table3[],6,0)</f>
        <v>122.08</v>
      </c>
      <c r="I513">
        <f>VLOOKUP(B513,Table3[],5,0)</f>
        <v>112</v>
      </c>
      <c r="J513">
        <f t="shared" si="29"/>
        <v>1098.72</v>
      </c>
      <c r="K513">
        <f t="shared" si="30"/>
        <v>1008</v>
      </c>
      <c r="L513">
        <f t="shared" si="31"/>
        <v>90.67000000000003</v>
      </c>
    </row>
    <row r="514" spans="1:12" x14ac:dyDescent="0.25">
      <c r="A514" s="9">
        <v>44906</v>
      </c>
      <c r="B514" t="s">
        <v>18</v>
      </c>
      <c r="C514" t="str">
        <f>VLOOKUP(B514,Table3[],2,0)</f>
        <v>Product14</v>
      </c>
      <c r="D514">
        <v>10</v>
      </c>
      <c r="E514" t="s">
        <v>58</v>
      </c>
      <c r="F514" t="s">
        <v>59</v>
      </c>
      <c r="G514">
        <f t="shared" si="28"/>
        <v>7.0000000000000007E-2</v>
      </c>
      <c r="H514">
        <f>VLOOKUP(B514,Table3[],6,0)</f>
        <v>146.72</v>
      </c>
      <c r="I514">
        <f>VLOOKUP(B514,Table3[],5,0)</f>
        <v>112</v>
      </c>
      <c r="J514">
        <f t="shared" si="29"/>
        <v>1467.2</v>
      </c>
      <c r="K514">
        <f t="shared" si="30"/>
        <v>1120</v>
      </c>
      <c r="L514">
        <f t="shared" si="31"/>
        <v>347.13000000000005</v>
      </c>
    </row>
    <row r="515" spans="1:12" x14ac:dyDescent="0.25">
      <c r="A515" s="9">
        <v>44907</v>
      </c>
      <c r="B515" t="s">
        <v>36</v>
      </c>
      <c r="C515" t="str">
        <f>VLOOKUP(B515,Table3[],2,0)</f>
        <v>Product30</v>
      </c>
      <c r="D515">
        <v>9</v>
      </c>
      <c r="E515" t="s">
        <v>57</v>
      </c>
      <c r="F515" t="s">
        <v>59</v>
      </c>
      <c r="G515">
        <f t="shared" ref="G515:G528" si="32">IF(D515&gt;=15,10%,IF(D515&gt;=10,7%,IF(D515&gt;=5,5%,0%)))</f>
        <v>0.05</v>
      </c>
      <c r="H515">
        <f>VLOOKUP(B515,Table3[],6,0)</f>
        <v>201.28</v>
      </c>
      <c r="I515">
        <f>VLOOKUP(B515,Table3[],5,0)</f>
        <v>148</v>
      </c>
      <c r="J515">
        <f t="shared" ref="J515:J528" si="33">H515*D515</f>
        <v>1811.52</v>
      </c>
      <c r="K515">
        <f t="shared" ref="K515:K528" si="34">I515*D515</f>
        <v>1332</v>
      </c>
      <c r="L515">
        <f t="shared" ref="L515:L528" si="35">J515-K515-G515</f>
        <v>479.46999999999997</v>
      </c>
    </row>
    <row r="516" spans="1:12" x14ac:dyDescent="0.25">
      <c r="A516" s="9">
        <v>44907</v>
      </c>
      <c r="B516" t="s">
        <v>48</v>
      </c>
      <c r="C516" t="str">
        <f>VLOOKUP(B516,Table3[],2,0)</f>
        <v>Product41</v>
      </c>
      <c r="D516">
        <v>10</v>
      </c>
      <c r="E516" t="s">
        <v>57</v>
      </c>
      <c r="F516" t="s">
        <v>58</v>
      </c>
      <c r="G516">
        <f t="shared" si="32"/>
        <v>7.0000000000000007E-2</v>
      </c>
      <c r="H516">
        <f>VLOOKUP(B516,Table3[],6,0)</f>
        <v>173.88</v>
      </c>
      <c r="I516">
        <f>VLOOKUP(B516,Table3[],5,0)</f>
        <v>138</v>
      </c>
      <c r="J516">
        <f t="shared" si="33"/>
        <v>1738.8</v>
      </c>
      <c r="K516">
        <f t="shared" si="34"/>
        <v>1380</v>
      </c>
      <c r="L516">
        <f t="shared" si="35"/>
        <v>358.72999999999996</v>
      </c>
    </row>
    <row r="517" spans="1:12" x14ac:dyDescent="0.25">
      <c r="A517" s="9">
        <v>44909</v>
      </c>
      <c r="B517" t="s">
        <v>8</v>
      </c>
      <c r="C517" t="str">
        <f>VLOOKUP(B517,Table3[],2,0)</f>
        <v>Product05</v>
      </c>
      <c r="D517">
        <v>4</v>
      </c>
      <c r="E517" t="s">
        <v>60</v>
      </c>
      <c r="F517" t="s">
        <v>59</v>
      </c>
      <c r="G517">
        <f t="shared" si="32"/>
        <v>0</v>
      </c>
      <c r="H517">
        <f>VLOOKUP(B517,Table3[],6,0)</f>
        <v>155.61000000000001</v>
      </c>
      <c r="I517">
        <f>VLOOKUP(B517,Table3[],5,0)</f>
        <v>133</v>
      </c>
      <c r="J517">
        <f t="shared" si="33"/>
        <v>622.44000000000005</v>
      </c>
      <c r="K517">
        <f t="shared" si="34"/>
        <v>532</v>
      </c>
      <c r="L517">
        <f t="shared" si="35"/>
        <v>90.440000000000055</v>
      </c>
    </row>
    <row r="518" spans="1:12" x14ac:dyDescent="0.25">
      <c r="A518" s="9">
        <v>44910</v>
      </c>
      <c r="B518" t="s">
        <v>12</v>
      </c>
      <c r="C518" t="str">
        <f>VLOOKUP(B518,Table3[],2,0)</f>
        <v>Product09</v>
      </c>
      <c r="D518">
        <v>13</v>
      </c>
      <c r="E518" t="s">
        <v>60</v>
      </c>
      <c r="F518" t="s">
        <v>58</v>
      </c>
      <c r="G518">
        <f t="shared" si="32"/>
        <v>7.0000000000000007E-2</v>
      </c>
      <c r="H518">
        <f>VLOOKUP(B518,Table3[],6,0)</f>
        <v>7.8599999999999994</v>
      </c>
      <c r="I518">
        <f>VLOOKUP(B518,Table3[],5,0)</f>
        <v>6</v>
      </c>
      <c r="J518">
        <f t="shared" si="33"/>
        <v>102.17999999999999</v>
      </c>
      <c r="K518">
        <f t="shared" si="34"/>
        <v>78</v>
      </c>
      <c r="L518">
        <f t="shared" si="35"/>
        <v>24.109999999999992</v>
      </c>
    </row>
    <row r="519" spans="1:12" x14ac:dyDescent="0.25">
      <c r="A519" s="9">
        <v>44914</v>
      </c>
      <c r="B519" t="s">
        <v>51</v>
      </c>
      <c r="C519" t="str">
        <f>VLOOKUP(B519,Table3[],2,0)</f>
        <v>Product44</v>
      </c>
      <c r="D519">
        <v>7</v>
      </c>
      <c r="E519" t="s">
        <v>60</v>
      </c>
      <c r="F519" t="s">
        <v>58</v>
      </c>
      <c r="G519">
        <f t="shared" si="32"/>
        <v>0.05</v>
      </c>
      <c r="H519">
        <f>VLOOKUP(B519,Table3[],6,0)</f>
        <v>82.08</v>
      </c>
      <c r="I519">
        <f>VLOOKUP(B519,Table3[],5,0)</f>
        <v>76</v>
      </c>
      <c r="J519">
        <f t="shared" si="33"/>
        <v>574.55999999999995</v>
      </c>
      <c r="K519">
        <f t="shared" si="34"/>
        <v>532</v>
      </c>
      <c r="L519">
        <f t="shared" si="35"/>
        <v>42.509999999999948</v>
      </c>
    </row>
    <row r="520" spans="1:12" x14ac:dyDescent="0.25">
      <c r="A520" s="9">
        <v>44914</v>
      </c>
      <c r="B520" t="s">
        <v>15</v>
      </c>
      <c r="C520" t="str">
        <f>VLOOKUP(B520,Table3[],2,0)</f>
        <v>Product11</v>
      </c>
      <c r="D520">
        <v>14</v>
      </c>
      <c r="E520" t="s">
        <v>60</v>
      </c>
      <c r="F520" t="s">
        <v>59</v>
      </c>
      <c r="G520">
        <f t="shared" si="32"/>
        <v>7.0000000000000007E-2</v>
      </c>
      <c r="H520">
        <f>VLOOKUP(B520,Table3[],6,0)</f>
        <v>48.4</v>
      </c>
      <c r="I520">
        <f>VLOOKUP(B520,Table3[],5,0)</f>
        <v>44</v>
      </c>
      <c r="J520">
        <f t="shared" si="33"/>
        <v>677.6</v>
      </c>
      <c r="K520">
        <f t="shared" si="34"/>
        <v>616</v>
      </c>
      <c r="L520">
        <f t="shared" si="35"/>
        <v>61.530000000000022</v>
      </c>
    </row>
    <row r="521" spans="1:12" x14ac:dyDescent="0.25">
      <c r="A521" s="9">
        <v>44914</v>
      </c>
      <c r="B521" t="s">
        <v>12</v>
      </c>
      <c r="C521" t="str">
        <f>VLOOKUP(B521,Table3[],2,0)</f>
        <v>Product09</v>
      </c>
      <c r="D521">
        <v>11</v>
      </c>
      <c r="E521" t="s">
        <v>58</v>
      </c>
      <c r="F521" t="s">
        <v>58</v>
      </c>
      <c r="G521">
        <f t="shared" si="32"/>
        <v>7.0000000000000007E-2</v>
      </c>
      <c r="H521">
        <f>VLOOKUP(B521,Table3[],6,0)</f>
        <v>7.8599999999999994</v>
      </c>
      <c r="I521">
        <f>VLOOKUP(B521,Table3[],5,0)</f>
        <v>6</v>
      </c>
      <c r="J521">
        <f t="shared" si="33"/>
        <v>86.46</v>
      </c>
      <c r="K521">
        <f t="shared" si="34"/>
        <v>66</v>
      </c>
      <c r="L521">
        <f t="shared" si="35"/>
        <v>20.389999999999993</v>
      </c>
    </row>
    <row r="522" spans="1:12" x14ac:dyDescent="0.25">
      <c r="A522" s="9">
        <v>44916</v>
      </c>
      <c r="B522" t="s">
        <v>9</v>
      </c>
      <c r="C522" t="str">
        <f>VLOOKUP(B522,Table3[],2,0)</f>
        <v>Product06</v>
      </c>
      <c r="D522">
        <v>10</v>
      </c>
      <c r="E522" t="s">
        <v>60</v>
      </c>
      <c r="F522" t="s">
        <v>58</v>
      </c>
      <c r="G522">
        <f t="shared" si="32"/>
        <v>7.0000000000000007E-2</v>
      </c>
      <c r="H522">
        <f>VLOOKUP(B522,Table3[],6,0)</f>
        <v>85.5</v>
      </c>
      <c r="I522">
        <f>VLOOKUP(B522,Table3[],5,0)</f>
        <v>75</v>
      </c>
      <c r="J522">
        <f t="shared" si="33"/>
        <v>855</v>
      </c>
      <c r="K522">
        <f t="shared" si="34"/>
        <v>750</v>
      </c>
      <c r="L522">
        <f t="shared" si="35"/>
        <v>104.93</v>
      </c>
    </row>
    <row r="523" spans="1:12" x14ac:dyDescent="0.25">
      <c r="A523" s="9">
        <v>44924</v>
      </c>
      <c r="B523" t="s">
        <v>11</v>
      </c>
      <c r="C523" t="str">
        <f>VLOOKUP(B523,Table3[],2,0)</f>
        <v>Product08</v>
      </c>
      <c r="D523">
        <v>15</v>
      </c>
      <c r="E523" t="s">
        <v>60</v>
      </c>
      <c r="F523" t="s">
        <v>58</v>
      </c>
      <c r="G523">
        <f t="shared" si="32"/>
        <v>0.1</v>
      </c>
      <c r="H523">
        <f>VLOOKUP(B523,Table3[],6,0)</f>
        <v>94.62</v>
      </c>
      <c r="I523">
        <f>VLOOKUP(B523,Table3[],5,0)</f>
        <v>83</v>
      </c>
      <c r="J523">
        <f t="shared" si="33"/>
        <v>1419.3000000000002</v>
      </c>
      <c r="K523">
        <f t="shared" si="34"/>
        <v>1245</v>
      </c>
      <c r="L523">
        <f t="shared" si="35"/>
        <v>174.20000000000019</v>
      </c>
    </row>
    <row r="524" spans="1:12" x14ac:dyDescent="0.25">
      <c r="A524" s="9">
        <v>44924</v>
      </c>
      <c r="B524" t="s">
        <v>49</v>
      </c>
      <c r="C524" t="str">
        <f>VLOOKUP(B524,Table3[],2,0)</f>
        <v>Product42</v>
      </c>
      <c r="D524">
        <v>1</v>
      </c>
      <c r="E524" t="s">
        <v>57</v>
      </c>
      <c r="F524" t="s">
        <v>59</v>
      </c>
      <c r="G524">
        <f t="shared" si="32"/>
        <v>0</v>
      </c>
      <c r="H524">
        <f>VLOOKUP(B524,Table3[],6,0)</f>
        <v>162</v>
      </c>
      <c r="I524">
        <f>VLOOKUP(B524,Table3[],5,0)</f>
        <v>120</v>
      </c>
      <c r="J524">
        <f t="shared" si="33"/>
        <v>162</v>
      </c>
      <c r="K524">
        <f t="shared" si="34"/>
        <v>120</v>
      </c>
      <c r="L524">
        <f t="shared" si="35"/>
        <v>42</v>
      </c>
    </row>
    <row r="525" spans="1:12" x14ac:dyDescent="0.25">
      <c r="A525" s="9">
        <v>44925</v>
      </c>
      <c r="B525" t="s">
        <v>48</v>
      </c>
      <c r="C525" t="str">
        <f>VLOOKUP(B525,Table3[],2,0)</f>
        <v>Product41</v>
      </c>
      <c r="D525">
        <v>14</v>
      </c>
      <c r="E525" t="s">
        <v>60</v>
      </c>
      <c r="F525" t="s">
        <v>58</v>
      </c>
      <c r="G525">
        <f t="shared" si="32"/>
        <v>7.0000000000000007E-2</v>
      </c>
      <c r="H525">
        <f>VLOOKUP(B525,Table3[],6,0)</f>
        <v>173.88</v>
      </c>
      <c r="I525">
        <f>VLOOKUP(B525,Table3[],5,0)</f>
        <v>138</v>
      </c>
      <c r="J525">
        <f t="shared" si="33"/>
        <v>2434.3199999999997</v>
      </c>
      <c r="K525">
        <f t="shared" si="34"/>
        <v>1932</v>
      </c>
      <c r="L525">
        <f t="shared" si="35"/>
        <v>502.24999999999972</v>
      </c>
    </row>
    <row r="526" spans="1:12" x14ac:dyDescent="0.25">
      <c r="A526" s="9">
        <v>44926</v>
      </c>
      <c r="B526" t="s">
        <v>39</v>
      </c>
      <c r="C526" t="str">
        <f>VLOOKUP(B526,Table3[],2,0)</f>
        <v>Product33</v>
      </c>
      <c r="D526">
        <v>12</v>
      </c>
      <c r="E526" t="s">
        <v>58</v>
      </c>
      <c r="F526" t="s">
        <v>58</v>
      </c>
      <c r="G526">
        <f t="shared" si="32"/>
        <v>7.0000000000000007E-2</v>
      </c>
      <c r="H526">
        <f>VLOOKUP(B526,Table3[],6,0)</f>
        <v>119.7</v>
      </c>
      <c r="I526">
        <f>VLOOKUP(B526,Table3[],5,0)</f>
        <v>95</v>
      </c>
      <c r="J526">
        <f t="shared" si="33"/>
        <v>1436.4</v>
      </c>
      <c r="K526">
        <f t="shared" si="34"/>
        <v>1140</v>
      </c>
      <c r="L526">
        <f t="shared" si="35"/>
        <v>296.3300000000001</v>
      </c>
    </row>
    <row r="527" spans="1:12" x14ac:dyDescent="0.25">
      <c r="A527" s="9">
        <v>44926</v>
      </c>
      <c r="B527" t="s">
        <v>15</v>
      </c>
      <c r="C527" t="str">
        <f>VLOOKUP(B527,Table3[],2,0)</f>
        <v>Product11</v>
      </c>
      <c r="D527">
        <v>6</v>
      </c>
      <c r="E527" t="s">
        <v>58</v>
      </c>
      <c r="F527" t="s">
        <v>58</v>
      </c>
      <c r="G527">
        <f t="shared" si="32"/>
        <v>0.05</v>
      </c>
      <c r="H527">
        <f>VLOOKUP(B527,Table3[],6,0)</f>
        <v>48.4</v>
      </c>
      <c r="I527">
        <f>VLOOKUP(B527,Table3[],5,0)</f>
        <v>44</v>
      </c>
      <c r="J527">
        <f t="shared" si="33"/>
        <v>290.39999999999998</v>
      </c>
      <c r="K527">
        <f t="shared" si="34"/>
        <v>264</v>
      </c>
      <c r="L527">
        <f t="shared" si="35"/>
        <v>26.349999999999977</v>
      </c>
    </row>
    <row r="528" spans="1:12" x14ac:dyDescent="0.25">
      <c r="A528" s="9">
        <v>44926</v>
      </c>
      <c r="B528" t="s">
        <v>15</v>
      </c>
      <c r="C528" t="str">
        <f>VLOOKUP(B528,Table3[],2,0)</f>
        <v>Product11</v>
      </c>
      <c r="D528">
        <v>3</v>
      </c>
      <c r="E528" t="s">
        <v>57</v>
      </c>
      <c r="F528" t="s">
        <v>59</v>
      </c>
      <c r="G528">
        <f t="shared" si="32"/>
        <v>0</v>
      </c>
      <c r="H528">
        <f>VLOOKUP(B528,Table3[],6,0)</f>
        <v>48.4</v>
      </c>
      <c r="I528">
        <f>VLOOKUP(B528,Table3[],5,0)</f>
        <v>44</v>
      </c>
      <c r="J528">
        <f t="shared" si="33"/>
        <v>145.19999999999999</v>
      </c>
      <c r="K528">
        <f t="shared" si="34"/>
        <v>132</v>
      </c>
      <c r="L528">
        <f t="shared" si="35"/>
        <v>13.199999999999989</v>
      </c>
    </row>
  </sheetData>
  <dataValidations count="3">
    <dataValidation type="list" allowBlank="1" showInputMessage="1" showErrorMessage="1" sqref="F2:F528" xr:uid="{9A03BA0D-7D13-483E-AEE1-912618C1D660}">
      <formula1>"Online,Cash"</formula1>
    </dataValidation>
    <dataValidation type="whole" allowBlank="1" showInputMessage="1" showErrorMessage="1" sqref="D2:D528" xr:uid="{1289A902-84D9-4B27-BEE8-4BC49D6C2936}">
      <formula1>1</formula1>
      <formula2>1000</formula2>
    </dataValidation>
    <dataValidation type="list" allowBlank="1" showInputMessage="1" sqref="E2:E528" xr:uid="{38262C3A-1C25-435B-930E-EE444D769893}">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BBB0E-8EFF-464B-BB62-4F5E2A9462DA}">
  <dimension ref="D10:U667"/>
  <sheetViews>
    <sheetView showGridLines="0" zoomScale="90" zoomScaleNormal="90" workbookViewId="0">
      <selection activeCell="G11" sqref="G11"/>
    </sheetView>
  </sheetViews>
  <sheetFormatPr defaultRowHeight="15" x14ac:dyDescent="0.25"/>
  <cols>
    <col min="3" max="3" width="11" customWidth="1"/>
    <col min="4" max="4" width="15.85546875" bestFit="1" customWidth="1"/>
    <col min="5" max="6" width="9.28515625" bestFit="1" customWidth="1"/>
    <col min="7" max="7" width="28.28515625" bestFit="1" customWidth="1"/>
    <col min="8" max="8" width="12" customWidth="1"/>
    <col min="9" max="9" width="13" bestFit="1" customWidth="1"/>
    <col min="10" max="11" width="11" bestFit="1" customWidth="1"/>
    <col min="12" max="12" width="13" bestFit="1" customWidth="1"/>
    <col min="13" max="13" width="10.28515625" bestFit="1" customWidth="1"/>
    <col min="14" max="14" width="15.42578125" bestFit="1" customWidth="1"/>
    <col min="15" max="15" width="12.42578125" bestFit="1" customWidth="1"/>
    <col min="16" max="16" width="20.140625" bestFit="1" customWidth="1"/>
    <col min="17" max="17" width="9.28515625" bestFit="1" customWidth="1"/>
    <col min="18" max="18" width="12" bestFit="1" customWidth="1"/>
    <col min="19" max="19" width="12.28515625" bestFit="1" customWidth="1"/>
    <col min="20" max="20" width="9.28515625" bestFit="1" customWidth="1"/>
    <col min="21" max="22" width="12" bestFit="1" customWidth="1"/>
    <col min="23" max="23" width="11.85546875" bestFit="1" customWidth="1"/>
  </cols>
  <sheetData>
    <row r="10" spans="4:15" ht="23.25" x14ac:dyDescent="0.35">
      <c r="D10" s="24" t="s">
        <v>135</v>
      </c>
      <c r="E10" s="24"/>
      <c r="F10" s="24"/>
      <c r="G10" s="24" t="s">
        <v>154</v>
      </c>
      <c r="I10" s="31" t="s">
        <v>153</v>
      </c>
      <c r="J10" s="31"/>
      <c r="K10" s="31"/>
      <c r="L10" s="31"/>
      <c r="N10" s="31" t="s">
        <v>157</v>
      </c>
      <c r="O10" s="31"/>
    </row>
    <row r="11" spans="4:15" ht="24" thickBot="1" x14ac:dyDescent="0.3">
      <c r="D11" s="25">
        <v>68866.980000000054</v>
      </c>
      <c r="E11" s="27"/>
      <c r="F11" s="27"/>
      <c r="G11" s="25">
        <v>44</v>
      </c>
      <c r="I11" s="26" t="s">
        <v>158</v>
      </c>
      <c r="J11" s="23" t="s">
        <v>146</v>
      </c>
      <c r="K11" s="23" t="s">
        <v>145</v>
      </c>
      <c r="L11" s="23" t="s">
        <v>135</v>
      </c>
      <c r="N11" s="26" t="s">
        <v>158</v>
      </c>
      <c r="O11" s="24" t="s">
        <v>135</v>
      </c>
    </row>
    <row r="12" spans="4:15" ht="21.75" thickTop="1" x14ac:dyDescent="0.25">
      <c r="I12" s="23" t="s">
        <v>147</v>
      </c>
      <c r="J12" s="27">
        <v>186809.11999999997</v>
      </c>
      <c r="K12" s="27">
        <v>156510</v>
      </c>
      <c r="L12" s="27">
        <v>30287.579999999998</v>
      </c>
      <c r="N12" s="23" t="s">
        <v>147</v>
      </c>
      <c r="O12" s="29">
        <v>0.43979828939790844</v>
      </c>
    </row>
    <row r="13" spans="4:15" ht="21" x14ac:dyDescent="0.25">
      <c r="I13" s="23" t="s">
        <v>152</v>
      </c>
      <c r="J13" s="27">
        <v>214127.59999999998</v>
      </c>
      <c r="K13" s="27">
        <v>175535</v>
      </c>
      <c r="L13" s="27">
        <v>38579.400000000016</v>
      </c>
      <c r="N13" s="23" t="s">
        <v>152</v>
      </c>
      <c r="O13" s="29">
        <v>0.56020171060209101</v>
      </c>
    </row>
    <row r="14" spans="4:15" ht="24" thickBot="1" x14ac:dyDescent="0.3">
      <c r="D14" s="24" t="s">
        <v>144</v>
      </c>
      <c r="E14" s="24"/>
      <c r="F14" s="24"/>
      <c r="G14" s="24" t="s">
        <v>155</v>
      </c>
      <c r="I14" s="23" t="s">
        <v>143</v>
      </c>
      <c r="J14" s="25">
        <v>400936.71999999974</v>
      </c>
      <c r="K14" s="25">
        <v>332045</v>
      </c>
      <c r="L14" s="25">
        <v>68866.980000000054</v>
      </c>
      <c r="N14" s="23" t="s">
        <v>143</v>
      </c>
      <c r="O14" s="30">
        <v>1</v>
      </c>
    </row>
    <row r="15" spans="4:15" ht="22.5" thickTop="1" thickBot="1" x14ac:dyDescent="0.3">
      <c r="D15" s="25">
        <v>400936.71999999974</v>
      </c>
      <c r="E15" s="27"/>
      <c r="F15" s="27"/>
      <c r="G15" s="25">
        <v>3</v>
      </c>
    </row>
    <row r="16" spans="4:15" ht="15.75" thickTop="1" x14ac:dyDescent="0.25"/>
    <row r="17" spans="4:21" ht="23.25" x14ac:dyDescent="0.25">
      <c r="D17" s="24" t="s">
        <v>145</v>
      </c>
      <c r="E17" s="24"/>
      <c r="F17" s="24"/>
      <c r="G17" s="24" t="s">
        <v>156</v>
      </c>
      <c r="I17" s="33" t="s">
        <v>159</v>
      </c>
      <c r="J17" s="33"/>
      <c r="L17" s="34" t="s">
        <v>160</v>
      </c>
      <c r="M17" s="34"/>
      <c r="O17" s="26" t="s">
        <v>162</v>
      </c>
      <c r="P17" s="26" t="s">
        <v>161</v>
      </c>
      <c r="Q17" s="23"/>
      <c r="R17" s="23"/>
      <c r="S17" s="23"/>
      <c r="T17" s="23"/>
      <c r="U17" s="23"/>
    </row>
    <row r="18" spans="4:21" ht="24" thickBot="1" x14ac:dyDescent="0.3">
      <c r="D18" s="25">
        <v>332045</v>
      </c>
      <c r="E18" s="27"/>
      <c r="F18" s="27"/>
      <c r="G18" s="25">
        <v>2</v>
      </c>
      <c r="I18" s="26" t="s">
        <v>108</v>
      </c>
      <c r="J18" s="24" t="s">
        <v>146</v>
      </c>
      <c r="L18" s="26" t="s">
        <v>108</v>
      </c>
      <c r="M18" s="24" t="s">
        <v>146</v>
      </c>
      <c r="O18" s="23"/>
      <c r="P18" s="35" t="s">
        <v>59</v>
      </c>
      <c r="Q18" s="35"/>
      <c r="R18" s="35"/>
      <c r="S18" s="36" t="s">
        <v>58</v>
      </c>
      <c r="T18" s="36"/>
      <c r="U18" s="36"/>
    </row>
    <row r="19" spans="4:21" ht="21.75" thickTop="1" x14ac:dyDescent="0.25">
      <c r="I19" s="23" t="s">
        <v>70</v>
      </c>
      <c r="J19" s="27">
        <v>16428</v>
      </c>
      <c r="L19" s="23" t="s">
        <v>69</v>
      </c>
      <c r="M19" s="27">
        <v>581.64</v>
      </c>
      <c r="O19" s="26" t="s">
        <v>158</v>
      </c>
      <c r="P19" s="35" t="s">
        <v>60</v>
      </c>
      <c r="Q19" s="35" t="s">
        <v>58</v>
      </c>
      <c r="R19" s="35" t="s">
        <v>57</v>
      </c>
      <c r="S19" s="36" t="s">
        <v>60</v>
      </c>
      <c r="T19" s="36" t="s">
        <v>58</v>
      </c>
      <c r="U19" s="36" t="s">
        <v>57</v>
      </c>
    </row>
    <row r="20" spans="4:21" ht="21" x14ac:dyDescent="0.25">
      <c r="D20" s="26" t="s">
        <v>142</v>
      </c>
      <c r="E20" s="23" t="s">
        <v>162</v>
      </c>
      <c r="F20" s="23" t="s">
        <v>145</v>
      </c>
      <c r="I20" s="23" t="s">
        <v>79</v>
      </c>
      <c r="J20" s="27">
        <v>20160</v>
      </c>
      <c r="L20" s="23" t="s">
        <v>85</v>
      </c>
      <c r="M20" s="27">
        <v>599.7600000000001</v>
      </c>
      <c r="O20" s="23" t="s">
        <v>147</v>
      </c>
      <c r="P20" s="27">
        <v>37708.520000000004</v>
      </c>
      <c r="Q20" s="27">
        <v>40071.969999999994</v>
      </c>
      <c r="R20" s="27">
        <v>11234.810000000001</v>
      </c>
      <c r="S20" s="27">
        <v>57170.720000000008</v>
      </c>
      <c r="T20" s="27">
        <v>27633.75</v>
      </c>
      <c r="U20" s="27">
        <v>12989.349999999999</v>
      </c>
    </row>
    <row r="21" spans="4:21" ht="21.75" thickBot="1" x14ac:dyDescent="0.3">
      <c r="D21" s="23" t="s">
        <v>147</v>
      </c>
      <c r="E21" s="27"/>
      <c r="F21" s="27"/>
      <c r="I21" s="23" t="s">
        <v>102</v>
      </c>
      <c r="J21" s="27">
        <v>20574</v>
      </c>
      <c r="L21" s="23" t="s">
        <v>95</v>
      </c>
      <c r="M21" s="27">
        <v>703.5</v>
      </c>
      <c r="O21" s="23" t="s">
        <v>152</v>
      </c>
      <c r="P21" s="25">
        <v>66821.360000000015</v>
      </c>
      <c r="Q21" s="25">
        <v>27340.780000000002</v>
      </c>
      <c r="R21" s="25">
        <v>16339.460000000001</v>
      </c>
      <c r="S21" s="25">
        <v>46439.549999999996</v>
      </c>
      <c r="T21" s="25">
        <v>38877.370000000003</v>
      </c>
      <c r="U21" s="25">
        <v>18309.079999999998</v>
      </c>
    </row>
    <row r="22" spans="4:21" ht="21.75" thickTop="1" x14ac:dyDescent="0.25">
      <c r="D22" s="28" t="s">
        <v>148</v>
      </c>
      <c r="E22" s="27">
        <v>46308.499999999993</v>
      </c>
      <c r="F22" s="27">
        <v>38875</v>
      </c>
      <c r="I22" s="23" t="s">
        <v>90</v>
      </c>
      <c r="J22" s="27">
        <v>22945.919999999998</v>
      </c>
      <c r="L22" s="23" t="s">
        <v>75</v>
      </c>
      <c r="M22" s="27">
        <v>1839.2399999999998</v>
      </c>
    </row>
    <row r="23" spans="4:21" ht="21" x14ac:dyDescent="0.25">
      <c r="D23" s="28" t="s">
        <v>149</v>
      </c>
      <c r="E23" s="27">
        <v>39652.06</v>
      </c>
      <c r="F23" s="27">
        <v>32407</v>
      </c>
      <c r="I23" s="23" t="s">
        <v>101</v>
      </c>
      <c r="J23" s="27">
        <v>22952.16</v>
      </c>
      <c r="L23" s="23" t="s">
        <v>76</v>
      </c>
      <c r="M23" s="27">
        <v>1996.8</v>
      </c>
    </row>
    <row r="24" spans="4:21" ht="21.75" thickBot="1" x14ac:dyDescent="0.3">
      <c r="D24" s="28" t="s">
        <v>150</v>
      </c>
      <c r="E24" s="27">
        <v>52063.79</v>
      </c>
      <c r="F24" s="27">
        <v>44342</v>
      </c>
      <c r="I24" s="23" t="s">
        <v>143</v>
      </c>
      <c r="J24" s="25">
        <v>103060.07999999999</v>
      </c>
      <c r="L24" s="23" t="s">
        <v>143</v>
      </c>
      <c r="M24" s="25">
        <v>5720.9399999999987</v>
      </c>
    </row>
    <row r="25" spans="4:21" ht="21.75" thickTop="1" x14ac:dyDescent="0.25">
      <c r="D25" s="28" t="s">
        <v>151</v>
      </c>
      <c r="E25" s="27">
        <v>48784.770000000004</v>
      </c>
      <c r="F25" s="27">
        <v>40886</v>
      </c>
    </row>
    <row r="26" spans="4:21" ht="21" x14ac:dyDescent="0.25">
      <c r="D26" s="23" t="s">
        <v>152</v>
      </c>
      <c r="E26" s="27"/>
      <c r="F26" s="27"/>
    </row>
    <row r="27" spans="4:21" ht="21" x14ac:dyDescent="0.25">
      <c r="D27" s="28" t="s">
        <v>148</v>
      </c>
      <c r="E27" s="27">
        <v>54037.210000000021</v>
      </c>
      <c r="F27" s="27">
        <v>43734</v>
      </c>
    </row>
    <row r="28" spans="4:21" ht="21" x14ac:dyDescent="0.25">
      <c r="D28" s="28" t="s">
        <v>149</v>
      </c>
      <c r="E28" s="27">
        <v>48371.21</v>
      </c>
      <c r="F28" s="27">
        <v>40280</v>
      </c>
    </row>
    <row r="29" spans="4:21" ht="21" x14ac:dyDescent="0.25">
      <c r="D29" s="28" t="s">
        <v>150</v>
      </c>
      <c r="E29" s="27">
        <v>53781.210000000006</v>
      </c>
      <c r="F29" s="27">
        <v>44125</v>
      </c>
    </row>
    <row r="30" spans="4:21" ht="21.75" thickBot="1" x14ac:dyDescent="0.3">
      <c r="D30" s="28" t="s">
        <v>151</v>
      </c>
      <c r="E30" s="25">
        <v>57937.969999999994</v>
      </c>
      <c r="F30" s="25">
        <v>47396</v>
      </c>
    </row>
    <row r="31" spans="4:21" ht="15.75" thickTop="1" x14ac:dyDescent="0.25"/>
    <row r="32" spans="4:21" ht="21" x14ac:dyDescent="0.25"/>
    <row r="33" ht="21" x14ac:dyDescent="0.25"/>
    <row r="34" ht="21" x14ac:dyDescent="0.25"/>
    <row r="35" ht="21" x14ac:dyDescent="0.25"/>
    <row r="36" ht="21" x14ac:dyDescent="0.25"/>
    <row r="37" ht="21" x14ac:dyDescent="0.25"/>
    <row r="38" ht="21" x14ac:dyDescent="0.25"/>
    <row r="39" ht="21" x14ac:dyDescent="0.25"/>
    <row r="40" ht="21" x14ac:dyDescent="0.25"/>
    <row r="41" ht="21" x14ac:dyDescent="0.25"/>
    <row r="42" ht="21" x14ac:dyDescent="0.25"/>
    <row r="43" ht="21" x14ac:dyDescent="0.25"/>
    <row r="44" ht="21" x14ac:dyDescent="0.25"/>
    <row r="45" ht="21" x14ac:dyDescent="0.25"/>
    <row r="46" ht="21" x14ac:dyDescent="0.25"/>
    <row r="47" ht="21" x14ac:dyDescent="0.25"/>
    <row r="48" ht="21" x14ac:dyDescent="0.25"/>
    <row r="49" ht="21" x14ac:dyDescent="0.25"/>
    <row r="50" ht="21" x14ac:dyDescent="0.25"/>
    <row r="51" ht="21" x14ac:dyDescent="0.25"/>
    <row r="52" ht="21" x14ac:dyDescent="0.25"/>
    <row r="53" ht="21" x14ac:dyDescent="0.25"/>
    <row r="54" ht="21.75" thickBot="1" x14ac:dyDescent="0.3"/>
    <row r="55" ht="15.75" thickTop="1" x14ac:dyDescent="0.25"/>
    <row r="56" ht="21" x14ac:dyDescent="0.25"/>
    <row r="57" ht="21" x14ac:dyDescent="0.25"/>
    <row r="58" ht="21" x14ac:dyDescent="0.25"/>
    <row r="59" ht="21" x14ac:dyDescent="0.25"/>
    <row r="60" ht="21" x14ac:dyDescent="0.25"/>
    <row r="61" ht="21" x14ac:dyDescent="0.25"/>
    <row r="62" ht="21" x14ac:dyDescent="0.25"/>
    <row r="63" ht="21" x14ac:dyDescent="0.25"/>
    <row r="64" ht="21" x14ac:dyDescent="0.25"/>
    <row r="65" ht="21" x14ac:dyDescent="0.25"/>
    <row r="66" ht="21" x14ac:dyDescent="0.25"/>
    <row r="67" ht="21" x14ac:dyDescent="0.25"/>
    <row r="68" ht="21" x14ac:dyDescent="0.25"/>
    <row r="69" ht="21" x14ac:dyDescent="0.25"/>
    <row r="70" ht="21" x14ac:dyDescent="0.25"/>
    <row r="71" ht="21" x14ac:dyDescent="0.25"/>
    <row r="72" ht="21" x14ac:dyDescent="0.25"/>
    <row r="73" ht="21" x14ac:dyDescent="0.25"/>
    <row r="74" ht="21" x14ac:dyDescent="0.25"/>
    <row r="75" ht="21" x14ac:dyDescent="0.25"/>
    <row r="76" ht="21" x14ac:dyDescent="0.25"/>
    <row r="77" ht="21" x14ac:dyDescent="0.25"/>
    <row r="78" ht="21" x14ac:dyDescent="0.25"/>
    <row r="79" ht="21" x14ac:dyDescent="0.25"/>
    <row r="80" ht="21" x14ac:dyDescent="0.25"/>
    <row r="81" ht="21" x14ac:dyDescent="0.25"/>
    <row r="82" ht="21" x14ac:dyDescent="0.25"/>
    <row r="83" ht="21" x14ac:dyDescent="0.25"/>
    <row r="84" ht="21" x14ac:dyDescent="0.25"/>
    <row r="85" ht="21" x14ac:dyDescent="0.25"/>
    <row r="86" ht="21" x14ac:dyDescent="0.25"/>
    <row r="87" ht="21" x14ac:dyDescent="0.25"/>
    <row r="88" ht="21" x14ac:dyDescent="0.25"/>
    <row r="89" ht="21" x14ac:dyDescent="0.25"/>
    <row r="90" ht="21" x14ac:dyDescent="0.25"/>
    <row r="91" ht="21" x14ac:dyDescent="0.25"/>
    <row r="92" ht="21" x14ac:dyDescent="0.25"/>
    <row r="93" ht="21" x14ac:dyDescent="0.25"/>
    <row r="94" ht="21" x14ac:dyDescent="0.25"/>
    <row r="95" ht="21" x14ac:dyDescent="0.25"/>
    <row r="96" ht="21" x14ac:dyDescent="0.25"/>
    <row r="97" ht="21" x14ac:dyDescent="0.25"/>
    <row r="98" ht="21" x14ac:dyDescent="0.25"/>
    <row r="99" ht="21" x14ac:dyDescent="0.25"/>
    <row r="100" ht="21" x14ac:dyDescent="0.25"/>
    <row r="101" ht="21" x14ac:dyDescent="0.25"/>
    <row r="102" ht="21" x14ac:dyDescent="0.25"/>
    <row r="103" ht="21" x14ac:dyDescent="0.25"/>
    <row r="104" ht="21" x14ac:dyDescent="0.25"/>
    <row r="105" ht="21" x14ac:dyDescent="0.25"/>
    <row r="106" ht="21" x14ac:dyDescent="0.25"/>
    <row r="107" ht="21" x14ac:dyDescent="0.25"/>
    <row r="108" ht="21" x14ac:dyDescent="0.25"/>
    <row r="109" ht="21" x14ac:dyDescent="0.25"/>
    <row r="110" ht="21" x14ac:dyDescent="0.25"/>
    <row r="111" ht="21" x14ac:dyDescent="0.25"/>
    <row r="112" ht="21" x14ac:dyDescent="0.25"/>
    <row r="113" ht="21" x14ac:dyDescent="0.25"/>
    <row r="114" ht="21" x14ac:dyDescent="0.25"/>
    <row r="115" ht="21" x14ac:dyDescent="0.25"/>
    <row r="116" ht="21" x14ac:dyDescent="0.25"/>
    <row r="117" ht="21" x14ac:dyDescent="0.25"/>
    <row r="118" ht="21" x14ac:dyDescent="0.25"/>
    <row r="119" ht="21" x14ac:dyDescent="0.25"/>
    <row r="120" ht="21" x14ac:dyDescent="0.25"/>
    <row r="121" ht="21" x14ac:dyDescent="0.25"/>
    <row r="122" ht="21" x14ac:dyDescent="0.25"/>
    <row r="123" ht="21" x14ac:dyDescent="0.25"/>
    <row r="124" ht="21" x14ac:dyDescent="0.25"/>
    <row r="125" ht="21" x14ac:dyDescent="0.25"/>
    <row r="126" ht="21" x14ac:dyDescent="0.25"/>
    <row r="127" ht="21" x14ac:dyDescent="0.25"/>
    <row r="128" ht="21" x14ac:dyDescent="0.25"/>
    <row r="129" ht="21" x14ac:dyDescent="0.25"/>
    <row r="130" ht="21" x14ac:dyDescent="0.25"/>
    <row r="131" ht="21" x14ac:dyDescent="0.25"/>
    <row r="132" ht="21" x14ac:dyDescent="0.25"/>
    <row r="133" ht="21" x14ac:dyDescent="0.25"/>
    <row r="134" ht="21" x14ac:dyDescent="0.25"/>
    <row r="135" ht="21" x14ac:dyDescent="0.25"/>
    <row r="136" ht="21" x14ac:dyDescent="0.25"/>
    <row r="137" ht="21" x14ac:dyDescent="0.25"/>
    <row r="138" ht="21" x14ac:dyDescent="0.25"/>
    <row r="139" ht="21" x14ac:dyDescent="0.25"/>
    <row r="140" ht="21" x14ac:dyDescent="0.25"/>
    <row r="141" ht="21" x14ac:dyDescent="0.25"/>
    <row r="142" ht="21" x14ac:dyDescent="0.25"/>
    <row r="143" ht="21" x14ac:dyDescent="0.25"/>
    <row r="144" ht="21" x14ac:dyDescent="0.25"/>
    <row r="145" ht="21" x14ac:dyDescent="0.25"/>
    <row r="146" ht="21" x14ac:dyDescent="0.25"/>
    <row r="147" ht="21" x14ac:dyDescent="0.25"/>
    <row r="148" ht="21" x14ac:dyDescent="0.25"/>
    <row r="149" ht="21" x14ac:dyDescent="0.25"/>
    <row r="150" ht="21" x14ac:dyDescent="0.25"/>
    <row r="151" ht="21" x14ac:dyDescent="0.25"/>
    <row r="152" ht="21" x14ac:dyDescent="0.25"/>
    <row r="153" ht="21" x14ac:dyDescent="0.25"/>
    <row r="154" ht="21" x14ac:dyDescent="0.25"/>
    <row r="155" ht="21" x14ac:dyDescent="0.25"/>
    <row r="156" ht="21" x14ac:dyDescent="0.25"/>
    <row r="157" ht="21" x14ac:dyDescent="0.25"/>
    <row r="158" ht="21" x14ac:dyDescent="0.25"/>
    <row r="159" ht="21" x14ac:dyDescent="0.25"/>
    <row r="160" ht="21" x14ac:dyDescent="0.25"/>
    <row r="161" ht="21" x14ac:dyDescent="0.25"/>
    <row r="162" ht="21" x14ac:dyDescent="0.25"/>
    <row r="163" ht="21" x14ac:dyDescent="0.25"/>
    <row r="164" ht="21" x14ac:dyDescent="0.25"/>
    <row r="165" ht="21" x14ac:dyDescent="0.25"/>
    <row r="166" ht="21" x14ac:dyDescent="0.25"/>
    <row r="167" ht="21" x14ac:dyDescent="0.25"/>
    <row r="168" ht="21" x14ac:dyDescent="0.25"/>
    <row r="169" ht="21" x14ac:dyDescent="0.25"/>
    <row r="170" ht="21" x14ac:dyDescent="0.25"/>
    <row r="171" ht="21" x14ac:dyDescent="0.25"/>
    <row r="172" ht="21" x14ac:dyDescent="0.25"/>
    <row r="173" ht="21" x14ac:dyDescent="0.25"/>
    <row r="174" ht="21" x14ac:dyDescent="0.25"/>
    <row r="175" ht="21" x14ac:dyDescent="0.25"/>
    <row r="176" ht="21" x14ac:dyDescent="0.25"/>
    <row r="177" ht="21" x14ac:dyDescent="0.25"/>
    <row r="178" ht="21" x14ac:dyDescent="0.25"/>
    <row r="179" ht="21" x14ac:dyDescent="0.25"/>
    <row r="180" ht="21" x14ac:dyDescent="0.25"/>
    <row r="181" ht="21" x14ac:dyDescent="0.25"/>
    <row r="182" ht="21" x14ac:dyDescent="0.25"/>
    <row r="183" ht="21" x14ac:dyDescent="0.25"/>
    <row r="184" ht="21" x14ac:dyDescent="0.25"/>
    <row r="185" ht="21" x14ac:dyDescent="0.25"/>
    <row r="186" ht="21" x14ac:dyDescent="0.25"/>
    <row r="187" ht="21" x14ac:dyDescent="0.25"/>
    <row r="188" ht="21" x14ac:dyDescent="0.25"/>
    <row r="189" ht="21" x14ac:dyDescent="0.25"/>
    <row r="190" ht="21" x14ac:dyDescent="0.25"/>
    <row r="191" ht="21" x14ac:dyDescent="0.25"/>
    <row r="192" ht="21" x14ac:dyDescent="0.25"/>
    <row r="193" ht="21" x14ac:dyDescent="0.25"/>
    <row r="194" ht="21" x14ac:dyDescent="0.25"/>
    <row r="195" ht="21" x14ac:dyDescent="0.25"/>
    <row r="196" ht="21" x14ac:dyDescent="0.25"/>
    <row r="197" ht="21" x14ac:dyDescent="0.25"/>
    <row r="198" ht="21" x14ac:dyDescent="0.25"/>
    <row r="199" ht="21" x14ac:dyDescent="0.25"/>
    <row r="200" ht="21" x14ac:dyDescent="0.25"/>
    <row r="201" ht="21" x14ac:dyDescent="0.25"/>
    <row r="202" ht="21" x14ac:dyDescent="0.25"/>
    <row r="203" ht="21" x14ac:dyDescent="0.25"/>
    <row r="204" ht="21" x14ac:dyDescent="0.25"/>
    <row r="205" ht="21" x14ac:dyDescent="0.25"/>
    <row r="206" ht="21" x14ac:dyDescent="0.25"/>
    <row r="207" ht="21" x14ac:dyDescent="0.25"/>
    <row r="208" ht="21" x14ac:dyDescent="0.25"/>
    <row r="209" ht="21" x14ac:dyDescent="0.25"/>
    <row r="210" ht="21" x14ac:dyDescent="0.25"/>
    <row r="211" ht="21" x14ac:dyDescent="0.25"/>
    <row r="212" ht="21" x14ac:dyDescent="0.25"/>
    <row r="213" ht="21" x14ac:dyDescent="0.25"/>
    <row r="214" ht="21" x14ac:dyDescent="0.25"/>
    <row r="215" ht="21" x14ac:dyDescent="0.25"/>
    <row r="216" ht="21" x14ac:dyDescent="0.25"/>
    <row r="217" ht="21" x14ac:dyDescent="0.25"/>
    <row r="218" ht="21" x14ac:dyDescent="0.25"/>
    <row r="219" ht="21" x14ac:dyDescent="0.25"/>
    <row r="220" ht="21" x14ac:dyDescent="0.25"/>
    <row r="221" ht="21" x14ac:dyDescent="0.25"/>
    <row r="222" ht="21" x14ac:dyDescent="0.25"/>
    <row r="223" ht="21" x14ac:dyDescent="0.25"/>
    <row r="224" ht="21" x14ac:dyDescent="0.25"/>
    <row r="225" ht="21" x14ac:dyDescent="0.25"/>
    <row r="226" ht="21" x14ac:dyDescent="0.25"/>
    <row r="227" ht="21" x14ac:dyDescent="0.25"/>
    <row r="228" ht="21" x14ac:dyDescent="0.25"/>
    <row r="229" ht="21" x14ac:dyDescent="0.25"/>
    <row r="230" ht="21" x14ac:dyDescent="0.25"/>
    <row r="231" ht="21" x14ac:dyDescent="0.25"/>
    <row r="232" ht="21" x14ac:dyDescent="0.25"/>
    <row r="233" ht="21" x14ac:dyDescent="0.25"/>
    <row r="234" ht="21" x14ac:dyDescent="0.25"/>
    <row r="235" ht="21" x14ac:dyDescent="0.25"/>
    <row r="236" ht="21" x14ac:dyDescent="0.25"/>
    <row r="237" ht="21" x14ac:dyDescent="0.25"/>
    <row r="238" ht="21" x14ac:dyDescent="0.25"/>
    <row r="239" ht="21" x14ac:dyDescent="0.25"/>
    <row r="240" ht="21" x14ac:dyDescent="0.25"/>
    <row r="241" ht="21" x14ac:dyDescent="0.25"/>
    <row r="242" ht="21" x14ac:dyDescent="0.25"/>
    <row r="243" ht="21" x14ac:dyDescent="0.25"/>
    <row r="244" ht="21" x14ac:dyDescent="0.25"/>
    <row r="245" ht="21" x14ac:dyDescent="0.25"/>
    <row r="246" ht="21" x14ac:dyDescent="0.25"/>
    <row r="247" ht="21" x14ac:dyDescent="0.25"/>
    <row r="248" ht="21" x14ac:dyDescent="0.25"/>
    <row r="249" ht="21" x14ac:dyDescent="0.25"/>
    <row r="250" ht="21" x14ac:dyDescent="0.25"/>
    <row r="251" ht="21" x14ac:dyDescent="0.25"/>
    <row r="252" ht="21" x14ac:dyDescent="0.25"/>
    <row r="253" ht="21" x14ac:dyDescent="0.25"/>
    <row r="254" ht="21" x14ac:dyDescent="0.25"/>
    <row r="255" ht="21" x14ac:dyDescent="0.25"/>
    <row r="256" ht="21" x14ac:dyDescent="0.25"/>
    <row r="257" ht="21" x14ac:dyDescent="0.25"/>
    <row r="258" ht="21" x14ac:dyDescent="0.25"/>
    <row r="259" ht="21" x14ac:dyDescent="0.25"/>
    <row r="260" ht="21" x14ac:dyDescent="0.25"/>
    <row r="261" ht="21" x14ac:dyDescent="0.25"/>
    <row r="262" ht="21" x14ac:dyDescent="0.25"/>
    <row r="263" ht="21" x14ac:dyDescent="0.25"/>
    <row r="264" ht="21" x14ac:dyDescent="0.25"/>
    <row r="265" ht="21" x14ac:dyDescent="0.25"/>
    <row r="266" ht="21" x14ac:dyDescent="0.25"/>
    <row r="267" ht="21" x14ac:dyDescent="0.25"/>
    <row r="268" ht="21" x14ac:dyDescent="0.25"/>
    <row r="269" ht="21" x14ac:dyDescent="0.25"/>
    <row r="270" ht="21" x14ac:dyDescent="0.25"/>
    <row r="271" ht="21" x14ac:dyDescent="0.25"/>
    <row r="272" ht="21" x14ac:dyDescent="0.25"/>
    <row r="273" ht="21" x14ac:dyDescent="0.25"/>
    <row r="274" ht="21" x14ac:dyDescent="0.25"/>
    <row r="275" ht="21" x14ac:dyDescent="0.25"/>
    <row r="276" ht="21" x14ac:dyDescent="0.25"/>
    <row r="277" ht="21" x14ac:dyDescent="0.25"/>
    <row r="278" ht="21" x14ac:dyDescent="0.25"/>
    <row r="279" ht="21" x14ac:dyDescent="0.25"/>
    <row r="280" ht="21" x14ac:dyDescent="0.25"/>
    <row r="281" ht="21" x14ac:dyDescent="0.25"/>
    <row r="282" ht="21" x14ac:dyDescent="0.25"/>
    <row r="283" ht="21" x14ac:dyDescent="0.25"/>
    <row r="284" ht="21" x14ac:dyDescent="0.25"/>
    <row r="285" ht="21" x14ac:dyDescent="0.25"/>
    <row r="286" ht="21" x14ac:dyDescent="0.25"/>
    <row r="287" ht="21" x14ac:dyDescent="0.25"/>
    <row r="288" ht="21" x14ac:dyDescent="0.25"/>
    <row r="289" ht="21" x14ac:dyDescent="0.25"/>
    <row r="290" ht="21" x14ac:dyDescent="0.25"/>
    <row r="291" ht="21" x14ac:dyDescent="0.25"/>
    <row r="292" ht="21" x14ac:dyDescent="0.25"/>
    <row r="293" ht="21" x14ac:dyDescent="0.25"/>
    <row r="294" ht="21" x14ac:dyDescent="0.25"/>
    <row r="295" ht="21" x14ac:dyDescent="0.25"/>
    <row r="296" ht="21" x14ac:dyDescent="0.25"/>
    <row r="297" ht="21" x14ac:dyDescent="0.25"/>
    <row r="298" ht="21" x14ac:dyDescent="0.25"/>
    <row r="299" ht="21" x14ac:dyDescent="0.25"/>
    <row r="300" ht="21" x14ac:dyDescent="0.25"/>
    <row r="301" ht="21" x14ac:dyDescent="0.25"/>
    <row r="302" ht="21" x14ac:dyDescent="0.25"/>
    <row r="303" ht="21" x14ac:dyDescent="0.25"/>
    <row r="304" ht="21" x14ac:dyDescent="0.25"/>
    <row r="305" ht="21" x14ac:dyDescent="0.25"/>
    <row r="306" ht="21" x14ac:dyDescent="0.25"/>
    <row r="307" ht="21" x14ac:dyDescent="0.25"/>
    <row r="308" ht="21" x14ac:dyDescent="0.25"/>
    <row r="309" ht="21" x14ac:dyDescent="0.25"/>
    <row r="310" ht="21" x14ac:dyDescent="0.25"/>
    <row r="311" ht="21" x14ac:dyDescent="0.25"/>
    <row r="312" ht="21" x14ac:dyDescent="0.25"/>
    <row r="313" ht="21" x14ac:dyDescent="0.25"/>
    <row r="314" ht="21" x14ac:dyDescent="0.25"/>
    <row r="315" ht="21" x14ac:dyDescent="0.25"/>
    <row r="316" ht="21" x14ac:dyDescent="0.25"/>
    <row r="317" ht="21" x14ac:dyDescent="0.25"/>
    <row r="318" ht="21" x14ac:dyDescent="0.25"/>
    <row r="319" ht="21" x14ac:dyDescent="0.25"/>
    <row r="320" ht="21" x14ac:dyDescent="0.25"/>
    <row r="321" ht="21" x14ac:dyDescent="0.25"/>
    <row r="322" ht="21" x14ac:dyDescent="0.25"/>
    <row r="323" ht="21" x14ac:dyDescent="0.25"/>
    <row r="324" ht="21" x14ac:dyDescent="0.25"/>
    <row r="325" ht="21" x14ac:dyDescent="0.25"/>
    <row r="326" ht="21" x14ac:dyDescent="0.25"/>
    <row r="327" ht="21" x14ac:dyDescent="0.25"/>
    <row r="328" ht="21" x14ac:dyDescent="0.25"/>
    <row r="329" ht="21" x14ac:dyDescent="0.25"/>
    <row r="330" ht="21" x14ac:dyDescent="0.25"/>
    <row r="331" ht="21" x14ac:dyDescent="0.25"/>
    <row r="332" ht="21" x14ac:dyDescent="0.25"/>
    <row r="333" ht="21" x14ac:dyDescent="0.25"/>
    <row r="334" ht="21" x14ac:dyDescent="0.25"/>
    <row r="335" ht="21" x14ac:dyDescent="0.25"/>
    <row r="336" ht="21" x14ac:dyDescent="0.25"/>
    <row r="337" ht="21" x14ac:dyDescent="0.25"/>
    <row r="338" ht="21" x14ac:dyDescent="0.25"/>
    <row r="339" ht="21" x14ac:dyDescent="0.25"/>
    <row r="340" ht="21" x14ac:dyDescent="0.25"/>
    <row r="341" ht="21" x14ac:dyDescent="0.25"/>
    <row r="342" ht="21" x14ac:dyDescent="0.25"/>
    <row r="343" ht="21" x14ac:dyDescent="0.25"/>
    <row r="344" ht="21" x14ac:dyDescent="0.25"/>
    <row r="345" ht="21" x14ac:dyDescent="0.25"/>
    <row r="346" ht="21" x14ac:dyDescent="0.25"/>
    <row r="347" ht="21" x14ac:dyDescent="0.25"/>
    <row r="348" ht="21" x14ac:dyDescent="0.25"/>
    <row r="349" ht="21" x14ac:dyDescent="0.25"/>
    <row r="350" ht="21" x14ac:dyDescent="0.25"/>
    <row r="351" ht="21" x14ac:dyDescent="0.25"/>
    <row r="352" ht="21" x14ac:dyDescent="0.25"/>
    <row r="353" ht="21" x14ac:dyDescent="0.25"/>
    <row r="354" ht="21" x14ac:dyDescent="0.25"/>
    <row r="355" ht="21" x14ac:dyDescent="0.25"/>
    <row r="356" ht="21" x14ac:dyDescent="0.25"/>
    <row r="357" ht="21" x14ac:dyDescent="0.25"/>
    <row r="358" ht="21" x14ac:dyDescent="0.25"/>
    <row r="359" ht="21" x14ac:dyDescent="0.25"/>
    <row r="360" ht="21" x14ac:dyDescent="0.25"/>
    <row r="361" ht="21" x14ac:dyDescent="0.25"/>
    <row r="362" ht="21" x14ac:dyDescent="0.25"/>
    <row r="363" ht="21" x14ac:dyDescent="0.25"/>
    <row r="364" ht="21" x14ac:dyDescent="0.25"/>
    <row r="365" ht="21" x14ac:dyDescent="0.25"/>
    <row r="366" ht="21" x14ac:dyDescent="0.25"/>
    <row r="367" ht="21" x14ac:dyDescent="0.25"/>
    <row r="368" ht="21" x14ac:dyDescent="0.25"/>
    <row r="369" ht="21" x14ac:dyDescent="0.25"/>
    <row r="370" ht="21" x14ac:dyDescent="0.25"/>
    <row r="371" ht="21" x14ac:dyDescent="0.25"/>
    <row r="372" ht="21" x14ac:dyDescent="0.25"/>
    <row r="373" ht="21" x14ac:dyDescent="0.25"/>
    <row r="374" ht="21" x14ac:dyDescent="0.25"/>
    <row r="375" ht="21" x14ac:dyDescent="0.25"/>
    <row r="376" ht="21" x14ac:dyDescent="0.25"/>
    <row r="377" ht="21" x14ac:dyDescent="0.25"/>
    <row r="378" ht="21" x14ac:dyDescent="0.25"/>
    <row r="379" ht="21" x14ac:dyDescent="0.25"/>
    <row r="380" ht="21" x14ac:dyDescent="0.25"/>
    <row r="381" ht="21" x14ac:dyDescent="0.25"/>
    <row r="382" ht="21" x14ac:dyDescent="0.25"/>
    <row r="383" ht="21" x14ac:dyDescent="0.25"/>
    <row r="384" ht="21" x14ac:dyDescent="0.25"/>
    <row r="385" ht="21" x14ac:dyDescent="0.25"/>
    <row r="386" ht="21" x14ac:dyDescent="0.25"/>
    <row r="387" ht="21" x14ac:dyDescent="0.25"/>
    <row r="388" ht="21" x14ac:dyDescent="0.25"/>
    <row r="389" ht="21" x14ac:dyDescent="0.25"/>
    <row r="390" ht="21" x14ac:dyDescent="0.25"/>
    <row r="391" ht="21" x14ac:dyDescent="0.25"/>
    <row r="392" ht="21" x14ac:dyDescent="0.25"/>
    <row r="393" ht="21" x14ac:dyDescent="0.25"/>
    <row r="394" ht="21" x14ac:dyDescent="0.25"/>
    <row r="395" ht="21" x14ac:dyDescent="0.25"/>
    <row r="396" ht="21" x14ac:dyDescent="0.25"/>
    <row r="397" ht="21" x14ac:dyDescent="0.25"/>
    <row r="398" ht="21" x14ac:dyDescent="0.25"/>
    <row r="399" ht="21" x14ac:dyDescent="0.25"/>
    <row r="400" ht="21" x14ac:dyDescent="0.25"/>
    <row r="401" ht="21" x14ac:dyDescent="0.25"/>
    <row r="402" ht="21" x14ac:dyDescent="0.25"/>
    <row r="403" ht="21" x14ac:dyDescent="0.25"/>
    <row r="404" ht="21" x14ac:dyDescent="0.25"/>
    <row r="405" ht="21" x14ac:dyDescent="0.25"/>
    <row r="406" ht="21" x14ac:dyDescent="0.25"/>
    <row r="407" ht="21" x14ac:dyDescent="0.25"/>
    <row r="408" ht="21" x14ac:dyDescent="0.25"/>
    <row r="409" ht="21" x14ac:dyDescent="0.25"/>
    <row r="410" ht="21" x14ac:dyDescent="0.25"/>
    <row r="411" ht="21" x14ac:dyDescent="0.25"/>
    <row r="412" ht="21" x14ac:dyDescent="0.25"/>
    <row r="413" ht="21" x14ac:dyDescent="0.25"/>
    <row r="414" ht="21" x14ac:dyDescent="0.25"/>
    <row r="415" ht="21" x14ac:dyDescent="0.25"/>
    <row r="416" ht="21" x14ac:dyDescent="0.25"/>
    <row r="417" ht="21" x14ac:dyDescent="0.25"/>
    <row r="418" ht="21" x14ac:dyDescent="0.25"/>
    <row r="419" ht="21" x14ac:dyDescent="0.25"/>
    <row r="420" ht="21" x14ac:dyDescent="0.25"/>
    <row r="421" ht="21" x14ac:dyDescent="0.25"/>
    <row r="422" ht="21" x14ac:dyDescent="0.25"/>
    <row r="423" ht="21" x14ac:dyDescent="0.25"/>
    <row r="424" ht="21" x14ac:dyDescent="0.25"/>
    <row r="425" ht="21" x14ac:dyDescent="0.25"/>
    <row r="426" ht="21.75" thickBot="1" x14ac:dyDescent="0.3"/>
    <row r="427" ht="15.75" thickTop="1" x14ac:dyDescent="0.25"/>
    <row r="666" ht="15.75" thickBot="1" x14ac:dyDescent="0.3"/>
    <row r="667" ht="15.75" thickTop="1" x14ac:dyDescent="0.25"/>
  </sheetData>
  <mergeCells count="4">
    <mergeCell ref="I10:L10"/>
    <mergeCell ref="N10:O10"/>
    <mergeCell ref="I17:J17"/>
    <mergeCell ref="L17:M17"/>
  </mergeCells>
  <conditionalFormatting pivot="1" sqref="J19:J23">
    <cfRule type="dataBar" priority="3">
      <dataBar>
        <cfvo type="min"/>
        <cfvo type="max"/>
        <color rgb="FFFFB628"/>
      </dataBar>
      <extLst>
        <ext xmlns:x14="http://schemas.microsoft.com/office/spreadsheetml/2009/9/main" uri="{B025F937-C7B1-47D3-B67F-A62EFF666E3E}">
          <x14:id>{91F284B7-6387-4829-816D-1C28E01FEA21}</x14:id>
        </ext>
      </extLst>
    </cfRule>
  </conditionalFormatting>
  <conditionalFormatting pivot="1">
    <cfRule type="dataBar" priority="2">
      <dataBar>
        <cfvo type="min"/>
        <cfvo type="max"/>
        <color rgb="FFFFB628"/>
      </dataBar>
      <extLst>
        <ext xmlns:x14="http://schemas.microsoft.com/office/spreadsheetml/2009/9/main" uri="{B025F937-C7B1-47D3-B67F-A62EFF666E3E}">
          <x14:id>{A2BD9453-6AFD-4600-9A53-B854ECBEC791}</x14:id>
        </ext>
      </extLst>
    </cfRule>
  </conditionalFormatting>
  <conditionalFormatting pivot="1" sqref="M19:M23">
    <cfRule type="dataBar" priority="1">
      <dataBar>
        <cfvo type="min"/>
        <cfvo type="max"/>
        <color rgb="FFFF555A"/>
      </dataBar>
      <extLst>
        <ext xmlns:x14="http://schemas.microsoft.com/office/spreadsheetml/2009/9/main" uri="{B025F937-C7B1-47D3-B67F-A62EFF666E3E}">
          <x14:id>{A26B27ED-4483-4734-BC11-0455C85450A7}</x14:id>
        </ext>
      </extLst>
    </cfRule>
  </conditionalFormatting>
  <pageMargins left="0.7" right="0.7" top="0.75" bottom="0.75" header="0.3" footer="0.3"/>
  <pageSetup orientation="portrait" horizontalDpi="1200" verticalDpi="1200" r:id="rId13"/>
  <drawing r:id="rId14"/>
  <extLst>
    <ext xmlns:x14="http://schemas.microsoft.com/office/spreadsheetml/2009/9/main" uri="{78C0D931-6437-407d-A8EE-F0AAD7539E65}">
      <x14:conditionalFormattings>
        <x14:conditionalFormatting xmlns:xm="http://schemas.microsoft.com/office/excel/2006/main" pivot="1">
          <x14:cfRule type="dataBar" id="{91F284B7-6387-4829-816D-1C28E01FEA21}">
            <x14:dataBar minLength="0" maxLength="100" border="1" negativeBarBorderColorSameAsPositive="0">
              <x14:cfvo type="autoMin"/>
              <x14:cfvo type="autoMax"/>
              <x14:borderColor rgb="FFFFB628"/>
              <x14:negativeFillColor rgb="FFFF0000"/>
              <x14:negativeBorderColor rgb="FFFF0000"/>
              <x14:axisColor rgb="FF000000"/>
            </x14:dataBar>
          </x14:cfRule>
          <xm:sqref>J19:J23</xm:sqref>
        </x14:conditionalFormatting>
        <x14:conditionalFormatting xmlns:xm="http://schemas.microsoft.com/office/excel/2006/main" pivot="1">
          <x14:cfRule type="dataBar" id="{A2BD9453-6AFD-4600-9A53-B854ECBEC791}">
            <x14:dataBar minLength="0" maxLength="100" border="1" negativeBarBorderColorSameAsPositive="0">
              <x14:cfvo type="autoMin"/>
              <x14:cfvo type="autoMax"/>
              <x14:borderColor rgb="FFFFB628"/>
              <x14:negativeFillColor rgb="FFFF0000"/>
              <x14:negativeBorderColor rgb="FFFF0000"/>
              <x14:axisColor rgb="FF000000"/>
            </x14:dataBar>
          </x14:cfRule>
        </x14:conditionalFormatting>
        <x14:conditionalFormatting xmlns:xm="http://schemas.microsoft.com/office/excel/2006/main" pivot="1">
          <x14:cfRule type="dataBar" id="{A26B27ED-4483-4734-BC11-0455C85450A7}">
            <x14:dataBar minLength="0" maxLength="100" border="1" negativeBarBorderColorSameAsPositive="0">
              <x14:cfvo type="autoMin"/>
              <x14:cfvo type="autoMax"/>
              <x14:borderColor rgb="FFFF555A"/>
              <x14:negativeFillColor rgb="FFFF0000"/>
              <x14:negativeBorderColor rgb="FFFF0000"/>
              <x14:axisColor rgb="FF000000"/>
            </x14:dataBar>
          </x14:cfRule>
          <xm:sqref>M19:M23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E62B7-5F38-48C7-B893-8E9928107442}">
  <dimension ref="A1"/>
  <sheetViews>
    <sheetView showGridLines="0" showRowColHeaders="0" zoomScale="55" zoomScaleNormal="55" workbookViewId="0">
      <selection activeCell="AJ37" sqref="AJ37"/>
    </sheetView>
  </sheetViews>
  <sheetFormatPr defaultRowHeight="15" x14ac:dyDescent="0.25"/>
  <cols>
    <col min="1" max="6" width="9.140625" style="32"/>
    <col min="7" max="8" width="9.140625" style="32" customWidth="1"/>
    <col min="9" max="16384" width="9.140625" style="32"/>
  </cols>
  <sheetData>
    <row r="1" s="32" customFormat="1" ht="108"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Data</vt:lpstr>
      <vt:lpstr>Input Data</vt:lpstr>
      <vt:lpstr>Sheet4</vt:lpstr>
      <vt:lpstr>All</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انعام حميدو مصطفى على</cp:lastModifiedBy>
  <cp:lastPrinted>2024-07-03T18:09:24Z</cp:lastPrinted>
  <dcterms:created xsi:type="dcterms:W3CDTF">2023-05-04T15:16:27Z</dcterms:created>
  <dcterms:modified xsi:type="dcterms:W3CDTF">2024-07-03T20:47:33Z</dcterms:modified>
</cp:coreProperties>
</file>