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IR_4CR_ketone/"/>
    </mc:Choice>
  </mc:AlternateContent>
  <xr:revisionPtr revIDLastSave="0" documentId="13_ncr:1_{66D3FDD5-239F-E643-87D7-6BA5210E673F}" xr6:coauthVersionLast="47" xr6:coauthVersionMax="47" xr10:uidLastSave="{00000000-0000-0000-0000-000000000000}"/>
  <bookViews>
    <workbookView xWindow="0" yWindow="840" windowWidth="30640" windowHeight="17600" activeTab="1" xr2:uid="{09931AA3-C649-0743-A42A-1EDC25E8AB49}"/>
  </bookViews>
  <sheets>
    <sheet name="Sheet1" sheetId="1" r:id="rId1"/>
    <sheet name="Data ready for 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58" i="1"/>
  <c r="K59" i="1"/>
  <c r="K60" i="1"/>
  <c r="K61" i="1"/>
  <c r="K62" i="1"/>
  <c r="K63" i="1"/>
  <c r="K64" i="1"/>
  <c r="K65" i="1"/>
  <c r="K66" i="1"/>
  <c r="K67" i="1"/>
  <c r="Q26" i="1" l="1"/>
  <c r="Q31" i="1"/>
  <c r="Q40" i="1"/>
  <c r="Q50" i="1"/>
  <c r="Z2" i="1"/>
  <c r="Q2" i="1" s="1"/>
  <c r="Z3" i="1"/>
  <c r="Z4" i="1"/>
  <c r="Z5" i="1"/>
  <c r="Z6" i="1"/>
  <c r="Z7" i="1"/>
  <c r="Z8" i="1"/>
  <c r="Z9" i="1"/>
  <c r="Z11" i="1"/>
  <c r="Z12" i="1"/>
  <c r="Z16" i="1"/>
  <c r="Z19" i="1"/>
  <c r="Z20" i="1"/>
  <c r="Z21" i="1"/>
  <c r="Z22" i="1"/>
  <c r="Z23" i="1"/>
  <c r="Z24" i="1"/>
  <c r="Z26" i="1"/>
  <c r="Z28" i="1"/>
  <c r="Q28" i="1" s="1"/>
  <c r="Z31" i="1"/>
  <c r="Z34" i="1"/>
  <c r="Z35" i="1"/>
  <c r="Z37" i="1"/>
  <c r="Q37" i="1" s="1"/>
  <c r="Z40" i="1"/>
  <c r="Z42" i="1"/>
  <c r="Z43" i="1"/>
  <c r="Q43" i="1" s="1"/>
  <c r="Z46" i="1"/>
  <c r="Q46" i="1" s="1"/>
  <c r="Z47" i="1"/>
  <c r="Z48" i="1"/>
  <c r="Z50" i="1"/>
  <c r="Y31" i="1"/>
  <c r="Y28" i="1"/>
  <c r="Y5" i="1"/>
  <c r="Q5" i="1" s="1"/>
  <c r="Y2" i="1"/>
  <c r="Y42" i="1"/>
  <c r="Q42" i="1" s="1"/>
  <c r="Y19" i="1"/>
  <c r="Q19" i="1" s="1"/>
  <c r="Y12" i="1"/>
  <c r="Q12" i="1" s="1"/>
  <c r="Y8" i="1"/>
  <c r="Q8" i="1" s="1"/>
  <c r="Y3" i="1"/>
  <c r="Q3" i="1" s="1"/>
  <c r="Y21" i="1"/>
  <c r="Q21" i="1" s="1"/>
  <c r="Y35" i="1"/>
  <c r="Q35" i="1" s="1"/>
  <c r="Y16" i="1"/>
  <c r="Q16" i="1" s="1"/>
  <c r="Y47" i="1"/>
  <c r="Q47" i="1" s="1"/>
  <c r="Y43" i="1"/>
  <c r="Y48" i="1"/>
  <c r="Q48" i="1" s="1"/>
  <c r="Y37" i="1"/>
  <c r="Y34" i="1"/>
  <c r="Q34" i="1" s="1"/>
  <c r="Y11" i="1"/>
  <c r="Q11" i="1" s="1"/>
  <c r="Y24" i="1"/>
  <c r="Q24" i="1" s="1"/>
  <c r="Y20" i="1"/>
  <c r="Q20" i="1" s="1"/>
  <c r="Y26" i="1"/>
  <c r="Y9" i="1"/>
  <c r="Q9" i="1" s="1"/>
  <c r="Y23" i="1"/>
  <c r="Q23" i="1" s="1"/>
  <c r="Y22" i="1"/>
  <c r="Q22" i="1" s="1"/>
  <c r="Y7" i="1"/>
  <c r="Q7" i="1" s="1"/>
  <c r="Y6" i="1"/>
  <c r="Q6" i="1" s="1"/>
  <c r="Y50" i="1"/>
  <c r="Y4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2" i="1"/>
  <c r="Y4" i="1"/>
  <c r="Q4" i="1" s="1"/>
  <c r="P55" i="1"/>
  <c r="S3" i="1"/>
  <c r="S4" i="1"/>
  <c r="S5" i="1"/>
  <c r="S8" i="1"/>
  <c r="S9" i="1"/>
  <c r="S10" i="1"/>
  <c r="S11" i="1"/>
  <c r="S12" i="1"/>
  <c r="S13" i="1"/>
  <c r="S14" i="1"/>
  <c r="S15" i="1"/>
  <c r="S16" i="1"/>
  <c r="S17" i="1"/>
  <c r="S18" i="1"/>
  <c r="S19" i="1"/>
  <c r="T19" i="1"/>
  <c r="U19" i="1"/>
  <c r="S20" i="1"/>
  <c r="S21" i="1"/>
  <c r="S22" i="1"/>
  <c r="S23" i="1"/>
  <c r="S24" i="1"/>
  <c r="T24" i="1"/>
  <c r="U24" i="1"/>
  <c r="V24" i="1"/>
  <c r="W24" i="1"/>
  <c r="S25" i="1"/>
  <c r="T25" i="1"/>
  <c r="U25" i="1"/>
  <c r="S26" i="1"/>
  <c r="S28" i="1"/>
  <c r="S29" i="1"/>
  <c r="S33" i="1"/>
  <c r="T33" i="1"/>
  <c r="U33" i="1"/>
  <c r="V33" i="1"/>
  <c r="W33" i="1"/>
  <c r="S34" i="1"/>
  <c r="S35" i="1"/>
  <c r="R59" i="1"/>
  <c r="P59" i="1" s="1"/>
  <c r="R58" i="1"/>
  <c r="P58" i="1" s="1"/>
  <c r="R57" i="1"/>
  <c r="P57" i="1" s="1"/>
  <c r="R56" i="1"/>
  <c r="P56" i="1" s="1"/>
  <c r="R55" i="1"/>
  <c r="R54" i="1"/>
  <c r="P54" i="1" s="1"/>
  <c r="R53" i="1"/>
  <c r="P53" i="1" s="1"/>
  <c r="R52" i="1"/>
  <c r="P52" i="1" s="1"/>
  <c r="R51" i="1"/>
  <c r="P51" i="1" s="1"/>
  <c r="R50" i="1"/>
  <c r="P50" i="1" s="1"/>
  <c r="R46" i="1"/>
  <c r="P46" i="1" s="1"/>
  <c r="AK39" i="1"/>
  <c r="R44" i="1" s="1"/>
  <c r="P44" i="1" s="1"/>
  <c r="AK38" i="1"/>
  <c r="R45" i="1" s="1"/>
  <c r="P45" i="1" s="1"/>
  <c r="AK36" i="1"/>
  <c r="R43" i="1" s="1"/>
  <c r="P43" i="1" s="1"/>
  <c r="R42" i="1"/>
  <c r="P42" i="1" s="1"/>
  <c r="R41" i="1"/>
  <c r="P41" i="1" s="1"/>
  <c r="R40" i="1"/>
  <c r="P40" i="1" s="1"/>
  <c r="R39" i="1"/>
  <c r="P39" i="1" s="1"/>
  <c r="R38" i="1"/>
  <c r="P38" i="1" s="1"/>
  <c r="R37" i="1"/>
  <c r="P37" i="1" s="1"/>
  <c r="R36" i="1"/>
  <c r="P36" i="1" s="1"/>
  <c r="R35" i="1"/>
  <c r="P35" i="1" s="1"/>
  <c r="R34" i="1"/>
  <c r="P34" i="1" s="1"/>
  <c r="R33" i="1"/>
  <c r="R31" i="1"/>
  <c r="P31" i="1" s="1"/>
  <c r="R29" i="1"/>
  <c r="R28" i="1"/>
  <c r="R26" i="1"/>
  <c r="R25" i="1"/>
  <c r="R24" i="1"/>
  <c r="R23" i="1"/>
  <c r="P23" i="1" s="1"/>
  <c r="R22" i="1"/>
  <c r="R21" i="1"/>
  <c r="R20" i="1"/>
  <c r="P20" i="1" s="1"/>
  <c r="R19" i="1"/>
  <c r="R18" i="1"/>
  <c r="R17" i="1"/>
  <c r="R16" i="1"/>
  <c r="R15" i="1"/>
  <c r="R14" i="1"/>
  <c r="P14" i="1" s="1"/>
  <c r="R13" i="1"/>
  <c r="R12" i="1"/>
  <c r="R11" i="1"/>
  <c r="R10" i="1"/>
  <c r="R9" i="1"/>
  <c r="P9" i="1" s="1"/>
  <c r="R8" i="1"/>
  <c r="P8" i="1" s="1"/>
  <c r="R7" i="1"/>
  <c r="P7" i="1" s="1"/>
  <c r="R6" i="1"/>
  <c r="P6" i="1" s="1"/>
  <c r="R5" i="1"/>
  <c r="R4" i="1"/>
  <c r="R3" i="1"/>
  <c r="M14" i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K49" i="1"/>
  <c r="K50" i="1"/>
  <c r="K51" i="1"/>
  <c r="K52" i="1"/>
  <c r="K53" i="1"/>
  <c r="K54" i="1"/>
  <c r="K55" i="1"/>
  <c r="K56" i="1"/>
  <c r="K57" i="1"/>
  <c r="K2" i="1"/>
  <c r="M2" i="1" s="1"/>
  <c r="P21" i="1" l="1"/>
  <c r="P24" i="1"/>
  <c r="P13" i="1"/>
  <c r="P25" i="1"/>
  <c r="P15" i="1"/>
  <c r="P28" i="1"/>
  <c r="P26" i="1"/>
  <c r="P4" i="1"/>
  <c r="P29" i="1"/>
  <c r="P5" i="1"/>
  <c r="P18" i="1"/>
  <c r="P22" i="1"/>
  <c r="P12" i="1"/>
  <c r="P11" i="1"/>
  <c r="P3" i="1"/>
  <c r="P10" i="1"/>
  <c r="P16" i="1"/>
  <c r="P17" i="1"/>
  <c r="P33" i="1"/>
  <c r="P19" i="1"/>
</calcChain>
</file>

<file path=xl/sharedStrings.xml><?xml version="1.0" encoding="utf-8"?>
<sst xmlns="http://schemas.openxmlformats.org/spreadsheetml/2006/main" count="1136" uniqueCount="266">
  <si>
    <t>Structure</t>
  </si>
  <si>
    <t>Headgroup</t>
  </si>
  <si>
    <t>CN(C)CCCN</t>
  </si>
  <si>
    <t>Linker</t>
  </si>
  <si>
    <t>Carboxylic acid</t>
  </si>
  <si>
    <t>Ketone</t>
  </si>
  <si>
    <t>C(=O)NC(C)(C)C</t>
  </si>
  <si>
    <t>4CR2-2</t>
  </si>
  <si>
    <t>DHA</t>
  </si>
  <si>
    <t>OCCC#CCCCCCC</t>
  </si>
  <si>
    <t>4CR2-1</t>
  </si>
  <si>
    <t>4CR2</t>
  </si>
  <si>
    <t>4CR5</t>
  </si>
  <si>
    <t>4CR2-4</t>
  </si>
  <si>
    <t>4CR2-3</t>
  </si>
  <si>
    <t>4CR15</t>
  </si>
  <si>
    <t>4CR13</t>
  </si>
  <si>
    <t>4CR9</t>
  </si>
  <si>
    <t>4CR20</t>
  </si>
  <si>
    <t>4CR19</t>
  </si>
  <si>
    <t>4CR18</t>
  </si>
  <si>
    <t>4CR25</t>
  </si>
  <si>
    <t>4CR22</t>
  </si>
  <si>
    <t>4CR21</t>
  </si>
  <si>
    <t>4CR27</t>
  </si>
  <si>
    <t>4CR26</t>
  </si>
  <si>
    <t>ML3</t>
  </si>
  <si>
    <t>ML3-Me-Oleic</t>
  </si>
  <si>
    <t>ML3Me</t>
  </si>
  <si>
    <t>ML3-Me-Linoleic</t>
  </si>
  <si>
    <t>ML3-Me-GLA</t>
  </si>
  <si>
    <t>ML3-Me-DHA</t>
  </si>
  <si>
    <t>ML5</t>
  </si>
  <si>
    <t>ML3-Me-DHA-n-butyl</t>
  </si>
  <si>
    <t>ML3-Me-DHA-n-butyl-2</t>
  </si>
  <si>
    <t>FO-2-DHA</t>
  </si>
  <si>
    <t>FO-2</t>
  </si>
  <si>
    <t>FO-12</t>
  </si>
  <si>
    <t>FO-13</t>
  </si>
  <si>
    <t>FO-5-butyl</t>
  </si>
  <si>
    <t>FO-6</t>
  </si>
  <si>
    <t>FO-6-DHA</t>
  </si>
  <si>
    <t>FO-7</t>
  </si>
  <si>
    <t>FO-8</t>
  </si>
  <si>
    <t>FO-24</t>
  </si>
  <si>
    <t>FO-10</t>
  </si>
  <si>
    <t>FO-11</t>
  </si>
  <si>
    <t>FO-9</t>
  </si>
  <si>
    <t>FO-8-propyl</t>
  </si>
  <si>
    <t>FO-23</t>
  </si>
  <si>
    <t>FO-15</t>
  </si>
  <si>
    <t>FO-18</t>
  </si>
  <si>
    <t>FO-17</t>
  </si>
  <si>
    <t>FO-16</t>
  </si>
  <si>
    <t>FO-19</t>
  </si>
  <si>
    <t>FO-20</t>
  </si>
  <si>
    <t>FO-21</t>
  </si>
  <si>
    <t>FO-22</t>
  </si>
  <si>
    <t>FO-30</t>
  </si>
  <si>
    <t>FO-28</t>
  </si>
  <si>
    <t>FO-27</t>
  </si>
  <si>
    <t>FO-33</t>
  </si>
  <si>
    <t>FO-32</t>
  </si>
  <si>
    <t>FO-31</t>
  </si>
  <si>
    <t>FO-36</t>
  </si>
  <si>
    <t>FO-35</t>
  </si>
  <si>
    <t>FO-34</t>
  </si>
  <si>
    <t>ALA</t>
  </si>
  <si>
    <t>Oleic</t>
  </si>
  <si>
    <t>C(=O)NCCCC</t>
  </si>
  <si>
    <t>Linoleic</t>
  </si>
  <si>
    <t>C(=O)C</t>
  </si>
  <si>
    <t>C(=O)CCCCC(=O)OC(CCCCCCCC)CCCCCCCC</t>
  </si>
  <si>
    <t>C(=O)N-adamantyl</t>
  </si>
  <si>
    <t>Ketone 2 (if different)</t>
  </si>
  <si>
    <t>CNCCCN</t>
  </si>
  <si>
    <t>GLA</t>
  </si>
  <si>
    <t>CN(C)CCCNCCCN</t>
  </si>
  <si>
    <t>CN(C)CCCCN</t>
  </si>
  <si>
    <t>2-adamantyl</t>
  </si>
  <si>
    <t>C(=O)N-adamantyl (1-adamantyl)</t>
  </si>
  <si>
    <t>CCN(CC)CCCN</t>
  </si>
  <si>
    <t>OC(CCCCCCCC)CCCCCCCC</t>
  </si>
  <si>
    <t>CCN(CC)CCCCN</t>
  </si>
  <si>
    <t>C(=O)-adamantyl (1-adamantyl)</t>
  </si>
  <si>
    <t>OCC(CCC)CCC</t>
  </si>
  <si>
    <t>OCC1=CCC(C(C)=C)CC1</t>
  </si>
  <si>
    <t>Adamantyl</t>
  </si>
  <si>
    <t>OC1C(C(C)=C)CCC(C)C1</t>
  </si>
  <si>
    <t>C(=O)CCC/C=C\CCCCCC</t>
  </si>
  <si>
    <t>C(=O)CCCCC(=O)OC(CCC)CCC</t>
  </si>
  <si>
    <t>Amine</t>
  </si>
  <si>
    <t>Isocyanide</t>
  </si>
  <si>
    <t>Carboxyl</t>
  </si>
  <si>
    <t>a23</t>
  </si>
  <si>
    <t>i01</t>
  </si>
  <si>
    <t>o03</t>
  </si>
  <si>
    <t>c23</t>
  </si>
  <si>
    <t>c22</t>
  </si>
  <si>
    <t>c20</t>
  </si>
  <si>
    <t>c21</t>
  </si>
  <si>
    <t>c1</t>
  </si>
  <si>
    <t>c01</t>
  </si>
  <si>
    <t>c61</t>
  </si>
  <si>
    <t>c62</t>
  </si>
  <si>
    <t>o02</t>
  </si>
  <si>
    <t>o01</t>
  </si>
  <si>
    <t>o02+o03</t>
  </si>
  <si>
    <t>o04</t>
  </si>
  <si>
    <t>i02</t>
  </si>
  <si>
    <t>i03</t>
  </si>
  <si>
    <t>i04</t>
  </si>
  <si>
    <t>smiles</t>
  </si>
  <si>
    <t>a26</t>
  </si>
  <si>
    <t>a33</t>
  </si>
  <si>
    <t>a78</t>
  </si>
  <si>
    <t>a21</t>
  </si>
  <si>
    <t>a64</t>
  </si>
  <si>
    <t>o55</t>
  </si>
  <si>
    <t>cl5&amp;o04</t>
  </si>
  <si>
    <t>c32</t>
  </si>
  <si>
    <t>cl5&amp;o50</t>
  </si>
  <si>
    <t>Ketone_unit</t>
  </si>
  <si>
    <t>Name</t>
  </si>
  <si>
    <t>IM</t>
  </si>
  <si>
    <t>ALI culture</t>
  </si>
  <si>
    <t>IM 1</t>
  </si>
  <si>
    <t>IM 2</t>
  </si>
  <si>
    <t>IM 3</t>
  </si>
  <si>
    <t>IM 4</t>
  </si>
  <si>
    <t>ML3Me-Oleic</t>
  </si>
  <si>
    <t>ML3-Me-Lin</t>
  </si>
  <si>
    <t>ML3-Me-DHA-n-but</t>
  </si>
  <si>
    <t>FO-8-Prop</t>
  </si>
  <si>
    <t>Notes:</t>
  </si>
  <si>
    <t>set FO-15 to equal FO-16 (because it was about equal in the experiment that didn't work, and FO-16 went well in the experiment that did work). Also set FO-12 to 0.01 since it was bad in the experiment that didn't work well</t>
  </si>
  <si>
    <t>Also set FO-17 and FO-18 to 5x less than FO-16 since they were ~5x less in the experiment that didn't work (i.e. the 08/25 experiment)</t>
  </si>
  <si>
    <t>IM 5</t>
  </si>
  <si>
    <t>IM 6</t>
  </si>
  <si>
    <t>FO-8P</t>
  </si>
  <si>
    <t>4CR#2</t>
  </si>
  <si>
    <t>4CR#2-4</t>
  </si>
  <si>
    <t>4CR#2-3</t>
  </si>
  <si>
    <t>ML3M-L</t>
  </si>
  <si>
    <t>4CR#13</t>
  </si>
  <si>
    <t>ML3-G</t>
  </si>
  <si>
    <t>ML3Me-D-nb</t>
  </si>
  <si>
    <t>ML3M-O</t>
  </si>
  <si>
    <t>ML3M-D</t>
  </si>
  <si>
    <t>4CR#20</t>
  </si>
  <si>
    <t>FO-6-D</t>
  </si>
  <si>
    <t>4CR#21</t>
  </si>
  <si>
    <t>ML3M</t>
  </si>
  <si>
    <t>4CR#2-1</t>
  </si>
  <si>
    <t>117-17</t>
  </si>
  <si>
    <t>4CR#15</t>
  </si>
  <si>
    <t>4CR#19</t>
  </si>
  <si>
    <t>MD-1</t>
  </si>
  <si>
    <t>4CR#2-2</t>
  </si>
  <si>
    <t>4CR#5</t>
  </si>
  <si>
    <t>FO-2-D</t>
  </si>
  <si>
    <t>ALI 1</t>
  </si>
  <si>
    <t>ALI 2</t>
  </si>
  <si>
    <t>o03+o03</t>
  </si>
  <si>
    <t>o02+o02</t>
  </si>
  <si>
    <t>o01+o01</t>
  </si>
  <si>
    <t>o55+o55</t>
  </si>
  <si>
    <t>o04+o04</t>
  </si>
  <si>
    <t>4k:a23|i01|o03+o03|c23</t>
  </si>
  <si>
    <t>4k:a23|i01|o03+o03|c22</t>
  </si>
  <si>
    <t>4k:a23|i01|o03+o03|c20</t>
  </si>
  <si>
    <t>4k:a23|i01|o02+o02|c20</t>
  </si>
  <si>
    <t>4k:a23|i02|o03+o03|c21</t>
  </si>
  <si>
    <t>4k:a23|i01|o01+o01|c01</t>
  </si>
  <si>
    <t>4k:a23|i04|o01+o01|c21</t>
  </si>
  <si>
    <t>4k:a23|i03|o01+o01|c21</t>
  </si>
  <si>
    <t>4k:a23|i03|o01+o01|c20</t>
  </si>
  <si>
    <t>4k:a26|i04|o03+o03|c22</t>
  </si>
  <si>
    <t>4k:a23|i04|o03+o03|c20</t>
  </si>
  <si>
    <t>4k:a23|i04|o03+o03|c22</t>
  </si>
  <si>
    <t>4k:a23|i04|o03+o03|c21</t>
  </si>
  <si>
    <t>4k:a23|i04|o03+o03|c61</t>
  </si>
  <si>
    <t>4k:a23|i04|o03+o03|c23</t>
  </si>
  <si>
    <t>4k:a33|i04|o02+o02|c22</t>
  </si>
  <si>
    <t>4k:a23|i02|o03+o03|c23</t>
  </si>
  <si>
    <t>4k:a78|i02|o03+o03|c23</t>
  </si>
  <si>
    <t>4k:a21|i04|o55+o55|c23</t>
  </si>
  <si>
    <t>4k:a21|i04|o55+o55|c21</t>
  </si>
  <si>
    <t>4k:a21|i04|o04+o04|c23</t>
  </si>
  <si>
    <t>4k:a21|i02|o04+o04|c23</t>
  </si>
  <si>
    <t>4k:a64|i04|o03+o03|c32</t>
  </si>
  <si>
    <t>4k:a23|i03|o03+o03|c21</t>
  </si>
  <si>
    <t>4k:a23|i03|o03+o03|c23</t>
  </si>
  <si>
    <t>4k:a64|i03|o03+o03|c23</t>
  </si>
  <si>
    <t>4k:a23|i02|o03+o03|c62</t>
  </si>
  <si>
    <t>4k:a23|i03|o03+o03|c62</t>
  </si>
  <si>
    <t>Common_name</t>
  </si>
  <si>
    <t>Lipid_name</t>
  </si>
  <si>
    <t>o47</t>
  </si>
  <si>
    <t>o31</t>
  </si>
  <si>
    <t>o29</t>
  </si>
  <si>
    <t>o47+o47</t>
  </si>
  <si>
    <t>o31+o31</t>
  </si>
  <si>
    <t>o29+o29</t>
  </si>
  <si>
    <t>4k:a64|i03|o47+o47|c23</t>
  </si>
  <si>
    <t>4k:a64|i02|o47+o47|c23</t>
  </si>
  <si>
    <t>4k:a64|i01|o47+o47|c23</t>
  </si>
  <si>
    <t>4k:a78|i02|o47+o47|c23</t>
  </si>
  <si>
    <t>4k:a23|i04|o47+o47|c23</t>
  </si>
  <si>
    <t>4k:a64|i04|o47+o47|c23</t>
  </si>
  <si>
    <t>4k:a64|i03|o31+o31|c23</t>
  </si>
  <si>
    <t>4k:a64|i04|o31+o31|c23</t>
  </si>
  <si>
    <t>4k:a78|i02|o31+o31|c23</t>
  </si>
  <si>
    <t>4k:a64|i01|o31+o31|c23</t>
  </si>
  <si>
    <t>4k:a64|i02|o31+o31|c23</t>
  </si>
  <si>
    <t>4k:a64|i04|o29+o29|c23</t>
  </si>
  <si>
    <t>4k:a64|i02|o29+o29|c23</t>
  </si>
  <si>
    <t>4k:a64|i01|o29+o29|c23</t>
  </si>
  <si>
    <t>4k:a78|i02|o29+o29|c23</t>
  </si>
  <si>
    <t>4k:a64|i02|o31+o31|c62</t>
  </si>
  <si>
    <t>FO-37</t>
  </si>
  <si>
    <t>FO-38</t>
  </si>
  <si>
    <t>FO-39</t>
  </si>
  <si>
    <t>FO-40</t>
  </si>
  <si>
    <t>FO-41</t>
  </si>
  <si>
    <t>FO-42</t>
  </si>
  <si>
    <t>FO-43</t>
  </si>
  <si>
    <t>FO-44</t>
  </si>
  <si>
    <t>cl5&amp;o40</t>
  </si>
  <si>
    <t>cl5&amp;o3</t>
  </si>
  <si>
    <t>o56</t>
  </si>
  <si>
    <t>o57</t>
  </si>
  <si>
    <t>o58</t>
  </si>
  <si>
    <t>o59</t>
  </si>
  <si>
    <t>o60</t>
  </si>
  <si>
    <t>o56+o56</t>
  </si>
  <si>
    <t>o57+o57</t>
  </si>
  <si>
    <t>o58+o58</t>
  </si>
  <si>
    <t>o59+o59</t>
  </si>
  <si>
    <t>o60+o60</t>
  </si>
  <si>
    <t>4k:a23|i03|o01+o01|c01</t>
  </si>
  <si>
    <t>4k:a23|i03|o02+o03|c01</t>
  </si>
  <si>
    <t>4k:a23|i03|o02+o02|c01</t>
  </si>
  <si>
    <t>4k:a23|i03|o03+o03|c01</t>
  </si>
  <si>
    <t>4k:a23|i01|o03+o03|c01</t>
  </si>
  <si>
    <t>4k:a23|i04|o01+o01|c01</t>
  </si>
  <si>
    <t>4k:a23|i02|o55+o55|cl05&amp;o04</t>
  </si>
  <si>
    <t>4k:a23|i02|o56+o56|cl05&amp;o04</t>
  </si>
  <si>
    <t>4k:a23|i02|o57+o57|cl05&amp;o04</t>
  </si>
  <si>
    <t>4k:a23|i02|o58+o58|cl05&amp;o04</t>
  </si>
  <si>
    <t>4k:a23|i02|o59+o59|cl05&amp;o04</t>
  </si>
  <si>
    <t>4k:a23|i02|o60+o60|cl05&amp;o04</t>
  </si>
  <si>
    <t>4k:a23|i02|o03+o03|cl05&amp;o40</t>
  </si>
  <si>
    <t>4k:a23|i02|o03+o03|cl05&amp;o03</t>
  </si>
  <si>
    <t>4k:a64|i02|o47+o47|cl05&amp;o04</t>
  </si>
  <si>
    <t>4k:a23|i02|o03+o03|cl05&amp;o04</t>
  </si>
  <si>
    <t>4k:a64|i02|o31+o31|cl05&amp;o04</t>
  </si>
  <si>
    <t>4k:a23|i01|o01+o01|cl05&amp;o04</t>
  </si>
  <si>
    <t>cl05&amp;o04</t>
  </si>
  <si>
    <t>cl05&amp;o40</t>
  </si>
  <si>
    <t>cl05&amp;o03</t>
  </si>
  <si>
    <t>cl5&amp;o47</t>
  </si>
  <si>
    <t>4k:a64|i02|o47+o47|cl05&amp;o47</t>
  </si>
  <si>
    <t>4k:a23|i02|o03+o03|cl05&amp;o47</t>
  </si>
  <si>
    <t>4k:a64|i02|o31+o31|cl05&amp;o47</t>
  </si>
  <si>
    <t>cl05&amp;o47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</si>
</sst>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23C7-0303-D749-B734-C48705F51B7A}">
  <dimension ref="A1:BW67"/>
  <sheetViews>
    <sheetView topLeftCell="D1" zoomScale="75" workbookViewId="0">
      <selection activeCell="P30" sqref="P30"/>
    </sheetView>
  </sheetViews>
  <sheetFormatPr baseColWidth="10" defaultRowHeight="16" x14ac:dyDescent="0.2"/>
  <cols>
    <col min="1" max="1" width="20.33203125" bestFit="1" customWidth="1"/>
    <col min="2" max="2" width="14.5" bestFit="1" customWidth="1"/>
    <col min="3" max="3" width="13.83203125" bestFit="1" customWidth="1"/>
    <col min="4" max="4" width="34.83203125" bestFit="1" customWidth="1"/>
    <col min="15" max="15" width="20.33203125" bestFit="1" customWidth="1"/>
  </cols>
  <sheetData>
    <row r="1" spans="1:75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74</v>
      </c>
      <c r="H1" t="s">
        <v>91</v>
      </c>
      <c r="I1" t="s">
        <v>92</v>
      </c>
      <c r="J1" t="s">
        <v>122</v>
      </c>
      <c r="K1" t="s">
        <v>5</v>
      </c>
      <c r="L1" t="s">
        <v>93</v>
      </c>
      <c r="M1" t="s">
        <v>123</v>
      </c>
      <c r="N1" t="s">
        <v>112</v>
      </c>
      <c r="O1" t="s">
        <v>0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137</v>
      </c>
      <c r="W1" t="s">
        <v>138</v>
      </c>
      <c r="Y1" t="s">
        <v>161</v>
      </c>
      <c r="Z1" t="s">
        <v>162</v>
      </c>
      <c r="AH1" s="4"/>
      <c r="AI1" s="4"/>
      <c r="AJ1" s="4" t="s">
        <v>11</v>
      </c>
      <c r="AK1" s="3">
        <v>0.67044245999999996</v>
      </c>
      <c r="AL1" s="3">
        <v>0.51197424000000002</v>
      </c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75" x14ac:dyDescent="0.2">
      <c r="A2" t="s">
        <v>7</v>
      </c>
      <c r="B2" t="s">
        <v>2</v>
      </c>
      <c r="C2" t="s">
        <v>6</v>
      </c>
      <c r="D2" t="s">
        <v>8</v>
      </c>
      <c r="E2" t="s">
        <v>9</v>
      </c>
      <c r="H2" t="s">
        <v>94</v>
      </c>
      <c r="I2" t="s">
        <v>95</v>
      </c>
      <c r="J2" t="s">
        <v>96</v>
      </c>
      <c r="K2" t="str">
        <f>_xlfn.CONCAT(J2,"+",J2)</f>
        <v>o03+o03</v>
      </c>
      <c r="L2" t="s">
        <v>97</v>
      </c>
      <c r="M2" t="str">
        <f>_xlfn.CONCAT("4k:",H2,"|",I2,"|",K2,"|",L2)</f>
        <v>4k:a23|i01|o03+o03|c23</v>
      </c>
      <c r="O2" t="s">
        <v>7</v>
      </c>
      <c r="Q2">
        <f>AVERAGE(Y2:Z2)</f>
        <v>1.6672268749999999</v>
      </c>
      <c r="X2" t="str">
        <f>O2</f>
        <v>4CR2-2</v>
      </c>
      <c r="Y2">
        <f>AB29</f>
        <v>1.6812412400000001</v>
      </c>
      <c r="Z2">
        <f>AC29</f>
        <v>1.6532125099999999</v>
      </c>
      <c r="AA2" s="4" t="s">
        <v>139</v>
      </c>
      <c r="AB2" s="3">
        <v>3.45712463</v>
      </c>
      <c r="AC2" s="3">
        <v>4.0736450499999997</v>
      </c>
      <c r="AJ2" s="4" t="s">
        <v>12</v>
      </c>
      <c r="AK2" s="3">
        <v>0.12633131</v>
      </c>
      <c r="AL2" s="3">
        <v>6.6822610000000005E-2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spans="1:75" x14ac:dyDescent="0.2">
      <c r="A3" t="s">
        <v>10</v>
      </c>
      <c r="B3" t="s">
        <v>2</v>
      </c>
      <c r="C3" t="s">
        <v>6</v>
      </c>
      <c r="D3" t="s">
        <v>67</v>
      </c>
      <c r="E3" t="s">
        <v>9</v>
      </c>
      <c r="H3" t="s">
        <v>94</v>
      </c>
      <c r="I3" t="s">
        <v>95</v>
      </c>
      <c r="J3" t="s">
        <v>96</v>
      </c>
      <c r="K3" t="str">
        <f t="shared" ref="K3:K66" si="0">_xlfn.CONCAT(J3,"+",J3)</f>
        <v>o03+o03</v>
      </c>
      <c r="L3" t="s">
        <v>98</v>
      </c>
      <c r="M3" t="str">
        <f t="shared" ref="M3:M66" si="1">_xlfn.CONCAT("4k:",H3,"|",I3,"|",K3,"|",L3)</f>
        <v>4k:a23|i01|o03+o03|c22</v>
      </c>
      <c r="O3" t="s">
        <v>10</v>
      </c>
      <c r="P3">
        <f>LOG(AVERAGE(R3:W3))</f>
        <v>-0.84189265544930059</v>
      </c>
      <c r="Q3">
        <f t="shared" ref="Q3:Q50" si="2">AVERAGE(Y3:Z3)</f>
        <v>1.9715493100000001</v>
      </c>
      <c r="R3">
        <f>AK14</f>
        <v>0.13231045</v>
      </c>
      <c r="S3">
        <f>AL14</f>
        <v>0.1555204</v>
      </c>
      <c r="X3" t="str">
        <f t="shared" ref="X3:X60" si="3">O3</f>
        <v>4CR2-1</v>
      </c>
      <c r="Y3">
        <f>AB22</f>
        <v>1.83250891</v>
      </c>
      <c r="Z3">
        <f>AC22</f>
        <v>2.1105897100000002</v>
      </c>
      <c r="AA3" s="4" t="s">
        <v>140</v>
      </c>
      <c r="AB3" s="3">
        <v>3.0128372200000002</v>
      </c>
      <c r="AC3" s="3">
        <v>3.4029488300000001</v>
      </c>
      <c r="AJ3" s="4" t="s">
        <v>17</v>
      </c>
      <c r="AK3" s="3">
        <v>6.6933399999999999E-3</v>
      </c>
      <c r="AL3" s="3">
        <v>3.2358500000000002E-3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x14ac:dyDescent="0.2">
      <c r="A4" t="s">
        <v>11</v>
      </c>
      <c r="B4" t="s">
        <v>2</v>
      </c>
      <c r="C4" t="s">
        <v>6</v>
      </c>
      <c r="D4" t="s">
        <v>68</v>
      </c>
      <c r="E4" t="s">
        <v>9</v>
      </c>
      <c r="H4" t="s">
        <v>94</v>
      </c>
      <c r="I4" t="s">
        <v>95</v>
      </c>
      <c r="J4" t="s">
        <v>96</v>
      </c>
      <c r="K4" t="str">
        <f t="shared" si="0"/>
        <v>o03+o03</v>
      </c>
      <c r="L4" t="s">
        <v>99</v>
      </c>
      <c r="M4" t="str">
        <f t="shared" si="1"/>
        <v>4k:a23|i01|o03+o03|c20</v>
      </c>
      <c r="O4" t="s">
        <v>11</v>
      </c>
      <c r="P4">
        <f t="shared" ref="P4:P59" si="4">LOG(AVERAGE(R4:W4))</f>
        <v>-0.22825944076120913</v>
      </c>
      <c r="Q4">
        <f t="shared" si="2"/>
        <v>3.2078930250000002</v>
      </c>
      <c r="R4">
        <f>AK1</f>
        <v>0.67044245999999996</v>
      </c>
      <c r="S4">
        <f>AL1</f>
        <v>0.51197424000000002</v>
      </c>
      <c r="X4" t="str">
        <f t="shared" si="3"/>
        <v>4CR2</v>
      </c>
      <c r="Y4">
        <f>AB3</f>
        <v>3.0128372200000002</v>
      </c>
      <c r="Z4">
        <f>AC3</f>
        <v>3.4029488300000001</v>
      </c>
      <c r="AA4" s="4" t="s">
        <v>57</v>
      </c>
      <c r="AB4" s="3">
        <v>3.0770043299999998</v>
      </c>
      <c r="AC4" s="3">
        <v>3.2232362700000001</v>
      </c>
      <c r="AJ4" s="4" t="s">
        <v>16</v>
      </c>
      <c r="AK4" s="3">
        <v>0.18284793999999999</v>
      </c>
      <c r="AL4" s="3">
        <v>0.11414144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x14ac:dyDescent="0.2">
      <c r="A5" t="s">
        <v>12</v>
      </c>
      <c r="B5" t="s">
        <v>2</v>
      </c>
      <c r="C5" t="s">
        <v>6</v>
      </c>
      <c r="D5" t="s">
        <v>68</v>
      </c>
      <c r="E5" t="s">
        <v>68</v>
      </c>
      <c r="H5" t="s">
        <v>94</v>
      </c>
      <c r="I5" t="s">
        <v>95</v>
      </c>
      <c r="J5" t="s">
        <v>105</v>
      </c>
      <c r="K5" t="str">
        <f t="shared" si="0"/>
        <v>o02+o02</v>
      </c>
      <c r="L5" t="s">
        <v>99</v>
      </c>
      <c r="M5" t="str">
        <f t="shared" si="1"/>
        <v>4k:a23|i01|o02+o02|c20</v>
      </c>
      <c r="O5" t="s">
        <v>12</v>
      </c>
      <c r="P5">
        <f t="shared" si="4"/>
        <v>-1.0151264692194157</v>
      </c>
      <c r="Q5">
        <f t="shared" si="2"/>
        <v>1.50301898</v>
      </c>
      <c r="R5">
        <f>AK2</f>
        <v>0.12633131</v>
      </c>
      <c r="S5">
        <f>AL2</f>
        <v>6.6822610000000005E-2</v>
      </c>
      <c r="X5" t="str">
        <f t="shared" si="3"/>
        <v>4CR5</v>
      </c>
      <c r="Y5">
        <f>AB30</f>
        <v>1.4149733499999999</v>
      </c>
      <c r="Z5">
        <f>AC30</f>
        <v>1.5910646100000001</v>
      </c>
      <c r="AA5" s="4" t="s">
        <v>141</v>
      </c>
      <c r="AB5" s="3">
        <v>3.1507564399999999</v>
      </c>
      <c r="AC5" s="3">
        <v>3.11693965</v>
      </c>
      <c r="AJ5" s="4" t="s">
        <v>15</v>
      </c>
      <c r="AK5" s="3">
        <v>2.4933810000000001E-2</v>
      </c>
      <c r="AL5" s="3">
        <v>1.8728060000000001E-2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75" x14ac:dyDescent="0.2">
      <c r="A6" t="s">
        <v>13</v>
      </c>
      <c r="B6" t="s">
        <v>2</v>
      </c>
      <c r="C6" t="s">
        <v>69</v>
      </c>
      <c r="D6" t="s">
        <v>70</v>
      </c>
      <c r="E6" t="s">
        <v>9</v>
      </c>
      <c r="H6" t="s">
        <v>94</v>
      </c>
      <c r="I6" t="s">
        <v>109</v>
      </c>
      <c r="J6" t="s">
        <v>96</v>
      </c>
      <c r="K6" t="str">
        <f t="shared" si="0"/>
        <v>o03+o03</v>
      </c>
      <c r="L6" t="s">
        <v>100</v>
      </c>
      <c r="M6" t="str">
        <f t="shared" si="1"/>
        <v>4k:a23|i02|o03+o03|c21</v>
      </c>
      <c r="O6" t="s">
        <v>13</v>
      </c>
      <c r="P6">
        <f t="shared" si="4"/>
        <v>-0.35299963182765554</v>
      </c>
      <c r="Q6">
        <f t="shared" si="2"/>
        <v>3.1338480449999997</v>
      </c>
      <c r="R6">
        <f>AK16</f>
        <v>0.44360902000000002</v>
      </c>
      <c r="X6" t="str">
        <f t="shared" si="3"/>
        <v>4CR2-4</v>
      </c>
      <c r="Y6">
        <f>AB5</f>
        <v>3.1507564399999999</v>
      </c>
      <c r="Z6">
        <f>AC5</f>
        <v>3.11693965</v>
      </c>
      <c r="AA6" s="4" t="s">
        <v>142</v>
      </c>
      <c r="AB6" s="3">
        <v>2.84757266</v>
      </c>
      <c r="AC6" s="3">
        <v>3.3126004400000002</v>
      </c>
      <c r="AJ6" s="4" t="s">
        <v>20</v>
      </c>
      <c r="AK6" s="3">
        <v>3.1139599999999998E-3</v>
      </c>
      <c r="AL6" s="3">
        <v>5.5586400000000001E-3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75" x14ac:dyDescent="0.2">
      <c r="A7" t="s">
        <v>14</v>
      </c>
      <c r="B7" t="s">
        <v>2</v>
      </c>
      <c r="C7" t="s">
        <v>6</v>
      </c>
      <c r="D7" t="s">
        <v>68</v>
      </c>
      <c r="E7" t="s">
        <v>9</v>
      </c>
      <c r="H7" t="s">
        <v>94</v>
      </c>
      <c r="I7" t="s">
        <v>95</v>
      </c>
      <c r="J7" t="s">
        <v>96</v>
      </c>
      <c r="K7" t="str">
        <f t="shared" si="0"/>
        <v>o03+o03</v>
      </c>
      <c r="L7" t="s">
        <v>99</v>
      </c>
      <c r="M7" t="str">
        <f t="shared" si="1"/>
        <v>4k:a23|i01|o03+o03|c20</v>
      </c>
      <c r="O7" t="s">
        <v>14</v>
      </c>
      <c r="P7">
        <f t="shared" si="4"/>
        <v>-0.3323949212533609</v>
      </c>
      <c r="Q7">
        <f t="shared" si="2"/>
        <v>3.0800865499999999</v>
      </c>
      <c r="R7">
        <f>AK15</f>
        <v>0.46516290999999999</v>
      </c>
      <c r="X7" t="str">
        <f t="shared" si="3"/>
        <v>4CR2-3</v>
      </c>
      <c r="Y7">
        <f>AB6</f>
        <v>2.84757266</v>
      </c>
      <c r="Z7">
        <f>AC6</f>
        <v>3.3126004400000002</v>
      </c>
      <c r="AA7" s="4" t="s">
        <v>143</v>
      </c>
      <c r="AB7" s="3">
        <v>3.1519824000000001</v>
      </c>
      <c r="AC7" s="3">
        <v>2.5289166999999999</v>
      </c>
      <c r="AJ7" s="4" t="s">
        <v>19</v>
      </c>
      <c r="AK7" s="3">
        <v>5.6323949999999998E-2</v>
      </c>
      <c r="AL7" s="3">
        <v>6.102954E-2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75" x14ac:dyDescent="0.2">
      <c r="A8" t="s">
        <v>15</v>
      </c>
      <c r="B8" t="s">
        <v>2</v>
      </c>
      <c r="C8" t="s">
        <v>68</v>
      </c>
      <c r="D8" t="s">
        <v>71</v>
      </c>
      <c r="E8" t="s">
        <v>70</v>
      </c>
      <c r="H8" t="s">
        <v>94</v>
      </c>
      <c r="I8" t="s">
        <v>110</v>
      </c>
      <c r="J8" t="s">
        <v>106</v>
      </c>
      <c r="K8" t="str">
        <f t="shared" si="0"/>
        <v>o01+o01</v>
      </c>
      <c r="L8" t="s">
        <v>101</v>
      </c>
      <c r="M8" t="str">
        <f t="shared" si="1"/>
        <v>4k:a23|i03|o01+o01|c1</v>
      </c>
      <c r="O8" t="s">
        <v>15</v>
      </c>
      <c r="P8">
        <f t="shared" si="4"/>
        <v>-1.6609276634367727</v>
      </c>
      <c r="Q8">
        <f t="shared" si="2"/>
        <v>1.8975922949999999</v>
      </c>
      <c r="R8">
        <f>AK5</f>
        <v>2.4933810000000001E-2</v>
      </c>
      <c r="S8">
        <f>AL5</f>
        <v>1.8728060000000001E-2</v>
      </c>
      <c r="X8" t="str">
        <f t="shared" si="3"/>
        <v>4CR15</v>
      </c>
      <c r="Y8">
        <f>AB24</f>
        <v>2.07918125</v>
      </c>
      <c r="Z8">
        <f>AC24</f>
        <v>1.7160033400000001</v>
      </c>
      <c r="AA8" s="4" t="s">
        <v>144</v>
      </c>
      <c r="AB8" s="3">
        <v>2.2552725100000002</v>
      </c>
      <c r="AC8" s="3">
        <v>3.1818435900000002</v>
      </c>
      <c r="AJ8" s="4" t="s">
        <v>18</v>
      </c>
      <c r="AK8" s="3">
        <v>0.25496734999999998</v>
      </c>
      <c r="AL8" s="3">
        <v>0.19517860000000001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75" x14ac:dyDescent="0.2">
      <c r="A9" t="s">
        <v>16</v>
      </c>
      <c r="B9" t="s">
        <v>2</v>
      </c>
      <c r="C9" t="s">
        <v>6</v>
      </c>
      <c r="D9" t="s">
        <v>72</v>
      </c>
      <c r="E9" t="s">
        <v>70</v>
      </c>
      <c r="H9" t="s">
        <v>94</v>
      </c>
      <c r="I9" t="s">
        <v>95</v>
      </c>
      <c r="J9" t="s">
        <v>106</v>
      </c>
      <c r="K9" t="str">
        <f t="shared" si="0"/>
        <v>o01+o01</v>
      </c>
      <c r="L9" t="s">
        <v>119</v>
      </c>
      <c r="M9" t="str">
        <f t="shared" si="1"/>
        <v>4k:a23|i01|o01+o01|cl5&amp;o04</v>
      </c>
      <c r="O9" t="s">
        <v>16</v>
      </c>
      <c r="P9">
        <f t="shared" si="4"/>
        <v>-0.82828907594225865</v>
      </c>
      <c r="Q9">
        <f t="shared" si="2"/>
        <v>2.7185580500000004</v>
      </c>
      <c r="R9">
        <f>AK4</f>
        <v>0.18284793999999999</v>
      </c>
      <c r="S9">
        <f>AL4</f>
        <v>0.11414144</v>
      </c>
      <c r="X9" t="str">
        <f t="shared" si="3"/>
        <v>4CR13</v>
      </c>
      <c r="Y9">
        <f>AB8</f>
        <v>2.2552725100000002</v>
      </c>
      <c r="Z9">
        <f>AC8</f>
        <v>3.1818435900000002</v>
      </c>
      <c r="AA9" s="4" t="s">
        <v>145</v>
      </c>
      <c r="AB9" s="3">
        <v>2.8762178399999998</v>
      </c>
      <c r="AC9" s="3">
        <v>2.50650503</v>
      </c>
      <c r="AJ9" s="4" t="s">
        <v>23</v>
      </c>
      <c r="AK9" s="3">
        <v>6.4599970000000007E-2</v>
      </c>
      <c r="AL9" s="3">
        <v>0.12074436</v>
      </c>
      <c r="AS9" s="4"/>
      <c r="AT9" s="4"/>
      <c r="AU9" s="4"/>
      <c r="AV9" s="4"/>
      <c r="AW9" s="4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75" x14ac:dyDescent="0.2">
      <c r="A10" t="s">
        <v>17</v>
      </c>
      <c r="B10" t="s">
        <v>2</v>
      </c>
      <c r="C10" t="s">
        <v>6</v>
      </c>
      <c r="D10" t="s">
        <v>71</v>
      </c>
      <c r="E10" t="s">
        <v>70</v>
      </c>
      <c r="H10" t="s">
        <v>94</v>
      </c>
      <c r="I10" t="s">
        <v>95</v>
      </c>
      <c r="J10" t="s">
        <v>106</v>
      </c>
      <c r="K10" t="str">
        <f t="shared" si="0"/>
        <v>o01+o01</v>
      </c>
      <c r="L10" t="s">
        <v>102</v>
      </c>
      <c r="M10" t="str">
        <f t="shared" si="1"/>
        <v>4k:a23|i01|o01+o01|c01</v>
      </c>
      <c r="O10" t="s">
        <v>17</v>
      </c>
      <c r="P10">
        <f t="shared" si="4"/>
        <v>-2.3041161744474099</v>
      </c>
      <c r="R10">
        <f>AK3</f>
        <v>6.6933399999999999E-3</v>
      </c>
      <c r="S10">
        <f>AL3</f>
        <v>3.2358500000000002E-3</v>
      </c>
      <c r="X10" t="str">
        <f t="shared" si="3"/>
        <v>4CR9</v>
      </c>
      <c r="AA10" s="4" t="s">
        <v>146</v>
      </c>
      <c r="AB10" s="3">
        <v>2.59769519</v>
      </c>
      <c r="AC10" s="3">
        <v>2.72427587</v>
      </c>
      <c r="AJ10" s="4" t="s">
        <v>22</v>
      </c>
      <c r="AK10" s="3">
        <v>1.1768839999999999E-2</v>
      </c>
      <c r="AL10" s="3">
        <v>1.7373940000000001E-2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75" x14ac:dyDescent="0.2">
      <c r="A11" t="s">
        <v>18</v>
      </c>
      <c r="B11" t="s">
        <v>2</v>
      </c>
      <c r="C11" t="s">
        <v>73</v>
      </c>
      <c r="D11" t="s">
        <v>70</v>
      </c>
      <c r="E11" t="s">
        <v>70</v>
      </c>
      <c r="H11" t="s">
        <v>94</v>
      </c>
      <c r="I11" t="s">
        <v>111</v>
      </c>
      <c r="J11" t="s">
        <v>106</v>
      </c>
      <c r="K11" t="str">
        <f t="shared" si="0"/>
        <v>o01+o01</v>
      </c>
      <c r="L11" t="s">
        <v>100</v>
      </c>
      <c r="M11" t="str">
        <f t="shared" si="1"/>
        <v>4k:a23|i04|o01+o01|c21</v>
      </c>
      <c r="O11" t="s">
        <v>18</v>
      </c>
      <c r="P11">
        <f t="shared" si="4"/>
        <v>-0.64767664854891249</v>
      </c>
      <c r="Q11">
        <f t="shared" si="2"/>
        <v>2.4460361649999998</v>
      </c>
      <c r="R11">
        <f>AK8</f>
        <v>0.25496734999999998</v>
      </c>
      <c r="S11">
        <f>AL8</f>
        <v>0.19517860000000001</v>
      </c>
      <c r="X11" t="str">
        <f t="shared" si="3"/>
        <v>4CR20</v>
      </c>
      <c r="Y11">
        <f>AB13</f>
        <v>1.7923916900000001</v>
      </c>
      <c r="Z11">
        <f>AC13</f>
        <v>3.0996806399999999</v>
      </c>
      <c r="AA11" s="4" t="s">
        <v>147</v>
      </c>
      <c r="AB11" s="3">
        <v>2.7024305399999999</v>
      </c>
      <c r="AC11" s="3">
        <v>2.4132997600000001</v>
      </c>
      <c r="AJ11" s="4" t="s">
        <v>21</v>
      </c>
      <c r="AK11" s="3">
        <v>2.6710200000000001E-3</v>
      </c>
      <c r="AL11" s="3">
        <v>1.8463100000000001E-3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75" x14ac:dyDescent="0.2">
      <c r="A12" t="s">
        <v>19</v>
      </c>
      <c r="B12" t="s">
        <v>2</v>
      </c>
      <c r="C12" t="s">
        <v>68</v>
      </c>
      <c r="D12" t="s">
        <v>70</v>
      </c>
      <c r="E12" t="s">
        <v>70</v>
      </c>
      <c r="H12" t="s">
        <v>94</v>
      </c>
      <c r="I12" t="s">
        <v>110</v>
      </c>
      <c r="J12" t="s">
        <v>106</v>
      </c>
      <c r="K12" t="str">
        <f t="shared" si="0"/>
        <v>o01+o01</v>
      </c>
      <c r="L12" t="s">
        <v>100</v>
      </c>
      <c r="M12" t="str">
        <f t="shared" si="1"/>
        <v>4k:a23|i03|o01+o01|c21</v>
      </c>
      <c r="O12" t="s">
        <v>19</v>
      </c>
      <c r="P12">
        <f t="shared" si="4"/>
        <v>-1.2315339859628258</v>
      </c>
      <c r="Q12">
        <f t="shared" si="2"/>
        <v>1.8384839049999999</v>
      </c>
      <c r="R12">
        <f>AK7</f>
        <v>5.6323949999999998E-2</v>
      </c>
      <c r="S12">
        <f>AL7</f>
        <v>6.102954E-2</v>
      </c>
      <c r="X12" t="str">
        <f t="shared" si="3"/>
        <v>4CR19</v>
      </c>
      <c r="Y12">
        <f>AB26</f>
        <v>1.9867717300000001</v>
      </c>
      <c r="Z12">
        <f>AC26</f>
        <v>1.69019608</v>
      </c>
      <c r="AA12" s="4" t="s">
        <v>148</v>
      </c>
      <c r="AB12" s="3">
        <v>2.7505083899999998</v>
      </c>
      <c r="AC12" s="3">
        <v>2.2479732700000001</v>
      </c>
      <c r="AJ12" s="4" t="s">
        <v>25</v>
      </c>
      <c r="AK12" s="3">
        <v>4.8456999999999998E-4</v>
      </c>
      <c r="AL12" s="3">
        <v>2.5225E-3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75" x14ac:dyDescent="0.2">
      <c r="A13" t="s">
        <v>20</v>
      </c>
      <c r="B13" t="s">
        <v>2</v>
      </c>
      <c r="C13" t="s">
        <v>73</v>
      </c>
      <c r="D13" t="s">
        <v>71</v>
      </c>
      <c r="E13" t="s">
        <v>70</v>
      </c>
      <c r="H13" t="s">
        <v>94</v>
      </c>
      <c r="I13" t="s">
        <v>111</v>
      </c>
      <c r="J13" t="s">
        <v>106</v>
      </c>
      <c r="K13" t="str">
        <f t="shared" si="0"/>
        <v>o01+o01</v>
      </c>
      <c r="L13" t="s">
        <v>101</v>
      </c>
      <c r="M13" t="str">
        <f t="shared" si="1"/>
        <v>4k:a23|i04|o01+o01|c1</v>
      </c>
      <c r="O13" t="s">
        <v>20</v>
      </c>
      <c r="P13">
        <f t="shared" si="4"/>
        <v>-2.3628806794591597</v>
      </c>
      <c r="R13">
        <f>AK6</f>
        <v>3.1139599999999998E-3</v>
      </c>
      <c r="S13">
        <f>AL6</f>
        <v>5.5586400000000001E-3</v>
      </c>
      <c r="X13" t="str">
        <f t="shared" si="3"/>
        <v>4CR18</v>
      </c>
      <c r="AA13" s="4" t="s">
        <v>149</v>
      </c>
      <c r="AB13" s="3">
        <v>1.7923916900000001</v>
      </c>
      <c r="AC13" s="3">
        <v>3.0996806399999999</v>
      </c>
      <c r="AJ13" s="4" t="s">
        <v>24</v>
      </c>
      <c r="AK13" s="3">
        <v>7.3747000000000005E-4</v>
      </c>
      <c r="AL13" s="3">
        <v>9.7776999999999998E-4</v>
      </c>
      <c r="AS13" s="3"/>
      <c r="AT13" s="3"/>
      <c r="AU13" s="3"/>
      <c r="AV13" s="3"/>
      <c r="AW13" s="3"/>
    </row>
    <row r="14" spans="1:75" x14ac:dyDescent="0.2">
      <c r="A14" t="s">
        <v>21</v>
      </c>
      <c r="B14" t="s">
        <v>2</v>
      </c>
      <c r="C14" t="s">
        <v>68</v>
      </c>
      <c r="D14" t="s">
        <v>71</v>
      </c>
      <c r="E14" t="s">
        <v>9</v>
      </c>
      <c r="F14" t="s">
        <v>68</v>
      </c>
      <c r="H14" t="s">
        <v>94</v>
      </c>
      <c r="I14" t="s">
        <v>110</v>
      </c>
      <c r="K14" t="s">
        <v>107</v>
      </c>
      <c r="L14" t="s">
        <v>101</v>
      </c>
      <c r="M14" t="str">
        <f t="shared" si="1"/>
        <v>4k:a23|i03|o02+o03|c1</v>
      </c>
      <c r="O14" t="s">
        <v>21</v>
      </c>
      <c r="P14">
        <f t="shared" si="4"/>
        <v>-2.6461481778623619</v>
      </c>
      <c r="R14">
        <f>AK11</f>
        <v>2.6710200000000001E-3</v>
      </c>
      <c r="S14">
        <f>AL11</f>
        <v>1.8463100000000001E-3</v>
      </c>
      <c r="X14" t="str">
        <f t="shared" si="3"/>
        <v>4CR25</v>
      </c>
      <c r="AA14" s="4" t="s">
        <v>150</v>
      </c>
      <c r="AB14" s="3">
        <v>2.47129171</v>
      </c>
      <c r="AC14" s="3">
        <v>2.0969100100000002</v>
      </c>
      <c r="AJ14" s="4" t="s">
        <v>10</v>
      </c>
      <c r="AK14" s="3">
        <v>0.13231045</v>
      </c>
      <c r="AL14" s="3">
        <v>0.1555204</v>
      </c>
    </row>
    <row r="15" spans="1:75" x14ac:dyDescent="0.2">
      <c r="A15" t="s">
        <v>22</v>
      </c>
      <c r="B15" t="s">
        <v>2</v>
      </c>
      <c r="C15" t="s">
        <v>68</v>
      </c>
      <c r="D15" t="s">
        <v>71</v>
      </c>
      <c r="E15" t="s">
        <v>68</v>
      </c>
      <c r="H15" t="s">
        <v>94</v>
      </c>
      <c r="I15" t="s">
        <v>110</v>
      </c>
      <c r="J15" t="s">
        <v>105</v>
      </c>
      <c r="K15" t="str">
        <f t="shared" si="0"/>
        <v>o02+o02</v>
      </c>
      <c r="L15" t="s">
        <v>101</v>
      </c>
      <c r="M15" t="str">
        <f t="shared" si="1"/>
        <v>4k:a23|i03|o02+o02|c1</v>
      </c>
      <c r="O15" t="s">
        <v>22</v>
      </c>
      <c r="P15">
        <f t="shared" si="4"/>
        <v>-1.8364990178569012</v>
      </c>
      <c r="R15">
        <f>AK10</f>
        <v>1.1768839999999999E-2</v>
      </c>
      <c r="S15">
        <f>AL10</f>
        <v>1.7373940000000001E-2</v>
      </c>
      <c r="X15" t="str">
        <f t="shared" si="3"/>
        <v>4CR22</v>
      </c>
      <c r="AA15" s="4" t="s">
        <v>45</v>
      </c>
      <c r="AB15" s="3">
        <v>2.59328607</v>
      </c>
      <c r="AC15" s="3">
        <v>1.91907809</v>
      </c>
      <c r="AJ15" s="4" t="s">
        <v>14</v>
      </c>
      <c r="AK15" s="3">
        <v>0.46516290999999999</v>
      </c>
      <c r="AL15" s="3"/>
    </row>
    <row r="16" spans="1:75" x14ac:dyDescent="0.2">
      <c r="A16" t="s">
        <v>23</v>
      </c>
      <c r="B16" t="s">
        <v>2</v>
      </c>
      <c r="C16" t="s">
        <v>68</v>
      </c>
      <c r="D16" t="s">
        <v>68</v>
      </c>
      <c r="E16" t="s">
        <v>70</v>
      </c>
      <c r="H16" t="s">
        <v>94</v>
      </c>
      <c r="I16" t="s">
        <v>110</v>
      </c>
      <c r="J16" t="s">
        <v>106</v>
      </c>
      <c r="K16" t="str">
        <f t="shared" si="0"/>
        <v>o01+o01</v>
      </c>
      <c r="L16" t="s">
        <v>99</v>
      </c>
      <c r="M16" t="str">
        <f t="shared" si="1"/>
        <v>4k:a23|i03|o01+o01|c20</v>
      </c>
      <c r="O16" t="s">
        <v>23</v>
      </c>
      <c r="P16">
        <f t="shared" si="4"/>
        <v>-1.0330506909060453</v>
      </c>
      <c r="Q16">
        <f t="shared" si="2"/>
        <v>2.0199052800000001</v>
      </c>
      <c r="R16">
        <f>AK9</f>
        <v>6.4599970000000007E-2</v>
      </c>
      <c r="S16">
        <f>AL9</f>
        <v>0.12074436</v>
      </c>
      <c r="X16" t="str">
        <f t="shared" si="3"/>
        <v>4CR21</v>
      </c>
      <c r="Y16">
        <f>AB19</f>
        <v>2.13672057</v>
      </c>
      <c r="Z16">
        <f>AC19</f>
        <v>1.90308999</v>
      </c>
      <c r="AA16" s="4" t="s">
        <v>55</v>
      </c>
      <c r="AB16" s="3">
        <v>2.39445168</v>
      </c>
      <c r="AC16" s="3">
        <v>2.1003705500000001</v>
      </c>
      <c r="AJ16" s="4" t="s">
        <v>13</v>
      </c>
      <c r="AK16" s="3">
        <v>0.44360902000000002</v>
      </c>
      <c r="AL16" s="3"/>
    </row>
    <row r="17" spans="1:42" x14ac:dyDescent="0.2">
      <c r="A17" t="s">
        <v>24</v>
      </c>
      <c r="B17" t="s">
        <v>2</v>
      </c>
      <c r="C17" t="s">
        <v>68</v>
      </c>
      <c r="D17" t="s">
        <v>71</v>
      </c>
      <c r="E17" t="s">
        <v>9</v>
      </c>
      <c r="H17" t="s">
        <v>94</v>
      </c>
      <c r="I17" t="s">
        <v>110</v>
      </c>
      <c r="J17" t="s">
        <v>96</v>
      </c>
      <c r="K17" t="str">
        <f t="shared" si="0"/>
        <v>o03+o03</v>
      </c>
      <c r="L17" t="s">
        <v>101</v>
      </c>
      <c r="M17" t="str">
        <f t="shared" si="1"/>
        <v>4k:a23|i03|o03+o03|c1</v>
      </c>
      <c r="O17" t="s">
        <v>24</v>
      </c>
      <c r="P17">
        <f t="shared" si="4"/>
        <v>-3.0667050996331637</v>
      </c>
      <c r="R17">
        <f>AK13</f>
        <v>7.3747000000000005E-4</v>
      </c>
      <c r="S17">
        <f>AL13</f>
        <v>9.7776999999999998E-4</v>
      </c>
      <c r="X17" t="str">
        <f t="shared" si="3"/>
        <v>4CR27</v>
      </c>
      <c r="AA17" s="4" t="s">
        <v>50</v>
      </c>
      <c r="AB17" s="3">
        <v>2.09342169</v>
      </c>
      <c r="AC17" s="3">
        <v>2.2528530299999998</v>
      </c>
      <c r="AJ17" s="4" t="s">
        <v>32</v>
      </c>
      <c r="AK17" s="3">
        <v>2.1459999999999999E-3</v>
      </c>
      <c r="AL17" s="3">
        <v>5.5599999999999996E-4</v>
      </c>
      <c r="AM17" s="3">
        <v>2.003E-3</v>
      </c>
      <c r="AN17" s="3">
        <v>1.0430000000000001E-3</v>
      </c>
      <c r="AO17" s="3"/>
      <c r="AP17" s="3"/>
    </row>
    <row r="18" spans="1:42" x14ac:dyDescent="0.2">
      <c r="A18" t="s">
        <v>25</v>
      </c>
      <c r="B18" t="s">
        <v>2</v>
      </c>
      <c r="C18" t="s">
        <v>6</v>
      </c>
      <c r="D18" t="s">
        <v>71</v>
      </c>
      <c r="E18" t="s">
        <v>9</v>
      </c>
      <c r="H18" t="s">
        <v>94</v>
      </c>
      <c r="I18" t="s">
        <v>95</v>
      </c>
      <c r="J18" t="s">
        <v>96</v>
      </c>
      <c r="K18" t="str">
        <f t="shared" si="0"/>
        <v>o03+o03</v>
      </c>
      <c r="L18" t="s">
        <v>101</v>
      </c>
      <c r="M18" t="str">
        <f t="shared" si="1"/>
        <v>4k:a23|i01|o03+o03|c1</v>
      </c>
      <c r="O18" t="s">
        <v>25</v>
      </c>
      <c r="P18">
        <f t="shared" si="4"/>
        <v>-2.8228864577331043</v>
      </c>
      <c r="R18">
        <f>AK12</f>
        <v>4.8456999999999998E-4</v>
      </c>
      <c r="S18">
        <f>AL12</f>
        <v>2.5225E-3</v>
      </c>
      <c r="X18" t="str">
        <f t="shared" si="3"/>
        <v>4CR26</v>
      </c>
      <c r="AA18" s="4" t="s">
        <v>54</v>
      </c>
      <c r="AB18" s="3">
        <v>1.7481880299999999</v>
      </c>
      <c r="AC18" s="3">
        <v>2.3654879800000002</v>
      </c>
      <c r="AJ18" s="4" t="s">
        <v>26</v>
      </c>
      <c r="AK18" s="3">
        <v>5.7990000000000003E-3</v>
      </c>
      <c r="AL18" s="3">
        <v>0.14960300000000001</v>
      </c>
      <c r="AM18" s="3">
        <v>3.7130000000000002E-3</v>
      </c>
      <c r="AN18" s="3">
        <v>1.4238000000000001E-2</v>
      </c>
      <c r="AO18" s="3"/>
      <c r="AP18" s="3"/>
    </row>
    <row r="19" spans="1:42" x14ac:dyDescent="0.2">
      <c r="A19" t="s">
        <v>26</v>
      </c>
      <c r="B19" t="s">
        <v>75</v>
      </c>
      <c r="C19" t="s">
        <v>73</v>
      </c>
      <c r="D19" t="s">
        <v>67</v>
      </c>
      <c r="E19" t="s">
        <v>9</v>
      </c>
      <c r="H19" t="s">
        <v>113</v>
      </c>
      <c r="I19" t="s">
        <v>111</v>
      </c>
      <c r="J19" t="s">
        <v>96</v>
      </c>
      <c r="K19" t="str">
        <f t="shared" si="0"/>
        <v>o03+o03</v>
      </c>
      <c r="L19" t="s">
        <v>98</v>
      </c>
      <c r="M19" t="str">
        <f t="shared" si="1"/>
        <v>4k:a26|i04|o03+o03|c22</v>
      </c>
      <c r="O19" t="s">
        <v>26</v>
      </c>
      <c r="P19">
        <f t="shared" si="4"/>
        <v>-1.3631286294880016</v>
      </c>
      <c r="Q19">
        <f t="shared" si="2"/>
        <v>1.8684371849999999</v>
      </c>
      <c r="R19">
        <f>AK18</f>
        <v>5.7990000000000003E-3</v>
      </c>
      <c r="S19">
        <f>AL18</f>
        <v>0.14960300000000001</v>
      </c>
      <c r="T19">
        <f>AM18</f>
        <v>3.7130000000000002E-3</v>
      </c>
      <c r="U19">
        <f>AN18</f>
        <v>1.4238000000000001E-2</v>
      </c>
      <c r="X19" t="str">
        <f t="shared" si="3"/>
        <v>ML3</v>
      </c>
      <c r="Y19">
        <f>AB25</f>
        <v>1.64345268</v>
      </c>
      <c r="Z19">
        <f>AC25</f>
        <v>2.09342169</v>
      </c>
      <c r="AA19" s="4" t="s">
        <v>151</v>
      </c>
      <c r="AB19" s="3">
        <v>2.13672057</v>
      </c>
      <c r="AC19" s="3">
        <v>1.90308999</v>
      </c>
      <c r="AJ19" s="4" t="s">
        <v>28</v>
      </c>
      <c r="AK19" s="3">
        <v>0.31770799999999999</v>
      </c>
      <c r="AL19" s="3">
        <v>0.16666700000000001</v>
      </c>
      <c r="AM19" s="3"/>
      <c r="AN19" s="3"/>
      <c r="AO19" s="3"/>
      <c r="AP19" s="3"/>
    </row>
    <row r="20" spans="1:42" x14ac:dyDescent="0.2">
      <c r="A20" t="s">
        <v>27</v>
      </c>
      <c r="B20" t="s">
        <v>2</v>
      </c>
      <c r="C20" t="s">
        <v>73</v>
      </c>
      <c r="D20" t="s">
        <v>68</v>
      </c>
      <c r="E20" t="s">
        <v>9</v>
      </c>
      <c r="H20" t="s">
        <v>94</v>
      </c>
      <c r="I20" t="s">
        <v>111</v>
      </c>
      <c r="J20" t="s">
        <v>96</v>
      </c>
      <c r="K20" t="str">
        <f t="shared" si="0"/>
        <v>o03+o03</v>
      </c>
      <c r="L20" t="s">
        <v>99</v>
      </c>
      <c r="M20" t="str">
        <f t="shared" si="1"/>
        <v>4k:a23|i04|o03+o03|c20</v>
      </c>
      <c r="O20" t="s">
        <v>27</v>
      </c>
      <c r="P20">
        <f t="shared" si="4"/>
        <v>-0.47578568344097877</v>
      </c>
      <c r="Q20">
        <f t="shared" si="2"/>
        <v>2.55786515</v>
      </c>
      <c r="R20">
        <f>AK20</f>
        <v>0.33099899999999999</v>
      </c>
      <c r="S20">
        <f>AL20</f>
        <v>0.33772099999999999</v>
      </c>
      <c r="X20" t="str">
        <f t="shared" si="3"/>
        <v>ML3-Me-Oleic</v>
      </c>
      <c r="Y20">
        <f>AB11</f>
        <v>2.7024305399999999</v>
      </c>
      <c r="Z20">
        <f>AC11</f>
        <v>2.4132997600000001</v>
      </c>
      <c r="AA20" s="4" t="s">
        <v>42</v>
      </c>
      <c r="AB20" s="3">
        <v>2.161368</v>
      </c>
      <c r="AC20" s="3">
        <v>1.81954394</v>
      </c>
      <c r="AJ20" s="4" t="s">
        <v>130</v>
      </c>
      <c r="AK20" s="3">
        <v>0.33099899999999999</v>
      </c>
      <c r="AL20" s="3">
        <v>0.33772099999999999</v>
      </c>
      <c r="AM20" s="3"/>
      <c r="AN20" s="3"/>
      <c r="AO20" s="3"/>
      <c r="AP20" s="3"/>
    </row>
    <row r="21" spans="1:42" x14ac:dyDescent="0.2">
      <c r="A21" t="s">
        <v>28</v>
      </c>
      <c r="B21" t="s">
        <v>2</v>
      </c>
      <c r="C21" t="s">
        <v>73</v>
      </c>
      <c r="D21" t="s">
        <v>67</v>
      </c>
      <c r="E21" t="s">
        <v>9</v>
      </c>
      <c r="H21" t="s">
        <v>94</v>
      </c>
      <c r="I21" t="s">
        <v>111</v>
      </c>
      <c r="J21" t="s">
        <v>96</v>
      </c>
      <c r="K21" t="str">
        <f t="shared" si="0"/>
        <v>o03+o03</v>
      </c>
      <c r="L21" t="s">
        <v>98</v>
      </c>
      <c r="M21" t="str">
        <f t="shared" si="1"/>
        <v>4k:a23|i04|o03+o03|c22</v>
      </c>
      <c r="O21" t="s">
        <v>28</v>
      </c>
      <c r="P21">
        <f t="shared" si="4"/>
        <v>-0.61584827581359569</v>
      </c>
      <c r="Q21">
        <f t="shared" si="2"/>
        <v>1.98224767</v>
      </c>
      <c r="R21">
        <f>AK19</f>
        <v>0.31770799999999999</v>
      </c>
      <c r="S21">
        <f>AL19</f>
        <v>0.16666700000000001</v>
      </c>
      <c r="X21" t="str">
        <f t="shared" si="3"/>
        <v>ML3Me</v>
      </c>
      <c r="Y21">
        <f>AB21</f>
        <v>1.9867717300000001</v>
      </c>
      <c r="Z21">
        <f>AC21</f>
        <v>1.97772361</v>
      </c>
      <c r="AA21" s="4" t="s">
        <v>152</v>
      </c>
      <c r="AB21" s="3">
        <v>1.9867717300000001</v>
      </c>
      <c r="AC21" s="3">
        <v>1.97772361</v>
      </c>
      <c r="AJ21" s="4" t="s">
        <v>131</v>
      </c>
      <c r="AK21" s="3">
        <v>0.69774400000000003</v>
      </c>
      <c r="AL21" s="3">
        <v>0.55190300000000003</v>
      </c>
      <c r="AM21" s="3"/>
      <c r="AN21" s="3"/>
      <c r="AO21" s="3"/>
      <c r="AP21" s="3"/>
    </row>
    <row r="22" spans="1:42" x14ac:dyDescent="0.2">
      <c r="A22" t="s">
        <v>29</v>
      </c>
      <c r="B22" t="s">
        <v>2</v>
      </c>
      <c r="C22" t="s">
        <v>73</v>
      </c>
      <c r="D22" t="s">
        <v>70</v>
      </c>
      <c r="E22" t="s">
        <v>9</v>
      </c>
      <c r="H22" t="s">
        <v>94</v>
      </c>
      <c r="I22" t="s">
        <v>111</v>
      </c>
      <c r="J22" t="s">
        <v>96</v>
      </c>
      <c r="K22" t="str">
        <f t="shared" si="0"/>
        <v>o03+o03</v>
      </c>
      <c r="L22" t="s">
        <v>100</v>
      </c>
      <c r="M22" t="str">
        <f t="shared" si="1"/>
        <v>4k:a23|i04|o03+o03|c21</v>
      </c>
      <c r="O22" t="s">
        <v>29</v>
      </c>
      <c r="P22">
        <f t="shared" si="4"/>
        <v>-0.2042426447383156</v>
      </c>
      <c r="Q22">
        <f t="shared" si="2"/>
        <v>2.8404495499999998</v>
      </c>
      <c r="R22">
        <f t="shared" ref="R22:S24" si="5">AK21</f>
        <v>0.69774400000000003</v>
      </c>
      <c r="S22">
        <f t="shared" si="5"/>
        <v>0.55190300000000003</v>
      </c>
      <c r="X22" t="str">
        <f t="shared" si="3"/>
        <v>ML3-Me-Linoleic</v>
      </c>
      <c r="Y22">
        <f>AB7</f>
        <v>3.1519824000000001</v>
      </c>
      <c r="Z22">
        <f>AC7</f>
        <v>2.5289166999999999</v>
      </c>
      <c r="AA22" s="4" t="s">
        <v>153</v>
      </c>
      <c r="AB22" s="3">
        <v>1.83250891</v>
      </c>
      <c r="AC22" s="3">
        <v>2.1105897100000002</v>
      </c>
      <c r="AJ22" s="4" t="s">
        <v>30</v>
      </c>
      <c r="AK22" s="3">
        <v>0.67701261000000001</v>
      </c>
      <c r="AL22" s="3">
        <v>0.26817043000000002</v>
      </c>
      <c r="AM22" s="3"/>
      <c r="AN22" s="3"/>
      <c r="AO22" s="3"/>
      <c r="AP22" s="3"/>
    </row>
    <row r="23" spans="1:42" x14ac:dyDescent="0.2">
      <c r="A23" t="s">
        <v>30</v>
      </c>
      <c r="B23" t="s">
        <v>2</v>
      </c>
      <c r="C23" t="s">
        <v>73</v>
      </c>
      <c r="D23" t="s">
        <v>76</v>
      </c>
      <c r="E23" t="s">
        <v>9</v>
      </c>
      <c r="H23" t="s">
        <v>94</v>
      </c>
      <c r="I23" t="s">
        <v>111</v>
      </c>
      <c r="J23" t="s">
        <v>96</v>
      </c>
      <c r="K23" t="str">
        <f t="shared" si="0"/>
        <v>o03+o03</v>
      </c>
      <c r="L23" t="s">
        <v>103</v>
      </c>
      <c r="M23" t="str">
        <f t="shared" si="1"/>
        <v>4k:a23|i04|o03+o03|c61</v>
      </c>
      <c r="O23" t="s">
        <v>30</v>
      </c>
      <c r="P23">
        <f t="shared" si="4"/>
        <v>-0.325514075446451</v>
      </c>
      <c r="Q23">
        <f t="shared" si="2"/>
        <v>2.6913614350000001</v>
      </c>
      <c r="R23">
        <f t="shared" si="5"/>
        <v>0.67701261000000001</v>
      </c>
      <c r="S23">
        <f t="shared" si="5"/>
        <v>0.26817043000000002</v>
      </c>
      <c r="X23" t="str">
        <f t="shared" si="3"/>
        <v>ML3-Me-GLA</v>
      </c>
      <c r="Y23">
        <f>AB9</f>
        <v>2.8762178399999998</v>
      </c>
      <c r="Z23">
        <f>AC9</f>
        <v>2.50650503</v>
      </c>
      <c r="AA23" s="4" t="s">
        <v>154</v>
      </c>
      <c r="AB23" s="3">
        <v>1.8450980400000001</v>
      </c>
      <c r="AC23" s="3">
        <v>1.9684829500000001</v>
      </c>
      <c r="AJ23" s="4" t="s">
        <v>31</v>
      </c>
      <c r="AK23" s="3">
        <v>2.361272</v>
      </c>
      <c r="AL23" s="3">
        <v>1.783798</v>
      </c>
      <c r="AM23" s="3">
        <v>1.002151</v>
      </c>
      <c r="AN23" s="3">
        <v>0.51612899999999995</v>
      </c>
      <c r="AO23" s="3">
        <v>0.57225994000000002</v>
      </c>
      <c r="AP23" s="3">
        <v>0.16892230999999999</v>
      </c>
    </row>
    <row r="24" spans="1:42" x14ac:dyDescent="0.2">
      <c r="A24" t="s">
        <v>31</v>
      </c>
      <c r="B24" t="s">
        <v>2</v>
      </c>
      <c r="C24" t="s">
        <v>73</v>
      </c>
      <c r="D24" t="s">
        <v>8</v>
      </c>
      <c r="E24" t="s">
        <v>9</v>
      </c>
      <c r="H24" t="s">
        <v>94</v>
      </c>
      <c r="I24" t="s">
        <v>111</v>
      </c>
      <c r="J24" t="s">
        <v>96</v>
      </c>
      <c r="K24" t="str">
        <f t="shared" si="0"/>
        <v>o03+o03</v>
      </c>
      <c r="L24" t="s">
        <v>97</v>
      </c>
      <c r="M24" t="str">
        <f t="shared" si="1"/>
        <v>4k:a23|i04|o03+o03|c23</v>
      </c>
      <c r="O24" t="s">
        <v>31</v>
      </c>
      <c r="P24">
        <f t="shared" si="4"/>
        <v>2.8336166497707847E-2</v>
      </c>
      <c r="Q24">
        <f t="shared" si="2"/>
        <v>2.4992408299999997</v>
      </c>
      <c r="R24">
        <f t="shared" si="5"/>
        <v>2.361272</v>
      </c>
      <c r="S24">
        <f t="shared" si="5"/>
        <v>1.783798</v>
      </c>
      <c r="T24">
        <f>AM23</f>
        <v>1.002151</v>
      </c>
      <c r="U24">
        <f>AN23</f>
        <v>0.51612899999999995</v>
      </c>
      <c r="V24">
        <f>AO23</f>
        <v>0.57225994000000002</v>
      </c>
      <c r="W24">
        <f>AP23</f>
        <v>0.16892230999999999</v>
      </c>
      <c r="X24" t="str">
        <f t="shared" si="3"/>
        <v>ML3-Me-DHA</v>
      </c>
      <c r="Y24">
        <f>AB12</f>
        <v>2.7505083899999998</v>
      </c>
      <c r="Z24">
        <f>AC12</f>
        <v>2.2479732700000001</v>
      </c>
      <c r="AA24" s="4" t="s">
        <v>155</v>
      </c>
      <c r="AB24" s="3">
        <v>2.07918125</v>
      </c>
      <c r="AC24" s="3">
        <v>1.7160033400000001</v>
      </c>
      <c r="AJ24" s="4" t="s">
        <v>132</v>
      </c>
      <c r="AK24" s="3">
        <v>0.35042016999999998</v>
      </c>
      <c r="AL24" s="3">
        <v>0.10807692000000001</v>
      </c>
      <c r="AM24" s="3"/>
      <c r="AN24" s="3"/>
      <c r="AO24" s="3"/>
      <c r="AP24" s="3"/>
    </row>
    <row r="25" spans="1:42" x14ac:dyDescent="0.2">
      <c r="A25" t="s">
        <v>32</v>
      </c>
      <c r="B25" t="s">
        <v>77</v>
      </c>
      <c r="C25" t="s">
        <v>73</v>
      </c>
      <c r="D25" t="s">
        <v>67</v>
      </c>
      <c r="E25" t="s">
        <v>68</v>
      </c>
      <c r="H25" t="s">
        <v>114</v>
      </c>
      <c r="I25" t="s">
        <v>111</v>
      </c>
      <c r="J25" t="s">
        <v>105</v>
      </c>
      <c r="K25" t="str">
        <f t="shared" si="0"/>
        <v>o02+o02</v>
      </c>
      <c r="L25" t="s">
        <v>98</v>
      </c>
      <c r="M25" t="str">
        <f t="shared" si="1"/>
        <v>4k:a33|i04|o02+o02|c22</v>
      </c>
      <c r="O25" t="s">
        <v>32</v>
      </c>
      <c r="P25">
        <f t="shared" si="4"/>
        <v>-2.8425432318657742</v>
      </c>
      <c r="R25">
        <f>AK17</f>
        <v>2.1459999999999999E-3</v>
      </c>
      <c r="S25">
        <f>AL17</f>
        <v>5.5599999999999996E-4</v>
      </c>
      <c r="T25">
        <f>AM17</f>
        <v>2.003E-3</v>
      </c>
      <c r="U25">
        <f>AN17</f>
        <v>1.0430000000000001E-3</v>
      </c>
      <c r="X25" t="str">
        <f t="shared" si="3"/>
        <v>ML5</v>
      </c>
      <c r="AA25" s="4" t="s">
        <v>26</v>
      </c>
      <c r="AB25" s="3">
        <v>1.64345268</v>
      </c>
      <c r="AC25" s="3">
        <v>2.09342169</v>
      </c>
      <c r="AJ25" s="4" t="s">
        <v>36</v>
      </c>
      <c r="AK25" s="3">
        <v>1.6111E-2</v>
      </c>
      <c r="AL25" s="3">
        <v>9.5130000000000006E-3</v>
      </c>
      <c r="AM25" s="3"/>
      <c r="AN25" s="3"/>
      <c r="AO25" s="3"/>
      <c r="AP25" s="3"/>
    </row>
    <row r="26" spans="1:42" x14ac:dyDescent="0.2">
      <c r="A26" t="s">
        <v>33</v>
      </c>
      <c r="B26" t="s">
        <v>2</v>
      </c>
      <c r="C26" t="s">
        <v>69</v>
      </c>
      <c r="D26" t="s">
        <v>8</v>
      </c>
      <c r="E26" t="s">
        <v>9</v>
      </c>
      <c r="H26" t="s">
        <v>94</v>
      </c>
      <c r="I26" t="s">
        <v>109</v>
      </c>
      <c r="J26" t="s">
        <v>96</v>
      </c>
      <c r="K26" t="str">
        <f t="shared" si="0"/>
        <v>o03+o03</v>
      </c>
      <c r="L26" t="s">
        <v>97</v>
      </c>
      <c r="M26" t="str">
        <f t="shared" si="1"/>
        <v>4k:a23|i02|o03+o03|c23</v>
      </c>
      <c r="O26" t="s">
        <v>33</v>
      </c>
      <c r="P26">
        <f t="shared" si="4"/>
        <v>-0.63969341203951791</v>
      </c>
      <c r="Q26">
        <f t="shared" si="2"/>
        <v>2.66098553</v>
      </c>
      <c r="R26">
        <f>AK24</f>
        <v>0.35042016999999998</v>
      </c>
      <c r="S26">
        <f>AL24</f>
        <v>0.10807692000000001</v>
      </c>
      <c r="X26" t="str">
        <f t="shared" si="3"/>
        <v>ML3-Me-DHA-n-butyl</v>
      </c>
      <c r="Y26">
        <f>AB10</f>
        <v>2.59769519</v>
      </c>
      <c r="Z26">
        <f>AC10</f>
        <v>2.72427587</v>
      </c>
      <c r="AA26" s="4" t="s">
        <v>156</v>
      </c>
      <c r="AB26" s="3">
        <v>1.9867717300000001</v>
      </c>
      <c r="AC26" s="3">
        <v>1.69019608</v>
      </c>
      <c r="AJ26" s="4" t="s">
        <v>35</v>
      </c>
      <c r="AK26" s="3">
        <v>1.2258E-2</v>
      </c>
      <c r="AL26" s="3">
        <v>1.3892E-2</v>
      </c>
      <c r="AM26" s="3"/>
      <c r="AN26" s="3"/>
      <c r="AO26" s="3"/>
      <c r="AP26" s="3"/>
    </row>
    <row r="27" spans="1:42" x14ac:dyDescent="0.2">
      <c r="A27" t="s">
        <v>34</v>
      </c>
      <c r="B27" t="s">
        <v>78</v>
      </c>
      <c r="C27" t="s">
        <v>69</v>
      </c>
      <c r="D27" t="s">
        <v>8</v>
      </c>
      <c r="E27" t="s">
        <v>9</v>
      </c>
      <c r="H27" t="s">
        <v>115</v>
      </c>
      <c r="I27" t="s">
        <v>109</v>
      </c>
      <c r="J27" t="s">
        <v>96</v>
      </c>
      <c r="K27" t="str">
        <f t="shared" si="0"/>
        <v>o03+o03</v>
      </c>
      <c r="L27" t="s">
        <v>97</v>
      </c>
      <c r="M27" t="str">
        <f t="shared" si="1"/>
        <v>4k:a78|i02|o03+o03|c23</v>
      </c>
      <c r="O27" t="s">
        <v>34</v>
      </c>
      <c r="X27" t="str">
        <f t="shared" si="3"/>
        <v>ML3-Me-DHA-n-butyl-2</v>
      </c>
      <c r="AA27" s="4" t="s">
        <v>157</v>
      </c>
      <c r="AB27" s="3">
        <v>2.06069784</v>
      </c>
      <c r="AC27" s="3">
        <v>1.5314789200000001</v>
      </c>
      <c r="AJ27" s="4" t="s">
        <v>40</v>
      </c>
      <c r="AK27" s="3">
        <v>1.46173</v>
      </c>
      <c r="AL27" s="3">
        <v>0.95675200000000005</v>
      </c>
      <c r="AM27" s="3">
        <v>0.59354799999999996</v>
      </c>
      <c r="AN27" s="3">
        <v>0.73548400000000003</v>
      </c>
      <c r="AO27" s="3">
        <v>0.68865178999999999</v>
      </c>
      <c r="AP27" s="3">
        <v>0.15037594000000001</v>
      </c>
    </row>
    <row r="28" spans="1:42" x14ac:dyDescent="0.2">
      <c r="A28" t="s">
        <v>35</v>
      </c>
      <c r="B28" t="s">
        <v>81</v>
      </c>
      <c r="C28" t="s">
        <v>80</v>
      </c>
      <c r="D28" t="s">
        <v>8</v>
      </c>
      <c r="E28" t="s">
        <v>79</v>
      </c>
      <c r="H28" t="s">
        <v>116</v>
      </c>
      <c r="I28" t="s">
        <v>111</v>
      </c>
      <c r="J28" t="s">
        <v>118</v>
      </c>
      <c r="K28" t="str">
        <f t="shared" si="0"/>
        <v>o55+o55</v>
      </c>
      <c r="L28" t="s">
        <v>97</v>
      </c>
      <c r="M28" t="str">
        <f t="shared" si="1"/>
        <v>4k:a21|i04|o55+o55|c23</v>
      </c>
      <c r="O28" t="s">
        <v>35</v>
      </c>
      <c r="P28">
        <f t="shared" si="4"/>
        <v>-1.8835583024606881</v>
      </c>
      <c r="Q28">
        <f t="shared" si="2"/>
        <v>1.50301898</v>
      </c>
      <c r="R28">
        <f>AK26</f>
        <v>1.2258E-2</v>
      </c>
      <c r="S28">
        <f>AL26</f>
        <v>1.3892E-2</v>
      </c>
      <c r="X28" t="str">
        <f t="shared" si="3"/>
        <v>FO-2-DHA</v>
      </c>
      <c r="Y28">
        <f>AB31</f>
        <v>1.5910646100000001</v>
      </c>
      <c r="Z28">
        <f>AC31</f>
        <v>1.4149733499999999</v>
      </c>
      <c r="AA28" s="4" t="s">
        <v>49</v>
      </c>
      <c r="AB28" s="3">
        <v>1.7781512500000001</v>
      </c>
      <c r="AC28" s="3">
        <v>1.77085201</v>
      </c>
      <c r="AJ28" s="4" t="s">
        <v>41</v>
      </c>
      <c r="AK28" s="3">
        <v>0.63142580000000004</v>
      </c>
      <c r="AL28" s="3">
        <v>0.23258145</v>
      </c>
      <c r="AM28" s="3"/>
      <c r="AN28" s="3"/>
      <c r="AO28" s="3"/>
      <c r="AP28" s="3"/>
    </row>
    <row r="29" spans="1:42" x14ac:dyDescent="0.2">
      <c r="A29" t="s">
        <v>36</v>
      </c>
      <c r="B29" t="s">
        <v>81</v>
      </c>
      <c r="C29" t="s">
        <v>80</v>
      </c>
      <c r="D29" t="s">
        <v>70</v>
      </c>
      <c r="E29" t="s">
        <v>79</v>
      </c>
      <c r="H29" t="s">
        <v>116</v>
      </c>
      <c r="I29" t="s">
        <v>111</v>
      </c>
      <c r="J29" t="s">
        <v>118</v>
      </c>
      <c r="K29" t="str">
        <f t="shared" si="0"/>
        <v>o55+o55</v>
      </c>
      <c r="L29" t="s">
        <v>100</v>
      </c>
      <c r="M29" t="str">
        <f t="shared" si="1"/>
        <v>4k:a21|i04|o55+o55|c21</v>
      </c>
      <c r="O29" t="s">
        <v>36</v>
      </c>
      <c r="P29">
        <f t="shared" si="4"/>
        <v>-1.8923830700082158</v>
      </c>
      <c r="R29">
        <f>AK25</f>
        <v>1.6111E-2</v>
      </c>
      <c r="S29">
        <f>AL25</f>
        <v>9.5130000000000006E-3</v>
      </c>
      <c r="X29" t="str">
        <f t="shared" si="3"/>
        <v>FO-2</v>
      </c>
      <c r="AA29" s="4" t="s">
        <v>158</v>
      </c>
      <c r="AB29" s="3">
        <v>1.6812412400000001</v>
      </c>
      <c r="AC29" s="3">
        <v>1.6532125099999999</v>
      </c>
      <c r="AJ29" s="4" t="s">
        <v>42</v>
      </c>
      <c r="AK29" s="3">
        <v>8.2150000000000001E-3</v>
      </c>
      <c r="AL29" s="3">
        <v>3.6989000000000001E-2</v>
      </c>
      <c r="AM29" s="3"/>
      <c r="AN29" s="3"/>
      <c r="AO29" s="3"/>
      <c r="AP29" s="3"/>
    </row>
    <row r="30" spans="1:42" x14ac:dyDescent="0.2">
      <c r="A30" t="s">
        <v>37</v>
      </c>
      <c r="B30" t="s">
        <v>81</v>
      </c>
      <c r="C30" t="s">
        <v>80</v>
      </c>
      <c r="D30" t="s">
        <v>8</v>
      </c>
      <c r="E30" t="s">
        <v>82</v>
      </c>
      <c r="H30" t="s">
        <v>116</v>
      </c>
      <c r="I30" t="s">
        <v>111</v>
      </c>
      <c r="J30" t="s">
        <v>108</v>
      </c>
      <c r="K30" t="str">
        <f t="shared" si="0"/>
        <v>o04+o04</v>
      </c>
      <c r="L30" t="s">
        <v>97</v>
      </c>
      <c r="M30" t="str">
        <f t="shared" si="1"/>
        <v>4k:a21|i04|o04+o04|c23</v>
      </c>
      <c r="O30" t="s">
        <v>37</v>
      </c>
      <c r="P30">
        <f>LOG(AVERAGE(R30:W30))</f>
        <v>-2</v>
      </c>
      <c r="R30">
        <v>0.01</v>
      </c>
      <c r="X30" t="str">
        <f t="shared" si="3"/>
        <v>FO-12</v>
      </c>
      <c r="AA30" s="4" t="s">
        <v>159</v>
      </c>
      <c r="AB30" s="3">
        <v>1.4149733499999999</v>
      </c>
      <c r="AC30" s="3">
        <v>1.5910646100000001</v>
      </c>
      <c r="AJ30" s="4" t="s">
        <v>133</v>
      </c>
      <c r="AK30" s="3">
        <v>0.17042607000000001</v>
      </c>
      <c r="AL30" s="3"/>
      <c r="AM30" s="3"/>
      <c r="AN30" s="3"/>
      <c r="AO30" s="3"/>
      <c r="AP30" s="3"/>
    </row>
    <row r="31" spans="1:42" x14ac:dyDescent="0.2">
      <c r="A31" t="s">
        <v>38</v>
      </c>
      <c r="B31" t="s">
        <v>81</v>
      </c>
      <c r="C31" t="s">
        <v>69</v>
      </c>
      <c r="D31" t="s">
        <v>8</v>
      </c>
      <c r="E31" t="s">
        <v>82</v>
      </c>
      <c r="H31" t="s">
        <v>116</v>
      </c>
      <c r="I31" t="s">
        <v>109</v>
      </c>
      <c r="J31" t="s">
        <v>108</v>
      </c>
      <c r="K31" t="str">
        <f t="shared" si="0"/>
        <v>o04+o04</v>
      </c>
      <c r="L31" t="s">
        <v>97</v>
      </c>
      <c r="M31" t="str">
        <f t="shared" si="1"/>
        <v>4k:a21|i02|o04+o04|c23</v>
      </c>
      <c r="O31" t="s">
        <v>38</v>
      </c>
      <c r="P31">
        <f t="shared" si="4"/>
        <v>-1.7063343185158344</v>
      </c>
      <c r="Q31">
        <f t="shared" si="2"/>
        <v>1.4722413400000001</v>
      </c>
      <c r="R31">
        <f>AK35</f>
        <v>1.9663719999999999E-2</v>
      </c>
      <c r="X31" t="str">
        <f t="shared" si="3"/>
        <v>FO-13</v>
      </c>
      <c r="Y31">
        <f>AB32</f>
        <v>1.3010299999999999</v>
      </c>
      <c r="Z31">
        <f>AC32</f>
        <v>1.64345268</v>
      </c>
      <c r="AA31" s="4" t="s">
        <v>160</v>
      </c>
      <c r="AB31" s="3">
        <v>1.5910646100000001</v>
      </c>
      <c r="AC31" s="3">
        <v>1.4149733499999999</v>
      </c>
      <c r="AJ31" s="4" t="s">
        <v>43</v>
      </c>
      <c r="AK31" s="3">
        <v>0.31328320999999998</v>
      </c>
      <c r="AL31" s="3"/>
      <c r="AM31" s="3"/>
      <c r="AN31" s="3"/>
      <c r="AO31" s="3"/>
      <c r="AP31" s="3"/>
    </row>
    <row r="32" spans="1:42" x14ac:dyDescent="0.2">
      <c r="A32" t="s">
        <v>39</v>
      </c>
      <c r="B32" t="s">
        <v>83</v>
      </c>
      <c r="C32" t="s">
        <v>80</v>
      </c>
      <c r="D32" t="s">
        <v>84</v>
      </c>
      <c r="E32" t="s">
        <v>9</v>
      </c>
      <c r="H32" t="s">
        <v>117</v>
      </c>
      <c r="I32" t="s">
        <v>111</v>
      </c>
      <c r="J32" t="s">
        <v>96</v>
      </c>
      <c r="K32" t="str">
        <f t="shared" si="0"/>
        <v>o03+o03</v>
      </c>
      <c r="L32" t="s">
        <v>120</v>
      </c>
      <c r="M32" t="str">
        <f t="shared" si="1"/>
        <v>4k:a64|i04|o03+o03|c32</v>
      </c>
      <c r="O32" t="s">
        <v>39</v>
      </c>
      <c r="X32" t="str">
        <f t="shared" si="3"/>
        <v>FO-5-butyl</v>
      </c>
      <c r="AA32" s="4" t="s">
        <v>38</v>
      </c>
      <c r="AB32" s="3">
        <v>1.3010299999999999</v>
      </c>
      <c r="AC32" s="3">
        <v>1.64345268</v>
      </c>
      <c r="AJ32" s="4" t="s">
        <v>47</v>
      </c>
      <c r="AK32" s="3">
        <v>3.9468299999999998E-2</v>
      </c>
      <c r="AL32" s="3"/>
      <c r="AM32" s="3"/>
      <c r="AN32" s="3"/>
      <c r="AO32" s="3"/>
      <c r="AP32" s="3"/>
    </row>
    <row r="33" spans="1:42" x14ac:dyDescent="0.2">
      <c r="A33" t="s">
        <v>40</v>
      </c>
      <c r="B33" t="s">
        <v>2</v>
      </c>
      <c r="C33" t="s">
        <v>68</v>
      </c>
      <c r="D33" t="s">
        <v>70</v>
      </c>
      <c r="E33" t="s">
        <v>9</v>
      </c>
      <c r="H33" t="s">
        <v>94</v>
      </c>
      <c r="I33" t="s">
        <v>110</v>
      </c>
      <c r="J33" t="s">
        <v>96</v>
      </c>
      <c r="K33" t="str">
        <f t="shared" si="0"/>
        <v>o03+o03</v>
      </c>
      <c r="L33" t="s">
        <v>100</v>
      </c>
      <c r="M33" t="str">
        <f t="shared" si="1"/>
        <v>4k:a23|i03|o03+o03|c21</v>
      </c>
      <c r="O33" t="s">
        <v>40</v>
      </c>
      <c r="P33">
        <f t="shared" si="4"/>
        <v>-0.11666590115524986</v>
      </c>
      <c r="R33">
        <f t="shared" ref="R33:W33" si="6">AK27</f>
        <v>1.46173</v>
      </c>
      <c r="S33">
        <f t="shared" si="6"/>
        <v>0.95675200000000005</v>
      </c>
      <c r="T33">
        <f t="shared" si="6"/>
        <v>0.59354799999999996</v>
      </c>
      <c r="U33">
        <f t="shared" si="6"/>
        <v>0.73548400000000003</v>
      </c>
      <c r="V33">
        <f t="shared" si="6"/>
        <v>0.68865178999999999</v>
      </c>
      <c r="W33">
        <f t="shared" si="6"/>
        <v>0.15037594000000001</v>
      </c>
      <c r="X33" t="str">
        <f t="shared" si="3"/>
        <v>FO-6</v>
      </c>
      <c r="AA33" s="4" t="s">
        <v>53</v>
      </c>
      <c r="AB33" s="3">
        <v>0.30103000000000002</v>
      </c>
      <c r="AC33" s="3">
        <v>2.2528530299999998</v>
      </c>
      <c r="AJ33" s="4" t="s">
        <v>45</v>
      </c>
      <c r="AK33" s="3">
        <v>0.40840335999999999</v>
      </c>
      <c r="AL33" s="3"/>
      <c r="AM33" s="3"/>
      <c r="AN33" s="3"/>
      <c r="AO33" s="3"/>
      <c r="AP33" s="3"/>
    </row>
    <row r="34" spans="1:42" x14ac:dyDescent="0.2">
      <c r="A34" t="s">
        <v>41</v>
      </c>
      <c r="B34" t="s">
        <v>2</v>
      </c>
      <c r="C34" t="s">
        <v>68</v>
      </c>
      <c r="D34" t="s">
        <v>8</v>
      </c>
      <c r="E34" t="s">
        <v>9</v>
      </c>
      <c r="H34" t="s">
        <v>94</v>
      </c>
      <c r="I34" t="s">
        <v>110</v>
      </c>
      <c r="J34" t="s">
        <v>96</v>
      </c>
      <c r="K34" t="str">
        <f t="shared" si="0"/>
        <v>o03+o03</v>
      </c>
      <c r="L34" t="s">
        <v>97</v>
      </c>
      <c r="M34" t="str">
        <f t="shared" si="1"/>
        <v>4k:a23|i03|o03+o03|c23</v>
      </c>
      <c r="O34" t="s">
        <v>41</v>
      </c>
      <c r="P34">
        <f t="shared" si="4"/>
        <v>-0.36451260894691262</v>
      </c>
      <c r="Q34">
        <f t="shared" si="2"/>
        <v>2.2841008600000001</v>
      </c>
      <c r="R34">
        <f>AK28</f>
        <v>0.63142580000000004</v>
      </c>
      <c r="S34">
        <f>AL28</f>
        <v>0.23258145</v>
      </c>
      <c r="X34" t="str">
        <f t="shared" si="3"/>
        <v>FO-6-DHA</v>
      </c>
      <c r="Y34">
        <f>AB14</f>
        <v>2.47129171</v>
      </c>
      <c r="Z34">
        <f>AC14</f>
        <v>2.0969100100000002</v>
      </c>
      <c r="AJ34" s="4" t="s">
        <v>46</v>
      </c>
      <c r="AK34" s="3">
        <v>0.26554622</v>
      </c>
      <c r="AL34" s="3"/>
      <c r="AM34" s="3"/>
      <c r="AN34" s="3"/>
      <c r="AO34" s="3"/>
      <c r="AP34" s="3"/>
    </row>
    <row r="35" spans="1:42" x14ac:dyDescent="0.2">
      <c r="A35" t="s">
        <v>42</v>
      </c>
      <c r="B35" t="s">
        <v>83</v>
      </c>
      <c r="C35" t="s">
        <v>68</v>
      </c>
      <c r="D35" t="s">
        <v>8</v>
      </c>
      <c r="E35" t="s">
        <v>9</v>
      </c>
      <c r="H35" t="s">
        <v>117</v>
      </c>
      <c r="I35" t="s">
        <v>110</v>
      </c>
      <c r="J35" t="s">
        <v>96</v>
      </c>
      <c r="K35" t="str">
        <f t="shared" si="0"/>
        <v>o03+o03</v>
      </c>
      <c r="L35" t="s">
        <v>97</v>
      </c>
      <c r="M35" t="str">
        <f t="shared" si="1"/>
        <v>4k:a64|i03|o03+o03|c23</v>
      </c>
      <c r="O35" t="s">
        <v>42</v>
      </c>
      <c r="P35">
        <f t="shared" si="4"/>
        <v>-1.6458531294130887</v>
      </c>
      <c r="Q35">
        <f t="shared" si="2"/>
        <v>1.99045597</v>
      </c>
      <c r="R35">
        <f>AK29</f>
        <v>8.2150000000000001E-3</v>
      </c>
      <c r="S35">
        <f>AL29</f>
        <v>3.6989000000000001E-2</v>
      </c>
      <c r="X35" t="str">
        <f t="shared" si="3"/>
        <v>FO-7</v>
      </c>
      <c r="Y35">
        <f>AB20</f>
        <v>2.161368</v>
      </c>
      <c r="Z35">
        <f>AC20</f>
        <v>1.81954394</v>
      </c>
      <c r="AJ35" s="4" t="s">
        <v>38</v>
      </c>
      <c r="AK35" s="3">
        <v>1.9663719999999999E-2</v>
      </c>
      <c r="AL35" s="3"/>
      <c r="AM35" s="3"/>
      <c r="AN35" s="3"/>
      <c r="AO35" s="3"/>
      <c r="AP35" s="3"/>
    </row>
    <row r="36" spans="1:42" x14ac:dyDescent="0.2">
      <c r="A36" t="s">
        <v>44</v>
      </c>
      <c r="B36" t="s">
        <v>83</v>
      </c>
      <c r="C36" t="s">
        <v>68</v>
      </c>
      <c r="D36" t="s">
        <v>8</v>
      </c>
      <c r="E36" t="s">
        <v>85</v>
      </c>
      <c r="H36" t="s">
        <v>117</v>
      </c>
      <c r="I36" t="s">
        <v>110</v>
      </c>
      <c r="J36" t="s">
        <v>198</v>
      </c>
      <c r="K36" t="str">
        <f t="shared" si="0"/>
        <v>o47+o47</v>
      </c>
      <c r="L36" t="s">
        <v>97</v>
      </c>
      <c r="M36" t="str">
        <f t="shared" si="1"/>
        <v>4k:a64|i03|o47+o47|c23</v>
      </c>
      <c r="O36" t="s">
        <v>44</v>
      </c>
      <c r="P36">
        <f t="shared" si="4"/>
        <v>-0.48300723832211295</v>
      </c>
      <c r="R36">
        <f>AK43</f>
        <v>0.32884615</v>
      </c>
      <c r="X36" t="str">
        <f t="shared" si="3"/>
        <v>FO-24</v>
      </c>
      <c r="AJ36" s="4" t="s">
        <v>50</v>
      </c>
      <c r="AK36">
        <f>AK37</f>
        <v>0.24028630000000001</v>
      </c>
      <c r="AL36" s="3"/>
      <c r="AM36" s="3"/>
      <c r="AN36" s="3"/>
      <c r="AO36" s="3"/>
      <c r="AP36" s="3"/>
    </row>
    <row r="37" spans="1:42" x14ac:dyDescent="0.2">
      <c r="A37" t="s">
        <v>45</v>
      </c>
      <c r="B37" t="s">
        <v>83</v>
      </c>
      <c r="C37" t="s">
        <v>69</v>
      </c>
      <c r="D37" t="s">
        <v>8</v>
      </c>
      <c r="E37" t="s">
        <v>85</v>
      </c>
      <c r="H37" t="s">
        <v>117</v>
      </c>
      <c r="I37" t="s">
        <v>109</v>
      </c>
      <c r="J37" t="s">
        <v>198</v>
      </c>
      <c r="K37" t="str">
        <f t="shared" si="0"/>
        <v>o47+o47</v>
      </c>
      <c r="L37" t="s">
        <v>97</v>
      </c>
      <c r="M37" t="str">
        <f t="shared" si="1"/>
        <v>4k:a64|i02|o47+o47|c23</v>
      </c>
      <c r="O37" t="s">
        <v>45</v>
      </c>
      <c r="P37">
        <f t="shared" si="4"/>
        <v>-0.38891069356001345</v>
      </c>
      <c r="Q37">
        <f t="shared" si="2"/>
        <v>2.2561820799999999</v>
      </c>
      <c r="R37">
        <f>AK33</f>
        <v>0.40840335999999999</v>
      </c>
      <c r="X37" t="str">
        <f t="shared" si="3"/>
        <v>FO-10</v>
      </c>
      <c r="Y37">
        <f>AB15</f>
        <v>2.59328607</v>
      </c>
      <c r="Z37">
        <f>AC15</f>
        <v>1.91907809</v>
      </c>
      <c r="AJ37" s="4" t="s">
        <v>53</v>
      </c>
      <c r="AK37" s="3">
        <v>0.24028630000000001</v>
      </c>
      <c r="AL37" s="3"/>
      <c r="AM37" s="3"/>
      <c r="AN37" s="3"/>
      <c r="AO37" s="3"/>
      <c r="AP37" s="3"/>
    </row>
    <row r="38" spans="1:42" x14ac:dyDescent="0.2">
      <c r="A38" t="s">
        <v>46</v>
      </c>
      <c r="B38" t="s">
        <v>83</v>
      </c>
      <c r="C38" t="s">
        <v>6</v>
      </c>
      <c r="D38" t="s">
        <v>8</v>
      </c>
      <c r="E38" t="s">
        <v>85</v>
      </c>
      <c r="H38" t="s">
        <v>117</v>
      </c>
      <c r="I38" t="s">
        <v>95</v>
      </c>
      <c r="J38" t="s">
        <v>198</v>
      </c>
      <c r="K38" t="str">
        <f t="shared" si="0"/>
        <v>o47+o47</v>
      </c>
      <c r="L38" t="s">
        <v>97</v>
      </c>
      <c r="M38" t="str">
        <f t="shared" si="1"/>
        <v>4k:a64|i01|o47+o47|c23</v>
      </c>
      <c r="O38" t="s">
        <v>46</v>
      </c>
      <c r="P38">
        <f t="shared" si="4"/>
        <v>-0.57585987630029767</v>
      </c>
      <c r="R38">
        <f>AK34</f>
        <v>0.26554622</v>
      </c>
      <c r="X38" t="str">
        <f t="shared" si="3"/>
        <v>FO-11</v>
      </c>
      <c r="AJ38" s="4" t="s">
        <v>52</v>
      </c>
      <c r="AK38">
        <f>AK37/5</f>
        <v>4.8057260000000004E-2</v>
      </c>
      <c r="AL38" s="3"/>
      <c r="AM38" s="3"/>
      <c r="AN38" s="3"/>
      <c r="AO38" s="3"/>
      <c r="AP38" s="3"/>
    </row>
    <row r="39" spans="1:42" x14ac:dyDescent="0.2">
      <c r="A39" t="s">
        <v>47</v>
      </c>
      <c r="B39" t="s">
        <v>78</v>
      </c>
      <c r="C39" t="s">
        <v>69</v>
      </c>
      <c r="D39" t="s">
        <v>8</v>
      </c>
      <c r="E39" t="s">
        <v>85</v>
      </c>
      <c r="H39" t="s">
        <v>115</v>
      </c>
      <c r="I39" t="s">
        <v>109</v>
      </c>
      <c r="J39" t="s">
        <v>198</v>
      </c>
      <c r="K39" t="str">
        <f t="shared" si="0"/>
        <v>o47+o47</v>
      </c>
      <c r="L39" t="s">
        <v>97</v>
      </c>
      <c r="M39" t="str">
        <f t="shared" si="1"/>
        <v>4k:a78|i02|o47+o47|c23</v>
      </c>
      <c r="O39" t="s">
        <v>47</v>
      </c>
      <c r="P39">
        <f t="shared" si="4"/>
        <v>-1.4037515793688438</v>
      </c>
      <c r="R39">
        <f>AK32</f>
        <v>3.9468299999999998E-2</v>
      </c>
      <c r="X39" t="str">
        <f t="shared" si="3"/>
        <v>FO-9</v>
      </c>
      <c r="AJ39" s="4" t="s">
        <v>51</v>
      </c>
      <c r="AK39">
        <f>AK37/5</f>
        <v>4.8057260000000004E-2</v>
      </c>
      <c r="AL39" s="3"/>
      <c r="AM39" s="3"/>
      <c r="AN39" s="3"/>
      <c r="AO39" s="3"/>
      <c r="AP39" s="3"/>
    </row>
    <row r="40" spans="1:42" x14ac:dyDescent="0.2">
      <c r="A40" t="s">
        <v>48</v>
      </c>
      <c r="B40" t="s">
        <v>2</v>
      </c>
      <c r="C40" t="s">
        <v>80</v>
      </c>
      <c r="D40" t="s">
        <v>8</v>
      </c>
      <c r="E40" t="s">
        <v>85</v>
      </c>
      <c r="H40" t="s">
        <v>94</v>
      </c>
      <c r="I40" t="s">
        <v>111</v>
      </c>
      <c r="J40" t="s">
        <v>198</v>
      </c>
      <c r="K40" t="str">
        <f t="shared" si="0"/>
        <v>o47+o47</v>
      </c>
      <c r="L40" t="s">
        <v>97</v>
      </c>
      <c r="M40" t="str">
        <f t="shared" si="1"/>
        <v>4k:a23|i04|o47+o47|c23</v>
      </c>
      <c r="O40" t="s">
        <v>48</v>
      </c>
      <c r="P40">
        <f t="shared" si="4"/>
        <v>-0.76846397065421279</v>
      </c>
      <c r="Q40">
        <f t="shared" si="2"/>
        <v>3.7653848399999998</v>
      </c>
      <c r="R40">
        <f>AK30</f>
        <v>0.17042607000000001</v>
      </c>
      <c r="X40" t="str">
        <f t="shared" si="3"/>
        <v>FO-8-propyl</v>
      </c>
      <c r="Y40">
        <f>AB2</f>
        <v>3.45712463</v>
      </c>
      <c r="Z40">
        <f>AC2</f>
        <v>4.0736450499999997</v>
      </c>
      <c r="AJ40" s="4" t="s">
        <v>55</v>
      </c>
      <c r="AK40" s="3">
        <v>9.1820040000000006E-2</v>
      </c>
      <c r="AL40" s="3"/>
      <c r="AM40" s="3"/>
      <c r="AN40" s="3"/>
      <c r="AO40" s="3"/>
      <c r="AP40" s="3"/>
    </row>
    <row r="41" spans="1:42" x14ac:dyDescent="0.2">
      <c r="A41" t="s">
        <v>43</v>
      </c>
      <c r="B41" t="s">
        <v>83</v>
      </c>
      <c r="C41" t="s">
        <v>80</v>
      </c>
      <c r="D41" t="s">
        <v>8</v>
      </c>
      <c r="E41" t="s">
        <v>85</v>
      </c>
      <c r="H41" t="s">
        <v>117</v>
      </c>
      <c r="I41" t="s">
        <v>111</v>
      </c>
      <c r="J41" t="s">
        <v>198</v>
      </c>
      <c r="K41" t="str">
        <f t="shared" si="0"/>
        <v>o47+o47</v>
      </c>
      <c r="L41" t="s">
        <v>97</v>
      </c>
      <c r="M41" t="str">
        <f t="shared" si="1"/>
        <v>4k:a64|i04|o47+o47|c23</v>
      </c>
      <c r="O41" t="s">
        <v>43</v>
      </c>
      <c r="P41">
        <f t="shared" si="4"/>
        <v>-0.50406287993395071</v>
      </c>
      <c r="R41">
        <f>AK31</f>
        <v>0.31328320999999998</v>
      </c>
      <c r="X41" t="str">
        <f t="shared" si="3"/>
        <v>FO-8</v>
      </c>
      <c r="AJ41" s="4" t="s">
        <v>57</v>
      </c>
      <c r="AK41" s="3">
        <v>0.24807692000000001</v>
      </c>
      <c r="AL41" s="3"/>
      <c r="AM41" s="3"/>
      <c r="AN41" s="3"/>
      <c r="AO41" s="3"/>
      <c r="AP41" s="3"/>
    </row>
    <row r="42" spans="1:42" x14ac:dyDescent="0.2">
      <c r="A42" t="s">
        <v>49</v>
      </c>
      <c r="B42" t="s">
        <v>83</v>
      </c>
      <c r="C42" t="s">
        <v>68</v>
      </c>
      <c r="D42" t="s">
        <v>8</v>
      </c>
      <c r="E42" t="s">
        <v>86</v>
      </c>
      <c r="H42" t="s">
        <v>117</v>
      </c>
      <c r="I42" t="s">
        <v>110</v>
      </c>
      <c r="J42" t="s">
        <v>199</v>
      </c>
      <c r="K42" t="str">
        <f t="shared" si="0"/>
        <v>o31+o31</v>
      </c>
      <c r="L42" t="s">
        <v>97</v>
      </c>
      <c r="M42" t="str">
        <f t="shared" si="1"/>
        <v>4k:a64|i03|o31+o31|c23</v>
      </c>
      <c r="O42" t="s">
        <v>49</v>
      </c>
      <c r="P42">
        <f t="shared" si="4"/>
        <v>-0.61909332228828884</v>
      </c>
      <c r="Q42">
        <f t="shared" si="2"/>
        <v>1.7745016300000001</v>
      </c>
      <c r="R42">
        <f>AK42</f>
        <v>0.24038461999999999</v>
      </c>
      <c r="X42" t="str">
        <f t="shared" si="3"/>
        <v>FO-23</v>
      </c>
      <c r="Y42">
        <f>AB28</f>
        <v>1.7781512500000001</v>
      </c>
      <c r="Z42">
        <f>AC28</f>
        <v>1.77085201</v>
      </c>
      <c r="AJ42" s="4" t="s">
        <v>49</v>
      </c>
      <c r="AK42" s="3">
        <v>0.24038461999999999</v>
      </c>
      <c r="AL42" s="3"/>
      <c r="AM42" s="3"/>
      <c r="AN42" s="3"/>
      <c r="AO42" s="3"/>
      <c r="AP42" s="3"/>
    </row>
    <row r="43" spans="1:42" x14ac:dyDescent="0.2">
      <c r="A43" t="s">
        <v>50</v>
      </c>
      <c r="B43" t="s">
        <v>83</v>
      </c>
      <c r="C43" t="s">
        <v>87</v>
      </c>
      <c r="D43" t="s">
        <v>8</v>
      </c>
      <c r="E43" t="s">
        <v>86</v>
      </c>
      <c r="H43" t="s">
        <v>117</v>
      </c>
      <c r="I43" t="s">
        <v>111</v>
      </c>
      <c r="J43" t="s">
        <v>199</v>
      </c>
      <c r="K43" t="str">
        <f t="shared" si="0"/>
        <v>o31+o31</v>
      </c>
      <c r="L43" t="s">
        <v>97</v>
      </c>
      <c r="M43" t="str">
        <f t="shared" si="1"/>
        <v>4k:a64|i04|o31+o31|c23</v>
      </c>
      <c r="O43" t="s">
        <v>50</v>
      </c>
      <c r="P43">
        <f t="shared" si="4"/>
        <v>-0.61927098992857887</v>
      </c>
      <c r="Q43">
        <f t="shared" si="2"/>
        <v>2.1731373600000001</v>
      </c>
      <c r="R43">
        <f>AK36</f>
        <v>0.24028630000000001</v>
      </c>
      <c r="X43" t="str">
        <f t="shared" si="3"/>
        <v>FO-15</v>
      </c>
      <c r="Y43">
        <f>AB17</f>
        <v>2.09342169</v>
      </c>
      <c r="Z43">
        <f>AC17</f>
        <v>2.2528530299999998</v>
      </c>
      <c r="AJ43" s="4" t="s">
        <v>44</v>
      </c>
      <c r="AK43" s="3">
        <v>0.32884615</v>
      </c>
      <c r="AL43" s="3"/>
      <c r="AM43" s="3"/>
      <c r="AN43" s="3"/>
      <c r="AO43" s="3"/>
      <c r="AP43" s="3"/>
    </row>
    <row r="44" spans="1:42" x14ac:dyDescent="0.2">
      <c r="A44" t="s">
        <v>51</v>
      </c>
      <c r="B44" t="s">
        <v>78</v>
      </c>
      <c r="C44" t="s">
        <v>69</v>
      </c>
      <c r="D44" t="s">
        <v>8</v>
      </c>
      <c r="E44" t="s">
        <v>86</v>
      </c>
      <c r="H44" t="s">
        <v>115</v>
      </c>
      <c r="I44" t="s">
        <v>109</v>
      </c>
      <c r="J44" t="s">
        <v>199</v>
      </c>
      <c r="K44" t="str">
        <f t="shared" si="0"/>
        <v>o31+o31</v>
      </c>
      <c r="L44" t="s">
        <v>97</v>
      </c>
      <c r="M44" t="str">
        <f t="shared" si="1"/>
        <v>4k:a78|i02|o31+o31|c23</v>
      </c>
      <c r="O44" t="s">
        <v>51</v>
      </c>
      <c r="P44">
        <f t="shared" si="4"/>
        <v>-1.3182409942645976</v>
      </c>
      <c r="R44">
        <f>AK39</f>
        <v>4.8057260000000004E-2</v>
      </c>
      <c r="X44" t="str">
        <f t="shared" si="3"/>
        <v>FO-18</v>
      </c>
      <c r="AJ44" s="4" t="s">
        <v>60</v>
      </c>
      <c r="AK44" s="3">
        <v>4.7390000000000002E-3</v>
      </c>
      <c r="AL44" s="3"/>
      <c r="AM44" s="3"/>
      <c r="AN44" s="3"/>
      <c r="AO44" s="3"/>
      <c r="AP44" s="3"/>
    </row>
    <row r="45" spans="1:42" x14ac:dyDescent="0.2">
      <c r="A45" t="s">
        <v>52</v>
      </c>
      <c r="B45" t="s">
        <v>83</v>
      </c>
      <c r="C45" t="s">
        <v>6</v>
      </c>
      <c r="D45" t="s">
        <v>8</v>
      </c>
      <c r="E45" t="s">
        <v>86</v>
      </c>
      <c r="H45" t="s">
        <v>117</v>
      </c>
      <c r="I45" t="s">
        <v>95</v>
      </c>
      <c r="J45" t="s">
        <v>199</v>
      </c>
      <c r="K45" t="str">
        <f t="shared" si="0"/>
        <v>o31+o31</v>
      </c>
      <c r="L45" t="s">
        <v>97</v>
      </c>
      <c r="M45" t="str">
        <f t="shared" si="1"/>
        <v>4k:a64|i01|o31+o31|c23</v>
      </c>
      <c r="O45" t="s">
        <v>52</v>
      </c>
      <c r="P45">
        <f t="shared" si="4"/>
        <v>-1.3182409942645976</v>
      </c>
      <c r="R45">
        <f>AK38</f>
        <v>4.8057260000000004E-2</v>
      </c>
      <c r="X45" t="str">
        <f t="shared" si="3"/>
        <v>FO-17</v>
      </c>
      <c r="AJ45" s="4" t="s">
        <v>59</v>
      </c>
      <c r="AK45" s="3">
        <v>0.12078700000000001</v>
      </c>
      <c r="AL45" s="3"/>
      <c r="AM45" s="3"/>
      <c r="AN45" s="3"/>
      <c r="AO45" s="3"/>
      <c r="AP45" s="3"/>
    </row>
    <row r="46" spans="1:42" x14ac:dyDescent="0.2">
      <c r="A46" t="s">
        <v>53</v>
      </c>
      <c r="B46" t="s">
        <v>83</v>
      </c>
      <c r="C46" t="s">
        <v>69</v>
      </c>
      <c r="D46" t="s">
        <v>8</v>
      </c>
      <c r="E46" t="s">
        <v>86</v>
      </c>
      <c r="H46" t="s">
        <v>117</v>
      </c>
      <c r="I46" t="s">
        <v>109</v>
      </c>
      <c r="J46" t="s">
        <v>199</v>
      </c>
      <c r="K46" t="str">
        <f t="shared" si="0"/>
        <v>o31+o31</v>
      </c>
      <c r="L46" t="s">
        <v>97</v>
      </c>
      <c r="M46" t="str">
        <f t="shared" si="1"/>
        <v>4k:a64|i02|o31+o31|c23</v>
      </c>
      <c r="O46" t="s">
        <v>53</v>
      </c>
      <c r="P46">
        <f t="shared" si="4"/>
        <v>-0.61927098992857887</v>
      </c>
      <c r="Q46">
        <f t="shared" si="2"/>
        <v>2.2528530299999998</v>
      </c>
      <c r="R46">
        <f>AK37</f>
        <v>0.24028630000000001</v>
      </c>
      <c r="X46" t="str">
        <f t="shared" si="3"/>
        <v>FO-16</v>
      </c>
      <c r="Z46">
        <f>AC33</f>
        <v>2.2528530299999998</v>
      </c>
      <c r="AJ46" s="4" t="s">
        <v>58</v>
      </c>
      <c r="AK46" s="3">
        <v>0.161575</v>
      </c>
      <c r="AL46" s="3"/>
      <c r="AM46" s="3"/>
      <c r="AN46" s="3"/>
      <c r="AO46" s="3"/>
      <c r="AP46" s="3"/>
    </row>
    <row r="47" spans="1:42" x14ac:dyDescent="0.2">
      <c r="A47" t="s">
        <v>54</v>
      </c>
      <c r="B47" t="s">
        <v>83</v>
      </c>
      <c r="C47" t="s">
        <v>87</v>
      </c>
      <c r="D47" t="s">
        <v>8</v>
      </c>
      <c r="E47" t="s">
        <v>88</v>
      </c>
      <c r="H47" t="s">
        <v>117</v>
      </c>
      <c r="I47" t="s">
        <v>111</v>
      </c>
      <c r="J47" t="s">
        <v>200</v>
      </c>
      <c r="K47" t="str">
        <f t="shared" si="0"/>
        <v>o29+o29</v>
      </c>
      <c r="L47" t="s">
        <v>97</v>
      </c>
      <c r="M47" t="str">
        <f t="shared" si="1"/>
        <v>4k:a64|i04|o29+o29|c23</v>
      </c>
      <c r="O47" t="s">
        <v>54</v>
      </c>
      <c r="Q47">
        <f t="shared" si="2"/>
        <v>2.0568380049999999</v>
      </c>
      <c r="X47" t="str">
        <f t="shared" si="3"/>
        <v>FO-19</v>
      </c>
      <c r="Y47">
        <f>AB18</f>
        <v>1.7481880299999999</v>
      </c>
      <c r="Z47">
        <f>AC18</f>
        <v>2.3654879800000002</v>
      </c>
      <c r="AJ47" s="4" t="s">
        <v>63</v>
      </c>
      <c r="AK47" s="3">
        <v>2.1291000000000001E-2</v>
      </c>
      <c r="AL47" s="3"/>
      <c r="AM47" s="3"/>
      <c r="AN47" s="3"/>
      <c r="AO47" s="3"/>
      <c r="AP47" s="3"/>
    </row>
    <row r="48" spans="1:42" x14ac:dyDescent="0.2">
      <c r="A48" t="s">
        <v>55</v>
      </c>
      <c r="B48" t="s">
        <v>83</v>
      </c>
      <c r="C48" t="s">
        <v>69</v>
      </c>
      <c r="D48" t="s">
        <v>8</v>
      </c>
      <c r="E48" t="s">
        <v>88</v>
      </c>
      <c r="H48" t="s">
        <v>117</v>
      </c>
      <c r="I48" t="s">
        <v>109</v>
      </c>
      <c r="J48" t="s">
        <v>200</v>
      </c>
      <c r="K48" t="str">
        <f t="shared" si="0"/>
        <v>o29+o29</v>
      </c>
      <c r="L48" t="s">
        <v>97</v>
      </c>
      <c r="M48" t="str">
        <f t="shared" si="1"/>
        <v>4k:a64|i02|o29+o29|c23</v>
      </c>
      <c r="O48" t="s">
        <v>55</v>
      </c>
      <c r="Q48">
        <f t="shared" si="2"/>
        <v>2.2474111150000002</v>
      </c>
      <c r="X48" t="str">
        <f t="shared" si="3"/>
        <v>FO-20</v>
      </c>
      <c r="Y48">
        <f>AB16</f>
        <v>2.39445168</v>
      </c>
      <c r="Z48">
        <f>AC16</f>
        <v>2.1003705500000001</v>
      </c>
      <c r="AJ48" s="4" t="s">
        <v>62</v>
      </c>
      <c r="AK48" s="3">
        <v>1.1000000000000001</v>
      </c>
      <c r="AL48" s="3"/>
      <c r="AM48" s="3"/>
      <c r="AN48" s="3"/>
      <c r="AO48" s="3"/>
      <c r="AP48" s="3"/>
    </row>
    <row r="49" spans="1:42" x14ac:dyDescent="0.2">
      <c r="A49" t="s">
        <v>56</v>
      </c>
      <c r="B49" t="s">
        <v>83</v>
      </c>
      <c r="C49" t="s">
        <v>6</v>
      </c>
      <c r="D49" t="s">
        <v>8</v>
      </c>
      <c r="E49" t="s">
        <v>88</v>
      </c>
      <c r="H49" t="s">
        <v>117</v>
      </c>
      <c r="I49" t="s">
        <v>95</v>
      </c>
      <c r="J49" t="s">
        <v>200</v>
      </c>
      <c r="K49" t="str">
        <f t="shared" si="0"/>
        <v>o29+o29</v>
      </c>
      <c r="L49" t="s">
        <v>97</v>
      </c>
      <c r="M49" t="str">
        <f t="shared" si="1"/>
        <v>4k:a64|i01|o29+o29|c23</v>
      </c>
      <c r="O49" t="s">
        <v>56</v>
      </c>
      <c r="X49" t="str">
        <f t="shared" si="3"/>
        <v>FO-21</v>
      </c>
      <c r="AJ49" s="4" t="s">
        <v>61</v>
      </c>
      <c r="AK49" s="3">
        <v>3.333E-3</v>
      </c>
      <c r="AL49" s="3"/>
      <c r="AM49" s="3"/>
      <c r="AN49" s="3"/>
      <c r="AO49" s="3"/>
      <c r="AP49" s="3"/>
    </row>
    <row r="50" spans="1:42" x14ac:dyDescent="0.2">
      <c r="A50" t="s">
        <v>57</v>
      </c>
      <c r="B50" t="s">
        <v>78</v>
      </c>
      <c r="C50" t="s">
        <v>69</v>
      </c>
      <c r="D50" t="s">
        <v>8</v>
      </c>
      <c r="E50" t="s">
        <v>88</v>
      </c>
      <c r="H50" t="s">
        <v>115</v>
      </c>
      <c r="I50" t="s">
        <v>109</v>
      </c>
      <c r="J50" t="s">
        <v>200</v>
      </c>
      <c r="K50" t="str">
        <f t="shared" si="0"/>
        <v>o29+o29</v>
      </c>
      <c r="L50" t="s">
        <v>97</v>
      </c>
      <c r="M50" t="str">
        <f t="shared" si="1"/>
        <v>4k:a78|i02|o29+o29|c23</v>
      </c>
      <c r="O50" t="s">
        <v>57</v>
      </c>
      <c r="P50">
        <f t="shared" si="4"/>
        <v>-0.60541363872214848</v>
      </c>
      <c r="Q50">
        <f t="shared" si="2"/>
        <v>3.1501203000000002</v>
      </c>
      <c r="R50">
        <f>AK41</f>
        <v>0.24807692000000001</v>
      </c>
      <c r="X50" t="str">
        <f t="shared" si="3"/>
        <v>FO-22</v>
      </c>
      <c r="Y50">
        <f>AB4</f>
        <v>3.0770043299999998</v>
      </c>
      <c r="Z50">
        <f>AC4</f>
        <v>3.2232362700000001</v>
      </c>
      <c r="AJ50" s="4" t="s">
        <v>66</v>
      </c>
      <c r="AK50" s="3">
        <v>1.3829999999999999E-3</v>
      </c>
    </row>
    <row r="51" spans="1:42" x14ac:dyDescent="0.2">
      <c r="A51" t="s">
        <v>58</v>
      </c>
      <c r="B51" t="s">
        <v>2</v>
      </c>
      <c r="C51" t="s">
        <v>69</v>
      </c>
      <c r="D51" t="s">
        <v>89</v>
      </c>
      <c r="E51" t="s">
        <v>9</v>
      </c>
      <c r="H51" t="s">
        <v>94</v>
      </c>
      <c r="I51" t="s">
        <v>109</v>
      </c>
      <c r="J51" t="s">
        <v>96</v>
      </c>
      <c r="K51" t="str">
        <f t="shared" si="0"/>
        <v>o03+o03</v>
      </c>
      <c r="L51" t="s">
        <v>104</v>
      </c>
      <c r="M51" t="str">
        <f t="shared" si="1"/>
        <v>4k:a23|i02|o03+o03|c62</v>
      </c>
      <c r="O51" t="s">
        <v>58</v>
      </c>
      <c r="P51">
        <f t="shared" si="4"/>
        <v>-0.79162583540528964</v>
      </c>
      <c r="R51">
        <f>AK46</f>
        <v>0.161575</v>
      </c>
      <c r="X51" t="str">
        <f t="shared" si="3"/>
        <v>FO-30</v>
      </c>
      <c r="AJ51" s="4" t="s">
        <v>65</v>
      </c>
      <c r="AK51" s="3">
        <v>0.137795</v>
      </c>
    </row>
    <row r="52" spans="1:42" x14ac:dyDescent="0.2">
      <c r="A52" t="s">
        <v>59</v>
      </c>
      <c r="B52" t="s">
        <v>83</v>
      </c>
      <c r="C52" t="s">
        <v>69</v>
      </c>
      <c r="D52" t="s">
        <v>72</v>
      </c>
      <c r="E52" t="s">
        <v>85</v>
      </c>
      <c r="H52" t="s">
        <v>117</v>
      </c>
      <c r="I52" t="s">
        <v>109</v>
      </c>
      <c r="J52" t="s">
        <v>198</v>
      </c>
      <c r="K52" t="str">
        <f t="shared" si="0"/>
        <v>o47+o47</v>
      </c>
      <c r="L52" t="s">
        <v>119</v>
      </c>
      <c r="M52" t="str">
        <f t="shared" si="1"/>
        <v>4k:a64|i02|o47+o47|cl5&amp;o04</v>
      </c>
      <c r="O52" t="s">
        <v>59</v>
      </c>
      <c r="P52">
        <f t="shared" si="4"/>
        <v>-0.91797980521883538</v>
      </c>
      <c r="R52">
        <f>AK45</f>
        <v>0.12078700000000001</v>
      </c>
      <c r="X52" t="str">
        <f t="shared" si="3"/>
        <v>FO-28</v>
      </c>
      <c r="AJ52" s="4" t="s">
        <v>64</v>
      </c>
      <c r="AK52" s="3">
        <v>0.62732299999999996</v>
      </c>
    </row>
    <row r="53" spans="1:42" x14ac:dyDescent="0.2">
      <c r="A53" t="s">
        <v>60</v>
      </c>
      <c r="B53" t="s">
        <v>83</v>
      </c>
      <c r="C53" t="s">
        <v>69</v>
      </c>
      <c r="D53" t="s">
        <v>90</v>
      </c>
      <c r="E53" t="s">
        <v>85</v>
      </c>
      <c r="H53" t="s">
        <v>117</v>
      </c>
      <c r="I53" t="s">
        <v>109</v>
      </c>
      <c r="J53" t="s">
        <v>198</v>
      </c>
      <c r="K53" t="str">
        <f t="shared" si="0"/>
        <v>o47+o47</v>
      </c>
      <c r="L53" t="s">
        <v>121</v>
      </c>
      <c r="M53" t="str">
        <f t="shared" si="1"/>
        <v>4k:a64|i02|o47+o47|cl5&amp;o50</v>
      </c>
      <c r="O53" t="s">
        <v>60</v>
      </c>
      <c r="P53">
        <f t="shared" si="4"/>
        <v>-2.3243132913005988</v>
      </c>
      <c r="R53">
        <f>AK44</f>
        <v>4.7390000000000002E-3</v>
      </c>
      <c r="X53" t="str">
        <f t="shared" si="3"/>
        <v>FO-27</v>
      </c>
    </row>
    <row r="54" spans="1:42" x14ac:dyDescent="0.2">
      <c r="A54" t="s">
        <v>61</v>
      </c>
      <c r="B54" t="s">
        <v>83</v>
      </c>
      <c r="C54" t="s">
        <v>69</v>
      </c>
      <c r="D54" t="s">
        <v>89</v>
      </c>
      <c r="E54" t="s">
        <v>86</v>
      </c>
      <c r="H54" t="s">
        <v>117</v>
      </c>
      <c r="I54" t="s">
        <v>109</v>
      </c>
      <c r="J54" t="s">
        <v>199</v>
      </c>
      <c r="K54" t="str">
        <f t="shared" si="0"/>
        <v>o31+o31</v>
      </c>
      <c r="L54" t="s">
        <v>104</v>
      </c>
      <c r="M54" t="str">
        <f t="shared" si="1"/>
        <v>4k:a64|i02|o31+o31|c62</v>
      </c>
      <c r="O54" t="s">
        <v>61</v>
      </c>
      <c r="P54">
        <f t="shared" si="4"/>
        <v>-2.4771646863394698</v>
      </c>
      <c r="R54">
        <f>AK49</f>
        <v>3.333E-3</v>
      </c>
      <c r="X54" t="str">
        <f t="shared" si="3"/>
        <v>FO-33</v>
      </c>
      <c r="AJ54" s="1" t="s">
        <v>134</v>
      </c>
      <c r="AK54" t="s">
        <v>135</v>
      </c>
    </row>
    <row r="55" spans="1:42" x14ac:dyDescent="0.2">
      <c r="A55" t="s">
        <v>62</v>
      </c>
      <c r="B55" t="s">
        <v>2</v>
      </c>
      <c r="C55" t="s">
        <v>69</v>
      </c>
      <c r="D55" t="s">
        <v>72</v>
      </c>
      <c r="E55" s="2" t="s">
        <v>9</v>
      </c>
      <c r="H55" t="s">
        <v>94</v>
      </c>
      <c r="I55" t="s">
        <v>109</v>
      </c>
      <c r="J55" t="s">
        <v>96</v>
      </c>
      <c r="K55" t="str">
        <f t="shared" si="0"/>
        <v>o03+o03</v>
      </c>
      <c r="L55" t="s">
        <v>119</v>
      </c>
      <c r="M55" t="str">
        <f t="shared" si="1"/>
        <v>4k:a23|i02|o03+o03|cl5&amp;o04</v>
      </c>
      <c r="O55" t="s">
        <v>62</v>
      </c>
      <c r="P55">
        <f t="shared" si="4"/>
        <v>4.1392685158225077E-2</v>
      </c>
      <c r="R55">
        <f>AK48</f>
        <v>1.1000000000000001</v>
      </c>
      <c r="X55" t="str">
        <f t="shared" si="3"/>
        <v>FO-32</v>
      </c>
      <c r="AK55" t="s">
        <v>136</v>
      </c>
    </row>
    <row r="56" spans="1:42" x14ac:dyDescent="0.2">
      <c r="A56" t="s">
        <v>63</v>
      </c>
      <c r="B56" t="s">
        <v>2</v>
      </c>
      <c r="C56" t="s">
        <v>69</v>
      </c>
      <c r="D56" t="s">
        <v>90</v>
      </c>
      <c r="E56" s="2" t="s">
        <v>9</v>
      </c>
      <c r="H56" t="s">
        <v>94</v>
      </c>
      <c r="I56" t="s">
        <v>109</v>
      </c>
      <c r="J56" t="s">
        <v>96</v>
      </c>
      <c r="K56" t="str">
        <f t="shared" si="0"/>
        <v>o03+o03</v>
      </c>
      <c r="L56" t="s">
        <v>261</v>
      </c>
      <c r="M56" t="str">
        <f t="shared" si="1"/>
        <v>4k:a23|i02|o03+o03|cl5&amp;o47</v>
      </c>
      <c r="O56" t="s">
        <v>63</v>
      </c>
      <c r="P56">
        <f t="shared" si="4"/>
        <v>-1.6718039400514506</v>
      </c>
      <c r="R56">
        <f>AK47</f>
        <v>2.1291000000000001E-2</v>
      </c>
      <c r="X56" t="str">
        <f t="shared" si="3"/>
        <v>FO-31</v>
      </c>
    </row>
    <row r="57" spans="1:42" x14ac:dyDescent="0.2">
      <c r="A57" t="s">
        <v>64</v>
      </c>
      <c r="B57" t="s">
        <v>2</v>
      </c>
      <c r="C57" t="s">
        <v>68</v>
      </c>
      <c r="D57" t="s">
        <v>89</v>
      </c>
      <c r="E57" s="2" t="s">
        <v>9</v>
      </c>
      <c r="H57" t="s">
        <v>94</v>
      </c>
      <c r="I57" t="s">
        <v>109</v>
      </c>
      <c r="J57" t="s">
        <v>96</v>
      </c>
      <c r="K57" t="str">
        <f t="shared" si="0"/>
        <v>o03+o03</v>
      </c>
      <c r="L57" t="s">
        <v>104</v>
      </c>
      <c r="M57" t="str">
        <f t="shared" si="1"/>
        <v>4k:a23|i02|o03+o03|c62</v>
      </c>
      <c r="O57" t="s">
        <v>64</v>
      </c>
      <c r="P57">
        <f t="shared" si="4"/>
        <v>-0.20250878931589592</v>
      </c>
      <c r="R57">
        <f>AK52</f>
        <v>0.62732299999999996</v>
      </c>
      <c r="X57" t="str">
        <f t="shared" si="3"/>
        <v>FO-36</v>
      </c>
    </row>
    <row r="58" spans="1:42" x14ac:dyDescent="0.2">
      <c r="A58" t="s">
        <v>65</v>
      </c>
      <c r="B58" t="s">
        <v>83</v>
      </c>
      <c r="C58" t="s">
        <v>69</v>
      </c>
      <c r="D58" t="s">
        <v>72</v>
      </c>
      <c r="E58" t="s">
        <v>86</v>
      </c>
      <c r="H58" t="s">
        <v>117</v>
      </c>
      <c r="I58" t="s">
        <v>109</v>
      </c>
      <c r="J58" t="s">
        <v>199</v>
      </c>
      <c r="K58" t="str">
        <f t="shared" si="0"/>
        <v>o31+o31</v>
      </c>
      <c r="L58" t="s">
        <v>119</v>
      </c>
      <c r="M58" t="str">
        <f t="shared" si="1"/>
        <v>4k:a64|i02|o31+o31|cl5&amp;o04</v>
      </c>
      <c r="O58" t="s">
        <v>65</v>
      </c>
      <c r="P58">
        <f t="shared" si="4"/>
        <v>-0.86076654085949478</v>
      </c>
      <c r="R58">
        <f>AK51</f>
        <v>0.137795</v>
      </c>
      <c r="X58" t="str">
        <f t="shared" si="3"/>
        <v>FO-35</v>
      </c>
    </row>
    <row r="59" spans="1:42" x14ac:dyDescent="0.2">
      <c r="A59" t="s">
        <v>66</v>
      </c>
      <c r="B59" t="s">
        <v>83</v>
      </c>
      <c r="C59" t="s">
        <v>69</v>
      </c>
      <c r="D59" t="s">
        <v>90</v>
      </c>
      <c r="E59" t="s">
        <v>86</v>
      </c>
      <c r="H59" t="s">
        <v>117</v>
      </c>
      <c r="I59" t="s">
        <v>109</v>
      </c>
      <c r="J59" t="s">
        <v>199</v>
      </c>
      <c r="K59" t="str">
        <f t="shared" si="0"/>
        <v>o31+o31</v>
      </c>
      <c r="L59" t="s">
        <v>261</v>
      </c>
      <c r="M59" t="str">
        <f t="shared" si="1"/>
        <v>4k:a64|i02|o31+o31|cl5&amp;o47</v>
      </c>
      <c r="O59" t="s">
        <v>66</v>
      </c>
      <c r="P59">
        <f t="shared" si="4"/>
        <v>-2.8591778198906894</v>
      </c>
      <c r="R59">
        <f>AK50</f>
        <v>1.3829999999999999E-3</v>
      </c>
      <c r="X59" t="str">
        <f t="shared" si="3"/>
        <v>FO-34</v>
      </c>
    </row>
    <row r="60" spans="1:42" x14ac:dyDescent="0.2">
      <c r="A60" t="s">
        <v>220</v>
      </c>
      <c r="H60" t="s">
        <v>94</v>
      </c>
      <c r="I60" t="s">
        <v>109</v>
      </c>
      <c r="J60" t="s">
        <v>118</v>
      </c>
      <c r="K60" t="str">
        <f t="shared" si="0"/>
        <v>o55+o55</v>
      </c>
      <c r="L60" t="s">
        <v>119</v>
      </c>
      <c r="M60" t="str">
        <f t="shared" si="1"/>
        <v>4k:a23|i02|o55+o55|cl5&amp;o04</v>
      </c>
      <c r="X60">
        <f t="shared" si="3"/>
        <v>0</v>
      </c>
    </row>
    <row r="61" spans="1:42" x14ac:dyDescent="0.2">
      <c r="A61" t="s">
        <v>221</v>
      </c>
      <c r="H61" t="s">
        <v>94</v>
      </c>
      <c r="I61" t="s">
        <v>109</v>
      </c>
      <c r="J61" t="s">
        <v>230</v>
      </c>
      <c r="K61" t="str">
        <f t="shared" si="0"/>
        <v>o56+o56</v>
      </c>
      <c r="L61" t="s">
        <v>119</v>
      </c>
      <c r="M61" t="str">
        <f t="shared" si="1"/>
        <v>4k:a23|i02|o56+o56|cl5&amp;o04</v>
      </c>
    </row>
    <row r="62" spans="1:42" x14ac:dyDescent="0.2">
      <c r="A62" t="s">
        <v>222</v>
      </c>
      <c r="H62" t="s">
        <v>94</v>
      </c>
      <c r="I62" t="s">
        <v>109</v>
      </c>
      <c r="J62" t="s">
        <v>231</v>
      </c>
      <c r="K62" t="str">
        <f t="shared" si="0"/>
        <v>o57+o57</v>
      </c>
      <c r="L62" t="s">
        <v>119</v>
      </c>
      <c r="M62" t="str">
        <f t="shared" si="1"/>
        <v>4k:a23|i02|o57+o57|cl5&amp;o04</v>
      </c>
    </row>
    <row r="63" spans="1:42" x14ac:dyDescent="0.2">
      <c r="A63" t="s">
        <v>223</v>
      </c>
      <c r="H63" t="s">
        <v>94</v>
      </c>
      <c r="I63" t="s">
        <v>109</v>
      </c>
      <c r="J63" t="s">
        <v>232</v>
      </c>
      <c r="K63" t="str">
        <f t="shared" si="0"/>
        <v>o58+o58</v>
      </c>
      <c r="L63" t="s">
        <v>119</v>
      </c>
      <c r="M63" t="str">
        <f t="shared" si="1"/>
        <v>4k:a23|i02|o58+o58|cl5&amp;o04</v>
      </c>
    </row>
    <row r="64" spans="1:42" x14ac:dyDescent="0.2">
      <c r="A64" t="s">
        <v>224</v>
      </c>
      <c r="H64" t="s">
        <v>94</v>
      </c>
      <c r="I64" t="s">
        <v>109</v>
      </c>
      <c r="J64" t="s">
        <v>233</v>
      </c>
      <c r="K64" t="str">
        <f t="shared" si="0"/>
        <v>o59+o59</v>
      </c>
      <c r="L64" t="s">
        <v>119</v>
      </c>
      <c r="M64" t="str">
        <f t="shared" si="1"/>
        <v>4k:a23|i02|o59+o59|cl5&amp;o04</v>
      </c>
    </row>
    <row r="65" spans="1:13" x14ac:dyDescent="0.2">
      <c r="A65" t="s">
        <v>225</v>
      </c>
      <c r="H65" t="s">
        <v>94</v>
      </c>
      <c r="I65" t="s">
        <v>109</v>
      </c>
      <c r="J65" t="s">
        <v>234</v>
      </c>
      <c r="K65" t="str">
        <f t="shared" si="0"/>
        <v>o60+o60</v>
      </c>
      <c r="L65" t="s">
        <v>119</v>
      </c>
      <c r="M65" t="str">
        <f t="shared" si="1"/>
        <v>4k:a23|i02|o60+o60|cl5&amp;o04</v>
      </c>
    </row>
    <row r="66" spans="1:13" x14ac:dyDescent="0.2">
      <c r="A66" t="s">
        <v>226</v>
      </c>
      <c r="H66" t="s">
        <v>94</v>
      </c>
      <c r="I66" t="s">
        <v>109</v>
      </c>
      <c r="J66" t="s">
        <v>96</v>
      </c>
      <c r="K66" t="str">
        <f t="shared" si="0"/>
        <v>o03+o03</v>
      </c>
      <c r="L66" t="s">
        <v>228</v>
      </c>
      <c r="M66" t="str">
        <f t="shared" si="1"/>
        <v>4k:a23|i02|o03+o03|cl5&amp;o40</v>
      </c>
    </row>
    <row r="67" spans="1:13" x14ac:dyDescent="0.2">
      <c r="A67" t="s">
        <v>227</v>
      </c>
      <c r="H67" t="s">
        <v>94</v>
      </c>
      <c r="I67" t="s">
        <v>109</v>
      </c>
      <c r="J67" t="s">
        <v>96</v>
      </c>
      <c r="K67" t="str">
        <f t="shared" ref="K67" si="7">_xlfn.CONCAT(J67,"+",J67)</f>
        <v>o03+o03</v>
      </c>
      <c r="L67" t="s">
        <v>229</v>
      </c>
      <c r="M67" t="str">
        <f t="shared" ref="M67" si="8">_xlfn.CONCAT("4k:",H67,"|",I67,"|",K67,"|",L67)</f>
        <v>4k:a23|i02|o03+o03|cl5&amp;o3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6F1B8-7FC0-9F4E-AAAE-2F1DDEC03915}">
  <dimension ref="A1:H67"/>
  <sheetViews>
    <sheetView tabSelected="1" topLeftCell="A9" workbookViewId="0">
      <selection activeCell="G30" sqref="G30"/>
    </sheetView>
  </sheetViews>
  <sheetFormatPr baseColWidth="10" defaultRowHeight="16" x14ac:dyDescent="0.2"/>
  <cols>
    <col min="1" max="1" width="20.33203125" bestFit="1" customWidth="1"/>
    <col min="2" max="2" width="6.5" bestFit="1" customWidth="1"/>
    <col min="3" max="3" width="9.6640625" bestFit="1" customWidth="1"/>
    <col min="4" max="4" width="8.1640625" bestFit="1" customWidth="1"/>
    <col min="5" max="5" width="8.83203125" bestFit="1" customWidth="1"/>
    <col min="6" max="6" width="27.1640625" bestFit="1" customWidth="1"/>
    <col min="7" max="7" width="12.83203125" bestFit="1" customWidth="1"/>
    <col min="8" max="8" width="12.1640625" bestFit="1" customWidth="1"/>
  </cols>
  <sheetData>
    <row r="1" spans="1:8" x14ac:dyDescent="0.2">
      <c r="A1" t="s">
        <v>196</v>
      </c>
      <c r="B1" t="s">
        <v>91</v>
      </c>
      <c r="C1" t="s">
        <v>92</v>
      </c>
      <c r="D1" t="s">
        <v>5</v>
      </c>
      <c r="E1" t="s">
        <v>93</v>
      </c>
      <c r="F1" t="s">
        <v>197</v>
      </c>
      <c r="G1" t="s">
        <v>124</v>
      </c>
      <c r="H1" t="s">
        <v>125</v>
      </c>
    </row>
    <row r="2" spans="1:8" x14ac:dyDescent="0.2">
      <c r="A2" t="s">
        <v>7</v>
      </c>
      <c r="B2" t="s">
        <v>94</v>
      </c>
      <c r="C2" t="s">
        <v>95</v>
      </c>
      <c r="D2" t="s">
        <v>163</v>
      </c>
      <c r="E2" t="s">
        <v>97</v>
      </c>
      <c r="F2" t="s">
        <v>168</v>
      </c>
      <c r="H2">
        <v>1.6672268749999999</v>
      </c>
    </row>
    <row r="3" spans="1:8" x14ac:dyDescent="0.2">
      <c r="A3" t="s">
        <v>10</v>
      </c>
      <c r="B3" t="s">
        <v>94</v>
      </c>
      <c r="C3" t="s">
        <v>95</v>
      </c>
      <c r="D3" t="s">
        <v>163</v>
      </c>
      <c r="E3" t="s">
        <v>98</v>
      </c>
      <c r="F3" t="s">
        <v>169</v>
      </c>
      <c r="G3">
        <v>-0.84189265544930059</v>
      </c>
      <c r="H3">
        <v>1.9715493100000001</v>
      </c>
    </row>
    <row r="4" spans="1:8" x14ac:dyDescent="0.2">
      <c r="A4" t="s">
        <v>11</v>
      </c>
      <c r="B4" t="s">
        <v>94</v>
      </c>
      <c r="C4" t="s">
        <v>95</v>
      </c>
      <c r="D4" t="s">
        <v>163</v>
      </c>
      <c r="E4" t="s">
        <v>99</v>
      </c>
      <c r="F4" t="s">
        <v>170</v>
      </c>
      <c r="G4">
        <v>-0.22825944076120913</v>
      </c>
      <c r="H4">
        <v>3.2078930250000002</v>
      </c>
    </row>
    <row r="5" spans="1:8" x14ac:dyDescent="0.2">
      <c r="A5" t="s">
        <v>12</v>
      </c>
      <c r="B5" t="s">
        <v>94</v>
      </c>
      <c r="C5" t="s">
        <v>95</v>
      </c>
      <c r="D5" t="s">
        <v>164</v>
      </c>
      <c r="E5" t="s">
        <v>99</v>
      </c>
      <c r="F5" t="s">
        <v>171</v>
      </c>
      <c r="G5">
        <v>-1.0151264692194157</v>
      </c>
      <c r="H5">
        <v>1.50301898</v>
      </c>
    </row>
    <row r="6" spans="1:8" x14ac:dyDescent="0.2">
      <c r="A6" t="s">
        <v>13</v>
      </c>
      <c r="B6" t="s">
        <v>94</v>
      </c>
      <c r="C6" t="s">
        <v>109</v>
      </c>
      <c r="D6" t="s">
        <v>163</v>
      </c>
      <c r="E6" t="s">
        <v>100</v>
      </c>
      <c r="F6" t="s">
        <v>172</v>
      </c>
      <c r="G6">
        <v>-0.35299963182765554</v>
      </c>
      <c r="H6">
        <v>3.1338480449999997</v>
      </c>
    </row>
    <row r="7" spans="1:8" x14ac:dyDescent="0.2">
      <c r="A7" t="s">
        <v>14</v>
      </c>
      <c r="B7" t="s">
        <v>94</v>
      </c>
      <c r="C7" t="s">
        <v>95</v>
      </c>
      <c r="D7" t="s">
        <v>163</v>
      </c>
      <c r="E7" t="s">
        <v>99</v>
      </c>
      <c r="F7" t="s">
        <v>170</v>
      </c>
      <c r="G7">
        <v>-0.3323949212533609</v>
      </c>
      <c r="H7">
        <v>3.0800865499999999</v>
      </c>
    </row>
    <row r="8" spans="1:8" x14ac:dyDescent="0.2">
      <c r="A8" t="s">
        <v>15</v>
      </c>
      <c r="B8" t="s">
        <v>94</v>
      </c>
      <c r="C8" t="s">
        <v>110</v>
      </c>
      <c r="D8" t="s">
        <v>165</v>
      </c>
      <c r="E8" t="s">
        <v>102</v>
      </c>
      <c r="F8" t="s">
        <v>240</v>
      </c>
      <c r="G8">
        <v>-1.6609276634367727</v>
      </c>
      <c r="H8">
        <v>1.8975922949999999</v>
      </c>
    </row>
    <row r="9" spans="1:8" x14ac:dyDescent="0.2">
      <c r="A9" t="s">
        <v>17</v>
      </c>
      <c r="B9" t="s">
        <v>94</v>
      </c>
      <c r="C9" t="s">
        <v>95</v>
      </c>
      <c r="D9" t="s">
        <v>165</v>
      </c>
      <c r="E9" t="s">
        <v>102</v>
      </c>
      <c r="F9" t="s">
        <v>173</v>
      </c>
      <c r="G9">
        <v>-2.3041161744474099</v>
      </c>
    </row>
    <row r="10" spans="1:8" x14ac:dyDescent="0.2">
      <c r="A10" t="s">
        <v>18</v>
      </c>
      <c r="B10" t="s">
        <v>94</v>
      </c>
      <c r="C10" t="s">
        <v>111</v>
      </c>
      <c r="D10" t="s">
        <v>165</v>
      </c>
      <c r="E10" t="s">
        <v>100</v>
      </c>
      <c r="F10" t="s">
        <v>174</v>
      </c>
      <c r="G10">
        <v>-0.64767664854891249</v>
      </c>
      <c r="H10">
        <v>2.4460361649999998</v>
      </c>
    </row>
    <row r="11" spans="1:8" x14ac:dyDescent="0.2">
      <c r="A11" t="s">
        <v>19</v>
      </c>
      <c r="B11" t="s">
        <v>94</v>
      </c>
      <c r="C11" t="s">
        <v>110</v>
      </c>
      <c r="D11" t="s">
        <v>165</v>
      </c>
      <c r="E11" t="s">
        <v>100</v>
      </c>
      <c r="F11" t="s">
        <v>175</v>
      </c>
      <c r="G11">
        <v>-1.2315339859628258</v>
      </c>
      <c r="H11">
        <v>1.8384839049999999</v>
      </c>
    </row>
    <row r="12" spans="1:8" x14ac:dyDescent="0.2">
      <c r="A12" t="s">
        <v>20</v>
      </c>
      <c r="B12" t="s">
        <v>94</v>
      </c>
      <c r="C12" t="s">
        <v>111</v>
      </c>
      <c r="D12" t="s">
        <v>165</v>
      </c>
      <c r="E12" t="s">
        <v>102</v>
      </c>
      <c r="F12" t="s">
        <v>245</v>
      </c>
      <c r="G12">
        <v>-2.3628806794591597</v>
      </c>
    </row>
    <row r="13" spans="1:8" x14ac:dyDescent="0.2">
      <c r="A13" t="s">
        <v>21</v>
      </c>
      <c r="B13" t="s">
        <v>94</v>
      </c>
      <c r="C13" t="s">
        <v>110</v>
      </c>
      <c r="D13" t="s">
        <v>107</v>
      </c>
      <c r="E13" t="s">
        <v>102</v>
      </c>
      <c r="F13" t="s">
        <v>241</v>
      </c>
      <c r="G13">
        <v>-2.6461481778623619</v>
      </c>
    </row>
    <row r="14" spans="1:8" x14ac:dyDescent="0.2">
      <c r="A14" t="s">
        <v>22</v>
      </c>
      <c r="B14" t="s">
        <v>94</v>
      </c>
      <c r="C14" t="s">
        <v>110</v>
      </c>
      <c r="D14" t="s">
        <v>164</v>
      </c>
      <c r="E14" t="s">
        <v>102</v>
      </c>
      <c r="F14" t="s">
        <v>242</v>
      </c>
      <c r="G14">
        <v>-1.8364990178569012</v>
      </c>
    </row>
    <row r="15" spans="1:8" x14ac:dyDescent="0.2">
      <c r="A15" t="s">
        <v>23</v>
      </c>
      <c r="B15" t="s">
        <v>94</v>
      </c>
      <c r="C15" t="s">
        <v>110</v>
      </c>
      <c r="D15" t="s">
        <v>165</v>
      </c>
      <c r="E15" t="s">
        <v>99</v>
      </c>
      <c r="F15" t="s">
        <v>176</v>
      </c>
      <c r="G15">
        <v>-1.0330506909060453</v>
      </c>
      <c r="H15">
        <v>2.0199052800000001</v>
      </c>
    </row>
    <row r="16" spans="1:8" x14ac:dyDescent="0.2">
      <c r="A16" t="s">
        <v>24</v>
      </c>
      <c r="B16" t="s">
        <v>94</v>
      </c>
      <c r="C16" t="s">
        <v>110</v>
      </c>
      <c r="D16" t="s">
        <v>163</v>
      </c>
      <c r="E16" t="s">
        <v>102</v>
      </c>
      <c r="F16" t="s">
        <v>243</v>
      </c>
      <c r="G16">
        <v>-3.0667050996331637</v>
      </c>
    </row>
    <row r="17" spans="1:8" x14ac:dyDescent="0.2">
      <c r="A17" t="s">
        <v>25</v>
      </c>
      <c r="B17" t="s">
        <v>94</v>
      </c>
      <c r="C17" t="s">
        <v>95</v>
      </c>
      <c r="D17" t="s">
        <v>163</v>
      </c>
      <c r="E17" t="s">
        <v>102</v>
      </c>
      <c r="F17" t="s">
        <v>244</v>
      </c>
      <c r="G17">
        <v>-2.8228864577331043</v>
      </c>
    </row>
    <row r="18" spans="1:8" x14ac:dyDescent="0.2">
      <c r="A18" t="s">
        <v>26</v>
      </c>
      <c r="B18" t="s">
        <v>113</v>
      </c>
      <c r="C18" t="s">
        <v>111</v>
      </c>
      <c r="D18" t="s">
        <v>163</v>
      </c>
      <c r="E18" t="s">
        <v>98</v>
      </c>
      <c r="F18" t="s">
        <v>177</v>
      </c>
      <c r="G18">
        <v>-1.3631286294880016</v>
      </c>
      <c r="H18">
        <v>1.8684371849999999</v>
      </c>
    </row>
    <row r="19" spans="1:8" x14ac:dyDescent="0.2">
      <c r="A19" t="s">
        <v>27</v>
      </c>
      <c r="B19" t="s">
        <v>94</v>
      </c>
      <c r="C19" t="s">
        <v>111</v>
      </c>
      <c r="D19" t="s">
        <v>163</v>
      </c>
      <c r="E19" t="s">
        <v>99</v>
      </c>
      <c r="F19" t="s">
        <v>178</v>
      </c>
      <c r="G19">
        <v>-0.47578568344097877</v>
      </c>
      <c r="H19">
        <v>2.55786515</v>
      </c>
    </row>
    <row r="20" spans="1:8" x14ac:dyDescent="0.2">
      <c r="A20" t="s">
        <v>28</v>
      </c>
      <c r="B20" t="s">
        <v>94</v>
      </c>
      <c r="C20" t="s">
        <v>111</v>
      </c>
      <c r="D20" t="s">
        <v>163</v>
      </c>
      <c r="E20" t="s">
        <v>98</v>
      </c>
      <c r="F20" t="s">
        <v>179</v>
      </c>
      <c r="G20">
        <v>-0.61584827581359569</v>
      </c>
      <c r="H20">
        <v>1.98224767</v>
      </c>
    </row>
    <row r="21" spans="1:8" x14ac:dyDescent="0.2">
      <c r="A21" t="s">
        <v>29</v>
      </c>
      <c r="B21" t="s">
        <v>94</v>
      </c>
      <c r="C21" t="s">
        <v>111</v>
      </c>
      <c r="D21" t="s">
        <v>163</v>
      </c>
      <c r="E21" t="s">
        <v>100</v>
      </c>
      <c r="F21" t="s">
        <v>180</v>
      </c>
      <c r="G21">
        <v>-0.2042426447383156</v>
      </c>
      <c r="H21">
        <v>2.8404495499999998</v>
      </c>
    </row>
    <row r="22" spans="1:8" x14ac:dyDescent="0.2">
      <c r="A22" t="s">
        <v>30</v>
      </c>
      <c r="B22" t="s">
        <v>94</v>
      </c>
      <c r="C22" t="s">
        <v>111</v>
      </c>
      <c r="D22" t="s">
        <v>163</v>
      </c>
      <c r="E22" t="s">
        <v>103</v>
      </c>
      <c r="F22" t="s">
        <v>181</v>
      </c>
      <c r="G22">
        <v>-0.325514075446451</v>
      </c>
      <c r="H22">
        <v>2.6913614350000001</v>
      </c>
    </row>
    <row r="23" spans="1:8" x14ac:dyDescent="0.2">
      <c r="A23" t="s">
        <v>31</v>
      </c>
      <c r="B23" t="s">
        <v>94</v>
      </c>
      <c r="C23" t="s">
        <v>111</v>
      </c>
      <c r="D23" t="s">
        <v>163</v>
      </c>
      <c r="E23" t="s">
        <v>97</v>
      </c>
      <c r="F23" t="s">
        <v>182</v>
      </c>
      <c r="G23">
        <v>2.8336166497707847E-2</v>
      </c>
      <c r="H23">
        <v>2.4992408299999997</v>
      </c>
    </row>
    <row r="24" spans="1:8" x14ac:dyDescent="0.2">
      <c r="A24" t="s">
        <v>32</v>
      </c>
      <c r="B24" t="s">
        <v>114</v>
      </c>
      <c r="C24" t="s">
        <v>111</v>
      </c>
      <c r="D24" t="s">
        <v>164</v>
      </c>
      <c r="E24" t="s">
        <v>98</v>
      </c>
      <c r="F24" t="s">
        <v>183</v>
      </c>
      <c r="G24">
        <v>-2.8425432318657742</v>
      </c>
    </row>
    <row r="25" spans="1:8" x14ac:dyDescent="0.2">
      <c r="A25" t="s">
        <v>33</v>
      </c>
      <c r="B25" t="s">
        <v>94</v>
      </c>
      <c r="C25" t="s">
        <v>109</v>
      </c>
      <c r="D25" t="s">
        <v>163</v>
      </c>
      <c r="E25" t="s">
        <v>97</v>
      </c>
      <c r="F25" t="s">
        <v>184</v>
      </c>
      <c r="G25">
        <v>-0.63969341203951791</v>
      </c>
      <c r="H25">
        <v>2.66098553</v>
      </c>
    </row>
    <row r="26" spans="1:8" x14ac:dyDescent="0.2">
      <c r="A26" t="s">
        <v>34</v>
      </c>
      <c r="B26" t="s">
        <v>115</v>
      </c>
      <c r="C26" t="s">
        <v>109</v>
      </c>
      <c r="D26" t="s">
        <v>163</v>
      </c>
      <c r="E26" t="s">
        <v>97</v>
      </c>
      <c r="F26" t="s">
        <v>185</v>
      </c>
    </row>
    <row r="27" spans="1:8" x14ac:dyDescent="0.2">
      <c r="A27" t="s">
        <v>35</v>
      </c>
      <c r="B27" t="s">
        <v>116</v>
      </c>
      <c r="C27" t="s">
        <v>111</v>
      </c>
      <c r="D27" t="s">
        <v>166</v>
      </c>
      <c r="E27" t="s">
        <v>97</v>
      </c>
      <c r="F27" t="s">
        <v>186</v>
      </c>
      <c r="G27">
        <v>-1.8835583024606881</v>
      </c>
      <c r="H27">
        <v>1.50301898</v>
      </c>
    </row>
    <row r="28" spans="1:8" x14ac:dyDescent="0.2">
      <c r="A28" t="s">
        <v>36</v>
      </c>
      <c r="B28" t="s">
        <v>116</v>
      </c>
      <c r="C28" t="s">
        <v>111</v>
      </c>
      <c r="D28" t="s">
        <v>166</v>
      </c>
      <c r="E28" t="s">
        <v>100</v>
      </c>
      <c r="F28" t="s">
        <v>187</v>
      </c>
      <c r="G28">
        <v>-1.8923830700082158</v>
      </c>
    </row>
    <row r="29" spans="1:8" x14ac:dyDescent="0.2">
      <c r="A29" t="s">
        <v>37</v>
      </c>
      <c r="B29" t="s">
        <v>116</v>
      </c>
      <c r="C29" t="s">
        <v>111</v>
      </c>
      <c r="D29" t="s">
        <v>167</v>
      </c>
      <c r="E29" t="s">
        <v>97</v>
      </c>
      <c r="F29" t="s">
        <v>188</v>
      </c>
      <c r="G29">
        <v>-2</v>
      </c>
    </row>
    <row r="30" spans="1:8" x14ac:dyDescent="0.2">
      <c r="A30" t="s">
        <v>38</v>
      </c>
      <c r="B30" t="s">
        <v>116</v>
      </c>
      <c r="C30" t="s">
        <v>109</v>
      </c>
      <c r="D30" t="s">
        <v>167</v>
      </c>
      <c r="E30" t="s">
        <v>97</v>
      </c>
      <c r="F30" t="s">
        <v>189</v>
      </c>
      <c r="G30">
        <v>-1.7063343185158344</v>
      </c>
      <c r="H30">
        <v>1.4722413400000001</v>
      </c>
    </row>
    <row r="31" spans="1:8" x14ac:dyDescent="0.2">
      <c r="A31" t="s">
        <v>39</v>
      </c>
      <c r="B31" t="s">
        <v>117</v>
      </c>
      <c r="C31" t="s">
        <v>111</v>
      </c>
      <c r="D31" t="s">
        <v>163</v>
      </c>
      <c r="E31" t="s">
        <v>120</v>
      </c>
      <c r="F31" t="s">
        <v>190</v>
      </c>
    </row>
    <row r="32" spans="1:8" x14ac:dyDescent="0.2">
      <c r="A32" t="s">
        <v>40</v>
      </c>
      <c r="B32" t="s">
        <v>94</v>
      </c>
      <c r="C32" t="s">
        <v>110</v>
      </c>
      <c r="D32" t="s">
        <v>163</v>
      </c>
      <c r="E32" t="s">
        <v>100</v>
      </c>
      <c r="F32" t="s">
        <v>191</v>
      </c>
      <c r="G32">
        <v>-0.11666590115524986</v>
      </c>
    </row>
    <row r="33" spans="1:8" x14ac:dyDescent="0.2">
      <c r="A33" t="s">
        <v>41</v>
      </c>
      <c r="B33" t="s">
        <v>94</v>
      </c>
      <c r="C33" t="s">
        <v>110</v>
      </c>
      <c r="D33" t="s">
        <v>163</v>
      </c>
      <c r="E33" t="s">
        <v>97</v>
      </c>
      <c r="F33" t="s">
        <v>192</v>
      </c>
      <c r="G33">
        <v>-0.36451260894691262</v>
      </c>
      <c r="H33">
        <v>2.2841008600000001</v>
      </c>
    </row>
    <row r="34" spans="1:8" x14ac:dyDescent="0.2">
      <c r="A34" t="s">
        <v>42</v>
      </c>
      <c r="B34" t="s">
        <v>117</v>
      </c>
      <c r="C34" t="s">
        <v>110</v>
      </c>
      <c r="D34" t="s">
        <v>163</v>
      </c>
      <c r="E34" t="s">
        <v>97</v>
      </c>
      <c r="F34" t="s">
        <v>193</v>
      </c>
      <c r="G34">
        <v>-1.6458531294130887</v>
      </c>
      <c r="H34">
        <v>1.99045597</v>
      </c>
    </row>
    <row r="35" spans="1:8" x14ac:dyDescent="0.2">
      <c r="A35" t="s">
        <v>44</v>
      </c>
      <c r="B35" t="s">
        <v>117</v>
      </c>
      <c r="C35" t="s">
        <v>110</v>
      </c>
      <c r="D35" t="s">
        <v>201</v>
      </c>
      <c r="E35" t="s">
        <v>97</v>
      </c>
      <c r="F35" t="s">
        <v>204</v>
      </c>
      <c r="G35">
        <v>-0.48300723832211295</v>
      </c>
    </row>
    <row r="36" spans="1:8" x14ac:dyDescent="0.2">
      <c r="A36" t="s">
        <v>45</v>
      </c>
      <c r="B36" t="s">
        <v>117</v>
      </c>
      <c r="C36" t="s">
        <v>109</v>
      </c>
      <c r="D36" t="s">
        <v>201</v>
      </c>
      <c r="E36" t="s">
        <v>97</v>
      </c>
      <c r="F36" t="s">
        <v>205</v>
      </c>
      <c r="G36">
        <v>-0.38891069356001345</v>
      </c>
      <c r="H36">
        <v>2.2561820799999999</v>
      </c>
    </row>
    <row r="37" spans="1:8" x14ac:dyDescent="0.2">
      <c r="A37" t="s">
        <v>46</v>
      </c>
      <c r="B37" t="s">
        <v>117</v>
      </c>
      <c r="C37" t="s">
        <v>95</v>
      </c>
      <c r="D37" t="s">
        <v>201</v>
      </c>
      <c r="E37" t="s">
        <v>97</v>
      </c>
      <c r="F37" t="s">
        <v>206</v>
      </c>
      <c r="G37">
        <v>-0.57585987630029767</v>
      </c>
    </row>
    <row r="38" spans="1:8" x14ac:dyDescent="0.2">
      <c r="A38" t="s">
        <v>47</v>
      </c>
      <c r="B38" t="s">
        <v>115</v>
      </c>
      <c r="C38" t="s">
        <v>109</v>
      </c>
      <c r="D38" t="s">
        <v>201</v>
      </c>
      <c r="E38" t="s">
        <v>97</v>
      </c>
      <c r="F38" t="s">
        <v>207</v>
      </c>
      <c r="G38">
        <v>-1.4037515793688438</v>
      </c>
    </row>
    <row r="39" spans="1:8" x14ac:dyDescent="0.2">
      <c r="A39" t="s">
        <v>48</v>
      </c>
      <c r="B39" t="s">
        <v>94</v>
      </c>
      <c r="C39" t="s">
        <v>111</v>
      </c>
      <c r="D39" t="s">
        <v>201</v>
      </c>
      <c r="E39" t="s">
        <v>97</v>
      </c>
      <c r="F39" t="s">
        <v>208</v>
      </c>
      <c r="G39">
        <v>-0.76846397065421279</v>
      </c>
      <c r="H39">
        <v>3.7653848399999998</v>
      </c>
    </row>
    <row r="40" spans="1:8" x14ac:dyDescent="0.2">
      <c r="A40" t="s">
        <v>43</v>
      </c>
      <c r="B40" t="s">
        <v>117</v>
      </c>
      <c r="C40" t="s">
        <v>111</v>
      </c>
      <c r="D40" t="s">
        <v>201</v>
      </c>
      <c r="E40" t="s">
        <v>97</v>
      </c>
      <c r="F40" t="s">
        <v>209</v>
      </c>
      <c r="G40">
        <v>-0.50406287993395071</v>
      </c>
    </row>
    <row r="41" spans="1:8" x14ac:dyDescent="0.2">
      <c r="A41" t="s">
        <v>49</v>
      </c>
      <c r="B41" t="s">
        <v>117</v>
      </c>
      <c r="C41" t="s">
        <v>110</v>
      </c>
      <c r="D41" t="s">
        <v>202</v>
      </c>
      <c r="E41" t="s">
        <v>97</v>
      </c>
      <c r="F41" t="s">
        <v>210</v>
      </c>
      <c r="G41">
        <v>-0.61909332228828884</v>
      </c>
      <c r="H41">
        <v>1.7745016300000001</v>
      </c>
    </row>
    <row r="42" spans="1:8" x14ac:dyDescent="0.2">
      <c r="A42" t="s">
        <v>50</v>
      </c>
      <c r="B42" t="s">
        <v>117</v>
      </c>
      <c r="C42" t="s">
        <v>111</v>
      </c>
      <c r="D42" t="s">
        <v>202</v>
      </c>
      <c r="E42" t="s">
        <v>97</v>
      </c>
      <c r="F42" t="s">
        <v>211</v>
      </c>
      <c r="G42">
        <v>-0.61927098992857887</v>
      </c>
      <c r="H42">
        <v>2.1731373600000001</v>
      </c>
    </row>
    <row r="43" spans="1:8" x14ac:dyDescent="0.2">
      <c r="A43" t="s">
        <v>51</v>
      </c>
      <c r="B43" t="s">
        <v>115</v>
      </c>
      <c r="C43" t="s">
        <v>109</v>
      </c>
      <c r="D43" t="s">
        <v>202</v>
      </c>
      <c r="E43" t="s">
        <v>97</v>
      </c>
      <c r="F43" t="s">
        <v>212</v>
      </c>
      <c r="G43">
        <v>-1.3182409942645976</v>
      </c>
    </row>
    <row r="44" spans="1:8" x14ac:dyDescent="0.2">
      <c r="A44" t="s">
        <v>52</v>
      </c>
      <c r="B44" t="s">
        <v>117</v>
      </c>
      <c r="C44" t="s">
        <v>95</v>
      </c>
      <c r="D44" t="s">
        <v>202</v>
      </c>
      <c r="E44" t="s">
        <v>97</v>
      </c>
      <c r="F44" t="s">
        <v>213</v>
      </c>
      <c r="G44">
        <v>-1.3182409942645976</v>
      </c>
    </row>
    <row r="45" spans="1:8" x14ac:dyDescent="0.2">
      <c r="A45" t="s">
        <v>53</v>
      </c>
      <c r="B45" t="s">
        <v>117</v>
      </c>
      <c r="C45" t="s">
        <v>109</v>
      </c>
      <c r="D45" t="s">
        <v>202</v>
      </c>
      <c r="E45" t="s">
        <v>97</v>
      </c>
      <c r="F45" t="s">
        <v>214</v>
      </c>
      <c r="G45">
        <v>-0.61927098992857887</v>
      </c>
      <c r="H45">
        <v>2.2528530299999998</v>
      </c>
    </row>
    <row r="46" spans="1:8" x14ac:dyDescent="0.2">
      <c r="A46" t="s">
        <v>54</v>
      </c>
      <c r="B46" t="s">
        <v>117</v>
      </c>
      <c r="C46" t="s">
        <v>111</v>
      </c>
      <c r="D46" t="s">
        <v>203</v>
      </c>
      <c r="E46" t="s">
        <v>97</v>
      </c>
      <c r="F46" t="s">
        <v>215</v>
      </c>
      <c r="H46">
        <v>2.0568380049999999</v>
      </c>
    </row>
    <row r="47" spans="1:8" x14ac:dyDescent="0.2">
      <c r="A47" t="s">
        <v>55</v>
      </c>
      <c r="B47" t="s">
        <v>117</v>
      </c>
      <c r="C47" t="s">
        <v>109</v>
      </c>
      <c r="D47" t="s">
        <v>203</v>
      </c>
      <c r="E47" t="s">
        <v>97</v>
      </c>
      <c r="F47" t="s">
        <v>216</v>
      </c>
      <c r="H47">
        <v>2.2474111150000002</v>
      </c>
    </row>
    <row r="48" spans="1:8" x14ac:dyDescent="0.2">
      <c r="A48" t="s">
        <v>56</v>
      </c>
      <c r="B48" t="s">
        <v>117</v>
      </c>
      <c r="C48" t="s">
        <v>95</v>
      </c>
      <c r="D48" t="s">
        <v>203</v>
      </c>
      <c r="E48" t="s">
        <v>97</v>
      </c>
      <c r="F48" t="s">
        <v>217</v>
      </c>
    </row>
    <row r="49" spans="1:8" x14ac:dyDescent="0.2">
      <c r="A49" t="s">
        <v>57</v>
      </c>
      <c r="B49" t="s">
        <v>115</v>
      </c>
      <c r="C49" t="s">
        <v>109</v>
      </c>
      <c r="D49" t="s">
        <v>203</v>
      </c>
      <c r="E49" t="s">
        <v>97</v>
      </c>
      <c r="F49" t="s">
        <v>218</v>
      </c>
      <c r="G49">
        <v>-0.60541363872214848</v>
      </c>
      <c r="H49">
        <v>3.1501203000000002</v>
      </c>
    </row>
    <row r="50" spans="1:8" x14ac:dyDescent="0.2">
      <c r="A50" t="s">
        <v>58</v>
      </c>
      <c r="B50" t="s">
        <v>94</v>
      </c>
      <c r="C50" t="s">
        <v>109</v>
      </c>
      <c r="D50" t="s">
        <v>163</v>
      </c>
      <c r="E50" t="s">
        <v>104</v>
      </c>
      <c r="F50" t="s">
        <v>194</v>
      </c>
      <c r="G50">
        <v>-0.79162583540528964</v>
      </c>
    </row>
    <row r="51" spans="1:8" x14ac:dyDescent="0.2">
      <c r="A51" t="s">
        <v>61</v>
      </c>
      <c r="B51" t="s">
        <v>117</v>
      </c>
      <c r="C51" t="s">
        <v>109</v>
      </c>
      <c r="D51" t="s">
        <v>202</v>
      </c>
      <c r="E51" t="s">
        <v>104</v>
      </c>
      <c r="F51" t="s">
        <v>219</v>
      </c>
      <c r="G51">
        <v>-2.4771646863394698</v>
      </c>
    </row>
    <row r="52" spans="1:8" x14ac:dyDescent="0.2">
      <c r="A52" t="s">
        <v>64</v>
      </c>
      <c r="B52" t="s">
        <v>94</v>
      </c>
      <c r="C52" t="s">
        <v>110</v>
      </c>
      <c r="D52" t="s">
        <v>163</v>
      </c>
      <c r="E52" t="s">
        <v>104</v>
      </c>
      <c r="F52" t="s">
        <v>195</v>
      </c>
      <c r="G52">
        <v>-0.20250878931589592</v>
      </c>
    </row>
    <row r="53" spans="1:8" x14ac:dyDescent="0.2">
      <c r="A53" t="s">
        <v>220</v>
      </c>
      <c r="B53" t="s">
        <v>94</v>
      </c>
      <c r="C53" t="s">
        <v>109</v>
      </c>
      <c r="D53" t="s">
        <v>166</v>
      </c>
      <c r="E53" t="s">
        <v>258</v>
      </c>
      <c r="F53" t="s">
        <v>246</v>
      </c>
    </row>
    <row r="54" spans="1:8" x14ac:dyDescent="0.2">
      <c r="A54" t="s">
        <v>221</v>
      </c>
      <c r="B54" t="s">
        <v>94</v>
      </c>
      <c r="C54" t="s">
        <v>109</v>
      </c>
      <c r="D54" t="s">
        <v>235</v>
      </c>
      <c r="E54" t="s">
        <v>258</v>
      </c>
      <c r="F54" t="s">
        <v>247</v>
      </c>
    </row>
    <row r="55" spans="1:8" x14ac:dyDescent="0.2">
      <c r="A55" t="s">
        <v>222</v>
      </c>
      <c r="B55" t="s">
        <v>94</v>
      </c>
      <c r="C55" t="s">
        <v>109</v>
      </c>
      <c r="D55" t="s">
        <v>236</v>
      </c>
      <c r="E55" t="s">
        <v>258</v>
      </c>
      <c r="F55" t="s">
        <v>248</v>
      </c>
    </row>
    <row r="56" spans="1:8" x14ac:dyDescent="0.2">
      <c r="A56" t="s">
        <v>223</v>
      </c>
      <c r="B56" t="s">
        <v>94</v>
      </c>
      <c r="C56" t="s">
        <v>109</v>
      </c>
      <c r="D56" t="s">
        <v>237</v>
      </c>
      <c r="E56" t="s">
        <v>258</v>
      </c>
      <c r="F56" t="s">
        <v>249</v>
      </c>
    </row>
    <row r="57" spans="1:8" x14ac:dyDescent="0.2">
      <c r="A57" t="s">
        <v>224</v>
      </c>
      <c r="B57" t="s">
        <v>94</v>
      </c>
      <c r="C57" t="s">
        <v>109</v>
      </c>
      <c r="D57" t="s">
        <v>238</v>
      </c>
      <c r="E57" t="s">
        <v>258</v>
      </c>
      <c r="F57" t="s">
        <v>250</v>
      </c>
    </row>
    <row r="58" spans="1:8" x14ac:dyDescent="0.2">
      <c r="A58" t="s">
        <v>225</v>
      </c>
      <c r="B58" t="s">
        <v>94</v>
      </c>
      <c r="C58" t="s">
        <v>109</v>
      </c>
      <c r="D58" t="s">
        <v>239</v>
      </c>
      <c r="E58" t="s">
        <v>258</v>
      </c>
      <c r="F58" t="s">
        <v>251</v>
      </c>
    </row>
    <row r="59" spans="1:8" x14ac:dyDescent="0.2">
      <c r="A59" t="s">
        <v>226</v>
      </c>
      <c r="B59" t="s">
        <v>94</v>
      </c>
      <c r="C59" t="s">
        <v>109</v>
      </c>
      <c r="D59" t="s">
        <v>163</v>
      </c>
      <c r="E59" t="s">
        <v>259</v>
      </c>
      <c r="F59" t="s">
        <v>252</v>
      </c>
    </row>
    <row r="60" spans="1:8" x14ac:dyDescent="0.2">
      <c r="A60" t="s">
        <v>227</v>
      </c>
      <c r="B60" t="s">
        <v>94</v>
      </c>
      <c r="C60" t="s">
        <v>109</v>
      </c>
      <c r="D60" t="s">
        <v>163</v>
      </c>
      <c r="E60" t="s">
        <v>260</v>
      </c>
      <c r="F60" t="s">
        <v>253</v>
      </c>
    </row>
    <row r="61" spans="1:8" x14ac:dyDescent="0.2">
      <c r="A61" t="s">
        <v>59</v>
      </c>
      <c r="B61" t="s">
        <v>117</v>
      </c>
      <c r="C61" t="s">
        <v>109</v>
      </c>
      <c r="D61" t="s">
        <v>201</v>
      </c>
      <c r="E61" t="s">
        <v>258</v>
      </c>
      <c r="F61" t="s">
        <v>254</v>
      </c>
      <c r="G61">
        <v>-0.91797980521883538</v>
      </c>
    </row>
    <row r="62" spans="1:8" x14ac:dyDescent="0.2">
      <c r="A62" t="s">
        <v>60</v>
      </c>
      <c r="B62" t="s">
        <v>117</v>
      </c>
      <c r="C62" t="s">
        <v>109</v>
      </c>
      <c r="D62" t="s">
        <v>201</v>
      </c>
      <c r="E62" t="s">
        <v>265</v>
      </c>
      <c r="F62" t="s">
        <v>262</v>
      </c>
      <c r="G62">
        <v>-2.3243132913005988</v>
      </c>
    </row>
    <row r="63" spans="1:8" x14ac:dyDescent="0.2">
      <c r="A63" t="s">
        <v>62</v>
      </c>
      <c r="B63" t="s">
        <v>94</v>
      </c>
      <c r="C63" t="s">
        <v>109</v>
      </c>
      <c r="D63" t="s">
        <v>163</v>
      </c>
      <c r="E63" t="s">
        <v>258</v>
      </c>
      <c r="F63" t="s">
        <v>255</v>
      </c>
      <c r="G63">
        <v>4.1392685158225077E-2</v>
      </c>
    </row>
    <row r="64" spans="1:8" x14ac:dyDescent="0.2">
      <c r="A64" t="s">
        <v>63</v>
      </c>
      <c r="B64" t="s">
        <v>94</v>
      </c>
      <c r="C64" t="s">
        <v>109</v>
      </c>
      <c r="D64" t="s">
        <v>163</v>
      </c>
      <c r="E64" t="s">
        <v>265</v>
      </c>
      <c r="F64" t="s">
        <v>263</v>
      </c>
      <c r="G64">
        <v>-1.6718039400514506</v>
      </c>
    </row>
    <row r="65" spans="1:8" x14ac:dyDescent="0.2">
      <c r="A65" t="s">
        <v>65</v>
      </c>
      <c r="B65" t="s">
        <v>117</v>
      </c>
      <c r="C65" t="s">
        <v>109</v>
      </c>
      <c r="D65" t="s">
        <v>202</v>
      </c>
      <c r="E65" t="s">
        <v>258</v>
      </c>
      <c r="F65" t="s">
        <v>256</v>
      </c>
      <c r="G65">
        <v>-0.86076654085949478</v>
      </c>
    </row>
    <row r="66" spans="1:8" x14ac:dyDescent="0.2">
      <c r="A66" t="s">
        <v>66</v>
      </c>
      <c r="B66" t="s">
        <v>117</v>
      </c>
      <c r="C66" t="s">
        <v>109</v>
      </c>
      <c r="D66" t="s">
        <v>202</v>
      </c>
      <c r="E66" t="s">
        <v>265</v>
      </c>
      <c r="F66" t="s">
        <v>264</v>
      </c>
      <c r="G66">
        <v>-2.8591778198906894</v>
      </c>
    </row>
    <row r="67" spans="1:8" x14ac:dyDescent="0.2">
      <c r="A67" t="s">
        <v>16</v>
      </c>
      <c r="B67" t="s">
        <v>94</v>
      </c>
      <c r="C67" t="s">
        <v>95</v>
      </c>
      <c r="D67" t="s">
        <v>165</v>
      </c>
      <c r="E67" t="s">
        <v>258</v>
      </c>
      <c r="F67" t="s">
        <v>257</v>
      </c>
      <c r="G67">
        <v>-0.82828907594225865</v>
      </c>
      <c r="H67">
        <v>2.7185580500000004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ready for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2023-02-01T03:35:30Z</dcterms:created>
  <dcterms:modified xsi:type="dcterms:W3CDTF">2023-02-16T17:14:36Z</dcterms:modified>
</cp:coreProperties>
</file>