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 Skills\MS Excel\Project\"/>
    </mc:Choice>
  </mc:AlternateContent>
  <xr:revisionPtr revIDLastSave="0" documentId="13_ncr:1_{85791851-9930-49B7-A716-64A2D6A9EB3B}" xr6:coauthVersionLast="36" xr6:coauthVersionMax="36" xr10:uidLastSave="{00000000-0000-0000-0000-000000000000}"/>
  <bookViews>
    <workbookView xWindow="0" yWindow="0" windowWidth="28800" windowHeight="12105" xr2:uid="{0A3E0333-9491-4FCB-86E7-6755411ECE29}"/>
  </bookViews>
  <sheets>
    <sheet name="Recr_info" sheetId="1" r:id="rId1"/>
    <sheet name="Sheet2" sheetId="2" state="hidden" r:id="rId2"/>
    <sheet name="Sear_info" sheetId="3" r:id="rId3"/>
  </sheets>
  <definedNames>
    <definedName name="Data">Recr_info!$C$4:$M$29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5" i="1"/>
  <c r="G6" i="1" l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5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/>
  <c r="C23" i="1"/>
  <c r="C24" i="1"/>
  <c r="C25" i="1"/>
  <c r="C26" i="1"/>
  <c r="C27" i="1"/>
  <c r="C28" i="1"/>
  <c r="C29" i="1"/>
  <c r="C6" i="1"/>
  <c r="L8" i="1" l="1"/>
  <c r="M6" i="1"/>
  <c r="L6" i="1"/>
  <c r="G11" i="3"/>
  <c r="G5" i="3"/>
  <c r="D7" i="3"/>
  <c r="D9" i="3"/>
  <c r="G10" i="3"/>
  <c r="G3" i="3"/>
  <c r="D5" i="3"/>
  <c r="G9" i="3"/>
  <c r="D11" i="3"/>
  <c r="G7" i="3"/>
  <c r="C7" i="1"/>
  <c r="C8" i="1" s="1"/>
  <c r="L7" i="1"/>
  <c r="M5" i="1"/>
  <c r="L5" i="1"/>
</calcChain>
</file>

<file path=xl/sharedStrings.xml><?xml version="1.0" encoding="utf-8"?>
<sst xmlns="http://schemas.openxmlformats.org/spreadsheetml/2006/main" count="72" uniqueCount="39">
  <si>
    <t>Se. No</t>
  </si>
  <si>
    <t>Name</t>
  </si>
  <si>
    <t>Course</t>
  </si>
  <si>
    <t>Admission Date</t>
  </si>
  <si>
    <t>Fess</t>
  </si>
  <si>
    <t>Installment 1</t>
  </si>
  <si>
    <t>Installment 2</t>
  </si>
  <si>
    <t>Installment 3</t>
  </si>
  <si>
    <t>Balance</t>
  </si>
  <si>
    <t>Status</t>
  </si>
  <si>
    <t>Business Analyst</t>
  </si>
  <si>
    <t>Data Analyst</t>
  </si>
  <si>
    <t>Data Mining</t>
  </si>
  <si>
    <t>Data Visualization</t>
  </si>
  <si>
    <t>Md. Mahmudul Hasan</t>
  </si>
  <si>
    <t>Tahmid Mahmud</t>
  </si>
  <si>
    <t>Faisal Ahmed</t>
  </si>
  <si>
    <t>Rafsan Shabab</t>
  </si>
  <si>
    <t>Recived</t>
  </si>
  <si>
    <t>Search Student Information</t>
  </si>
  <si>
    <t>Rakibul Islam</t>
  </si>
  <si>
    <t>Momtaz Shahriar</t>
  </si>
  <si>
    <t>Golam Rabbani Mithu</t>
  </si>
  <si>
    <t>Arafat Rana</t>
  </si>
  <si>
    <t>Kamrul Islam</t>
  </si>
  <si>
    <t>Imran Hossain</t>
  </si>
  <si>
    <t>Jabed Ryhan</t>
  </si>
  <si>
    <t>Iqbal Hossan</t>
  </si>
  <si>
    <t>Akram Hossain</t>
  </si>
  <si>
    <t>Mahjabin Khanam</t>
  </si>
  <si>
    <t>Kona Khatun</t>
  </si>
  <si>
    <t>Samia Sathi</t>
  </si>
  <si>
    <t>Jeniffer Lopej</t>
  </si>
  <si>
    <t>Esrat Ahmed Eva</t>
  </si>
  <si>
    <t>Rafiq Mia</t>
  </si>
  <si>
    <t>Saida Yeasmin Snigda</t>
  </si>
  <si>
    <t>Khalil Mia</t>
  </si>
  <si>
    <t>Jobayer Ahmed</t>
  </si>
  <si>
    <t>Academic Students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</si>
</sst>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0"/>
      <name val="Verdana"/>
      <family val="2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0" xfId="0" applyFill="1"/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2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6B6C-0068-45AE-90CA-8DECA597D547}">
  <dimension ref="C1:O29"/>
  <sheetViews>
    <sheetView showGridLines="0" tabSelected="1" zoomScale="120" zoomScaleNormal="120" workbookViewId="0">
      <selection activeCell="P13" sqref="P13"/>
    </sheetView>
  </sheetViews>
  <sheetFormatPr defaultRowHeight="15" x14ac:dyDescent="0.25"/>
  <cols>
    <col min="3" max="3" width="6.7109375" bestFit="1" customWidth="1"/>
    <col min="4" max="4" width="20.42578125" bestFit="1" customWidth="1"/>
    <col min="5" max="5" width="17" bestFit="1" customWidth="1"/>
    <col min="6" max="6" width="15" bestFit="1" customWidth="1"/>
    <col min="7" max="7" width="8.7109375" customWidth="1"/>
    <col min="8" max="10" width="12.5703125" bestFit="1" customWidth="1"/>
    <col min="11" max="11" width="13.5703125" customWidth="1"/>
    <col min="12" max="12" width="12.5703125" bestFit="1" customWidth="1"/>
    <col min="13" max="13" width="6.85546875" bestFit="1" customWidth="1"/>
    <col min="14" max="14" width="7.85546875" bestFit="1" customWidth="1"/>
    <col min="15" max="15" width="6.42578125" bestFit="1" customWidth="1"/>
  </cols>
  <sheetData>
    <row r="1" spans="3:15" x14ac:dyDescent="0.25">
      <c r="C1" s="29" t="s">
        <v>38</v>
      </c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3:15" x14ac:dyDescent="0.25">
      <c r="C2" s="25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3:15" x14ac:dyDescent="0.25">
      <c r="C3" s="25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3:15" x14ac:dyDescent="0.25">
      <c r="C4" s="1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18</v>
      </c>
      <c r="L4" s="4" t="s">
        <v>8</v>
      </c>
      <c r="M4" s="15" t="s">
        <v>9</v>
      </c>
      <c r="N4" s="5"/>
      <c r="O4" s="5"/>
    </row>
    <row r="5" spans="3:15" x14ac:dyDescent="0.25">
      <c r="C5" s="16">
        <v>1</v>
      </c>
      <c r="D5" s="1" t="s">
        <v>14</v>
      </c>
      <c r="E5" s="1" t="s">
        <v>11</v>
      </c>
      <c r="F5" s="2">
        <v>44743</v>
      </c>
      <c r="G5" s="3">
        <f>IF(E5="Data Analyst",200,IF(E5="Business Analyst",280,IF(E5="Data Mining",470,IF(E5="Data Visualization",180,IF(E5="","")))))</f>
        <v>200</v>
      </c>
      <c r="H5" s="3">
        <v>100</v>
      </c>
      <c r="I5" s="3">
        <v>50</v>
      </c>
      <c r="J5" s="3">
        <v>50</v>
      </c>
      <c r="K5" s="3">
        <f>IF(H5="","",SUM(H5:J5))</f>
        <v>200</v>
      </c>
      <c r="L5" s="3">
        <f>IF(K5="","",G5-K5)</f>
        <v>0</v>
      </c>
      <c r="M5" s="17" t="str">
        <f>IF(G5="","",IF(K5=G5,"Paid","Unpaid"))</f>
        <v>Paid</v>
      </c>
      <c r="N5" s="6"/>
      <c r="O5" s="6"/>
    </row>
    <row r="6" spans="3:15" x14ac:dyDescent="0.25">
      <c r="C6" s="16">
        <f>IF(D6="","",C5+1)</f>
        <v>2</v>
      </c>
      <c r="D6" s="1" t="s">
        <v>15</v>
      </c>
      <c r="E6" s="1" t="s">
        <v>12</v>
      </c>
      <c r="F6" s="2">
        <v>44743</v>
      </c>
      <c r="G6" s="3">
        <f t="shared" ref="G6:G29" si="0">IF(E6="Data Analyst",200,IF(E6="Business Analyst",280,IF(E6="Data Mining",470,IF(E6="Data Visualization",180,IF(E6="","")))))</f>
        <v>470</v>
      </c>
      <c r="H6" s="3">
        <v>100</v>
      </c>
      <c r="I6" s="3">
        <v>70</v>
      </c>
      <c r="J6" s="3">
        <v>10</v>
      </c>
      <c r="K6" s="3">
        <f t="shared" ref="K6:K29" si="1">IF(H6="","",SUM(H6:J6))</f>
        <v>180</v>
      </c>
      <c r="L6" s="3">
        <f t="shared" ref="L6:L29" si="2">IF(K6="","",G6-K6)</f>
        <v>290</v>
      </c>
      <c r="M6" s="17" t="str">
        <f t="shared" ref="M6:M29" si="3">IF(G6="","",IF(K6=G6,"Paid","Unpaid"))</f>
        <v>Unpaid</v>
      </c>
      <c r="N6" s="6"/>
      <c r="O6" s="6"/>
    </row>
    <row r="7" spans="3:15" x14ac:dyDescent="0.25">
      <c r="C7" s="16">
        <f t="shared" ref="C7:C29" si="4">IF(D7="","",C6+1)</f>
        <v>3</v>
      </c>
      <c r="D7" s="1" t="s">
        <v>16</v>
      </c>
      <c r="E7" s="1" t="s">
        <v>10</v>
      </c>
      <c r="F7" s="2">
        <v>44743</v>
      </c>
      <c r="G7" s="3">
        <f t="shared" si="0"/>
        <v>280</v>
      </c>
      <c r="H7" s="3">
        <v>80</v>
      </c>
      <c r="I7" s="3">
        <v>100</v>
      </c>
      <c r="J7" s="3">
        <v>100</v>
      </c>
      <c r="K7" s="3">
        <f t="shared" si="1"/>
        <v>280</v>
      </c>
      <c r="L7" s="3">
        <f t="shared" si="2"/>
        <v>0</v>
      </c>
      <c r="M7" s="17" t="str">
        <f t="shared" si="3"/>
        <v>Paid</v>
      </c>
      <c r="N7" s="6"/>
      <c r="O7" s="6"/>
    </row>
    <row r="8" spans="3:15" x14ac:dyDescent="0.25">
      <c r="C8" s="16">
        <f t="shared" si="4"/>
        <v>4</v>
      </c>
      <c r="D8" s="1" t="s">
        <v>17</v>
      </c>
      <c r="E8" s="1" t="s">
        <v>13</v>
      </c>
      <c r="F8" s="2">
        <v>44743</v>
      </c>
      <c r="G8" s="3">
        <f t="shared" si="0"/>
        <v>180</v>
      </c>
      <c r="H8" s="3">
        <v>100</v>
      </c>
      <c r="I8" s="3">
        <v>80</v>
      </c>
      <c r="J8" s="3">
        <v>100</v>
      </c>
      <c r="K8" s="3">
        <f t="shared" si="1"/>
        <v>280</v>
      </c>
      <c r="L8" s="3">
        <f t="shared" si="2"/>
        <v>-100</v>
      </c>
      <c r="M8" s="17" t="str">
        <f t="shared" si="3"/>
        <v>Unpaid</v>
      </c>
      <c r="N8" s="6"/>
      <c r="O8" s="6"/>
    </row>
    <row r="9" spans="3:15" x14ac:dyDescent="0.25">
      <c r="C9" s="16">
        <v>5</v>
      </c>
      <c r="D9" s="1" t="s">
        <v>20</v>
      </c>
      <c r="E9" s="1" t="s">
        <v>11</v>
      </c>
      <c r="F9" s="2">
        <v>44744</v>
      </c>
      <c r="G9" s="3">
        <f t="shared" si="0"/>
        <v>200</v>
      </c>
      <c r="H9" s="30">
        <v>50</v>
      </c>
      <c r="I9" s="30">
        <v>50</v>
      </c>
      <c r="J9" s="30">
        <v>100</v>
      </c>
      <c r="K9" s="3">
        <f t="shared" si="1"/>
        <v>200</v>
      </c>
      <c r="L9" s="3">
        <f t="shared" si="2"/>
        <v>0</v>
      </c>
      <c r="M9" s="17" t="str">
        <f t="shared" si="3"/>
        <v>Paid</v>
      </c>
      <c r="N9" s="6"/>
      <c r="O9" s="6"/>
    </row>
    <row r="10" spans="3:15" x14ac:dyDescent="0.25">
      <c r="C10" s="16">
        <f t="shared" si="4"/>
        <v>6</v>
      </c>
      <c r="D10" s="1" t="s">
        <v>32</v>
      </c>
      <c r="E10" s="1" t="s">
        <v>11</v>
      </c>
      <c r="F10" s="2">
        <v>44745</v>
      </c>
      <c r="G10" s="3">
        <f t="shared" si="0"/>
        <v>200</v>
      </c>
      <c r="H10" s="30">
        <v>100</v>
      </c>
      <c r="I10" s="30">
        <v>100</v>
      </c>
      <c r="J10" s="30"/>
      <c r="K10" s="3">
        <f t="shared" si="1"/>
        <v>200</v>
      </c>
      <c r="L10" s="3">
        <f t="shared" si="2"/>
        <v>0</v>
      </c>
      <c r="M10" s="17" t="str">
        <f t="shared" si="3"/>
        <v>Paid</v>
      </c>
      <c r="N10" s="6"/>
      <c r="O10" s="6"/>
    </row>
    <row r="11" spans="3:15" x14ac:dyDescent="0.25">
      <c r="C11" s="16">
        <f>IF(D11="","",C10+1)</f>
        <v>7</v>
      </c>
      <c r="D11" s="1" t="s">
        <v>22</v>
      </c>
      <c r="E11" s="1" t="s">
        <v>12</v>
      </c>
      <c r="F11" s="2">
        <v>44746</v>
      </c>
      <c r="G11" s="3">
        <f t="shared" si="0"/>
        <v>470</v>
      </c>
      <c r="H11" s="30">
        <v>400</v>
      </c>
      <c r="I11" s="30">
        <v>70</v>
      </c>
      <c r="J11" s="30"/>
      <c r="K11" s="3">
        <f t="shared" si="1"/>
        <v>470</v>
      </c>
      <c r="L11" s="3">
        <f t="shared" si="2"/>
        <v>0</v>
      </c>
      <c r="M11" s="17" t="str">
        <f t="shared" si="3"/>
        <v>Paid</v>
      </c>
      <c r="N11" s="6"/>
      <c r="O11" s="6"/>
    </row>
    <row r="12" spans="3:15" x14ac:dyDescent="0.25">
      <c r="C12" s="16">
        <f t="shared" si="4"/>
        <v>8</v>
      </c>
      <c r="D12" s="1" t="s">
        <v>31</v>
      </c>
      <c r="E12" s="1" t="s">
        <v>13</v>
      </c>
      <c r="F12" s="2">
        <v>44747</v>
      </c>
      <c r="G12" s="3">
        <f t="shared" si="0"/>
        <v>180</v>
      </c>
      <c r="H12" s="30">
        <v>100</v>
      </c>
      <c r="I12" s="30"/>
      <c r="J12" s="30"/>
      <c r="K12" s="3">
        <f t="shared" si="1"/>
        <v>100</v>
      </c>
      <c r="L12" s="3">
        <f t="shared" si="2"/>
        <v>80</v>
      </c>
      <c r="M12" s="17" t="str">
        <f t="shared" si="3"/>
        <v>Unpaid</v>
      </c>
      <c r="N12" s="6"/>
      <c r="O12" s="6"/>
    </row>
    <row r="13" spans="3:15" x14ac:dyDescent="0.25">
      <c r="C13" s="16">
        <f t="shared" si="4"/>
        <v>9</v>
      </c>
      <c r="D13" s="1" t="s">
        <v>24</v>
      </c>
      <c r="E13" s="1" t="s">
        <v>10</v>
      </c>
      <c r="F13" s="2">
        <v>44748</v>
      </c>
      <c r="G13" s="3">
        <f t="shared" si="0"/>
        <v>280</v>
      </c>
      <c r="H13" s="30">
        <v>80</v>
      </c>
      <c r="I13" s="30">
        <v>100</v>
      </c>
      <c r="J13" s="30"/>
      <c r="K13" s="3">
        <f t="shared" si="1"/>
        <v>180</v>
      </c>
      <c r="L13" s="3">
        <f t="shared" si="2"/>
        <v>100</v>
      </c>
      <c r="M13" s="17" t="str">
        <f t="shared" si="3"/>
        <v>Unpaid</v>
      </c>
      <c r="N13" s="6"/>
      <c r="O13" s="6"/>
    </row>
    <row r="14" spans="3:15" x14ac:dyDescent="0.25">
      <c r="C14" s="16">
        <f>IF(D14="","",C13+1)</f>
        <v>10</v>
      </c>
      <c r="D14" s="1" t="s">
        <v>30</v>
      </c>
      <c r="E14" s="1" t="s">
        <v>13</v>
      </c>
      <c r="F14" s="2">
        <v>44745</v>
      </c>
      <c r="G14" s="3">
        <f t="shared" si="0"/>
        <v>180</v>
      </c>
      <c r="H14" s="30">
        <v>80</v>
      </c>
      <c r="I14" s="30">
        <v>50</v>
      </c>
      <c r="J14" s="30">
        <v>50</v>
      </c>
      <c r="K14" s="3">
        <f t="shared" si="1"/>
        <v>180</v>
      </c>
      <c r="L14" s="3">
        <f t="shared" si="2"/>
        <v>0</v>
      </c>
      <c r="M14" s="17" t="str">
        <f t="shared" si="3"/>
        <v>Paid</v>
      </c>
      <c r="N14" s="6"/>
      <c r="O14" s="6"/>
    </row>
    <row r="15" spans="3:15" x14ac:dyDescent="0.25">
      <c r="C15" s="16">
        <f>IF(D15="","",C14+1)</f>
        <v>11</v>
      </c>
      <c r="D15" s="1" t="s">
        <v>26</v>
      </c>
      <c r="E15" s="1" t="s">
        <v>13</v>
      </c>
      <c r="F15" s="2">
        <v>44746</v>
      </c>
      <c r="G15" s="3">
        <f t="shared" si="0"/>
        <v>180</v>
      </c>
      <c r="H15" s="30">
        <v>100</v>
      </c>
      <c r="I15" s="30"/>
      <c r="J15" s="30"/>
      <c r="K15" s="3">
        <f t="shared" si="1"/>
        <v>100</v>
      </c>
      <c r="L15" s="3">
        <f t="shared" si="2"/>
        <v>80</v>
      </c>
      <c r="M15" s="17" t="str">
        <f t="shared" si="3"/>
        <v>Unpaid</v>
      </c>
      <c r="N15" s="6"/>
      <c r="O15" s="6"/>
    </row>
    <row r="16" spans="3:15" x14ac:dyDescent="0.25">
      <c r="C16" s="16">
        <f t="shared" si="4"/>
        <v>12</v>
      </c>
      <c r="D16" s="1" t="s">
        <v>27</v>
      </c>
      <c r="E16" s="1" t="s">
        <v>10</v>
      </c>
      <c r="F16" s="2">
        <v>44747</v>
      </c>
      <c r="G16" s="3">
        <f t="shared" si="0"/>
        <v>280</v>
      </c>
      <c r="H16" s="30">
        <v>100</v>
      </c>
      <c r="I16" s="30"/>
      <c r="J16" s="30"/>
      <c r="K16" s="3">
        <f t="shared" si="1"/>
        <v>100</v>
      </c>
      <c r="L16" s="3">
        <f t="shared" si="2"/>
        <v>180</v>
      </c>
      <c r="M16" s="17" t="str">
        <f t="shared" si="3"/>
        <v>Unpaid</v>
      </c>
      <c r="N16" s="6"/>
      <c r="O16" s="6"/>
    </row>
    <row r="17" spans="3:15" x14ac:dyDescent="0.25">
      <c r="C17" s="16">
        <f t="shared" si="4"/>
        <v>13</v>
      </c>
      <c r="D17" s="1" t="s">
        <v>28</v>
      </c>
      <c r="E17" s="1" t="s">
        <v>11</v>
      </c>
      <c r="F17" s="2">
        <v>44747</v>
      </c>
      <c r="G17" s="3">
        <f t="shared" si="0"/>
        <v>200</v>
      </c>
      <c r="H17" s="30">
        <v>100</v>
      </c>
      <c r="I17" s="30">
        <v>100</v>
      </c>
      <c r="J17" s="30"/>
      <c r="K17" s="3">
        <f t="shared" si="1"/>
        <v>200</v>
      </c>
      <c r="L17" s="3">
        <f t="shared" si="2"/>
        <v>0</v>
      </c>
      <c r="M17" s="17" t="str">
        <f t="shared" si="3"/>
        <v>Paid</v>
      </c>
      <c r="N17" s="6"/>
      <c r="O17" s="6"/>
    </row>
    <row r="18" spans="3:15" x14ac:dyDescent="0.25">
      <c r="C18" s="16">
        <f t="shared" si="4"/>
        <v>14</v>
      </c>
      <c r="D18" s="1" t="s">
        <v>29</v>
      </c>
      <c r="E18" s="1" t="s">
        <v>11</v>
      </c>
      <c r="F18" s="2">
        <v>44747</v>
      </c>
      <c r="G18" s="3">
        <f t="shared" si="0"/>
        <v>200</v>
      </c>
      <c r="H18" s="30">
        <v>80</v>
      </c>
      <c r="I18" s="30">
        <v>120</v>
      </c>
      <c r="J18" s="30"/>
      <c r="K18" s="3">
        <f t="shared" si="1"/>
        <v>200</v>
      </c>
      <c r="L18" s="3">
        <f t="shared" si="2"/>
        <v>0</v>
      </c>
      <c r="M18" s="17" t="str">
        <f t="shared" si="3"/>
        <v>Paid</v>
      </c>
      <c r="N18" s="6"/>
      <c r="O18" s="6"/>
    </row>
    <row r="19" spans="3:15" x14ac:dyDescent="0.25">
      <c r="C19" s="16">
        <f>IF(D19="","",C18+1)</f>
        <v>15</v>
      </c>
      <c r="D19" s="1" t="s">
        <v>25</v>
      </c>
      <c r="E19" s="1" t="s">
        <v>10</v>
      </c>
      <c r="F19" s="2">
        <v>44748</v>
      </c>
      <c r="G19" s="3">
        <f t="shared" si="0"/>
        <v>280</v>
      </c>
      <c r="H19" s="30">
        <v>180</v>
      </c>
      <c r="I19" s="30">
        <v>100</v>
      </c>
      <c r="J19" s="30"/>
      <c r="K19" s="3">
        <f t="shared" si="1"/>
        <v>280</v>
      </c>
      <c r="L19" s="3">
        <f t="shared" si="2"/>
        <v>0</v>
      </c>
      <c r="M19" s="17" t="str">
        <f t="shared" si="3"/>
        <v>Paid</v>
      </c>
      <c r="N19" s="6"/>
      <c r="O19" s="6"/>
    </row>
    <row r="20" spans="3:15" x14ac:dyDescent="0.25">
      <c r="C20" s="16">
        <f t="shared" si="4"/>
        <v>16</v>
      </c>
      <c r="D20" s="1" t="s">
        <v>23</v>
      </c>
      <c r="E20" s="1" t="s">
        <v>13</v>
      </c>
      <c r="F20" s="2">
        <v>44748</v>
      </c>
      <c r="G20" s="3">
        <f t="shared" si="0"/>
        <v>180</v>
      </c>
      <c r="H20" s="30">
        <v>80</v>
      </c>
      <c r="I20" s="30"/>
      <c r="J20" s="30"/>
      <c r="K20" s="3">
        <f t="shared" si="1"/>
        <v>80</v>
      </c>
      <c r="L20" s="3">
        <f t="shared" si="2"/>
        <v>100</v>
      </c>
      <c r="M20" s="17" t="str">
        <f t="shared" si="3"/>
        <v>Unpaid</v>
      </c>
      <c r="N20" s="6"/>
      <c r="O20" s="6"/>
    </row>
    <row r="21" spans="3:15" x14ac:dyDescent="0.25">
      <c r="C21" s="16">
        <f>IF(D21="","",C20+1)</f>
        <v>17</v>
      </c>
      <c r="D21" s="1" t="s">
        <v>21</v>
      </c>
      <c r="E21" s="1" t="s">
        <v>13</v>
      </c>
      <c r="F21" s="2">
        <v>44750</v>
      </c>
      <c r="G21" s="3">
        <f t="shared" si="0"/>
        <v>180</v>
      </c>
      <c r="H21" s="30"/>
      <c r="I21" s="30"/>
      <c r="J21" s="30"/>
      <c r="K21" s="3" t="str">
        <f t="shared" si="1"/>
        <v/>
      </c>
      <c r="L21" s="3" t="str">
        <f t="shared" si="2"/>
        <v/>
      </c>
      <c r="M21" s="17" t="str">
        <f t="shared" si="3"/>
        <v>Unpaid</v>
      </c>
      <c r="N21" s="6"/>
      <c r="O21" s="6"/>
    </row>
    <row r="22" spans="3:15" x14ac:dyDescent="0.25">
      <c r="C22" s="16">
        <f t="shared" si="4"/>
        <v>18</v>
      </c>
      <c r="D22" s="1" t="s">
        <v>33</v>
      </c>
      <c r="E22" s="1" t="s">
        <v>12</v>
      </c>
      <c r="F22" s="2">
        <v>44751</v>
      </c>
      <c r="G22" s="3">
        <f t="shared" si="0"/>
        <v>470</v>
      </c>
      <c r="H22" s="30">
        <v>70</v>
      </c>
      <c r="I22" s="30">
        <v>100</v>
      </c>
      <c r="J22" s="30">
        <v>200</v>
      </c>
      <c r="K22" s="3">
        <f t="shared" si="1"/>
        <v>370</v>
      </c>
      <c r="L22" s="3">
        <f t="shared" si="2"/>
        <v>100</v>
      </c>
      <c r="M22" s="17" t="str">
        <f t="shared" si="3"/>
        <v>Unpaid</v>
      </c>
      <c r="N22" s="6"/>
      <c r="O22" s="6"/>
    </row>
    <row r="23" spans="3:15" x14ac:dyDescent="0.25">
      <c r="C23" s="16">
        <f t="shared" si="4"/>
        <v>19</v>
      </c>
      <c r="D23" s="1" t="s">
        <v>34</v>
      </c>
      <c r="E23" s="1" t="s">
        <v>12</v>
      </c>
      <c r="F23" s="2">
        <v>44752</v>
      </c>
      <c r="G23" s="3">
        <f t="shared" si="0"/>
        <v>470</v>
      </c>
      <c r="H23" s="30">
        <v>70</v>
      </c>
      <c r="I23" s="30">
        <v>200</v>
      </c>
      <c r="J23" s="30">
        <v>200</v>
      </c>
      <c r="K23" s="3">
        <f t="shared" si="1"/>
        <v>470</v>
      </c>
      <c r="L23" s="3">
        <f t="shared" si="2"/>
        <v>0</v>
      </c>
      <c r="M23" s="17" t="str">
        <f t="shared" si="3"/>
        <v>Paid</v>
      </c>
      <c r="N23" s="6"/>
      <c r="O23" s="6"/>
    </row>
    <row r="24" spans="3:15" x14ac:dyDescent="0.25">
      <c r="C24" s="16">
        <f>IF(D24="","",C23+1)</f>
        <v>20</v>
      </c>
      <c r="D24" s="1" t="s">
        <v>35</v>
      </c>
      <c r="E24" s="1" t="s">
        <v>12</v>
      </c>
      <c r="F24" s="2">
        <v>44752</v>
      </c>
      <c r="G24" s="3">
        <f t="shared" si="0"/>
        <v>470</v>
      </c>
      <c r="H24" s="30">
        <v>100</v>
      </c>
      <c r="I24" s="30">
        <v>170</v>
      </c>
      <c r="J24" s="30">
        <v>100</v>
      </c>
      <c r="K24" s="3">
        <f t="shared" si="1"/>
        <v>370</v>
      </c>
      <c r="L24" s="3">
        <f t="shared" si="2"/>
        <v>100</v>
      </c>
      <c r="M24" s="17" t="str">
        <f t="shared" si="3"/>
        <v>Unpaid</v>
      </c>
      <c r="N24" s="6"/>
      <c r="O24" s="6"/>
    </row>
    <row r="25" spans="3:15" x14ac:dyDescent="0.25">
      <c r="C25" s="16">
        <f t="shared" si="4"/>
        <v>21</v>
      </c>
      <c r="D25" s="1" t="s">
        <v>36</v>
      </c>
      <c r="E25" s="1" t="s">
        <v>10</v>
      </c>
      <c r="F25" s="2">
        <v>44752</v>
      </c>
      <c r="G25" s="3">
        <f t="shared" si="0"/>
        <v>280</v>
      </c>
      <c r="H25" s="30">
        <v>20</v>
      </c>
      <c r="I25" s="30">
        <v>80</v>
      </c>
      <c r="J25" s="30">
        <v>180</v>
      </c>
      <c r="K25" s="3">
        <f t="shared" si="1"/>
        <v>280</v>
      </c>
      <c r="L25" s="3">
        <f t="shared" si="2"/>
        <v>0</v>
      </c>
      <c r="M25" s="17" t="str">
        <f t="shared" si="3"/>
        <v>Paid</v>
      </c>
      <c r="N25" s="6"/>
      <c r="O25" s="6"/>
    </row>
    <row r="26" spans="3:15" x14ac:dyDescent="0.25">
      <c r="C26" s="16">
        <f t="shared" si="4"/>
        <v>22</v>
      </c>
      <c r="D26" s="1" t="s">
        <v>37</v>
      </c>
      <c r="E26" s="1" t="s">
        <v>11</v>
      </c>
      <c r="F26" s="2">
        <v>44752</v>
      </c>
      <c r="G26" s="3">
        <f t="shared" si="0"/>
        <v>200</v>
      </c>
      <c r="H26" s="30">
        <v>200</v>
      </c>
      <c r="I26" s="30"/>
      <c r="J26" s="30"/>
      <c r="K26" s="3">
        <f t="shared" si="1"/>
        <v>200</v>
      </c>
      <c r="L26" s="3">
        <f t="shared" si="2"/>
        <v>0</v>
      </c>
      <c r="M26" s="17" t="str">
        <f t="shared" si="3"/>
        <v>Paid</v>
      </c>
      <c r="N26" s="6"/>
      <c r="O26" s="6"/>
    </row>
    <row r="27" spans="3:15" x14ac:dyDescent="0.25">
      <c r="C27" s="16" t="str">
        <f t="shared" si="4"/>
        <v/>
      </c>
      <c r="D27" s="1"/>
      <c r="E27" s="1"/>
      <c r="F27" s="1"/>
      <c r="G27" s="3" t="str">
        <f t="shared" si="0"/>
        <v/>
      </c>
      <c r="H27" s="1"/>
      <c r="I27" s="1"/>
      <c r="J27" s="1"/>
      <c r="K27" s="3" t="str">
        <f t="shared" si="1"/>
        <v/>
      </c>
      <c r="L27" s="3" t="str">
        <f t="shared" si="2"/>
        <v/>
      </c>
      <c r="M27" s="17" t="str">
        <f t="shared" si="3"/>
        <v/>
      </c>
      <c r="N27" s="6"/>
      <c r="O27" s="6"/>
    </row>
    <row r="28" spans="3:15" x14ac:dyDescent="0.25">
      <c r="C28" s="16" t="str">
        <f t="shared" si="4"/>
        <v/>
      </c>
      <c r="D28" s="1"/>
      <c r="E28" s="1"/>
      <c r="F28" s="1"/>
      <c r="G28" s="3" t="str">
        <f t="shared" si="0"/>
        <v/>
      </c>
      <c r="H28" s="1"/>
      <c r="I28" s="1"/>
      <c r="J28" s="1"/>
      <c r="K28" s="3" t="str">
        <f t="shared" si="1"/>
        <v/>
      </c>
      <c r="L28" s="3" t="str">
        <f t="shared" si="2"/>
        <v/>
      </c>
      <c r="M28" s="17" t="str">
        <f t="shared" si="3"/>
        <v/>
      </c>
      <c r="N28" s="6"/>
      <c r="O28" s="6"/>
    </row>
    <row r="29" spans="3:15" ht="15.75" thickBot="1" x14ac:dyDescent="0.3">
      <c r="C29" s="18" t="str">
        <f t="shared" si="4"/>
        <v/>
      </c>
      <c r="D29" s="19"/>
      <c r="E29" s="19"/>
      <c r="F29" s="19"/>
      <c r="G29" s="20" t="str">
        <f t="shared" si="0"/>
        <v/>
      </c>
      <c r="H29" s="19"/>
      <c r="I29" s="19"/>
      <c r="J29" s="19"/>
      <c r="K29" s="20" t="str">
        <f t="shared" si="1"/>
        <v/>
      </c>
      <c r="L29" s="20" t="str">
        <f t="shared" si="2"/>
        <v/>
      </c>
      <c r="M29" s="21" t="str">
        <f t="shared" si="3"/>
        <v/>
      </c>
      <c r="N29" s="6"/>
      <c r="O29" s="6"/>
    </row>
  </sheetData>
  <mergeCells count="1">
    <mergeCell ref="C1:M3"/>
  </mergeCells>
  <conditionalFormatting sqref="L5:L29">
    <cfRule type="cellIs" dxfId="1" priority="2" operator="lessThan">
      <formula>0</formula>
    </cfRule>
  </conditionalFormatting>
  <conditionalFormatting sqref="L5:L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244D3E-C377-4A78-9791-003481A37F98}">
          <x14:formula1>
            <xm:f>Sheet2!$A$1:$A$5</xm:f>
          </x14:formula1>
          <xm:sqref>E5:E29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A77-A927-4EB5-AEE1-08261C35E867}">
  <dimension ref="A2:A5"/>
  <sheetViews>
    <sheetView zoomScale="160" zoomScaleNormal="160" workbookViewId="0">
      <selection activeCell="A4" sqref="A4"/>
    </sheetView>
  </sheetViews>
  <sheetFormatPr defaultRowHeight="15" x14ac:dyDescent="0.25"/>
  <cols>
    <col min="1" max="1" width="21.7109375" customWidth="1"/>
  </cols>
  <sheetData>
    <row r="2" spans="1:1" x14ac:dyDescent="0.25">
      <c r="A2" t="s">
        <v>11</v>
      </c>
    </row>
    <row r="3" spans="1:1" x14ac:dyDescent="0.25">
      <c r="A3" t="s">
        <v>10</v>
      </c>
    </row>
    <row r="4" spans="1:1" x14ac:dyDescent="0.25">
      <c r="A4" t="s">
        <v>12</v>
      </c>
    </row>
    <row r="5" spans="1:1" x14ac:dyDescent="0.25">
      <c r="A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7930-6B63-4D58-A572-8AF983B0C292}">
  <dimension ref="A1:H12"/>
  <sheetViews>
    <sheetView showGridLines="0" workbookViewId="0">
      <selection activeCell="E25" sqref="E25"/>
    </sheetView>
  </sheetViews>
  <sheetFormatPr defaultRowHeight="15" x14ac:dyDescent="0.25"/>
  <cols>
    <col min="1" max="1" width="4.140625" customWidth="1"/>
    <col min="2" max="2" width="17.140625" customWidth="1"/>
    <col min="3" max="3" width="1.7109375" customWidth="1"/>
    <col min="4" max="4" width="23.28515625" customWidth="1"/>
    <col min="5" max="5" width="13.85546875" customWidth="1"/>
    <col min="6" max="6" width="2.5703125" customWidth="1"/>
    <col min="7" max="7" width="22" customWidth="1"/>
    <col min="8" max="8" width="4.85546875" customWidth="1"/>
  </cols>
  <sheetData>
    <row r="1" spans="1:8" ht="24.75" customHeight="1" x14ac:dyDescent="0.35">
      <c r="C1" s="28" t="s">
        <v>19</v>
      </c>
      <c r="D1" s="28"/>
      <c r="E1" s="28"/>
      <c r="F1" s="28"/>
    </row>
    <row r="2" spans="1:8" ht="19.5" customHeight="1" x14ac:dyDescent="0.25">
      <c r="A2" s="7"/>
      <c r="B2" s="7"/>
      <c r="C2" s="7"/>
      <c r="D2" s="7"/>
      <c r="E2" s="7"/>
      <c r="F2" s="7"/>
      <c r="G2" s="7"/>
      <c r="H2" s="7"/>
    </row>
    <row r="3" spans="1:8" ht="19.5" customHeight="1" x14ac:dyDescent="0.25">
      <c r="A3" s="7"/>
      <c r="B3" s="22" t="s">
        <v>0</v>
      </c>
      <c r="C3" s="8"/>
      <c r="D3" s="11">
        <v>2</v>
      </c>
      <c r="E3" s="22" t="s">
        <v>5</v>
      </c>
      <c r="F3" s="7"/>
      <c r="G3" s="13">
        <f>IFERROR(VLOOKUP(D3,Data,6,FALSE),"")</f>
        <v>100</v>
      </c>
      <c r="H3" s="7"/>
    </row>
    <row r="4" spans="1:8" x14ac:dyDescent="0.25">
      <c r="A4" s="7"/>
      <c r="B4" s="7"/>
      <c r="C4" s="7"/>
      <c r="D4" s="9"/>
      <c r="E4" s="7"/>
      <c r="F4" s="7"/>
      <c r="G4" s="10"/>
      <c r="H4" s="7"/>
    </row>
    <row r="5" spans="1:8" ht="18.75" customHeight="1" x14ac:dyDescent="0.25">
      <c r="A5" s="7"/>
      <c r="B5" s="22" t="s">
        <v>1</v>
      </c>
      <c r="C5" s="8"/>
      <c r="D5" s="11" t="str">
        <f>IFERROR(VLOOKUP(D3,Data,2,FALSE),"")</f>
        <v>Tahmid Mahmud</v>
      </c>
      <c r="E5" s="22" t="s">
        <v>6</v>
      </c>
      <c r="F5" s="7"/>
      <c r="G5" s="13">
        <f>IFERROR(VLOOKUP(D3,Data,7,FALSE),"")</f>
        <v>70</v>
      </c>
      <c r="H5" s="7"/>
    </row>
    <row r="6" spans="1:8" x14ac:dyDescent="0.25">
      <c r="A6" s="7"/>
      <c r="B6" s="7"/>
      <c r="C6" s="7"/>
      <c r="D6" s="9"/>
      <c r="E6" s="7"/>
      <c r="F6" s="7"/>
      <c r="G6" s="10"/>
      <c r="H6" s="7"/>
    </row>
    <row r="7" spans="1:8" ht="19.5" customHeight="1" x14ac:dyDescent="0.25">
      <c r="A7" s="7"/>
      <c r="B7" s="22" t="s">
        <v>2</v>
      </c>
      <c r="C7" s="8"/>
      <c r="D7" s="11" t="str">
        <f>IFERROR(VLOOKUP(D3,Data,3,FALSE),"")</f>
        <v>Data Mining</v>
      </c>
      <c r="E7" s="22" t="s">
        <v>7</v>
      </c>
      <c r="F7" s="7"/>
      <c r="G7" s="13">
        <f>IFERROR(VLOOKUP(D3,Data,8,FALSE),"")</f>
        <v>10</v>
      </c>
      <c r="H7" s="7"/>
    </row>
    <row r="8" spans="1:8" x14ac:dyDescent="0.25">
      <c r="A8" s="7"/>
      <c r="B8" s="7"/>
      <c r="C8" s="7"/>
      <c r="D8" s="9"/>
      <c r="E8" s="7"/>
      <c r="F8" s="7"/>
      <c r="G8" s="10"/>
      <c r="H8" s="7"/>
    </row>
    <row r="9" spans="1:8" ht="18.75" customHeight="1" x14ac:dyDescent="0.25">
      <c r="A9" s="7"/>
      <c r="B9" s="22" t="s">
        <v>3</v>
      </c>
      <c r="C9" s="8"/>
      <c r="D9" s="12">
        <f>IFERROR(VLOOKUP(D3,Data,4,FALSE),"")</f>
        <v>44743</v>
      </c>
      <c r="E9" s="22" t="s">
        <v>18</v>
      </c>
      <c r="F9" s="7"/>
      <c r="G9" s="13">
        <f>IFERROR(VLOOKUP(D3,Data,9,FALSE),"")</f>
        <v>180</v>
      </c>
      <c r="H9" s="7"/>
    </row>
    <row r="10" spans="1:8" ht="19.5" customHeight="1" x14ac:dyDescent="0.25">
      <c r="A10" s="7"/>
      <c r="B10" s="7"/>
      <c r="C10" s="7"/>
      <c r="D10" s="9"/>
      <c r="E10" s="22" t="s">
        <v>8</v>
      </c>
      <c r="F10" s="7"/>
      <c r="G10" s="13">
        <f>IFERROR(VLOOKUP(D3,Data,10,FALSE),"")</f>
        <v>290</v>
      </c>
      <c r="H10" s="7"/>
    </row>
    <row r="11" spans="1:8" ht="18.75" customHeight="1" x14ac:dyDescent="0.25">
      <c r="A11" s="7"/>
      <c r="B11" s="22" t="s">
        <v>4</v>
      </c>
      <c r="C11" s="8"/>
      <c r="D11" s="11">
        <f>IFERROR(VLOOKUP(D3,Data,5,FALSE),"")</f>
        <v>470</v>
      </c>
      <c r="E11" s="22" t="s">
        <v>9</v>
      </c>
      <c r="F11" s="7"/>
      <c r="G11" s="13" t="str">
        <f>IFERROR(VLOOKUP(D3,Data,11,FALSE),"")</f>
        <v>Unpaid</v>
      </c>
      <c r="H11" s="7"/>
    </row>
    <row r="12" spans="1:8" ht="20.25" customHeight="1" x14ac:dyDescent="0.25">
      <c r="A12" s="7"/>
      <c r="B12" s="7"/>
      <c r="C12" s="7"/>
      <c r="D12" s="7"/>
      <c r="E12" s="7"/>
      <c r="F12" s="7"/>
      <c r="G12" s="7"/>
      <c r="H12" s="7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Recr_info</vt:lpstr>
      <vt:lpstr>Sheet2</vt:lpstr>
      <vt:lpstr>Sear_info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2022-07-01T18:44:21Z</dcterms:created>
  <dcterms:modified xsi:type="dcterms:W3CDTF">2022-08-27T05:35:46Z</dcterms:modified>
</cp:coreProperties>
</file>