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crosoft Skills\MS Excel\Project\"/>
    </mc:Choice>
  </mc:AlternateContent>
  <xr:revisionPtr revIDLastSave="0" documentId="13_ncr:1_{9715B582-8DB9-46EB-96E2-F6A3A9873139}" xr6:coauthVersionLast="36" xr6:coauthVersionMax="47" xr10:uidLastSave="{00000000-0000-0000-0000-000000000000}"/>
  <bookViews>
    <workbookView xWindow="-120" yWindow="-120" windowWidth="20730" windowHeight="11160" xr2:uid="{47058F07-3100-4E26-9825-EE06557465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1" l="1"/>
  <c r="O27" i="1"/>
  <c r="O26" i="1"/>
  <c r="O25" i="1"/>
  <c r="O24" i="1"/>
  <c r="O23" i="1"/>
  <c r="O22" i="1"/>
  <c r="O21" i="1"/>
  <c r="O20" i="1"/>
  <c r="O19" i="1"/>
  <c r="N28" i="1"/>
  <c r="N27" i="1"/>
  <c r="N26" i="1"/>
  <c r="N25" i="1"/>
  <c r="N24" i="1"/>
  <c r="N23" i="1"/>
  <c r="N22" i="1"/>
  <c r="N21" i="1"/>
  <c r="N20" i="1"/>
  <c r="N19" i="1"/>
  <c r="P21" i="1" l="1"/>
  <c r="P22" i="1"/>
  <c r="P23" i="1"/>
  <c r="P24" i="1"/>
  <c r="P25" i="1"/>
  <c r="P26" i="1"/>
  <c r="P20" i="1"/>
  <c r="P19" i="1"/>
  <c r="H80" i="1"/>
  <c r="N30" i="1" s="1"/>
  <c r="K77" i="1"/>
  <c r="K76" i="1"/>
  <c r="K75" i="1"/>
  <c r="K74" i="1"/>
  <c r="K73" i="1"/>
  <c r="B80" i="1"/>
  <c r="N29" i="1" s="1"/>
  <c r="N32" i="1" s="1"/>
  <c r="E77" i="1"/>
  <c r="E76" i="1"/>
  <c r="E75" i="1"/>
  <c r="E74" i="1"/>
  <c r="E73" i="1"/>
  <c r="H66" i="1"/>
  <c r="B66" i="1"/>
  <c r="E64" i="1"/>
  <c r="K63" i="1"/>
  <c r="E63" i="1"/>
  <c r="K62" i="1"/>
  <c r="E62" i="1"/>
  <c r="K61" i="1"/>
  <c r="E61" i="1"/>
  <c r="K60" i="1"/>
  <c r="E60" i="1"/>
  <c r="K59" i="1"/>
  <c r="E59" i="1"/>
  <c r="E32" i="1"/>
  <c r="H52" i="1"/>
  <c r="B52" i="1"/>
  <c r="E50" i="1"/>
  <c r="K49" i="1"/>
  <c r="E49" i="1"/>
  <c r="K48" i="1"/>
  <c r="E48" i="1"/>
  <c r="K47" i="1"/>
  <c r="E47" i="1"/>
  <c r="K46" i="1"/>
  <c r="E46" i="1"/>
  <c r="K45" i="1"/>
  <c r="E45" i="1"/>
  <c r="H39" i="1"/>
  <c r="K37" i="1"/>
  <c r="B37" i="1"/>
  <c r="K36" i="1"/>
  <c r="K35" i="1"/>
  <c r="K34" i="1"/>
  <c r="E34" i="1"/>
  <c r="K33" i="1"/>
  <c r="E33" i="1"/>
  <c r="K32" i="1"/>
  <c r="H25" i="1"/>
  <c r="K23" i="1"/>
  <c r="K22" i="1"/>
  <c r="K21" i="1"/>
  <c r="K20" i="1"/>
  <c r="K19" i="1"/>
  <c r="K18" i="1"/>
  <c r="H12" i="1"/>
  <c r="K10" i="1"/>
  <c r="K9" i="1"/>
  <c r="K8" i="1"/>
  <c r="K7" i="1"/>
  <c r="K6" i="1"/>
  <c r="K5" i="1"/>
  <c r="E23" i="1"/>
  <c r="E22" i="1"/>
  <c r="B25" i="1"/>
  <c r="E21" i="1"/>
  <c r="E20" i="1"/>
  <c r="E19" i="1"/>
  <c r="E18" i="1"/>
  <c r="B10" i="1"/>
  <c r="E7" i="1"/>
  <c r="E8" i="1"/>
  <c r="E6" i="1"/>
  <c r="E5" i="1"/>
  <c r="H67" i="1" l="1"/>
  <c r="H68" i="1" s="1"/>
  <c r="P28" i="1" s="1"/>
  <c r="B81" i="1"/>
  <c r="B82" i="1" s="1"/>
  <c r="O29" i="1" s="1"/>
  <c r="P29" i="1" s="1"/>
  <c r="H13" i="1"/>
  <c r="H14" i="1" s="1"/>
  <c r="H81" i="1"/>
  <c r="H82" i="1" s="1"/>
  <c r="O30" i="1" s="1"/>
  <c r="P30" i="1" s="1"/>
  <c r="B67" i="1"/>
  <c r="B68" i="1" s="1"/>
  <c r="P27" i="1" s="1"/>
  <c r="H53" i="1"/>
  <c r="H54" i="1" s="1"/>
  <c r="B53" i="1"/>
  <c r="B54" i="1" s="1"/>
  <c r="H40" i="1"/>
  <c r="H41" i="1" s="1"/>
  <c r="B38" i="1"/>
  <c r="B39" i="1" s="1"/>
  <c r="H26" i="1"/>
  <c r="H27" i="1" s="1"/>
  <c r="B26" i="1"/>
  <c r="B27" i="1" s="1"/>
  <c r="B11" i="1"/>
  <c r="B12" i="1" s="1"/>
  <c r="N33" i="1" l="1"/>
  <c r="N34" i="1" s="1"/>
</calcChain>
</file>

<file path=xl/sharedStrings.xml><?xml version="1.0" encoding="utf-8"?>
<sst xmlns="http://schemas.openxmlformats.org/spreadsheetml/2006/main" count="1313" uniqueCount="101">
  <si>
    <t>Course Title</t>
  </si>
  <si>
    <t>Credit Hours</t>
  </si>
  <si>
    <t>Grade</t>
  </si>
  <si>
    <t>Point For Grades</t>
  </si>
  <si>
    <t>Weighted Grade Points</t>
  </si>
  <si>
    <t>Discrete Mathematics</t>
  </si>
  <si>
    <t>Differential and Integral Calculus</t>
  </si>
  <si>
    <t>Physics I</t>
  </si>
  <si>
    <t>English for Academic Purposes</t>
  </si>
  <si>
    <t>English for Academic Purpose I</t>
  </si>
  <si>
    <t>C+</t>
  </si>
  <si>
    <t>D</t>
  </si>
  <si>
    <t>B-</t>
  </si>
  <si>
    <t>Marks Obtained</t>
  </si>
  <si>
    <t>Points</t>
  </si>
  <si>
    <t>A+</t>
  </si>
  <si>
    <t>A</t>
  </si>
  <si>
    <t>A-</t>
  </si>
  <si>
    <t>B+</t>
  </si>
  <si>
    <t>B</t>
  </si>
  <si>
    <t>C</t>
  </si>
  <si>
    <t>80% and above</t>
  </si>
  <si>
    <t>75% &lt;  80%</t>
  </si>
  <si>
    <t>70% &lt;  75%</t>
  </si>
  <si>
    <t>40% &lt;  45%</t>
  </si>
  <si>
    <t>45% &lt;  50%</t>
  </si>
  <si>
    <t>50% &lt;  55%</t>
  </si>
  <si>
    <t>55% &lt;  60%</t>
  </si>
  <si>
    <t>60% &lt;  65%</t>
  </si>
  <si>
    <t>65% &lt;  70%</t>
  </si>
  <si>
    <t>Total Credit Hours</t>
  </si>
  <si>
    <t>Total Points</t>
  </si>
  <si>
    <t>GPA</t>
  </si>
  <si>
    <t>Physics II</t>
  </si>
  <si>
    <t>Physics II Lab</t>
  </si>
  <si>
    <t>Structured Programming</t>
  </si>
  <si>
    <t>Structured Programming Lab</t>
  </si>
  <si>
    <t>Ordinary and Partial Differential Equations and Coordinate Geometry</t>
  </si>
  <si>
    <t>Chemistry</t>
  </si>
  <si>
    <t>Chemistry Lab</t>
  </si>
  <si>
    <t>Data Structures</t>
  </si>
  <si>
    <t>English for Academic Purpose II</t>
  </si>
  <si>
    <t>Linear Algebra and Vector Analysis</t>
  </si>
  <si>
    <t>Data Structures Lab</t>
  </si>
  <si>
    <t>Object Oriented Programming</t>
  </si>
  <si>
    <t>Object Oriented Programming Lab</t>
  </si>
  <si>
    <t>Digital Logic Design Lab</t>
  </si>
  <si>
    <t>Introduction to Electrical Engineering</t>
  </si>
  <si>
    <t>Introduction to Electrical Engineering Lab</t>
  </si>
  <si>
    <t>Digital Logic Design</t>
  </si>
  <si>
    <t>Algorithms</t>
  </si>
  <si>
    <t>Data Communication</t>
  </si>
  <si>
    <t>Electronic Devices and Circuits &amp; Pulse Techniques</t>
  </si>
  <si>
    <t>Database System</t>
  </si>
  <si>
    <t>Database System Lab</t>
  </si>
  <si>
    <t>Functional Bengali</t>
  </si>
  <si>
    <t>Statistics and Complex Variables</t>
  </si>
  <si>
    <t>Algorithms Lab</t>
  </si>
  <si>
    <t>Electronic Devices and Circuits &amp; Pulse Techniques Lab</t>
  </si>
  <si>
    <t>Electrical Drives and Instrumentation</t>
  </si>
  <si>
    <t>Web Programming</t>
  </si>
  <si>
    <t>Web Programming Lab</t>
  </si>
  <si>
    <t>Microprocessors &amp; Microcontrollers</t>
  </si>
  <si>
    <t>Microprocessors &amp; Microcontrollers Lab</t>
  </si>
  <si>
    <t>Data Communication Lab</t>
  </si>
  <si>
    <t>Computer Architecture</t>
  </si>
  <si>
    <t>Operating System</t>
  </si>
  <si>
    <t>Operating System Lab</t>
  </si>
  <si>
    <t>Computer Networking</t>
  </si>
  <si>
    <t>Computer Networking Lab</t>
  </si>
  <si>
    <t>Engineering Drawing</t>
  </si>
  <si>
    <t>Software Engineering</t>
  </si>
  <si>
    <t>Software Engineering Lab</t>
  </si>
  <si>
    <t>Human Computer Interaction</t>
  </si>
  <si>
    <t>Bangladesh Studies</t>
  </si>
  <si>
    <t>Financial and Managerial Accounting</t>
  </si>
  <si>
    <t>Semester-Wise GPA</t>
  </si>
  <si>
    <t>Semester</t>
  </si>
  <si>
    <t>Credit Hours Completed</t>
  </si>
  <si>
    <t>Weight Average</t>
  </si>
  <si>
    <t>CGPA</t>
  </si>
  <si>
    <t xml:space="preserve">Total Weight </t>
  </si>
  <si>
    <t>Grade Distribution</t>
  </si>
  <si>
    <t>Mobile Application Development</t>
  </si>
  <si>
    <t>Mobile Application Development Lab</t>
  </si>
  <si>
    <t>Artificial Intelligence</t>
  </si>
  <si>
    <t>Artificial Intelligence Lab</t>
  </si>
  <si>
    <t>Engineering Economics</t>
  </si>
  <si>
    <t>1st Semeser</t>
  </si>
  <si>
    <t>2nd Semeser</t>
  </si>
  <si>
    <t>3rd Semeser</t>
  </si>
  <si>
    <t>4th Semeser</t>
  </si>
  <si>
    <t>5th Semeser</t>
  </si>
  <si>
    <t>6th Semeser</t>
  </si>
  <si>
    <t>7th Semeser</t>
  </si>
  <si>
    <t>8th Semeser</t>
  </si>
  <si>
    <t>9th Semeser</t>
  </si>
  <si>
    <t>10th Semeser</t>
  </si>
  <si>
    <t>11th Semeser</t>
  </si>
  <si>
    <t>12th Semeser</t>
  </si>
  <si>
    <t>UNIVERISTY GRADING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</si>
</sst>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333333"/>
      <name val="Helvetica"/>
      <family val="2"/>
    </font>
    <font>
      <b/>
      <sz val="12"/>
      <color theme="1"/>
      <name val="Helvetica"/>
      <family val="2"/>
    </font>
    <font>
      <b/>
      <sz val="18"/>
      <color theme="1"/>
      <name val="SansSerif"/>
      <charset val="2"/>
    </font>
    <font>
      <sz val="12"/>
      <color theme="1"/>
      <name val="Helvetica"/>
      <family val="2"/>
    </font>
    <font>
      <b/>
      <sz val="18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4" fillId="3" borderId="2" applyNumberFormat="0" applyAlignment="0" applyProtection="0"/>
  </cellStyleXfs>
  <cellXfs count="48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 applyBorder="1"/>
    <xf numFmtId="2" fontId="0" fillId="0" borderId="0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14" xfId="0" applyFont="1" applyBorder="1"/>
    <xf numFmtId="0" fontId="2" fillId="0" borderId="16" xfId="0" applyFont="1" applyBorder="1"/>
    <xf numFmtId="164" fontId="0" fillId="0" borderId="17" xfId="0" applyNumberFormat="1" applyBorder="1"/>
    <xf numFmtId="0" fontId="0" fillId="0" borderId="17" xfId="0" applyBorder="1"/>
    <xf numFmtId="0" fontId="0" fillId="0" borderId="18" xfId="0" applyBorder="1"/>
    <xf numFmtId="164" fontId="0" fillId="0" borderId="0" xfId="0" applyNumberFormat="1" applyBorder="1"/>
    <xf numFmtId="0" fontId="0" fillId="0" borderId="16" xfId="0" applyBorder="1"/>
    <xf numFmtId="0" fontId="5" fillId="0" borderId="14" xfId="0" applyFont="1" applyBorder="1"/>
    <xf numFmtId="0" fontId="1" fillId="0" borderId="14" xfId="0" applyFont="1" applyBorder="1"/>
    <xf numFmtId="0" fontId="1" fillId="0" borderId="0" xfId="0" applyFont="1" applyBorder="1"/>
    <xf numFmtId="0" fontId="1" fillId="0" borderId="15" xfId="0" applyFont="1" applyBorder="1"/>
    <xf numFmtId="2" fontId="0" fillId="0" borderId="7" xfId="0" applyNumberFormat="1" applyBorder="1"/>
    <xf numFmtId="0" fontId="0" fillId="0" borderId="8" xfId="0" applyBorder="1"/>
    <xf numFmtId="2" fontId="0" fillId="0" borderId="10" xfId="0" applyNumberFormat="1" applyBorder="1"/>
    <xf numFmtId="0" fontId="1" fillId="0" borderId="6" xfId="0" applyFont="1" applyBorder="1"/>
    <xf numFmtId="0" fontId="1" fillId="0" borderId="7" xfId="0" applyFont="1" applyBorder="1"/>
    <xf numFmtId="0" fontId="3" fillId="2" borderId="1" xfId="1"/>
    <xf numFmtId="0" fontId="4" fillId="3" borderId="2" xfId="2"/>
    <xf numFmtId="164" fontId="4" fillId="3" borderId="2" xfId="2" applyNumberFormat="1"/>
    <xf numFmtId="0" fontId="1" fillId="0" borderId="22" xfId="0" applyFont="1" applyBorder="1"/>
    <xf numFmtId="0" fontId="1" fillId="0" borderId="23" xfId="0" applyFont="1" applyBorder="1"/>
    <xf numFmtId="0" fontId="1" fillId="0" borderId="17" xfId="0" applyFont="1" applyBorder="1"/>
    <xf numFmtId="0" fontId="0" fillId="4" borderId="19" xfId="0" applyFill="1" applyBorder="1"/>
    <xf numFmtId="0" fontId="6" fillId="4" borderId="20" xfId="0" applyFont="1" applyFill="1" applyBorder="1" applyAlignment="1">
      <alignment horizontal="center" vertical="center"/>
    </xf>
    <xf numFmtId="0" fontId="8" fillId="4" borderId="21" xfId="0" applyFont="1" applyFill="1" applyBorder="1" applyAlignment="1"/>
    <xf numFmtId="0" fontId="0" fillId="0" borderId="0" xfId="0" applyFill="1" applyBorder="1"/>
    <xf numFmtId="164" fontId="0" fillId="0" borderId="0" xfId="0" applyNumberFormat="1" applyFill="1" applyBorder="1"/>
    <xf numFmtId="0" fontId="7" fillId="5" borderId="0" xfId="0" applyFont="1" applyFill="1" applyAlignment="1">
      <alignment horizontal="center" vertical="center"/>
    </xf>
    <xf numFmtId="0" fontId="6" fillId="4" borderId="12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9" fillId="5" borderId="0" xfId="0" applyFont="1" applyFill="1" applyAlignment="1">
      <alignment horizontal="center" vertical="center"/>
    </xf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D51B-0D76-4578-A052-36CCCD5247F6}">
  <dimension ref="A1:U82"/>
  <sheetViews>
    <sheetView tabSelected="1" topLeftCell="A13" zoomScaleNormal="100" workbookViewId="0">
      <selection activeCell="L15" sqref="L15"/>
    </sheetView>
  </sheetViews>
  <sheetFormatPr defaultRowHeight="15"/>
  <cols>
    <col min="1" max="1" width="31.42578125" bestFit="1" customWidth="1"/>
    <col min="2" max="3" width="12" bestFit="1" customWidth="1"/>
    <col min="4" max="4" width="15.7109375" bestFit="1" customWidth="1"/>
    <col min="5" max="5" width="21.85546875" bestFit="1" customWidth="1"/>
    <col min="6" max="6" width="8.28515625" customWidth="1"/>
    <col min="7" max="7" width="31.28515625" customWidth="1"/>
    <col min="8" max="8" width="12" bestFit="1" customWidth="1"/>
    <col min="9" max="9" width="10.7109375" customWidth="1"/>
    <col min="10" max="10" width="15.7109375" bestFit="1" customWidth="1"/>
    <col min="11" max="11" width="21.85546875" bestFit="1" customWidth="1"/>
    <col min="13" max="13" width="17" bestFit="1" customWidth="1"/>
    <col min="14" max="14" width="22.7109375" bestFit="1" customWidth="1"/>
    <col min="16" max="16" width="15.42578125" bestFit="1" customWidth="1"/>
    <col min="19" max="19" width="22.7109375" bestFit="1" customWidth="1"/>
    <col min="20" max="20" width="6.28515625" bestFit="1" customWidth="1"/>
    <col min="21" max="21" width="15.28515625" bestFit="1" customWidth="1"/>
  </cols>
  <sheetData>
    <row r="1" spans="1:15">
      <c r="C1" s="47" t="s">
        <v>100</v>
      </c>
      <c r="D1" s="44"/>
      <c r="E1" s="44"/>
      <c r="F1" s="44"/>
      <c r="G1" s="44"/>
      <c r="H1" s="44"/>
    </row>
    <row r="2" spans="1:15" ht="15.75" thickBot="1">
      <c r="C2" s="44"/>
      <c r="D2" s="44"/>
      <c r="E2" s="44"/>
      <c r="F2" s="44"/>
      <c r="G2" s="44"/>
      <c r="H2" s="44"/>
    </row>
    <row r="3" spans="1:15" ht="15.75">
      <c r="A3" s="12"/>
      <c r="B3" s="45" t="s">
        <v>88</v>
      </c>
      <c r="C3" s="45"/>
      <c r="D3" s="13"/>
      <c r="E3" s="14"/>
      <c r="G3" s="12"/>
      <c r="H3" s="45" t="s">
        <v>89</v>
      </c>
      <c r="I3" s="45"/>
      <c r="J3" s="13"/>
      <c r="K3" s="14"/>
      <c r="M3" s="39"/>
      <c r="N3" s="40" t="s">
        <v>82</v>
      </c>
      <c r="O3" s="41"/>
    </row>
    <row r="4" spans="1:15">
      <c r="A4" s="25" t="s">
        <v>0</v>
      </c>
      <c r="B4" s="26" t="s">
        <v>1</v>
      </c>
      <c r="C4" s="26" t="s">
        <v>2</v>
      </c>
      <c r="D4" s="26" t="s">
        <v>3</v>
      </c>
      <c r="E4" s="27" t="s">
        <v>4</v>
      </c>
      <c r="G4" s="25" t="s">
        <v>0</v>
      </c>
      <c r="H4" s="26" t="s">
        <v>1</v>
      </c>
      <c r="I4" s="26" t="s">
        <v>2</v>
      </c>
      <c r="J4" s="26" t="s">
        <v>3</v>
      </c>
      <c r="K4" s="27" t="s">
        <v>4</v>
      </c>
      <c r="M4" s="37" t="s">
        <v>13</v>
      </c>
      <c r="N4" s="38" t="s">
        <v>2</v>
      </c>
      <c r="O4" s="36" t="s">
        <v>14</v>
      </c>
    </row>
    <row r="5" spans="1:15">
      <c r="A5" s="17" t="s">
        <v>5</v>
      </c>
      <c r="B5" s="8">
        <v>3</v>
      </c>
      <c r="C5" s="3" t="s">
        <v>10</v>
      </c>
      <c r="D5" s="9">
        <v>2.5</v>
      </c>
      <c r="E5" s="16">
        <f>B5*D5</f>
        <v>7.5</v>
      </c>
      <c r="G5" s="17" t="s">
        <v>9</v>
      </c>
      <c r="H5" s="8">
        <v>3</v>
      </c>
      <c r="I5" s="3" t="s">
        <v>10</v>
      </c>
      <c r="J5" s="9">
        <v>2.5</v>
      </c>
      <c r="K5" s="16">
        <f t="shared" ref="K5:K10" si="0">H5*J5</f>
        <v>7.5</v>
      </c>
      <c r="M5" s="6" t="s">
        <v>21</v>
      </c>
      <c r="N5" s="3" t="s">
        <v>15</v>
      </c>
      <c r="O5" s="28">
        <v>4</v>
      </c>
    </row>
    <row r="6" spans="1:15">
      <c r="A6" s="17" t="s">
        <v>6</v>
      </c>
      <c r="B6" s="8">
        <v>3</v>
      </c>
      <c r="C6" s="3" t="s">
        <v>11</v>
      </c>
      <c r="D6" s="9">
        <v>2</v>
      </c>
      <c r="E6" s="16">
        <f>B6*D6</f>
        <v>6</v>
      </c>
      <c r="G6" s="17" t="s">
        <v>33</v>
      </c>
      <c r="H6" s="8">
        <v>3</v>
      </c>
      <c r="I6" s="3" t="s">
        <v>10</v>
      </c>
      <c r="J6" s="9">
        <v>2.5</v>
      </c>
      <c r="K6" s="16">
        <f t="shared" si="0"/>
        <v>7.5</v>
      </c>
      <c r="M6" s="6" t="s">
        <v>22</v>
      </c>
      <c r="N6" s="3" t="s">
        <v>16</v>
      </c>
      <c r="O6" s="28">
        <v>3.75</v>
      </c>
    </row>
    <row r="7" spans="1:15">
      <c r="A7" s="17" t="s">
        <v>7</v>
      </c>
      <c r="B7" s="8">
        <v>3</v>
      </c>
      <c r="C7" s="3" t="s">
        <v>12</v>
      </c>
      <c r="D7" s="9">
        <v>2.75</v>
      </c>
      <c r="E7" s="16">
        <f>B7*D7</f>
        <v>8.25</v>
      </c>
      <c r="G7" s="17" t="s">
        <v>34</v>
      </c>
      <c r="H7" s="8">
        <v>1.5</v>
      </c>
      <c r="I7" s="3" t="s">
        <v>15</v>
      </c>
      <c r="J7" s="9">
        <v>4</v>
      </c>
      <c r="K7" s="16">
        <f t="shared" si="0"/>
        <v>6</v>
      </c>
      <c r="M7" s="6" t="s">
        <v>23</v>
      </c>
      <c r="N7" s="3" t="s">
        <v>17</v>
      </c>
      <c r="O7" s="28">
        <v>3.5</v>
      </c>
    </row>
    <row r="8" spans="1:15">
      <c r="A8" s="17" t="s">
        <v>8</v>
      </c>
      <c r="B8" s="8">
        <v>0</v>
      </c>
      <c r="C8" s="3" t="s">
        <v>12</v>
      </c>
      <c r="D8" s="9">
        <v>2.75</v>
      </c>
      <c r="E8" s="16">
        <f>B8*D8</f>
        <v>0</v>
      </c>
      <c r="G8" s="17" t="s">
        <v>35</v>
      </c>
      <c r="H8" s="8">
        <v>3</v>
      </c>
      <c r="I8" s="3" t="s">
        <v>19</v>
      </c>
      <c r="J8" s="9">
        <v>3</v>
      </c>
      <c r="K8" s="16">
        <f t="shared" si="0"/>
        <v>9</v>
      </c>
      <c r="M8" s="6" t="s">
        <v>29</v>
      </c>
      <c r="N8" s="3" t="s">
        <v>18</v>
      </c>
      <c r="O8" s="28">
        <v>3.25</v>
      </c>
    </row>
    <row r="9" spans="1:15">
      <c r="A9" s="24"/>
      <c r="B9" s="3"/>
      <c r="C9" s="3"/>
      <c r="D9" s="3"/>
      <c r="E9" s="16"/>
      <c r="G9" s="17" t="s">
        <v>36</v>
      </c>
      <c r="H9" s="8">
        <v>1.5</v>
      </c>
      <c r="I9" s="3" t="s">
        <v>12</v>
      </c>
      <c r="J9" s="9">
        <v>2.75</v>
      </c>
      <c r="K9" s="16">
        <f t="shared" si="0"/>
        <v>4.125</v>
      </c>
      <c r="M9" s="6" t="s">
        <v>28</v>
      </c>
      <c r="N9" s="3" t="s">
        <v>19</v>
      </c>
      <c r="O9" s="28">
        <v>3</v>
      </c>
    </row>
    <row r="10" spans="1:15">
      <c r="A10" s="17" t="s">
        <v>30</v>
      </c>
      <c r="B10" s="22">
        <f>SUM(B5:B8)</f>
        <v>9</v>
      </c>
      <c r="C10" s="3"/>
      <c r="D10" s="3"/>
      <c r="E10" s="16"/>
      <c r="G10" s="17" t="s">
        <v>37</v>
      </c>
      <c r="H10" s="8">
        <v>3</v>
      </c>
      <c r="I10" s="3" t="s">
        <v>20</v>
      </c>
      <c r="J10" s="9">
        <v>2.25</v>
      </c>
      <c r="K10" s="16">
        <f t="shared" si="0"/>
        <v>6.75</v>
      </c>
      <c r="M10" s="6" t="s">
        <v>27</v>
      </c>
      <c r="N10" s="3" t="s">
        <v>12</v>
      </c>
      <c r="O10" s="28">
        <v>2.75</v>
      </c>
    </row>
    <row r="11" spans="1:15">
      <c r="A11" s="17" t="s">
        <v>31</v>
      </c>
      <c r="B11" s="22">
        <f>SUM(E5:E8)</f>
        <v>21.75</v>
      </c>
      <c r="C11" s="3"/>
      <c r="D11" s="3"/>
      <c r="E11" s="16"/>
      <c r="G11" s="15"/>
      <c r="H11" s="3"/>
      <c r="I11" s="3"/>
      <c r="J11" s="3"/>
      <c r="K11" s="16"/>
      <c r="M11" s="6" t="s">
        <v>26</v>
      </c>
      <c r="N11" s="3" t="s">
        <v>10</v>
      </c>
      <c r="O11" s="28">
        <v>2.5</v>
      </c>
    </row>
    <row r="12" spans="1:15">
      <c r="A12" s="18" t="s">
        <v>32</v>
      </c>
      <c r="B12" s="19">
        <f>B11/B10</f>
        <v>2.4166666666666665</v>
      </c>
      <c r="C12" s="20"/>
      <c r="D12" s="20"/>
      <c r="E12" s="21"/>
      <c r="G12" s="15" t="s">
        <v>30</v>
      </c>
      <c r="H12" s="22">
        <f>SUM(H5:H10)</f>
        <v>15</v>
      </c>
      <c r="I12" s="3"/>
      <c r="J12" s="3"/>
      <c r="K12" s="16"/>
      <c r="M12" s="6" t="s">
        <v>25</v>
      </c>
      <c r="N12" s="3" t="s">
        <v>20</v>
      </c>
      <c r="O12" s="28">
        <v>2.25</v>
      </c>
    </row>
    <row r="13" spans="1:15" ht="15.75" thickBot="1">
      <c r="B13" s="3"/>
      <c r="C13" s="3"/>
      <c r="E13" s="3"/>
      <c r="F13" s="3"/>
      <c r="G13" s="15" t="s">
        <v>31</v>
      </c>
      <c r="H13" s="22">
        <f>SUM(K5:K10)</f>
        <v>40.875</v>
      </c>
      <c r="I13" s="3"/>
      <c r="J13" s="3"/>
      <c r="K13" s="16"/>
      <c r="M13" s="29" t="s">
        <v>24</v>
      </c>
      <c r="N13" s="10" t="s">
        <v>11</v>
      </c>
      <c r="O13" s="30">
        <v>2</v>
      </c>
    </row>
    <row r="14" spans="1:15">
      <c r="G14" s="23" t="s">
        <v>32</v>
      </c>
      <c r="H14" s="19">
        <f>H13/H12</f>
        <v>2.7250000000000001</v>
      </c>
      <c r="I14" s="20"/>
      <c r="J14" s="20"/>
      <c r="K14" s="21"/>
    </row>
    <row r="16" spans="1:15" ht="16.5" thickBot="1">
      <c r="A16" s="12"/>
      <c r="B16" s="45" t="s">
        <v>90</v>
      </c>
      <c r="C16" s="45"/>
      <c r="D16" s="13"/>
      <c r="E16" s="14"/>
      <c r="G16" s="12"/>
      <c r="H16" s="45" t="s">
        <v>91</v>
      </c>
      <c r="I16" s="45"/>
      <c r="J16" s="13"/>
      <c r="K16" s="14"/>
    </row>
    <row r="17" spans="1:20" ht="15.75">
      <c r="A17" s="25" t="s">
        <v>0</v>
      </c>
      <c r="B17" s="26" t="s">
        <v>1</v>
      </c>
      <c r="C17" s="26" t="s">
        <v>2</v>
      </c>
      <c r="D17" s="26" t="s">
        <v>3</v>
      </c>
      <c r="E17" s="27" t="s">
        <v>4</v>
      </c>
      <c r="G17" s="25" t="s">
        <v>0</v>
      </c>
      <c r="H17" s="26" t="s">
        <v>1</v>
      </c>
      <c r="I17" s="26" t="s">
        <v>2</v>
      </c>
      <c r="J17" s="26" t="s">
        <v>3</v>
      </c>
      <c r="K17" s="27" t="s">
        <v>4</v>
      </c>
      <c r="M17" s="4"/>
      <c r="N17" s="46" t="s">
        <v>76</v>
      </c>
      <c r="O17" s="46"/>
      <c r="P17" s="5"/>
    </row>
    <row r="18" spans="1:20">
      <c r="A18" s="2" t="s">
        <v>38</v>
      </c>
      <c r="B18" s="8">
        <v>3</v>
      </c>
      <c r="C18" s="3" t="s">
        <v>12</v>
      </c>
      <c r="D18" s="9">
        <v>2.75</v>
      </c>
      <c r="E18" s="16">
        <f t="shared" ref="E18:E23" si="1">B18*D18</f>
        <v>8.25</v>
      </c>
      <c r="G18" s="2" t="s">
        <v>44</v>
      </c>
      <c r="H18" s="8">
        <v>3</v>
      </c>
      <c r="I18" s="3" t="s">
        <v>16</v>
      </c>
      <c r="J18" s="9">
        <v>3.75</v>
      </c>
      <c r="K18" s="16">
        <f t="shared" ref="K18:K23" si="2">H18*J18</f>
        <v>11.25</v>
      </c>
      <c r="M18" s="31" t="s">
        <v>77</v>
      </c>
      <c r="N18" s="26" t="s">
        <v>78</v>
      </c>
      <c r="O18" s="26" t="s">
        <v>32</v>
      </c>
      <c r="P18" s="32" t="s">
        <v>79</v>
      </c>
    </row>
    <row r="19" spans="1:20">
      <c r="A19" s="2" t="s">
        <v>39</v>
      </c>
      <c r="B19" s="8">
        <v>1</v>
      </c>
      <c r="C19" s="3" t="s">
        <v>17</v>
      </c>
      <c r="D19" s="9">
        <v>3.5</v>
      </c>
      <c r="E19" s="16">
        <f t="shared" si="1"/>
        <v>3.5</v>
      </c>
      <c r="G19" s="2" t="s">
        <v>45</v>
      </c>
      <c r="H19" s="8">
        <v>1.5</v>
      </c>
      <c r="I19" s="3" t="s">
        <v>18</v>
      </c>
      <c r="J19" s="9">
        <v>3.25</v>
      </c>
      <c r="K19" s="16">
        <f t="shared" si="2"/>
        <v>4.875</v>
      </c>
      <c r="M19" s="6">
        <v>1</v>
      </c>
      <c r="N19" s="22">
        <f>B10</f>
        <v>9</v>
      </c>
      <c r="O19" s="22">
        <f>B12</f>
        <v>2.4166666666666665</v>
      </c>
      <c r="P19" s="7">
        <f>N19*O19</f>
        <v>21.75</v>
      </c>
    </row>
    <row r="20" spans="1:20">
      <c r="A20" s="2" t="s">
        <v>40</v>
      </c>
      <c r="B20" s="8">
        <v>3</v>
      </c>
      <c r="C20" s="3" t="s">
        <v>20</v>
      </c>
      <c r="D20" s="9">
        <v>2.25</v>
      </c>
      <c r="E20" s="16">
        <f t="shared" si="1"/>
        <v>6.75</v>
      </c>
      <c r="G20" s="2" t="s">
        <v>46</v>
      </c>
      <c r="H20" s="8">
        <v>1</v>
      </c>
      <c r="I20" s="3" t="s">
        <v>16</v>
      </c>
      <c r="J20" s="9">
        <v>3.75</v>
      </c>
      <c r="K20" s="16">
        <f t="shared" si="2"/>
        <v>3.75</v>
      </c>
      <c r="M20" s="6">
        <v>2</v>
      </c>
      <c r="N20" s="22">
        <f>H12</f>
        <v>15</v>
      </c>
      <c r="O20" s="22">
        <f>H14</f>
        <v>2.7250000000000001</v>
      </c>
      <c r="P20" s="7">
        <f>N20*O20</f>
        <v>40.875</v>
      </c>
    </row>
    <row r="21" spans="1:20">
      <c r="A21" s="2" t="s">
        <v>41</v>
      </c>
      <c r="B21" s="8">
        <v>2</v>
      </c>
      <c r="C21" s="3" t="s">
        <v>19</v>
      </c>
      <c r="D21" s="9">
        <v>3</v>
      </c>
      <c r="E21" s="16">
        <f t="shared" si="1"/>
        <v>6</v>
      </c>
      <c r="G21" s="2" t="s">
        <v>47</v>
      </c>
      <c r="H21" s="8">
        <v>3</v>
      </c>
      <c r="I21" s="3" t="s">
        <v>17</v>
      </c>
      <c r="J21" s="9">
        <v>3.5</v>
      </c>
      <c r="K21" s="16">
        <f t="shared" si="2"/>
        <v>10.5</v>
      </c>
      <c r="M21" s="6">
        <v>3</v>
      </c>
      <c r="N21" s="22">
        <f>B25</f>
        <v>13.5</v>
      </c>
      <c r="O21" s="22">
        <f>B27</f>
        <v>2.8148148148148149</v>
      </c>
      <c r="P21" s="7">
        <f t="shared" ref="P21:P30" si="3">N21*O21</f>
        <v>38</v>
      </c>
    </row>
    <row r="22" spans="1:20">
      <c r="A22" s="2" t="s">
        <v>42</v>
      </c>
      <c r="B22" s="8">
        <v>3</v>
      </c>
      <c r="C22" s="3" t="s">
        <v>18</v>
      </c>
      <c r="D22" s="9">
        <v>3.25</v>
      </c>
      <c r="E22" s="16">
        <f t="shared" si="1"/>
        <v>9.75</v>
      </c>
      <c r="G22" s="2" t="s">
        <v>48</v>
      </c>
      <c r="H22" s="8">
        <v>1</v>
      </c>
      <c r="I22" s="3" t="s">
        <v>12</v>
      </c>
      <c r="J22" s="9">
        <v>2.75</v>
      </c>
      <c r="K22" s="16">
        <f t="shared" si="2"/>
        <v>2.75</v>
      </c>
      <c r="M22" s="6">
        <v>4</v>
      </c>
      <c r="N22" s="22">
        <f>H25</f>
        <v>12.5</v>
      </c>
      <c r="O22" s="22">
        <f>H27</f>
        <v>3.55</v>
      </c>
      <c r="P22" s="7">
        <f t="shared" si="3"/>
        <v>44.375</v>
      </c>
    </row>
    <row r="23" spans="1:20">
      <c r="A23" s="2" t="s">
        <v>43</v>
      </c>
      <c r="B23" s="8">
        <v>1.5</v>
      </c>
      <c r="C23" s="3" t="s">
        <v>10</v>
      </c>
      <c r="D23" s="9">
        <v>2.5</v>
      </c>
      <c r="E23" s="16">
        <f t="shared" si="1"/>
        <v>3.75</v>
      </c>
      <c r="G23" s="2" t="s">
        <v>49</v>
      </c>
      <c r="H23" s="8">
        <v>3</v>
      </c>
      <c r="I23" s="3" t="s">
        <v>16</v>
      </c>
      <c r="J23" s="9">
        <v>3.75</v>
      </c>
      <c r="K23" s="16">
        <f t="shared" si="2"/>
        <v>11.25</v>
      </c>
      <c r="M23" s="6">
        <v>5</v>
      </c>
      <c r="N23" s="22">
        <f>B37</f>
        <v>9</v>
      </c>
      <c r="O23" s="22">
        <f>B39</f>
        <v>3.1666666666666665</v>
      </c>
      <c r="P23" s="7">
        <f t="shared" si="3"/>
        <v>28.5</v>
      </c>
    </row>
    <row r="24" spans="1:20">
      <c r="A24" s="15"/>
      <c r="B24" s="3"/>
      <c r="C24" s="3"/>
      <c r="D24" s="3"/>
      <c r="E24" s="16"/>
      <c r="G24" s="15"/>
      <c r="H24" s="3"/>
      <c r="I24" s="3"/>
      <c r="J24" s="3"/>
      <c r="K24" s="16"/>
      <c r="M24" s="6">
        <v>6</v>
      </c>
      <c r="N24" s="22">
        <f>H39</f>
        <v>12</v>
      </c>
      <c r="O24" s="22">
        <f>H41</f>
        <v>3.6875</v>
      </c>
      <c r="P24" s="7">
        <f t="shared" si="3"/>
        <v>44.25</v>
      </c>
    </row>
    <row r="25" spans="1:20">
      <c r="A25" s="15" t="s">
        <v>30</v>
      </c>
      <c r="B25" s="22">
        <f>SUM(B18:B23)</f>
        <v>13.5</v>
      </c>
      <c r="C25" s="3"/>
      <c r="D25" s="3"/>
      <c r="E25" s="16"/>
      <c r="G25" s="15" t="s">
        <v>30</v>
      </c>
      <c r="H25" s="22">
        <f>SUM(H18:H23)</f>
        <v>12.5</v>
      </c>
      <c r="I25" s="3"/>
      <c r="J25" s="3"/>
      <c r="K25" s="16"/>
      <c r="M25" s="6">
        <v>7</v>
      </c>
      <c r="N25" s="22">
        <f>B52</f>
        <v>12.5</v>
      </c>
      <c r="O25" s="22">
        <f>B54</f>
        <v>3.44</v>
      </c>
      <c r="P25" s="7">
        <f t="shared" si="3"/>
        <v>43</v>
      </c>
    </row>
    <row r="26" spans="1:20">
      <c r="A26" s="15" t="s">
        <v>31</v>
      </c>
      <c r="B26" s="22">
        <f>SUM(E18:E23)</f>
        <v>38</v>
      </c>
      <c r="C26" s="3"/>
      <c r="D26" s="3"/>
      <c r="E26" s="16"/>
      <c r="G26" s="15" t="s">
        <v>31</v>
      </c>
      <c r="H26" s="22">
        <f>SUM(K18:K23)</f>
        <v>44.375</v>
      </c>
      <c r="I26" s="3"/>
      <c r="J26" s="3"/>
      <c r="K26" s="16"/>
      <c r="M26" s="6">
        <v>8</v>
      </c>
      <c r="N26" s="22">
        <f>H52</f>
        <v>12</v>
      </c>
      <c r="O26" s="22">
        <f>H54</f>
        <v>3.1875</v>
      </c>
      <c r="P26" s="7">
        <f t="shared" si="3"/>
        <v>38.25</v>
      </c>
    </row>
    <row r="27" spans="1:20">
      <c r="A27" s="23" t="s">
        <v>32</v>
      </c>
      <c r="B27" s="19">
        <f>B26/B25</f>
        <v>2.8148148148148149</v>
      </c>
      <c r="C27" s="20"/>
      <c r="D27" s="20"/>
      <c r="E27" s="21"/>
      <c r="G27" s="23" t="s">
        <v>32</v>
      </c>
      <c r="H27" s="19">
        <f>H26/H25</f>
        <v>3.55</v>
      </c>
      <c r="I27" s="20"/>
      <c r="J27" s="20"/>
      <c r="K27" s="21"/>
      <c r="M27" s="6">
        <v>9</v>
      </c>
      <c r="N27" s="43">
        <f>B66</f>
        <v>14</v>
      </c>
      <c r="O27" s="43">
        <f>B68</f>
        <v>3.1428571428571428</v>
      </c>
      <c r="P27" s="7">
        <f t="shared" si="3"/>
        <v>44</v>
      </c>
    </row>
    <row r="28" spans="1:20">
      <c r="G28" s="3"/>
      <c r="H28" s="22"/>
      <c r="I28" s="3"/>
      <c r="J28" s="3"/>
      <c r="K28" s="3"/>
      <c r="M28" s="6">
        <v>10</v>
      </c>
      <c r="N28" s="43">
        <f>H66</f>
        <v>12</v>
      </c>
      <c r="O28" s="22">
        <f>H68</f>
        <v>3.46875</v>
      </c>
      <c r="P28" s="7">
        <f t="shared" si="3"/>
        <v>41.625</v>
      </c>
    </row>
    <row r="29" spans="1:20">
      <c r="M29" s="6">
        <v>11</v>
      </c>
      <c r="N29" s="22">
        <f>B80</f>
        <v>12</v>
      </c>
      <c r="O29" s="22">
        <f>B82</f>
        <v>3.46875</v>
      </c>
      <c r="P29" s="7">
        <f t="shared" si="3"/>
        <v>41.625</v>
      </c>
    </row>
    <row r="30" spans="1:20" ht="15.75">
      <c r="A30" s="12"/>
      <c r="B30" s="45" t="s">
        <v>92</v>
      </c>
      <c r="C30" s="45"/>
      <c r="D30" s="13"/>
      <c r="E30" s="14"/>
      <c r="G30" s="12"/>
      <c r="H30" s="45" t="s">
        <v>93</v>
      </c>
      <c r="I30" s="45"/>
      <c r="J30" s="13"/>
      <c r="K30" s="14"/>
      <c r="M30" s="6">
        <v>12</v>
      </c>
      <c r="N30" s="22">
        <f>H80</f>
        <v>12</v>
      </c>
      <c r="O30" s="22">
        <f>H82</f>
        <v>3.46875</v>
      </c>
      <c r="P30" s="7">
        <f t="shared" si="3"/>
        <v>41.625</v>
      </c>
    </row>
    <row r="31" spans="1:20">
      <c r="A31" s="25" t="s">
        <v>0</v>
      </c>
      <c r="B31" s="26" t="s">
        <v>1</v>
      </c>
      <c r="C31" s="26" t="s">
        <v>2</v>
      </c>
      <c r="D31" s="26" t="s">
        <v>3</v>
      </c>
      <c r="E31" s="27" t="s">
        <v>4</v>
      </c>
      <c r="G31" s="25" t="s">
        <v>0</v>
      </c>
      <c r="H31" s="26" t="s">
        <v>1</v>
      </c>
      <c r="I31" s="26" t="s">
        <v>2</v>
      </c>
      <c r="J31" s="26" t="s">
        <v>3</v>
      </c>
      <c r="K31" s="27" t="s">
        <v>4</v>
      </c>
      <c r="M31" s="6"/>
      <c r="N31" s="3"/>
      <c r="O31" s="3"/>
      <c r="P31" s="7"/>
    </row>
    <row r="32" spans="1:20">
      <c r="A32" s="2" t="s">
        <v>50</v>
      </c>
      <c r="B32" s="8">
        <v>3</v>
      </c>
      <c r="C32" s="3" t="s">
        <v>18</v>
      </c>
      <c r="D32" s="9">
        <v>3.25</v>
      </c>
      <c r="E32" s="16">
        <f>B32*D32</f>
        <v>9.75</v>
      </c>
      <c r="G32" s="17" t="s">
        <v>53</v>
      </c>
      <c r="H32" s="8">
        <v>3</v>
      </c>
      <c r="I32" s="3" t="s">
        <v>16</v>
      </c>
      <c r="J32" s="9">
        <v>3.75</v>
      </c>
      <c r="K32" s="16">
        <f t="shared" ref="K32:K37" si="4">H32*J32</f>
        <v>11.25</v>
      </c>
      <c r="M32" s="33" t="s">
        <v>30</v>
      </c>
      <c r="N32" s="33">
        <f>SUM(N19:N30)</f>
        <v>145.5</v>
      </c>
      <c r="O32" s="3"/>
      <c r="P32" s="7"/>
      <c r="T32" s="1"/>
    </row>
    <row r="33" spans="1:21" ht="15.75" thickBot="1">
      <c r="A33" s="2" t="s">
        <v>51</v>
      </c>
      <c r="B33" s="8">
        <v>3</v>
      </c>
      <c r="C33" s="3" t="s">
        <v>19</v>
      </c>
      <c r="D33" s="9">
        <v>3</v>
      </c>
      <c r="E33" s="16">
        <f>B33*D33</f>
        <v>9</v>
      </c>
      <c r="G33" s="17" t="s">
        <v>54</v>
      </c>
      <c r="H33" s="8">
        <v>1.5</v>
      </c>
      <c r="I33" s="3" t="s">
        <v>15</v>
      </c>
      <c r="J33" s="9">
        <v>4</v>
      </c>
      <c r="K33" s="16">
        <f t="shared" si="4"/>
        <v>6</v>
      </c>
      <c r="M33" s="33" t="s">
        <v>81</v>
      </c>
      <c r="N33" s="33">
        <f>SUM(P19:P30)</f>
        <v>467.875</v>
      </c>
      <c r="O33" s="3"/>
      <c r="P33" s="7"/>
      <c r="T33" s="1"/>
    </row>
    <row r="34" spans="1:21" ht="16.5" thickTop="1" thickBot="1">
      <c r="A34" s="2" t="s">
        <v>52</v>
      </c>
      <c r="B34" s="8">
        <v>3</v>
      </c>
      <c r="C34" s="3" t="s">
        <v>18</v>
      </c>
      <c r="D34" s="9">
        <v>3.25</v>
      </c>
      <c r="E34" s="16">
        <f>B34*D34</f>
        <v>9.75</v>
      </c>
      <c r="G34" s="17" t="s">
        <v>55</v>
      </c>
      <c r="H34" s="8">
        <v>2</v>
      </c>
      <c r="I34" s="3" t="s">
        <v>17</v>
      </c>
      <c r="J34" s="9">
        <v>3.5</v>
      </c>
      <c r="K34" s="16">
        <f t="shared" si="4"/>
        <v>7</v>
      </c>
      <c r="M34" s="34" t="s">
        <v>80</v>
      </c>
      <c r="N34" s="35">
        <f>N33/N32</f>
        <v>3.2156357388316152</v>
      </c>
      <c r="O34" s="10"/>
      <c r="P34" s="11"/>
      <c r="T34" s="1"/>
    </row>
    <row r="35" spans="1:21" ht="15.75" thickTop="1">
      <c r="A35" s="2"/>
      <c r="B35" s="8"/>
      <c r="C35" s="3"/>
      <c r="D35" s="9"/>
      <c r="E35" s="16"/>
      <c r="G35" s="17" t="s">
        <v>56</v>
      </c>
      <c r="H35" s="8">
        <v>3</v>
      </c>
      <c r="I35" s="3" t="s">
        <v>17</v>
      </c>
      <c r="J35" s="9">
        <v>3.5</v>
      </c>
      <c r="K35" s="16">
        <f t="shared" si="4"/>
        <v>10.5</v>
      </c>
      <c r="T35" s="1"/>
    </row>
    <row r="36" spans="1:21">
      <c r="A36" s="24"/>
      <c r="B36" s="3"/>
      <c r="C36" s="3"/>
      <c r="D36" s="3"/>
      <c r="E36" s="16"/>
      <c r="G36" s="17" t="s">
        <v>57</v>
      </c>
      <c r="H36" s="8">
        <v>1.5</v>
      </c>
      <c r="I36" s="3" t="s">
        <v>15</v>
      </c>
      <c r="J36" s="9">
        <v>4</v>
      </c>
      <c r="K36" s="16">
        <f t="shared" si="4"/>
        <v>6</v>
      </c>
      <c r="T36" s="1"/>
    </row>
    <row r="37" spans="1:21">
      <c r="A37" s="17" t="s">
        <v>30</v>
      </c>
      <c r="B37" s="22">
        <f>SUM(B32:B35)</f>
        <v>9</v>
      </c>
      <c r="C37" s="3"/>
      <c r="D37" s="3"/>
      <c r="E37" s="16"/>
      <c r="G37" s="17" t="s">
        <v>58</v>
      </c>
      <c r="H37" s="8">
        <v>1</v>
      </c>
      <c r="I37" s="3" t="s">
        <v>17</v>
      </c>
      <c r="J37" s="9">
        <v>3.5</v>
      </c>
      <c r="K37" s="16">
        <f t="shared" si="4"/>
        <v>3.5</v>
      </c>
      <c r="T37" s="1"/>
    </row>
    <row r="38" spans="1:21">
      <c r="A38" s="17" t="s">
        <v>31</v>
      </c>
      <c r="B38" s="22">
        <f>SUM(E32:E35)</f>
        <v>28.5</v>
      </c>
      <c r="C38" s="3"/>
      <c r="D38" s="3"/>
      <c r="E38" s="16"/>
      <c r="G38" s="15"/>
      <c r="H38" s="3"/>
      <c r="I38" s="3"/>
      <c r="J38" s="3"/>
      <c r="K38" s="16"/>
      <c r="T38" s="1"/>
    </row>
    <row r="39" spans="1:21">
      <c r="A39" s="18" t="s">
        <v>32</v>
      </c>
      <c r="B39" s="19">
        <f>B38/B37</f>
        <v>3.1666666666666665</v>
      </c>
      <c r="C39" s="20"/>
      <c r="D39" s="20"/>
      <c r="E39" s="21"/>
      <c r="G39" s="15" t="s">
        <v>30</v>
      </c>
      <c r="H39" s="22">
        <f>SUM(H32:H37)</f>
        <v>12</v>
      </c>
      <c r="I39" s="3"/>
      <c r="J39" s="3"/>
      <c r="K39" s="16"/>
      <c r="T39" s="1"/>
    </row>
    <row r="40" spans="1:21">
      <c r="B40" s="3"/>
      <c r="C40" s="3"/>
      <c r="E40" s="3"/>
      <c r="F40" s="3"/>
      <c r="G40" s="15" t="s">
        <v>31</v>
      </c>
      <c r="H40" s="22">
        <f>SUM(K32:K37)</f>
        <v>44.25</v>
      </c>
      <c r="I40" s="3"/>
      <c r="J40" s="3"/>
      <c r="K40" s="16"/>
      <c r="T40" s="1"/>
    </row>
    <row r="41" spans="1:21">
      <c r="G41" s="23" t="s">
        <v>32</v>
      </c>
      <c r="H41" s="19">
        <f>H40/H39</f>
        <v>3.6875</v>
      </c>
      <c r="I41" s="20"/>
      <c r="J41" s="20"/>
      <c r="K41" s="21"/>
    </row>
    <row r="42" spans="1:21">
      <c r="U42" s="1"/>
    </row>
    <row r="43" spans="1:21" ht="15.75">
      <c r="A43" s="12"/>
      <c r="B43" s="45" t="s">
        <v>94</v>
      </c>
      <c r="C43" s="45"/>
      <c r="D43" s="13"/>
      <c r="E43" s="14"/>
      <c r="G43" s="12"/>
      <c r="H43" s="45" t="s">
        <v>95</v>
      </c>
      <c r="I43" s="45"/>
      <c r="J43" s="13"/>
      <c r="K43" s="14"/>
    </row>
    <row r="44" spans="1:21">
      <c r="A44" s="25" t="s">
        <v>0</v>
      </c>
      <c r="B44" s="26" t="s">
        <v>1</v>
      </c>
      <c r="C44" s="26" t="s">
        <v>2</v>
      </c>
      <c r="D44" s="26" t="s">
        <v>3</v>
      </c>
      <c r="E44" s="27" t="s">
        <v>4</v>
      </c>
      <c r="G44" s="25" t="s">
        <v>0</v>
      </c>
      <c r="H44" s="26" t="s">
        <v>1</v>
      </c>
      <c r="I44" s="26" t="s">
        <v>2</v>
      </c>
      <c r="J44" s="26" t="s">
        <v>3</v>
      </c>
      <c r="K44" s="27" t="s">
        <v>4</v>
      </c>
    </row>
    <row r="45" spans="1:21">
      <c r="A45" s="2" t="s">
        <v>59</v>
      </c>
      <c r="B45" s="8">
        <v>3</v>
      </c>
      <c r="C45" s="3" t="s">
        <v>17</v>
      </c>
      <c r="D45" s="9">
        <v>3.5</v>
      </c>
      <c r="E45" s="16">
        <f t="shared" ref="E45:E50" si="5">B45*D45</f>
        <v>10.5</v>
      </c>
      <c r="G45" s="17" t="s">
        <v>65</v>
      </c>
      <c r="H45" s="8">
        <v>3</v>
      </c>
      <c r="I45" s="3" t="s">
        <v>12</v>
      </c>
      <c r="J45" s="9">
        <v>2.75</v>
      </c>
      <c r="K45" s="16">
        <f t="shared" ref="K45:K49" si="6">H45*J45</f>
        <v>8.25</v>
      </c>
    </row>
    <row r="46" spans="1:21">
      <c r="A46" s="2" t="s">
        <v>60</v>
      </c>
      <c r="B46" s="8">
        <v>3</v>
      </c>
      <c r="C46" s="3" t="s">
        <v>18</v>
      </c>
      <c r="D46" s="9">
        <v>3.25</v>
      </c>
      <c r="E46" s="16">
        <f t="shared" si="5"/>
        <v>9.75</v>
      </c>
      <c r="G46" s="17" t="s">
        <v>66</v>
      </c>
      <c r="H46" s="8">
        <v>3</v>
      </c>
      <c r="I46" s="3" t="s">
        <v>18</v>
      </c>
      <c r="J46" s="9">
        <v>3.25</v>
      </c>
      <c r="K46" s="16">
        <f t="shared" si="6"/>
        <v>9.75</v>
      </c>
    </row>
    <row r="47" spans="1:21">
      <c r="A47" s="2" t="s">
        <v>61</v>
      </c>
      <c r="B47" s="8">
        <v>1.5</v>
      </c>
      <c r="C47" s="3" t="s">
        <v>15</v>
      </c>
      <c r="D47" s="9">
        <v>4</v>
      </c>
      <c r="E47" s="16">
        <f t="shared" si="5"/>
        <v>6</v>
      </c>
      <c r="G47" s="17" t="s">
        <v>67</v>
      </c>
      <c r="H47" s="8">
        <v>1.5</v>
      </c>
      <c r="I47" s="3" t="s">
        <v>18</v>
      </c>
      <c r="J47" s="9">
        <v>3.25</v>
      </c>
      <c r="K47" s="16">
        <f t="shared" si="6"/>
        <v>4.875</v>
      </c>
    </row>
    <row r="48" spans="1:21">
      <c r="A48" s="2" t="s">
        <v>62</v>
      </c>
      <c r="B48" s="8">
        <v>3</v>
      </c>
      <c r="C48" s="3" t="s">
        <v>18</v>
      </c>
      <c r="D48" s="9">
        <v>3.25</v>
      </c>
      <c r="E48" s="16">
        <f t="shared" si="5"/>
        <v>9.75</v>
      </c>
      <c r="G48" s="17" t="s">
        <v>68</v>
      </c>
      <c r="H48" s="8">
        <v>3</v>
      </c>
      <c r="I48" s="3" t="s">
        <v>18</v>
      </c>
      <c r="J48" s="9">
        <v>3.25</v>
      </c>
      <c r="K48" s="16">
        <f t="shared" si="6"/>
        <v>9.75</v>
      </c>
    </row>
    <row r="49" spans="1:11">
      <c r="A49" s="2" t="s">
        <v>63</v>
      </c>
      <c r="B49" s="8">
        <v>1</v>
      </c>
      <c r="C49" s="3" t="s">
        <v>17</v>
      </c>
      <c r="D49" s="9">
        <v>3.5</v>
      </c>
      <c r="E49" s="16">
        <f t="shared" si="5"/>
        <v>3.5</v>
      </c>
      <c r="G49" s="17" t="s">
        <v>69</v>
      </c>
      <c r="H49" s="8">
        <v>1.5</v>
      </c>
      <c r="I49" s="3" t="s">
        <v>16</v>
      </c>
      <c r="J49" s="9">
        <v>3.75</v>
      </c>
      <c r="K49" s="16">
        <f t="shared" si="6"/>
        <v>5.625</v>
      </c>
    </row>
    <row r="50" spans="1:11">
      <c r="A50" s="2" t="s">
        <v>64</v>
      </c>
      <c r="B50" s="8">
        <v>1</v>
      </c>
      <c r="C50" s="3" t="s">
        <v>17</v>
      </c>
      <c r="D50" s="9">
        <v>3.5</v>
      </c>
      <c r="E50" s="16">
        <f t="shared" si="5"/>
        <v>3.5</v>
      </c>
      <c r="G50" s="17"/>
      <c r="H50" s="8"/>
      <c r="I50" s="3"/>
      <c r="J50" s="9"/>
      <c r="K50" s="16"/>
    </row>
    <row r="51" spans="1:11">
      <c r="A51" s="15"/>
      <c r="B51" s="3"/>
      <c r="C51" s="3"/>
      <c r="D51" s="3"/>
      <c r="E51" s="16"/>
      <c r="G51" s="15"/>
      <c r="H51" s="3"/>
      <c r="I51" s="3"/>
      <c r="J51" s="3"/>
      <c r="K51" s="16"/>
    </row>
    <row r="52" spans="1:11">
      <c r="A52" s="15" t="s">
        <v>30</v>
      </c>
      <c r="B52" s="22">
        <f>SUM(B45:B50)</f>
        <v>12.5</v>
      </c>
      <c r="C52" s="3"/>
      <c r="D52" s="3"/>
      <c r="E52" s="16"/>
      <c r="G52" s="15" t="s">
        <v>30</v>
      </c>
      <c r="H52" s="22">
        <f>SUM(H45:H50)</f>
        <v>12</v>
      </c>
      <c r="I52" s="3"/>
      <c r="J52" s="3"/>
      <c r="K52" s="16"/>
    </row>
    <row r="53" spans="1:11">
      <c r="A53" s="15" t="s">
        <v>31</v>
      </c>
      <c r="B53" s="22">
        <f>SUM(E45:E50)</f>
        <v>43</v>
      </c>
      <c r="C53" s="3"/>
      <c r="D53" s="3"/>
      <c r="E53" s="16"/>
      <c r="G53" s="15" t="s">
        <v>31</v>
      </c>
      <c r="H53" s="22">
        <f>SUM(K45:K50)</f>
        <v>38.25</v>
      </c>
      <c r="I53" s="3"/>
      <c r="J53" s="3"/>
      <c r="K53" s="16"/>
    </row>
    <row r="54" spans="1:11">
      <c r="A54" s="23" t="s">
        <v>32</v>
      </c>
      <c r="B54" s="19">
        <f>B53/B52</f>
        <v>3.44</v>
      </c>
      <c r="C54" s="20"/>
      <c r="D54" s="20"/>
      <c r="E54" s="21"/>
      <c r="G54" s="23" t="s">
        <v>32</v>
      </c>
      <c r="H54" s="19">
        <f>H53/H52</f>
        <v>3.1875</v>
      </c>
      <c r="I54" s="20"/>
      <c r="J54" s="20"/>
      <c r="K54" s="21"/>
    </row>
    <row r="57" spans="1:11" ht="15.75">
      <c r="A57" s="12"/>
      <c r="B57" s="45" t="s">
        <v>96</v>
      </c>
      <c r="C57" s="45"/>
      <c r="D57" s="13"/>
      <c r="E57" s="14"/>
      <c r="G57" s="12"/>
      <c r="H57" s="45" t="s">
        <v>97</v>
      </c>
      <c r="I57" s="45"/>
      <c r="J57" s="13"/>
      <c r="K57" s="14"/>
    </row>
    <row r="58" spans="1:11">
      <c r="A58" s="25" t="s">
        <v>0</v>
      </c>
      <c r="B58" s="26" t="s">
        <v>1</v>
      </c>
      <c r="C58" s="26" t="s">
        <v>2</v>
      </c>
      <c r="D58" s="26" t="s">
        <v>3</v>
      </c>
      <c r="E58" s="27" t="s">
        <v>4</v>
      </c>
      <c r="G58" s="25" t="s">
        <v>0</v>
      </c>
      <c r="H58" s="26" t="s">
        <v>1</v>
      </c>
      <c r="I58" s="26" t="s">
        <v>2</v>
      </c>
      <c r="J58" s="26" t="s">
        <v>3</v>
      </c>
      <c r="K58" s="27" t="s">
        <v>4</v>
      </c>
    </row>
    <row r="59" spans="1:11">
      <c r="A59" s="2" t="s">
        <v>70</v>
      </c>
      <c r="B59" s="8">
        <v>1.5</v>
      </c>
      <c r="C59" s="3" t="s">
        <v>15</v>
      </c>
      <c r="D59" s="9">
        <v>4</v>
      </c>
      <c r="E59" s="16">
        <f t="shared" ref="E59:E64" si="7">B59*D59</f>
        <v>6</v>
      </c>
      <c r="G59" s="2" t="s">
        <v>83</v>
      </c>
      <c r="H59" s="8">
        <v>3</v>
      </c>
      <c r="I59" s="3" t="s">
        <v>17</v>
      </c>
      <c r="J59" s="9">
        <v>3.5</v>
      </c>
      <c r="K59" s="16">
        <f t="shared" ref="K59:K63" si="8">H59*J59</f>
        <v>10.5</v>
      </c>
    </row>
    <row r="60" spans="1:11">
      <c r="A60" s="2" t="s">
        <v>71</v>
      </c>
      <c r="B60" s="8">
        <v>3</v>
      </c>
      <c r="C60" s="3" t="s">
        <v>10</v>
      </c>
      <c r="D60" s="9">
        <v>2.5</v>
      </c>
      <c r="E60" s="16">
        <f t="shared" si="7"/>
        <v>7.5</v>
      </c>
      <c r="G60" s="2" t="s">
        <v>84</v>
      </c>
      <c r="H60" s="8">
        <v>1.5</v>
      </c>
      <c r="I60" s="3" t="s">
        <v>15</v>
      </c>
      <c r="J60" s="9">
        <v>4</v>
      </c>
      <c r="K60" s="16">
        <f t="shared" si="8"/>
        <v>6</v>
      </c>
    </row>
    <row r="61" spans="1:11">
      <c r="A61" s="2" t="s">
        <v>72</v>
      </c>
      <c r="B61" s="8">
        <v>1.5</v>
      </c>
      <c r="C61" s="3" t="s">
        <v>17</v>
      </c>
      <c r="D61" s="9">
        <v>3.5</v>
      </c>
      <c r="E61" s="16">
        <f t="shared" si="7"/>
        <v>5.25</v>
      </c>
      <c r="G61" s="2" t="s">
        <v>85</v>
      </c>
      <c r="H61" s="8">
        <v>3</v>
      </c>
      <c r="I61" s="42" t="s">
        <v>18</v>
      </c>
      <c r="J61" s="9">
        <v>3.25</v>
      </c>
      <c r="K61" s="16">
        <f t="shared" si="8"/>
        <v>9.75</v>
      </c>
    </row>
    <row r="62" spans="1:11">
      <c r="A62" s="2" t="s">
        <v>73</v>
      </c>
      <c r="B62" s="8">
        <v>3</v>
      </c>
      <c r="C62" s="42" t="s">
        <v>12</v>
      </c>
      <c r="D62" s="9">
        <v>2.75</v>
      </c>
      <c r="E62" s="16">
        <f t="shared" si="7"/>
        <v>8.25</v>
      </c>
      <c r="G62" s="2" t="s">
        <v>86</v>
      </c>
      <c r="H62" s="8">
        <v>1.5</v>
      </c>
      <c r="I62" s="42" t="s">
        <v>18</v>
      </c>
      <c r="J62" s="9">
        <v>3.25</v>
      </c>
      <c r="K62" s="16">
        <f t="shared" si="8"/>
        <v>4.875</v>
      </c>
    </row>
    <row r="63" spans="1:11">
      <c r="A63" s="2" t="s">
        <v>74</v>
      </c>
      <c r="B63" s="8">
        <v>2</v>
      </c>
      <c r="C63" s="42" t="s">
        <v>18</v>
      </c>
      <c r="D63" s="9">
        <v>3.25</v>
      </c>
      <c r="E63" s="16">
        <f t="shared" si="7"/>
        <v>6.5</v>
      </c>
      <c r="G63" s="2" t="s">
        <v>87</v>
      </c>
      <c r="H63" s="8">
        <v>3</v>
      </c>
      <c r="I63" s="42" t="s">
        <v>17</v>
      </c>
      <c r="J63" s="9">
        <v>3.5</v>
      </c>
      <c r="K63" s="16">
        <f t="shared" si="8"/>
        <v>10.5</v>
      </c>
    </row>
    <row r="64" spans="1:11">
      <c r="A64" s="2" t="s">
        <v>75</v>
      </c>
      <c r="B64" s="8">
        <v>3</v>
      </c>
      <c r="C64" s="42" t="s">
        <v>17</v>
      </c>
      <c r="D64" s="9">
        <v>3.5</v>
      </c>
      <c r="E64" s="16">
        <f t="shared" si="7"/>
        <v>10.5</v>
      </c>
      <c r="G64" s="17"/>
      <c r="H64" s="8"/>
      <c r="I64" s="3"/>
      <c r="J64" s="9"/>
      <c r="K64" s="16"/>
    </row>
    <row r="65" spans="1:11">
      <c r="A65" s="15"/>
      <c r="B65" s="3"/>
      <c r="C65" s="3"/>
      <c r="D65" s="3"/>
      <c r="E65" s="16"/>
      <c r="G65" s="15"/>
      <c r="H65" s="3"/>
      <c r="I65" s="3"/>
      <c r="J65" s="3"/>
      <c r="K65" s="16"/>
    </row>
    <row r="66" spans="1:11">
      <c r="A66" s="15" t="s">
        <v>30</v>
      </c>
      <c r="B66" s="22">
        <f>SUM(B59:B64)</f>
        <v>14</v>
      </c>
      <c r="C66" s="3"/>
      <c r="D66" s="3"/>
      <c r="E66" s="16"/>
      <c r="G66" s="15" t="s">
        <v>30</v>
      </c>
      <c r="H66" s="22">
        <f>SUM(H59:H64)</f>
        <v>12</v>
      </c>
      <c r="I66" s="3"/>
      <c r="J66" s="3"/>
      <c r="K66" s="16"/>
    </row>
    <row r="67" spans="1:11">
      <c r="A67" s="15" t="s">
        <v>31</v>
      </c>
      <c r="B67" s="22">
        <f>SUM(E59:E64)</f>
        <v>44</v>
      </c>
      <c r="C67" s="3"/>
      <c r="D67" s="3"/>
      <c r="E67" s="16"/>
      <c r="G67" s="15" t="s">
        <v>31</v>
      </c>
      <c r="H67" s="22">
        <f>SUM(K59:K64)</f>
        <v>41.625</v>
      </c>
      <c r="I67" s="3"/>
      <c r="J67" s="3"/>
      <c r="K67" s="16"/>
    </row>
    <row r="68" spans="1:11">
      <c r="A68" s="23" t="s">
        <v>32</v>
      </c>
      <c r="B68" s="19">
        <f>B67/B66</f>
        <v>3.1428571428571428</v>
      </c>
      <c r="C68" s="20"/>
      <c r="D68" s="20"/>
      <c r="E68" s="21"/>
      <c r="G68" s="23" t="s">
        <v>32</v>
      </c>
      <c r="H68" s="19">
        <f>H67/H66</f>
        <v>3.46875</v>
      </c>
      <c r="I68" s="20"/>
      <c r="J68" s="20"/>
      <c r="K68" s="21"/>
    </row>
    <row r="71" spans="1:11" ht="15.75">
      <c r="A71" s="12"/>
      <c r="B71" s="45" t="s">
        <v>98</v>
      </c>
      <c r="C71" s="45"/>
      <c r="D71" s="13"/>
      <c r="E71" s="14"/>
      <c r="G71" s="12"/>
      <c r="H71" s="45" t="s">
        <v>99</v>
      </c>
      <c r="I71" s="45"/>
      <c r="J71" s="13"/>
      <c r="K71" s="14"/>
    </row>
    <row r="72" spans="1:11">
      <c r="A72" s="25" t="s">
        <v>0</v>
      </c>
      <c r="B72" s="26" t="s">
        <v>1</v>
      </c>
      <c r="C72" s="26" t="s">
        <v>2</v>
      </c>
      <c r="D72" s="26" t="s">
        <v>3</v>
      </c>
      <c r="E72" s="27" t="s">
        <v>4</v>
      </c>
      <c r="G72" s="25" t="s">
        <v>0</v>
      </c>
      <c r="H72" s="26" t="s">
        <v>1</v>
      </c>
      <c r="I72" s="26" t="s">
        <v>2</v>
      </c>
      <c r="J72" s="26" t="s">
        <v>3</v>
      </c>
      <c r="K72" s="27" t="s">
        <v>4</v>
      </c>
    </row>
    <row r="73" spans="1:11">
      <c r="A73" s="2" t="s">
        <v>83</v>
      </c>
      <c r="B73" s="8">
        <v>3</v>
      </c>
      <c r="C73" s="3" t="s">
        <v>17</v>
      </c>
      <c r="D73" s="9">
        <v>3.5</v>
      </c>
      <c r="E73" s="16">
        <f t="shared" ref="E73:E77" si="9">B73*D73</f>
        <v>10.5</v>
      </c>
      <c r="G73" s="2" t="s">
        <v>83</v>
      </c>
      <c r="H73" s="8">
        <v>3</v>
      </c>
      <c r="I73" s="3" t="s">
        <v>17</v>
      </c>
      <c r="J73" s="9">
        <v>3.5</v>
      </c>
      <c r="K73" s="16">
        <f t="shared" ref="K73:K77" si="10">H73*J73</f>
        <v>10.5</v>
      </c>
    </row>
    <row r="74" spans="1:11">
      <c r="A74" s="2" t="s">
        <v>84</v>
      </c>
      <c r="B74" s="8">
        <v>1.5</v>
      </c>
      <c r="C74" s="3" t="s">
        <v>15</v>
      </c>
      <c r="D74" s="9">
        <v>4</v>
      </c>
      <c r="E74" s="16">
        <f t="shared" si="9"/>
        <v>6</v>
      </c>
      <c r="G74" s="2" t="s">
        <v>84</v>
      </c>
      <c r="H74" s="8">
        <v>1.5</v>
      </c>
      <c r="I74" s="3" t="s">
        <v>15</v>
      </c>
      <c r="J74" s="9">
        <v>4</v>
      </c>
      <c r="K74" s="16">
        <f t="shared" si="10"/>
        <v>6</v>
      </c>
    </row>
    <row r="75" spans="1:11">
      <c r="A75" s="2" t="s">
        <v>85</v>
      </c>
      <c r="B75" s="8">
        <v>3</v>
      </c>
      <c r="C75" s="42" t="s">
        <v>18</v>
      </c>
      <c r="D75" s="9">
        <v>3.25</v>
      </c>
      <c r="E75" s="16">
        <f t="shared" si="9"/>
        <v>9.75</v>
      </c>
      <c r="G75" s="2" t="s">
        <v>85</v>
      </c>
      <c r="H75" s="8">
        <v>3</v>
      </c>
      <c r="I75" s="42" t="s">
        <v>18</v>
      </c>
      <c r="J75" s="9">
        <v>3.25</v>
      </c>
      <c r="K75" s="16">
        <f t="shared" si="10"/>
        <v>9.75</v>
      </c>
    </row>
    <row r="76" spans="1:11">
      <c r="A76" s="2" t="s">
        <v>86</v>
      </c>
      <c r="B76" s="8">
        <v>1.5</v>
      </c>
      <c r="C76" s="42" t="s">
        <v>18</v>
      </c>
      <c r="D76" s="9">
        <v>3.25</v>
      </c>
      <c r="E76" s="16">
        <f t="shared" si="9"/>
        <v>4.875</v>
      </c>
      <c r="G76" s="2" t="s">
        <v>86</v>
      </c>
      <c r="H76" s="8">
        <v>1.5</v>
      </c>
      <c r="I76" s="42" t="s">
        <v>18</v>
      </c>
      <c r="J76" s="9">
        <v>3.25</v>
      </c>
      <c r="K76" s="16">
        <f t="shared" si="10"/>
        <v>4.875</v>
      </c>
    </row>
    <row r="77" spans="1:11">
      <c r="A77" s="2" t="s">
        <v>87</v>
      </c>
      <c r="B77" s="8">
        <v>3</v>
      </c>
      <c r="C77" s="42" t="s">
        <v>17</v>
      </c>
      <c r="D77" s="9">
        <v>3.5</v>
      </c>
      <c r="E77" s="16">
        <f t="shared" si="9"/>
        <v>10.5</v>
      </c>
      <c r="G77" s="2" t="s">
        <v>87</v>
      </c>
      <c r="H77" s="8">
        <v>3</v>
      </c>
      <c r="I77" s="42" t="s">
        <v>17</v>
      </c>
      <c r="J77" s="9">
        <v>3.5</v>
      </c>
      <c r="K77" s="16">
        <f t="shared" si="10"/>
        <v>10.5</v>
      </c>
    </row>
    <row r="78" spans="1:11">
      <c r="A78" s="17"/>
      <c r="B78" s="8"/>
      <c r="C78" s="3"/>
      <c r="D78" s="9"/>
      <c r="E78" s="16"/>
      <c r="G78" s="17"/>
      <c r="H78" s="8"/>
      <c r="I78" s="3"/>
      <c r="J78" s="9"/>
      <c r="K78" s="16"/>
    </row>
    <row r="79" spans="1:11">
      <c r="A79" s="15"/>
      <c r="B79" s="3"/>
      <c r="C79" s="3"/>
      <c r="D79" s="3"/>
      <c r="E79" s="16"/>
      <c r="G79" s="15"/>
      <c r="H79" s="3"/>
      <c r="I79" s="3"/>
      <c r="J79" s="3"/>
      <c r="K79" s="16"/>
    </row>
    <row r="80" spans="1:11">
      <c r="A80" s="15" t="s">
        <v>30</v>
      </c>
      <c r="B80" s="22">
        <f>SUM(B73:B78)</f>
        <v>12</v>
      </c>
      <c r="C80" s="3"/>
      <c r="D80" s="3"/>
      <c r="E80" s="16"/>
      <c r="G80" s="15" t="s">
        <v>30</v>
      </c>
      <c r="H80" s="22">
        <f>SUM(H73:H78)</f>
        <v>12</v>
      </c>
      <c r="I80" s="3"/>
      <c r="J80" s="3"/>
      <c r="K80" s="16"/>
    </row>
    <row r="81" spans="1:11">
      <c r="A81" s="15" t="s">
        <v>31</v>
      </c>
      <c r="B81" s="22">
        <f>SUM(E73:E78)</f>
        <v>41.625</v>
      </c>
      <c r="C81" s="3"/>
      <c r="D81" s="3"/>
      <c r="E81" s="16"/>
      <c r="G81" s="15" t="s">
        <v>31</v>
      </c>
      <c r="H81" s="22">
        <f>SUM(K73:K78)</f>
        <v>41.625</v>
      </c>
      <c r="I81" s="3"/>
      <c r="J81" s="3"/>
      <c r="K81" s="16"/>
    </row>
    <row r="82" spans="1:11">
      <c r="A82" s="23" t="s">
        <v>32</v>
      </c>
      <c r="B82" s="19">
        <f>B81/B80</f>
        <v>3.46875</v>
      </c>
      <c r="C82" s="20"/>
      <c r="D82" s="20"/>
      <c r="E82" s="21"/>
      <c r="G82" s="23" t="s">
        <v>32</v>
      </c>
      <c r="H82" s="19">
        <f>H81/H80</f>
        <v>3.46875</v>
      </c>
      <c r="I82" s="20"/>
      <c r="J82" s="20"/>
      <c r="K82" s="21"/>
    </row>
  </sheetData>
  <mergeCells count="14">
    <mergeCell ref="B71:C71"/>
    <mergeCell ref="H71:I71"/>
    <mergeCell ref="N17:O17"/>
    <mergeCell ref="B30:C30"/>
    <mergeCell ref="H30:I30"/>
    <mergeCell ref="B43:C43"/>
    <mergeCell ref="H43:I43"/>
    <mergeCell ref="B57:C57"/>
    <mergeCell ref="H57:I57"/>
    <mergeCell ref="C1:H2"/>
    <mergeCell ref="B3:C3"/>
    <mergeCell ref="B16:C16"/>
    <mergeCell ref="H3:I3"/>
    <mergeCell ref="H16:I1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Mahmudul Hasan</dc:creator>
  <cp:lastModifiedBy>Mahmudul Hasan</cp:lastModifiedBy>
  <dcterms:created xsi:type="dcterms:W3CDTF">2021-10-31T15:53:43Z</dcterms:created>
  <dcterms:modified xsi:type="dcterms:W3CDTF">2022-02-16T10:58:10Z</dcterms:modified>
</cp:coreProperties>
</file>