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Skills\MS Excel\Project\Submited\"/>
    </mc:Choice>
  </mc:AlternateContent>
  <xr:revisionPtr revIDLastSave="0" documentId="8_{52A6BAEC-4E01-4D91-80F7-632CD7C67AAE}" xr6:coauthVersionLast="36" xr6:coauthVersionMax="36" xr10:uidLastSave="{00000000-0000-0000-0000-000000000000}"/>
  <bookViews>
    <workbookView xWindow="-120" yWindow="-120" windowWidth="20730" windowHeight="11160" xr2:uid="{47058F07-3100-4E26-9825-EE06557465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E78" i="1"/>
  <c r="P30" i="1" l="1"/>
  <c r="E74" i="1"/>
  <c r="E75" i="1"/>
  <c r="E76" i="1"/>
  <c r="E77" i="1"/>
  <c r="E73" i="1"/>
  <c r="K64" i="1" l="1"/>
  <c r="H80" i="1" l="1"/>
  <c r="K77" i="1"/>
  <c r="K76" i="1"/>
  <c r="K75" i="1"/>
  <c r="K74" i="1"/>
  <c r="K73" i="1"/>
  <c r="B80" i="1"/>
  <c r="H66" i="1"/>
  <c r="N28" i="1" s="1"/>
  <c r="B66" i="1"/>
  <c r="N27" i="1" s="1"/>
  <c r="E64" i="1"/>
  <c r="K63" i="1"/>
  <c r="E63" i="1"/>
  <c r="K62" i="1"/>
  <c r="E62" i="1"/>
  <c r="K61" i="1"/>
  <c r="E61" i="1"/>
  <c r="K60" i="1"/>
  <c r="E60" i="1"/>
  <c r="K59" i="1"/>
  <c r="E59" i="1"/>
  <c r="E32" i="1"/>
  <c r="H52" i="1"/>
  <c r="N26" i="1" s="1"/>
  <c r="B52" i="1"/>
  <c r="N25" i="1" s="1"/>
  <c r="E50" i="1"/>
  <c r="K49" i="1"/>
  <c r="E49" i="1"/>
  <c r="K48" i="1"/>
  <c r="E48" i="1"/>
  <c r="K47" i="1"/>
  <c r="E47" i="1"/>
  <c r="K46" i="1"/>
  <c r="E46" i="1"/>
  <c r="K45" i="1"/>
  <c r="E45" i="1"/>
  <c r="H39" i="1"/>
  <c r="N24" i="1" s="1"/>
  <c r="K37" i="1"/>
  <c r="B37" i="1"/>
  <c r="N23" i="1" s="1"/>
  <c r="K36" i="1"/>
  <c r="K35" i="1"/>
  <c r="K34" i="1"/>
  <c r="E34" i="1"/>
  <c r="K33" i="1"/>
  <c r="E33" i="1"/>
  <c r="K32" i="1"/>
  <c r="H25" i="1"/>
  <c r="N22" i="1" s="1"/>
  <c r="K23" i="1"/>
  <c r="K22" i="1"/>
  <c r="K21" i="1"/>
  <c r="K20" i="1"/>
  <c r="K19" i="1"/>
  <c r="K18" i="1"/>
  <c r="H12" i="1"/>
  <c r="N20" i="1" s="1"/>
  <c r="K10" i="1"/>
  <c r="K9" i="1"/>
  <c r="K8" i="1"/>
  <c r="K7" i="1"/>
  <c r="K6" i="1"/>
  <c r="K5" i="1"/>
  <c r="E23" i="1"/>
  <c r="E22" i="1"/>
  <c r="B25" i="1"/>
  <c r="N21" i="1" s="1"/>
  <c r="E21" i="1"/>
  <c r="E20" i="1"/>
  <c r="E19" i="1"/>
  <c r="E18" i="1"/>
  <c r="B10" i="1"/>
  <c r="N19" i="1" s="1"/>
  <c r="E7" i="1"/>
  <c r="E8" i="1"/>
  <c r="E6" i="1"/>
  <c r="E5" i="1"/>
  <c r="P25" i="1" l="1"/>
  <c r="P21" i="1"/>
  <c r="N32" i="1"/>
  <c r="H67" i="1"/>
  <c r="H68" i="1" s="1"/>
  <c r="B81" i="1"/>
  <c r="B82" i="1" s="1"/>
  <c r="H13" i="1"/>
  <c r="H14" i="1" s="1"/>
  <c r="O20" i="1" s="1"/>
  <c r="P20" i="1" s="1"/>
  <c r="H81" i="1"/>
  <c r="H82" i="1" s="1"/>
  <c r="B67" i="1"/>
  <c r="B68" i="1" s="1"/>
  <c r="H53" i="1"/>
  <c r="H54" i="1" s="1"/>
  <c r="O26" i="1" s="1"/>
  <c r="P26" i="1" s="1"/>
  <c r="B53" i="1"/>
  <c r="B54" i="1" s="1"/>
  <c r="O25" i="1" s="1"/>
  <c r="H40" i="1"/>
  <c r="H41" i="1" s="1"/>
  <c r="O24" i="1" s="1"/>
  <c r="P24" i="1" s="1"/>
  <c r="B38" i="1"/>
  <c r="B39" i="1" s="1"/>
  <c r="O23" i="1" s="1"/>
  <c r="P23" i="1" s="1"/>
  <c r="H26" i="1"/>
  <c r="H27" i="1" s="1"/>
  <c r="O22" i="1" s="1"/>
  <c r="P22" i="1" s="1"/>
  <c r="B26" i="1"/>
  <c r="B27" i="1" s="1"/>
  <c r="O21" i="1" s="1"/>
  <c r="B11" i="1"/>
  <c r="B12" i="1" s="1"/>
  <c r="O19" i="1" s="1"/>
  <c r="P19" i="1" s="1"/>
  <c r="O29" i="1" l="1"/>
  <c r="P29" i="1" s="1"/>
  <c r="O27" i="1"/>
  <c r="P27" i="1" s="1"/>
  <c r="O28" i="1"/>
  <c r="P28" i="1" s="1"/>
  <c r="N33" i="1" l="1"/>
  <c r="N34" i="1" s="1"/>
</calcChain>
</file>

<file path=xl/sharedStrings.xml><?xml version="1.0" encoding="utf-8"?>
<sst xmlns="http://schemas.openxmlformats.org/spreadsheetml/2006/main" count="267" uniqueCount="111">
  <si>
    <t>Course Title</t>
  </si>
  <si>
    <t>Credit Hours</t>
  </si>
  <si>
    <t>Grade</t>
  </si>
  <si>
    <t>Point For Grades</t>
  </si>
  <si>
    <t>Weighted Grade Points</t>
  </si>
  <si>
    <t>Discrete Mathematics</t>
  </si>
  <si>
    <t>Differential and Integral Calculus</t>
  </si>
  <si>
    <t>Physics I</t>
  </si>
  <si>
    <t>English for Academic Purposes</t>
  </si>
  <si>
    <t>English for Academic Purpose I</t>
  </si>
  <si>
    <t>C+</t>
  </si>
  <si>
    <t>D</t>
  </si>
  <si>
    <t>B-</t>
  </si>
  <si>
    <t>Marks Obtained</t>
  </si>
  <si>
    <t>Points</t>
  </si>
  <si>
    <t>A+</t>
  </si>
  <si>
    <t>A</t>
  </si>
  <si>
    <t>A-</t>
  </si>
  <si>
    <t>B+</t>
  </si>
  <si>
    <t>B</t>
  </si>
  <si>
    <t>C</t>
  </si>
  <si>
    <t>80% and above</t>
  </si>
  <si>
    <t>75% &lt;  80%</t>
  </si>
  <si>
    <t>70% &lt;  75%</t>
  </si>
  <si>
    <t>40% &lt;  45%</t>
  </si>
  <si>
    <t>45% &lt;  50%</t>
  </si>
  <si>
    <t>50% &lt;  55%</t>
  </si>
  <si>
    <t>55% &lt;  60%</t>
  </si>
  <si>
    <t>60% &lt;  65%</t>
  </si>
  <si>
    <t>65% &lt;  70%</t>
  </si>
  <si>
    <t>Total Credit Hours</t>
  </si>
  <si>
    <t>Total Points</t>
  </si>
  <si>
    <t>GPA</t>
  </si>
  <si>
    <t>Physics II</t>
  </si>
  <si>
    <t>Physics II Lab</t>
  </si>
  <si>
    <t>Structured Programming</t>
  </si>
  <si>
    <t>Structured Programming Lab</t>
  </si>
  <si>
    <t>Ordinary and Partial Differential Equations and Coordinate Geometry</t>
  </si>
  <si>
    <t>Chemistry</t>
  </si>
  <si>
    <t>Chemistry Lab</t>
  </si>
  <si>
    <t>Data Structures</t>
  </si>
  <si>
    <t>English for Academic Purpose II</t>
  </si>
  <si>
    <t>Linear Algebra and Vector Analysis</t>
  </si>
  <si>
    <t>Data Structures Lab</t>
  </si>
  <si>
    <t>Object Oriented Programming</t>
  </si>
  <si>
    <t>Object Oriented Programming Lab</t>
  </si>
  <si>
    <t>Digital Logic Design Lab</t>
  </si>
  <si>
    <t>Introduction to Electrical Engineering</t>
  </si>
  <si>
    <t>Introduction to Electrical Engineering Lab</t>
  </si>
  <si>
    <t>Digital Logic Design</t>
  </si>
  <si>
    <t>Algorithms</t>
  </si>
  <si>
    <t>Data Communication</t>
  </si>
  <si>
    <t>Electronic Devices and Circuits &amp; Pulse Techniques</t>
  </si>
  <si>
    <t>Database System</t>
  </si>
  <si>
    <t>Database System Lab</t>
  </si>
  <si>
    <t>Functional Bengali</t>
  </si>
  <si>
    <t>Statistics and Complex Variables</t>
  </si>
  <si>
    <t>Algorithms Lab</t>
  </si>
  <si>
    <t>Electronic Devices and Circuits &amp; Pulse Techniques Lab</t>
  </si>
  <si>
    <t>Electrical Drives and Instrumentation</t>
  </si>
  <si>
    <t>Web Programming</t>
  </si>
  <si>
    <t>Web Programming Lab</t>
  </si>
  <si>
    <t>Microprocessors &amp; Microcontrollers</t>
  </si>
  <si>
    <t>Microprocessors &amp; Microcontrollers Lab</t>
  </si>
  <si>
    <t>Data Communication Lab</t>
  </si>
  <si>
    <t>Computer Architecture</t>
  </si>
  <si>
    <t>Operating System</t>
  </si>
  <si>
    <t>Operating System Lab</t>
  </si>
  <si>
    <t>Computer Networking</t>
  </si>
  <si>
    <t>Computer Networking Lab</t>
  </si>
  <si>
    <t>Engineering Drawing</t>
  </si>
  <si>
    <t>Software Engineering</t>
  </si>
  <si>
    <t>Software Engineering Lab</t>
  </si>
  <si>
    <t>Human Computer Interaction</t>
  </si>
  <si>
    <t>Bangladesh Studies</t>
  </si>
  <si>
    <t>Financial and Managerial Accounting</t>
  </si>
  <si>
    <t>Semester-Wise GPA</t>
  </si>
  <si>
    <t>Semester</t>
  </si>
  <si>
    <t>Credit Hours Completed</t>
  </si>
  <si>
    <t>Weight Average</t>
  </si>
  <si>
    <t>CGPA</t>
  </si>
  <si>
    <t xml:space="preserve">Total Weight </t>
  </si>
  <si>
    <t>Grade Distribution</t>
  </si>
  <si>
    <t>Mobile Application Development</t>
  </si>
  <si>
    <t>Mobile Application Development Lab</t>
  </si>
  <si>
    <t>Artificial Intelligence</t>
  </si>
  <si>
    <t>Artificial Intelligence Lab</t>
  </si>
  <si>
    <t>Engineering Economics</t>
  </si>
  <si>
    <t>1st Semeser</t>
  </si>
  <si>
    <t>2nd Semeser</t>
  </si>
  <si>
    <t>3rd Semeser</t>
  </si>
  <si>
    <t>4th Semeser</t>
  </si>
  <si>
    <t>5th Semeser</t>
  </si>
  <si>
    <t>6th Semeser</t>
  </si>
  <si>
    <t>7th Semeser</t>
  </si>
  <si>
    <t>8th Semeser</t>
  </si>
  <si>
    <t>9th Semeser</t>
  </si>
  <si>
    <t>10th Semeser</t>
  </si>
  <si>
    <t>11th Semeser</t>
  </si>
  <si>
    <t>12th Semeser</t>
  </si>
  <si>
    <t>Computer and Cyber Security</t>
  </si>
  <si>
    <t>Information System and Design</t>
  </si>
  <si>
    <t>Professional Ethics and Env. Pro.</t>
  </si>
  <si>
    <t>Data Mining</t>
  </si>
  <si>
    <t>Data Mining Lab</t>
  </si>
  <si>
    <t>Capstone Project</t>
  </si>
  <si>
    <t>Professional Life Skills Development (PLSD)</t>
  </si>
  <si>
    <t>Industrial and Operational Management</t>
  </si>
  <si>
    <t>Information System and Design Lab</t>
  </si>
  <si>
    <t>Capstone Project/Thesis</t>
  </si>
  <si>
    <r>
      <t xml:space="preserve">Name: </t>
    </r>
    <r>
      <rPr>
        <sz val="16"/>
        <color theme="1"/>
        <rFont val="Calibri"/>
        <family val="2"/>
        <scheme val="minor"/>
      </rPr>
      <t xml:space="preserve">Tahmid Mahmud         </t>
    </r>
    <r>
      <rPr>
        <b/>
        <sz val="16"/>
        <color theme="1"/>
        <rFont val="Calibri"/>
        <family val="2"/>
        <scheme val="minor"/>
      </rPr>
      <t>Student ID:</t>
    </r>
    <r>
      <rPr>
        <sz val="16"/>
        <color theme="1"/>
        <rFont val="Calibri"/>
        <family val="2"/>
        <scheme val="minor"/>
      </rPr>
      <t xml:space="preserve"> 191002351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</si>
</sst>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333333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6"/>
      <color theme="1"/>
      <name val="Cambria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mbria"/>
      <family val="1"/>
    </font>
    <font>
      <b/>
      <sz val="12"/>
      <color theme="0"/>
      <name val="Calibri"/>
      <family val="2"/>
      <scheme val="minor"/>
    </font>
    <font>
      <b/>
      <sz val="12"/>
      <color theme="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2" fillId="0" borderId="7" xfId="0" applyFont="1" applyBorder="1"/>
    <xf numFmtId="165" fontId="0" fillId="0" borderId="7" xfId="0" applyNumberFormat="1" applyBorder="1"/>
    <xf numFmtId="2" fontId="0" fillId="0" borderId="7" xfId="0" applyNumberFormat="1" applyBorder="1"/>
    <xf numFmtId="0" fontId="5" fillId="0" borderId="7" xfId="0" applyFont="1" applyBorder="1"/>
    <xf numFmtId="164" fontId="0" fillId="0" borderId="7" xfId="0" applyNumberFormat="1" applyBorder="1"/>
    <xf numFmtId="0" fontId="0" fillId="4" borderId="7" xfId="0" applyFill="1" applyBorder="1"/>
    <xf numFmtId="0" fontId="7" fillId="4" borderId="7" xfId="0" applyFont="1" applyFill="1" applyBorder="1" applyAlignment="1"/>
    <xf numFmtId="0" fontId="0" fillId="0" borderId="7" xfId="0" applyFill="1" applyBorder="1"/>
    <xf numFmtId="164" fontId="0" fillId="0" borderId="7" xfId="0" applyNumberFormat="1" applyFill="1" applyBorder="1"/>
    <xf numFmtId="0" fontId="6" fillId="4" borderId="8" xfId="0" applyFont="1" applyFill="1" applyBorder="1" applyAlignment="1">
      <alignment horizontal="center"/>
    </xf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5" xfId="0" applyBorder="1"/>
    <xf numFmtId="0" fontId="11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4" fillId="6" borderId="15" xfId="1" applyFont="1" applyFill="1" applyBorder="1"/>
    <xf numFmtId="0" fontId="4" fillId="6" borderId="7" xfId="1" applyFont="1" applyFill="1" applyBorder="1"/>
    <xf numFmtId="0" fontId="12" fillId="7" borderId="16" xfId="2" applyFont="1" applyFill="1" applyBorder="1"/>
    <xf numFmtId="164" fontId="12" fillId="7" borderId="12" xfId="2" applyNumberFormat="1" applyFont="1" applyFill="1" applyBorder="1"/>
    <xf numFmtId="0" fontId="13" fillId="8" borderId="7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 vertical="center"/>
    </xf>
    <xf numFmtId="0" fontId="2" fillId="7" borderId="7" xfId="0" applyFont="1" applyFill="1" applyBorder="1"/>
    <xf numFmtId="164" fontId="0" fillId="7" borderId="7" xfId="0" applyNumberFormat="1" applyFill="1" applyBorder="1"/>
    <xf numFmtId="0" fontId="0" fillId="7" borderId="7" xfId="0" applyFill="1" applyBorder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Wise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Sheet1!$O$18</c:f>
              <c:strCache>
                <c:ptCount val="1"/>
                <c:pt idx="0">
                  <c:v>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Sheet1!$O$19:$O$30</c:f>
              <c:numCache>
                <c:formatCode>0.000</c:formatCode>
                <c:ptCount val="12"/>
                <c:pt idx="0">
                  <c:v>3.0833333333333335</c:v>
                </c:pt>
                <c:pt idx="1">
                  <c:v>2.875</c:v>
                </c:pt>
                <c:pt idx="2">
                  <c:v>2.9814814814814814</c:v>
                </c:pt>
                <c:pt idx="3">
                  <c:v>3.55</c:v>
                </c:pt>
                <c:pt idx="4">
                  <c:v>3.1666666666666665</c:v>
                </c:pt>
                <c:pt idx="5">
                  <c:v>3.6875</c:v>
                </c:pt>
                <c:pt idx="6">
                  <c:v>3.44</c:v>
                </c:pt>
                <c:pt idx="7">
                  <c:v>3.1875</c:v>
                </c:pt>
                <c:pt idx="8">
                  <c:v>3.1428571428571428</c:v>
                </c:pt>
                <c:pt idx="9">
                  <c:v>2.9821428571428572</c:v>
                </c:pt>
                <c:pt idx="10">
                  <c:v>3.875</c:v>
                </c:pt>
                <c:pt idx="11">
                  <c:v>3.7647058823529411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451D-B70B-95B11F91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36815"/>
        <c:axId val="898098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Sheet1!$M$18</c15:sqref>
                        </c15:formulaRef>
                      </c:ext>
                    </c:extLst>
                    <c:strCache>
                      <c:ptCount val="1"/>
                      <c:pt idx="0">
                        <c:v>Semester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Sheet1!$M$19:$M$30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1C-451D-B70B-95B11F91AC8A}"/>
                  </c:ext>
                </c:extLst>
              </c15:ser>
            </c15:filteredLineSeries>
          </c:ext>
        </c:extLst>
      </c:lineChart>
      <c:catAx>
        <c:axId val="90553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98367"/>
        <c:crosses val="autoZero"/>
        <c:auto val="1"/>
        <c:lblAlgn val="ctr"/>
        <c:lblOffset val="100"/>
        <c:noMultiLvlLbl val="0"/>
      </c:catAx>
      <c:valAx>
        <c:axId val="8980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35</xdr:row>
      <xdr:rowOff>80962</xdr:rowOff>
    </xdr:from>
    <xdr:to>
      <xdr:col>16</xdr:col>
      <xdr:colOff>9526</xdr:colOff>
      <xdr:row>49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D7AFF-38BF-4F28-A1D5-88DEE8A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D51B-0D76-4578-A052-36CCCD5247F6}">
  <dimension ref="A1:U82"/>
  <sheetViews>
    <sheetView showGridLines="0" tabSelected="1" zoomScaleNormal="100" workbookViewId="0">
      <selection activeCell="H6" sqref="H6"/>
    </sheetView>
  </sheetViews>
  <sheetFormatPr defaultRowHeight="15" x14ac:dyDescent="0.25"/>
  <cols>
    <col min="1" max="1" width="31.42578125" bestFit="1" customWidth="1"/>
    <col min="2" max="3" width="12" bestFit="1" customWidth="1"/>
    <col min="4" max="4" width="15.7109375" bestFit="1" customWidth="1"/>
    <col min="5" max="5" width="21.85546875" bestFit="1" customWidth="1"/>
    <col min="6" max="6" width="4.140625" customWidth="1"/>
    <col min="7" max="7" width="31.28515625" customWidth="1"/>
    <col min="8" max="8" width="12" bestFit="1" customWidth="1"/>
    <col min="9" max="9" width="10.7109375" customWidth="1"/>
    <col min="10" max="10" width="15.7109375" bestFit="1" customWidth="1"/>
    <col min="11" max="11" width="21.85546875" bestFit="1" customWidth="1"/>
    <col min="12" max="12" width="5.85546875" customWidth="1"/>
    <col min="13" max="13" width="16.42578125" customWidth="1"/>
    <col min="14" max="14" width="22.7109375" bestFit="1" customWidth="1"/>
    <col min="16" max="16" width="15.42578125" bestFit="1" customWidth="1"/>
    <col min="19" max="19" width="22.7109375" bestFit="1" customWidth="1"/>
    <col min="20" max="20" width="6.28515625" bestFit="1" customWidth="1"/>
    <col min="21" max="21" width="15.28515625" bestFit="1" customWidth="1"/>
  </cols>
  <sheetData>
    <row r="1" spans="1:16" ht="24" customHeight="1" x14ac:dyDescent="0.25">
      <c r="D1" s="28"/>
      <c r="E1" s="30" t="s">
        <v>110</v>
      </c>
      <c r="F1" s="29"/>
      <c r="H1" s="29"/>
    </row>
    <row r="2" spans="1:16" ht="24" customHeight="1" x14ac:dyDescent="0.25">
      <c r="D2" s="28"/>
      <c r="F2" s="29"/>
      <c r="H2" s="30"/>
    </row>
    <row r="3" spans="1:16" ht="15.75" x14ac:dyDescent="0.25">
      <c r="A3" s="7"/>
      <c r="B3" s="35" t="s">
        <v>88</v>
      </c>
      <c r="C3" s="35"/>
      <c r="D3" s="7"/>
      <c r="E3" s="7"/>
      <c r="G3" s="7"/>
      <c r="H3" s="35" t="s">
        <v>89</v>
      </c>
      <c r="I3" s="35"/>
      <c r="J3" s="7"/>
      <c r="K3" s="7"/>
      <c r="M3" s="14"/>
      <c r="N3" s="36" t="s">
        <v>82</v>
      </c>
      <c r="O3" s="15"/>
    </row>
    <row r="4" spans="1:16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G4" s="8" t="s">
        <v>0</v>
      </c>
      <c r="H4" s="8" t="s">
        <v>1</v>
      </c>
      <c r="I4" s="8" t="s">
        <v>2</v>
      </c>
      <c r="J4" s="8" t="s">
        <v>3</v>
      </c>
      <c r="K4" s="8" t="s">
        <v>4</v>
      </c>
      <c r="M4" s="8" t="s">
        <v>13</v>
      </c>
      <c r="N4" s="8" t="s">
        <v>2</v>
      </c>
      <c r="O4" s="8" t="s">
        <v>14</v>
      </c>
    </row>
    <row r="5" spans="1:16" x14ac:dyDescent="0.25">
      <c r="A5" s="9" t="s">
        <v>5</v>
      </c>
      <c r="B5" s="10">
        <v>3</v>
      </c>
      <c r="C5" s="7" t="s">
        <v>10</v>
      </c>
      <c r="D5" s="11">
        <v>2.5</v>
      </c>
      <c r="E5" s="7">
        <f>B5*D5</f>
        <v>7.5</v>
      </c>
      <c r="G5" s="9" t="s">
        <v>9</v>
      </c>
      <c r="H5" s="10">
        <v>3</v>
      </c>
      <c r="I5" s="7" t="s">
        <v>10</v>
      </c>
      <c r="J5" s="11">
        <v>2.5</v>
      </c>
      <c r="K5" s="7">
        <f t="shared" ref="K5:K10" si="0">H5*J5</f>
        <v>7.5</v>
      </c>
      <c r="M5" s="7" t="s">
        <v>21</v>
      </c>
      <c r="N5" s="7" t="s">
        <v>15</v>
      </c>
      <c r="O5" s="11">
        <v>4</v>
      </c>
    </row>
    <row r="6" spans="1:16" x14ac:dyDescent="0.25">
      <c r="A6" s="9" t="s">
        <v>6</v>
      </c>
      <c r="B6" s="10">
        <v>3</v>
      </c>
      <c r="C6" s="7" t="s">
        <v>15</v>
      </c>
      <c r="D6" s="11">
        <v>4</v>
      </c>
      <c r="E6" s="7">
        <f>B6*D6</f>
        <v>12</v>
      </c>
      <c r="G6" s="9" t="s">
        <v>33</v>
      </c>
      <c r="H6" s="10">
        <v>3</v>
      </c>
      <c r="I6" s="7" t="s">
        <v>18</v>
      </c>
      <c r="J6" s="11">
        <v>3.25</v>
      </c>
      <c r="K6" s="7">
        <f t="shared" si="0"/>
        <v>9.75</v>
      </c>
      <c r="M6" s="7" t="s">
        <v>22</v>
      </c>
      <c r="N6" s="7" t="s">
        <v>16</v>
      </c>
      <c r="O6" s="11">
        <v>3.75</v>
      </c>
    </row>
    <row r="7" spans="1:16" x14ac:dyDescent="0.25">
      <c r="A7" s="9" t="s">
        <v>7</v>
      </c>
      <c r="B7" s="10">
        <v>3</v>
      </c>
      <c r="C7" s="7" t="s">
        <v>12</v>
      </c>
      <c r="D7" s="11">
        <v>2.75</v>
      </c>
      <c r="E7" s="7">
        <f>B7*D7</f>
        <v>8.25</v>
      </c>
      <c r="G7" s="9" t="s">
        <v>34</v>
      </c>
      <c r="H7" s="10">
        <v>1.5</v>
      </c>
      <c r="I7" s="7" t="s">
        <v>15</v>
      </c>
      <c r="J7" s="11">
        <v>4</v>
      </c>
      <c r="K7" s="7">
        <f t="shared" si="0"/>
        <v>6</v>
      </c>
      <c r="M7" s="7" t="s">
        <v>23</v>
      </c>
      <c r="N7" s="7" t="s">
        <v>17</v>
      </c>
      <c r="O7" s="11">
        <v>3.5</v>
      </c>
    </row>
    <row r="8" spans="1:16" x14ac:dyDescent="0.25">
      <c r="A8" s="9" t="s">
        <v>8</v>
      </c>
      <c r="B8" s="10">
        <v>0</v>
      </c>
      <c r="C8" s="7" t="s">
        <v>12</v>
      </c>
      <c r="D8" s="11">
        <v>2.75</v>
      </c>
      <c r="E8" s="7">
        <f>B8*D8</f>
        <v>0</v>
      </c>
      <c r="G8" s="9" t="s">
        <v>35</v>
      </c>
      <c r="H8" s="10">
        <v>3</v>
      </c>
      <c r="I8" s="7" t="s">
        <v>19</v>
      </c>
      <c r="J8" s="11">
        <v>3</v>
      </c>
      <c r="K8" s="7">
        <f t="shared" si="0"/>
        <v>9</v>
      </c>
      <c r="M8" s="7" t="s">
        <v>29</v>
      </c>
      <c r="N8" s="7" t="s">
        <v>18</v>
      </c>
      <c r="O8" s="11">
        <v>3.25</v>
      </c>
    </row>
    <row r="9" spans="1:16" x14ac:dyDescent="0.25">
      <c r="A9" s="12"/>
      <c r="B9" s="7"/>
      <c r="C9" s="7"/>
      <c r="D9" s="7"/>
      <c r="E9" s="7"/>
      <c r="G9" s="9" t="s">
        <v>36</v>
      </c>
      <c r="H9" s="10">
        <v>1.5</v>
      </c>
      <c r="I9" s="7" t="s">
        <v>12</v>
      </c>
      <c r="J9" s="11">
        <v>2.75</v>
      </c>
      <c r="K9" s="7">
        <f t="shared" si="0"/>
        <v>4.125</v>
      </c>
      <c r="M9" s="7" t="s">
        <v>28</v>
      </c>
      <c r="N9" s="7" t="s">
        <v>19</v>
      </c>
      <c r="O9" s="11">
        <v>3</v>
      </c>
    </row>
    <row r="10" spans="1:16" x14ac:dyDescent="0.25">
      <c r="A10" s="9" t="s">
        <v>30</v>
      </c>
      <c r="B10" s="13">
        <f>SUM(B5:B8)</f>
        <v>9</v>
      </c>
      <c r="C10" s="7"/>
      <c r="D10" s="7"/>
      <c r="E10" s="7"/>
      <c r="G10" s="9" t="s">
        <v>37</v>
      </c>
      <c r="H10" s="10">
        <v>3</v>
      </c>
      <c r="I10" s="7" t="s">
        <v>20</v>
      </c>
      <c r="J10" s="11">
        <v>2.25</v>
      </c>
      <c r="K10" s="7">
        <f t="shared" si="0"/>
        <v>6.75</v>
      </c>
      <c r="M10" s="7" t="s">
        <v>27</v>
      </c>
      <c r="N10" s="7" t="s">
        <v>12</v>
      </c>
      <c r="O10" s="11">
        <v>2.75</v>
      </c>
    </row>
    <row r="11" spans="1:16" x14ac:dyDescent="0.25">
      <c r="A11" s="9" t="s">
        <v>31</v>
      </c>
      <c r="B11" s="13">
        <f>SUM(E5:E8)</f>
        <v>27.75</v>
      </c>
      <c r="C11" s="7"/>
      <c r="D11" s="7"/>
      <c r="E11" s="7"/>
      <c r="G11" s="7"/>
      <c r="H11" s="7"/>
      <c r="I11" s="7"/>
      <c r="J11" s="7"/>
      <c r="K11" s="7"/>
      <c r="M11" s="7" t="s">
        <v>26</v>
      </c>
      <c r="N11" s="7" t="s">
        <v>10</v>
      </c>
      <c r="O11" s="11">
        <v>2.5</v>
      </c>
    </row>
    <row r="12" spans="1:16" x14ac:dyDescent="0.25">
      <c r="A12" s="37" t="s">
        <v>32</v>
      </c>
      <c r="B12" s="38">
        <f>B11/B10</f>
        <v>3.0833333333333335</v>
      </c>
      <c r="C12" s="7"/>
      <c r="D12" s="7"/>
      <c r="E12" s="7"/>
      <c r="G12" s="7" t="s">
        <v>30</v>
      </c>
      <c r="H12" s="13">
        <f>SUM(H5:H10)</f>
        <v>15</v>
      </c>
      <c r="I12" s="7"/>
      <c r="J12" s="7"/>
      <c r="K12" s="7"/>
      <c r="M12" s="7" t="s">
        <v>25</v>
      </c>
      <c r="N12" s="7" t="s">
        <v>20</v>
      </c>
      <c r="O12" s="11">
        <v>2.25</v>
      </c>
    </row>
    <row r="13" spans="1:16" x14ac:dyDescent="0.25">
      <c r="B13" s="2"/>
      <c r="C13" s="2"/>
      <c r="E13" s="2"/>
      <c r="F13" s="2"/>
      <c r="G13" s="7" t="s">
        <v>31</v>
      </c>
      <c r="H13" s="13">
        <f>SUM(K5:K10)</f>
        <v>43.125</v>
      </c>
      <c r="I13" s="7"/>
      <c r="J13" s="7"/>
      <c r="K13" s="7"/>
      <c r="M13" s="7" t="s">
        <v>24</v>
      </c>
      <c r="N13" s="7" t="s">
        <v>11</v>
      </c>
      <c r="O13" s="11">
        <v>2</v>
      </c>
    </row>
    <row r="14" spans="1:16" x14ac:dyDescent="0.25">
      <c r="G14" s="39" t="s">
        <v>32</v>
      </c>
      <c r="H14" s="38">
        <f>H13/H12</f>
        <v>2.875</v>
      </c>
      <c r="I14" s="7"/>
      <c r="J14" s="7"/>
      <c r="K14" s="7"/>
    </row>
    <row r="16" spans="1:16" ht="16.5" thickBot="1" x14ac:dyDescent="0.3">
      <c r="A16" s="7"/>
      <c r="B16" s="35" t="s">
        <v>90</v>
      </c>
      <c r="C16" s="35"/>
      <c r="D16" s="7"/>
      <c r="E16" s="7"/>
      <c r="G16" s="7"/>
      <c r="H16" s="35" t="s">
        <v>91</v>
      </c>
      <c r="I16" s="35"/>
      <c r="J16" s="7"/>
      <c r="K16" s="7"/>
      <c r="P16" s="4"/>
    </row>
    <row r="17" spans="1:20" ht="15.75" x14ac:dyDescent="0.25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G17" s="8" t="s">
        <v>0</v>
      </c>
      <c r="H17" s="8" t="s">
        <v>1</v>
      </c>
      <c r="I17" s="8" t="s">
        <v>2</v>
      </c>
      <c r="J17" s="8" t="s">
        <v>3</v>
      </c>
      <c r="K17" s="8" t="s">
        <v>4</v>
      </c>
      <c r="M17" s="21"/>
      <c r="N17" s="18" t="s">
        <v>76</v>
      </c>
      <c r="O17" s="18"/>
      <c r="P17" s="6"/>
      <c r="Q17" s="3"/>
    </row>
    <row r="18" spans="1:20" x14ac:dyDescent="0.25">
      <c r="A18" s="9" t="s">
        <v>38</v>
      </c>
      <c r="B18" s="10">
        <v>3</v>
      </c>
      <c r="C18" s="7" t="s">
        <v>12</v>
      </c>
      <c r="D18" s="11">
        <v>2.75</v>
      </c>
      <c r="E18" s="7">
        <f t="shared" ref="E18:E23" si="1">B18*D18</f>
        <v>8.25</v>
      </c>
      <c r="G18" s="9" t="s">
        <v>44</v>
      </c>
      <c r="H18" s="10">
        <v>3</v>
      </c>
      <c r="I18" s="7" t="s">
        <v>16</v>
      </c>
      <c r="J18" s="11">
        <v>3.75</v>
      </c>
      <c r="K18" s="7">
        <f t="shared" ref="K18:K23" si="2">H18*J18</f>
        <v>11.25</v>
      </c>
      <c r="M18" s="26" t="s">
        <v>77</v>
      </c>
      <c r="N18" s="8" t="s">
        <v>78</v>
      </c>
      <c r="O18" s="8" t="s">
        <v>32</v>
      </c>
      <c r="P18" s="20" t="s">
        <v>79</v>
      </c>
      <c r="Q18" s="3"/>
    </row>
    <row r="19" spans="1:20" x14ac:dyDescent="0.25">
      <c r="A19" s="9" t="s">
        <v>39</v>
      </c>
      <c r="B19" s="10">
        <v>1</v>
      </c>
      <c r="C19" s="7" t="s">
        <v>17</v>
      </c>
      <c r="D19" s="11">
        <v>3.5</v>
      </c>
      <c r="E19" s="7">
        <f t="shared" si="1"/>
        <v>3.5</v>
      </c>
      <c r="G19" s="9" t="s">
        <v>45</v>
      </c>
      <c r="H19" s="10">
        <v>1.5</v>
      </c>
      <c r="I19" s="7" t="s">
        <v>18</v>
      </c>
      <c r="J19" s="11">
        <v>3.25</v>
      </c>
      <c r="K19" s="7">
        <f t="shared" si="2"/>
        <v>4.875</v>
      </c>
      <c r="M19" s="27">
        <v>1</v>
      </c>
      <c r="N19" s="13">
        <f>B10</f>
        <v>9</v>
      </c>
      <c r="O19" s="13">
        <f>B12</f>
        <v>3.0833333333333335</v>
      </c>
      <c r="P19" s="19">
        <f>N19*O19</f>
        <v>27.75</v>
      </c>
      <c r="Q19" s="3"/>
    </row>
    <row r="20" spans="1:20" x14ac:dyDescent="0.25">
      <c r="A20" s="9" t="s">
        <v>40</v>
      </c>
      <c r="B20" s="10">
        <v>3</v>
      </c>
      <c r="C20" s="7" t="s">
        <v>20</v>
      </c>
      <c r="D20" s="11">
        <v>2.25</v>
      </c>
      <c r="E20" s="7">
        <f t="shared" si="1"/>
        <v>6.75</v>
      </c>
      <c r="G20" s="9" t="s">
        <v>46</v>
      </c>
      <c r="H20" s="10">
        <v>1</v>
      </c>
      <c r="I20" s="7" t="s">
        <v>16</v>
      </c>
      <c r="J20" s="11">
        <v>3.75</v>
      </c>
      <c r="K20" s="7">
        <f t="shared" si="2"/>
        <v>3.75</v>
      </c>
      <c r="M20" s="27">
        <v>2</v>
      </c>
      <c r="N20" s="13">
        <f>H12</f>
        <v>15</v>
      </c>
      <c r="O20" s="13">
        <f>H14</f>
        <v>2.875</v>
      </c>
      <c r="P20" s="19">
        <f>N20*O20</f>
        <v>43.125</v>
      </c>
      <c r="Q20" s="3"/>
    </row>
    <row r="21" spans="1:20" x14ac:dyDescent="0.25">
      <c r="A21" s="9" t="s">
        <v>41</v>
      </c>
      <c r="B21" s="10">
        <v>2</v>
      </c>
      <c r="C21" s="7" t="s">
        <v>19</v>
      </c>
      <c r="D21" s="11">
        <v>3</v>
      </c>
      <c r="E21" s="7">
        <f t="shared" si="1"/>
        <v>6</v>
      </c>
      <c r="G21" s="9" t="s">
        <v>47</v>
      </c>
      <c r="H21" s="10">
        <v>3</v>
      </c>
      <c r="I21" s="7" t="s">
        <v>17</v>
      </c>
      <c r="J21" s="11">
        <v>3.5</v>
      </c>
      <c r="K21" s="7">
        <f t="shared" si="2"/>
        <v>10.5</v>
      </c>
      <c r="M21" s="27">
        <v>3</v>
      </c>
      <c r="N21" s="13">
        <f>B25</f>
        <v>13.5</v>
      </c>
      <c r="O21" s="13">
        <f>B27</f>
        <v>2.9814814814814814</v>
      </c>
      <c r="P21" s="19">
        <f t="shared" ref="P21:P30" si="3">N21*O21</f>
        <v>40.25</v>
      </c>
      <c r="Q21" s="3"/>
    </row>
    <row r="22" spans="1:20" x14ac:dyDescent="0.25">
      <c r="A22" s="9" t="s">
        <v>42</v>
      </c>
      <c r="B22" s="10">
        <v>3</v>
      </c>
      <c r="C22" s="7" t="s">
        <v>18</v>
      </c>
      <c r="D22" s="11">
        <v>3.25</v>
      </c>
      <c r="E22" s="7">
        <f t="shared" si="1"/>
        <v>9.75</v>
      </c>
      <c r="G22" s="9" t="s">
        <v>48</v>
      </c>
      <c r="H22" s="10">
        <v>1</v>
      </c>
      <c r="I22" s="7" t="s">
        <v>12</v>
      </c>
      <c r="J22" s="11">
        <v>2.75</v>
      </c>
      <c r="K22" s="7">
        <f t="shared" si="2"/>
        <v>2.75</v>
      </c>
      <c r="M22" s="27">
        <v>4</v>
      </c>
      <c r="N22" s="13">
        <f>H25</f>
        <v>12.5</v>
      </c>
      <c r="O22" s="13">
        <f>H27</f>
        <v>3.55</v>
      </c>
      <c r="P22" s="19">
        <f t="shared" si="3"/>
        <v>44.375</v>
      </c>
      <c r="Q22" s="3"/>
    </row>
    <row r="23" spans="1:20" x14ac:dyDescent="0.25">
      <c r="A23" s="9" t="s">
        <v>43</v>
      </c>
      <c r="B23" s="10">
        <v>1.5</v>
      </c>
      <c r="C23" s="7" t="s">
        <v>15</v>
      </c>
      <c r="D23" s="11">
        <v>4</v>
      </c>
      <c r="E23" s="7">
        <f t="shared" si="1"/>
        <v>6</v>
      </c>
      <c r="G23" s="9" t="s">
        <v>49</v>
      </c>
      <c r="H23" s="10">
        <v>3</v>
      </c>
      <c r="I23" s="7" t="s">
        <v>16</v>
      </c>
      <c r="J23" s="11">
        <v>3.75</v>
      </c>
      <c r="K23" s="7">
        <f t="shared" si="2"/>
        <v>11.25</v>
      </c>
      <c r="M23" s="27">
        <v>5</v>
      </c>
      <c r="N23" s="13">
        <f>B37</f>
        <v>9</v>
      </c>
      <c r="O23" s="13">
        <f>B39</f>
        <v>3.1666666666666665</v>
      </c>
      <c r="P23" s="25">
        <f t="shared" si="3"/>
        <v>28.5</v>
      </c>
    </row>
    <row r="24" spans="1:20" x14ac:dyDescent="0.25">
      <c r="A24" s="7"/>
      <c r="B24" s="7"/>
      <c r="C24" s="7"/>
      <c r="D24" s="7"/>
      <c r="E24" s="7"/>
      <c r="G24" s="7"/>
      <c r="H24" s="7"/>
      <c r="I24" s="7"/>
      <c r="J24" s="7"/>
      <c r="K24" s="7"/>
      <c r="M24" s="27">
        <v>6</v>
      </c>
      <c r="N24" s="13">
        <f>H39</f>
        <v>12</v>
      </c>
      <c r="O24" s="13">
        <f>H41</f>
        <v>3.6875</v>
      </c>
      <c r="P24" s="19">
        <f t="shared" si="3"/>
        <v>44.25</v>
      </c>
      <c r="Q24" s="3"/>
    </row>
    <row r="25" spans="1:20" x14ac:dyDescent="0.25">
      <c r="A25" s="7" t="s">
        <v>30</v>
      </c>
      <c r="B25" s="13">
        <f>SUM(B18:B23)</f>
        <v>13.5</v>
      </c>
      <c r="C25" s="7"/>
      <c r="D25" s="7"/>
      <c r="E25" s="7"/>
      <c r="G25" s="7" t="s">
        <v>30</v>
      </c>
      <c r="H25" s="13">
        <f>SUM(H18:H23)</f>
        <v>12.5</v>
      </c>
      <c r="I25" s="7"/>
      <c r="J25" s="7"/>
      <c r="K25" s="7"/>
      <c r="M25" s="27">
        <v>7</v>
      </c>
      <c r="N25" s="13">
        <f>B52</f>
        <v>12.5</v>
      </c>
      <c r="O25" s="13">
        <f>B54</f>
        <v>3.44</v>
      </c>
      <c r="P25" s="19">
        <f t="shared" si="3"/>
        <v>43</v>
      </c>
      <c r="Q25" s="3"/>
    </row>
    <row r="26" spans="1:20" x14ac:dyDescent="0.25">
      <c r="A26" s="7" t="s">
        <v>31</v>
      </c>
      <c r="B26" s="13">
        <f>SUM(E18:E23)</f>
        <v>40.25</v>
      </c>
      <c r="C26" s="7"/>
      <c r="D26" s="7"/>
      <c r="E26" s="7"/>
      <c r="G26" s="7" t="s">
        <v>31</v>
      </c>
      <c r="H26" s="13">
        <f>SUM(K18:K23)</f>
        <v>44.375</v>
      </c>
      <c r="I26" s="7"/>
      <c r="J26" s="7"/>
      <c r="K26" s="7"/>
      <c r="M26" s="27">
        <v>8</v>
      </c>
      <c r="N26" s="13">
        <f>H52</f>
        <v>12</v>
      </c>
      <c r="O26" s="13">
        <f>H54</f>
        <v>3.1875</v>
      </c>
      <c r="P26" s="25">
        <f t="shared" si="3"/>
        <v>38.25</v>
      </c>
    </row>
    <row r="27" spans="1:20" x14ac:dyDescent="0.25">
      <c r="A27" s="39" t="s">
        <v>32</v>
      </c>
      <c r="B27" s="38">
        <f>B26/B25</f>
        <v>2.9814814814814814</v>
      </c>
      <c r="C27" s="7"/>
      <c r="D27" s="7"/>
      <c r="E27" s="7"/>
      <c r="G27" s="39" t="s">
        <v>32</v>
      </c>
      <c r="H27" s="38">
        <f>H26/H25</f>
        <v>3.55</v>
      </c>
      <c r="I27" s="7"/>
      <c r="J27" s="7"/>
      <c r="K27" s="7"/>
      <c r="M27" s="27">
        <v>9</v>
      </c>
      <c r="N27" s="17">
        <f>B66</f>
        <v>14</v>
      </c>
      <c r="O27" s="17">
        <f>B68</f>
        <v>3.1428571428571428</v>
      </c>
      <c r="P27" s="19">
        <f t="shared" si="3"/>
        <v>44</v>
      </c>
      <c r="Q27" s="3"/>
    </row>
    <row r="28" spans="1:20" x14ac:dyDescent="0.25">
      <c r="G28" s="2"/>
      <c r="H28" s="5"/>
      <c r="I28" s="2"/>
      <c r="J28" s="2"/>
      <c r="K28" s="2"/>
      <c r="M28" s="27">
        <v>10</v>
      </c>
      <c r="N28" s="17">
        <f>H66</f>
        <v>14</v>
      </c>
      <c r="O28" s="13">
        <f>H68</f>
        <v>2.9821428571428572</v>
      </c>
      <c r="P28" s="25">
        <f t="shared" si="3"/>
        <v>41.75</v>
      </c>
    </row>
    <row r="29" spans="1:20" x14ac:dyDescent="0.25">
      <c r="M29" s="27">
        <v>11</v>
      </c>
      <c r="N29" s="17">
        <v>12</v>
      </c>
      <c r="O29" s="13">
        <f>B82</f>
        <v>3.875</v>
      </c>
      <c r="P29" s="19">
        <f t="shared" si="3"/>
        <v>46.5</v>
      </c>
      <c r="Q29" s="3"/>
    </row>
    <row r="30" spans="1:20" ht="15.75" x14ac:dyDescent="0.25">
      <c r="A30" s="7"/>
      <c r="B30" s="35" t="s">
        <v>92</v>
      </c>
      <c r="C30" s="35"/>
      <c r="D30" s="7"/>
      <c r="E30" s="7"/>
      <c r="G30" s="7"/>
      <c r="H30" s="35" t="s">
        <v>93</v>
      </c>
      <c r="I30" s="35"/>
      <c r="J30" s="7"/>
      <c r="K30" s="7"/>
      <c r="M30" s="27">
        <v>12</v>
      </c>
      <c r="N30" s="13">
        <v>8.5</v>
      </c>
      <c r="O30" s="13">
        <f>H82</f>
        <v>3.7647058823529411</v>
      </c>
      <c r="P30" s="25">
        <f t="shared" si="3"/>
        <v>32</v>
      </c>
    </row>
    <row r="31" spans="1:20" x14ac:dyDescent="0.25">
      <c r="A31" s="8" t="s">
        <v>0</v>
      </c>
      <c r="B31" s="8" t="s">
        <v>1</v>
      </c>
      <c r="C31" s="8" t="s">
        <v>2</v>
      </c>
      <c r="D31" s="8" t="s">
        <v>3</v>
      </c>
      <c r="E31" s="8" t="s">
        <v>4</v>
      </c>
      <c r="G31" s="8" t="s">
        <v>0</v>
      </c>
      <c r="H31" s="8" t="s">
        <v>1</v>
      </c>
      <c r="I31" s="8" t="s">
        <v>2</v>
      </c>
      <c r="J31" s="8" t="s">
        <v>3</v>
      </c>
      <c r="K31" s="8" t="s">
        <v>4</v>
      </c>
      <c r="M31" s="27"/>
      <c r="N31" s="7"/>
      <c r="O31" s="7"/>
      <c r="P31" s="25"/>
    </row>
    <row r="32" spans="1:20" x14ac:dyDescent="0.25">
      <c r="A32" s="9" t="s">
        <v>50</v>
      </c>
      <c r="B32" s="10">
        <v>3</v>
      </c>
      <c r="C32" s="7" t="s">
        <v>18</v>
      </c>
      <c r="D32" s="11">
        <v>3.25</v>
      </c>
      <c r="E32" s="7">
        <f>B32*D32</f>
        <v>9.75</v>
      </c>
      <c r="G32" s="9" t="s">
        <v>53</v>
      </c>
      <c r="H32" s="10">
        <v>3</v>
      </c>
      <c r="I32" s="7" t="s">
        <v>16</v>
      </c>
      <c r="J32" s="11">
        <v>3.75</v>
      </c>
      <c r="K32" s="7">
        <f t="shared" ref="K32:K37" si="4">H32*J32</f>
        <v>11.25</v>
      </c>
      <c r="M32" s="31" t="s">
        <v>30</v>
      </c>
      <c r="N32" s="32">
        <f>SUM(N19:N30)</f>
        <v>144</v>
      </c>
      <c r="O32" s="7"/>
      <c r="P32" s="19"/>
      <c r="Q32" s="3"/>
      <c r="T32" s="1"/>
    </row>
    <row r="33" spans="1:21" x14ac:dyDescent="0.25">
      <c r="A33" s="9" t="s">
        <v>51</v>
      </c>
      <c r="B33" s="10">
        <v>3</v>
      </c>
      <c r="C33" s="7" t="s">
        <v>19</v>
      </c>
      <c r="D33" s="11">
        <v>3</v>
      </c>
      <c r="E33" s="7">
        <f>B33*D33</f>
        <v>9</v>
      </c>
      <c r="G33" s="9" t="s">
        <v>54</v>
      </c>
      <c r="H33" s="10">
        <v>1.5</v>
      </c>
      <c r="I33" s="7" t="s">
        <v>15</v>
      </c>
      <c r="J33" s="11">
        <v>4</v>
      </c>
      <c r="K33" s="7">
        <f t="shared" si="4"/>
        <v>6</v>
      </c>
      <c r="M33" s="31" t="s">
        <v>81</v>
      </c>
      <c r="N33" s="32">
        <f>SUM(P19:P30)</f>
        <v>473.75</v>
      </c>
      <c r="O33" s="7"/>
      <c r="P33" s="25"/>
      <c r="T33" s="1"/>
    </row>
    <row r="34" spans="1:21" ht="16.5" thickBot="1" x14ac:dyDescent="0.3">
      <c r="A34" s="9" t="s">
        <v>52</v>
      </c>
      <c r="B34" s="10">
        <v>3</v>
      </c>
      <c r="C34" s="7" t="s">
        <v>18</v>
      </c>
      <c r="D34" s="11">
        <v>3.25</v>
      </c>
      <c r="E34" s="7">
        <f>B34*D34</f>
        <v>9.75</v>
      </c>
      <c r="G34" s="9" t="s">
        <v>55</v>
      </c>
      <c r="H34" s="10">
        <v>2</v>
      </c>
      <c r="I34" s="7" t="s">
        <v>17</v>
      </c>
      <c r="J34" s="11">
        <v>3.5</v>
      </c>
      <c r="K34" s="7">
        <f t="shared" si="4"/>
        <v>7</v>
      </c>
      <c r="M34" s="33" t="s">
        <v>80</v>
      </c>
      <c r="N34" s="34">
        <f>N33/N32</f>
        <v>3.2899305555555554</v>
      </c>
      <c r="O34" s="23"/>
      <c r="P34" s="24"/>
      <c r="Q34" s="3"/>
      <c r="T34" s="1"/>
    </row>
    <row r="35" spans="1:21" x14ac:dyDescent="0.25">
      <c r="A35" s="9"/>
      <c r="B35" s="10"/>
      <c r="C35" s="7"/>
      <c r="D35" s="11"/>
      <c r="E35" s="7"/>
      <c r="G35" s="9" t="s">
        <v>56</v>
      </c>
      <c r="H35" s="10">
        <v>3</v>
      </c>
      <c r="I35" s="7" t="s">
        <v>17</v>
      </c>
      <c r="J35" s="11">
        <v>3.5</v>
      </c>
      <c r="K35" s="7">
        <f t="shared" si="4"/>
        <v>10.5</v>
      </c>
      <c r="N35" s="22"/>
      <c r="T35" s="1"/>
    </row>
    <row r="36" spans="1:21" x14ac:dyDescent="0.25">
      <c r="A36" s="12"/>
      <c r="B36" s="7"/>
      <c r="C36" s="7"/>
      <c r="D36" s="7"/>
      <c r="E36" s="7"/>
      <c r="G36" s="9" t="s">
        <v>57</v>
      </c>
      <c r="H36" s="10">
        <v>1.5</v>
      </c>
      <c r="I36" s="7" t="s">
        <v>15</v>
      </c>
      <c r="J36" s="11">
        <v>4</v>
      </c>
      <c r="K36" s="7">
        <f t="shared" si="4"/>
        <v>6</v>
      </c>
      <c r="T36" s="1"/>
    </row>
    <row r="37" spans="1:21" x14ac:dyDescent="0.25">
      <c r="A37" s="9" t="s">
        <v>30</v>
      </c>
      <c r="B37" s="13">
        <f>SUM(B32:B35)</f>
        <v>9</v>
      </c>
      <c r="C37" s="7"/>
      <c r="D37" s="7"/>
      <c r="E37" s="7"/>
      <c r="G37" s="9" t="s">
        <v>58</v>
      </c>
      <c r="H37" s="10">
        <v>1</v>
      </c>
      <c r="I37" s="7" t="s">
        <v>17</v>
      </c>
      <c r="J37" s="11">
        <v>3.5</v>
      </c>
      <c r="K37" s="7">
        <f t="shared" si="4"/>
        <v>3.5</v>
      </c>
      <c r="T37" s="1"/>
    </row>
    <row r="38" spans="1:21" x14ac:dyDescent="0.25">
      <c r="A38" s="9" t="s">
        <v>31</v>
      </c>
      <c r="B38" s="13">
        <f>SUM(E32:E35)</f>
        <v>28.5</v>
      </c>
      <c r="C38" s="7"/>
      <c r="D38" s="7"/>
      <c r="E38" s="7"/>
      <c r="G38" s="7"/>
      <c r="H38" s="7"/>
      <c r="I38" s="7"/>
      <c r="J38" s="7"/>
      <c r="K38" s="7"/>
      <c r="T38" s="1"/>
    </row>
    <row r="39" spans="1:21" x14ac:dyDescent="0.25">
      <c r="A39" s="37" t="s">
        <v>32</v>
      </c>
      <c r="B39" s="38">
        <f>B38/B37</f>
        <v>3.1666666666666665</v>
      </c>
      <c r="C39" s="7"/>
      <c r="D39" s="7"/>
      <c r="E39" s="7"/>
      <c r="G39" s="7" t="s">
        <v>30</v>
      </c>
      <c r="H39" s="13">
        <f>SUM(H32:H37)</f>
        <v>12</v>
      </c>
      <c r="I39" s="7"/>
      <c r="J39" s="7"/>
      <c r="K39" s="7"/>
      <c r="T39" s="1"/>
    </row>
    <row r="40" spans="1:21" x14ac:dyDescent="0.25">
      <c r="B40" s="2"/>
      <c r="C40" s="2"/>
      <c r="E40" s="2"/>
      <c r="F40" s="2"/>
      <c r="G40" s="7" t="s">
        <v>31</v>
      </c>
      <c r="H40" s="13">
        <f>SUM(K32:K37)</f>
        <v>44.25</v>
      </c>
      <c r="I40" s="7"/>
      <c r="J40" s="7"/>
      <c r="K40" s="7"/>
      <c r="T40" s="1"/>
    </row>
    <row r="41" spans="1:21" x14ac:dyDescent="0.25">
      <c r="G41" s="39" t="s">
        <v>32</v>
      </c>
      <c r="H41" s="38">
        <f>H40/H39</f>
        <v>3.6875</v>
      </c>
      <c r="I41" s="7"/>
      <c r="J41" s="7"/>
      <c r="K41" s="7"/>
    </row>
    <row r="42" spans="1:21" x14ac:dyDescent="0.25">
      <c r="U42" s="1"/>
    </row>
    <row r="43" spans="1:21" ht="15.75" x14ac:dyDescent="0.25">
      <c r="A43" s="7"/>
      <c r="B43" s="35" t="s">
        <v>94</v>
      </c>
      <c r="C43" s="35"/>
      <c r="D43" s="7"/>
      <c r="E43" s="7"/>
      <c r="G43" s="7"/>
      <c r="H43" s="35" t="s">
        <v>95</v>
      </c>
      <c r="I43" s="35"/>
      <c r="J43" s="7"/>
      <c r="K43" s="7"/>
    </row>
    <row r="44" spans="1:21" x14ac:dyDescent="0.25">
      <c r="A44" s="8" t="s">
        <v>0</v>
      </c>
      <c r="B44" s="8" t="s">
        <v>1</v>
      </c>
      <c r="C44" s="8" t="s">
        <v>2</v>
      </c>
      <c r="D44" s="8" t="s">
        <v>3</v>
      </c>
      <c r="E44" s="8" t="s">
        <v>4</v>
      </c>
      <c r="G44" s="8" t="s">
        <v>0</v>
      </c>
      <c r="H44" s="8" t="s">
        <v>1</v>
      </c>
      <c r="I44" s="8" t="s">
        <v>2</v>
      </c>
      <c r="J44" s="8" t="s">
        <v>3</v>
      </c>
      <c r="K44" s="8" t="s">
        <v>4</v>
      </c>
    </row>
    <row r="45" spans="1:21" x14ac:dyDescent="0.25">
      <c r="A45" s="9" t="s">
        <v>59</v>
      </c>
      <c r="B45" s="10">
        <v>3</v>
      </c>
      <c r="C45" s="7" t="s">
        <v>17</v>
      </c>
      <c r="D45" s="11">
        <v>3.5</v>
      </c>
      <c r="E45" s="7">
        <f t="shared" ref="E45:E50" si="5">B45*D45</f>
        <v>10.5</v>
      </c>
      <c r="G45" s="9" t="s">
        <v>65</v>
      </c>
      <c r="H45" s="10">
        <v>3</v>
      </c>
      <c r="I45" s="7" t="s">
        <v>12</v>
      </c>
      <c r="J45" s="11">
        <v>2.75</v>
      </c>
      <c r="K45" s="7">
        <f t="shared" ref="K45:K49" si="6">H45*J45</f>
        <v>8.25</v>
      </c>
    </row>
    <row r="46" spans="1:21" x14ac:dyDescent="0.25">
      <c r="A46" s="9" t="s">
        <v>60</v>
      </c>
      <c r="B46" s="10">
        <v>3</v>
      </c>
      <c r="C46" s="7" t="s">
        <v>18</v>
      </c>
      <c r="D46" s="11">
        <v>3.25</v>
      </c>
      <c r="E46" s="7">
        <f t="shared" si="5"/>
        <v>9.75</v>
      </c>
      <c r="G46" s="9" t="s">
        <v>66</v>
      </c>
      <c r="H46" s="10">
        <v>3</v>
      </c>
      <c r="I46" s="7" t="s">
        <v>18</v>
      </c>
      <c r="J46" s="11">
        <v>3.25</v>
      </c>
      <c r="K46" s="7">
        <f t="shared" si="6"/>
        <v>9.75</v>
      </c>
    </row>
    <row r="47" spans="1:21" x14ac:dyDescent="0.25">
      <c r="A47" s="9" t="s">
        <v>61</v>
      </c>
      <c r="B47" s="10">
        <v>1.5</v>
      </c>
      <c r="C47" s="7" t="s">
        <v>15</v>
      </c>
      <c r="D47" s="11">
        <v>4</v>
      </c>
      <c r="E47" s="7">
        <f t="shared" si="5"/>
        <v>6</v>
      </c>
      <c r="G47" s="9" t="s">
        <v>67</v>
      </c>
      <c r="H47" s="10">
        <v>1.5</v>
      </c>
      <c r="I47" s="7" t="s">
        <v>18</v>
      </c>
      <c r="J47" s="11">
        <v>3.25</v>
      </c>
      <c r="K47" s="7">
        <f t="shared" si="6"/>
        <v>4.875</v>
      </c>
    </row>
    <row r="48" spans="1:21" x14ac:dyDescent="0.25">
      <c r="A48" s="9" t="s">
        <v>62</v>
      </c>
      <c r="B48" s="10">
        <v>3</v>
      </c>
      <c r="C48" s="7" t="s">
        <v>18</v>
      </c>
      <c r="D48" s="11">
        <v>3.25</v>
      </c>
      <c r="E48" s="7">
        <f t="shared" si="5"/>
        <v>9.75</v>
      </c>
      <c r="G48" s="9" t="s">
        <v>68</v>
      </c>
      <c r="H48" s="10">
        <v>3</v>
      </c>
      <c r="I48" s="7" t="s">
        <v>18</v>
      </c>
      <c r="J48" s="11">
        <v>3.25</v>
      </c>
      <c r="K48" s="7">
        <f t="shared" si="6"/>
        <v>9.75</v>
      </c>
    </row>
    <row r="49" spans="1:11" x14ac:dyDescent="0.25">
      <c r="A49" s="9" t="s">
        <v>63</v>
      </c>
      <c r="B49" s="10">
        <v>1</v>
      </c>
      <c r="C49" s="7" t="s">
        <v>17</v>
      </c>
      <c r="D49" s="11">
        <v>3.5</v>
      </c>
      <c r="E49" s="7">
        <f t="shared" si="5"/>
        <v>3.5</v>
      </c>
      <c r="G49" s="9" t="s">
        <v>69</v>
      </c>
      <c r="H49" s="10">
        <v>1.5</v>
      </c>
      <c r="I49" s="7" t="s">
        <v>16</v>
      </c>
      <c r="J49" s="11">
        <v>3.75</v>
      </c>
      <c r="K49" s="7">
        <f t="shared" si="6"/>
        <v>5.625</v>
      </c>
    </row>
    <row r="50" spans="1:11" x14ac:dyDescent="0.25">
      <c r="A50" s="9" t="s">
        <v>64</v>
      </c>
      <c r="B50" s="10">
        <v>1</v>
      </c>
      <c r="C50" s="7" t="s">
        <v>17</v>
      </c>
      <c r="D50" s="11">
        <v>3.5</v>
      </c>
      <c r="E50" s="7">
        <f t="shared" si="5"/>
        <v>3.5</v>
      </c>
      <c r="G50" s="9"/>
      <c r="H50" s="10"/>
      <c r="I50" s="7"/>
      <c r="J50" s="11"/>
      <c r="K50" s="7"/>
    </row>
    <row r="51" spans="1:11" x14ac:dyDescent="0.25">
      <c r="A51" s="7"/>
      <c r="B51" s="7"/>
      <c r="C51" s="7"/>
      <c r="D51" s="7"/>
      <c r="E51" s="7"/>
      <c r="G51" s="7"/>
      <c r="H51" s="7"/>
      <c r="I51" s="7"/>
      <c r="J51" s="7"/>
      <c r="K51" s="7"/>
    </row>
    <row r="52" spans="1:11" x14ac:dyDescent="0.25">
      <c r="A52" s="7" t="s">
        <v>30</v>
      </c>
      <c r="B52" s="13">
        <f>SUM(B45:B50)</f>
        <v>12.5</v>
      </c>
      <c r="C52" s="7"/>
      <c r="D52" s="7"/>
      <c r="E52" s="7"/>
      <c r="G52" s="7" t="s">
        <v>30</v>
      </c>
      <c r="H52" s="13">
        <f>SUM(H45:H50)</f>
        <v>12</v>
      </c>
      <c r="I52" s="7"/>
      <c r="J52" s="7"/>
      <c r="K52" s="7"/>
    </row>
    <row r="53" spans="1:11" x14ac:dyDescent="0.25">
      <c r="A53" s="7" t="s">
        <v>31</v>
      </c>
      <c r="B53" s="13">
        <f>SUM(E45:E50)</f>
        <v>43</v>
      </c>
      <c r="C53" s="7"/>
      <c r="D53" s="7"/>
      <c r="E53" s="7"/>
      <c r="G53" s="7" t="s">
        <v>31</v>
      </c>
      <c r="H53" s="13">
        <f>SUM(K45:K50)</f>
        <v>38.25</v>
      </c>
      <c r="I53" s="7"/>
      <c r="J53" s="7"/>
      <c r="K53" s="7"/>
    </row>
    <row r="54" spans="1:11" x14ac:dyDescent="0.25">
      <c r="A54" s="39" t="s">
        <v>32</v>
      </c>
      <c r="B54" s="38">
        <f>B53/B52</f>
        <v>3.44</v>
      </c>
      <c r="C54" s="7"/>
      <c r="D54" s="7"/>
      <c r="E54" s="7"/>
      <c r="G54" s="39" t="s">
        <v>32</v>
      </c>
      <c r="H54" s="38">
        <f>H53/H52</f>
        <v>3.1875</v>
      </c>
      <c r="I54" s="7"/>
      <c r="J54" s="7"/>
      <c r="K54" s="7"/>
    </row>
    <row r="57" spans="1:11" ht="15.75" x14ac:dyDescent="0.25">
      <c r="A57" s="7"/>
      <c r="B57" s="35" t="s">
        <v>96</v>
      </c>
      <c r="C57" s="35"/>
      <c r="D57" s="7"/>
      <c r="E57" s="7"/>
      <c r="G57" s="7"/>
      <c r="H57" s="35" t="s">
        <v>97</v>
      </c>
      <c r="I57" s="35"/>
      <c r="J57" s="7"/>
      <c r="K57" s="7"/>
    </row>
    <row r="58" spans="1:11" x14ac:dyDescent="0.25">
      <c r="A58" s="8" t="s">
        <v>0</v>
      </c>
      <c r="B58" s="8" t="s">
        <v>1</v>
      </c>
      <c r="C58" s="8" t="s">
        <v>2</v>
      </c>
      <c r="D58" s="8" t="s">
        <v>3</v>
      </c>
      <c r="E58" s="8" t="s">
        <v>4</v>
      </c>
      <c r="G58" s="8" t="s">
        <v>0</v>
      </c>
      <c r="H58" s="8" t="s">
        <v>1</v>
      </c>
      <c r="I58" s="8" t="s">
        <v>2</v>
      </c>
      <c r="J58" s="8" t="s">
        <v>3</v>
      </c>
      <c r="K58" s="8" t="s">
        <v>4</v>
      </c>
    </row>
    <row r="59" spans="1:11" x14ac:dyDescent="0.25">
      <c r="A59" s="9" t="s">
        <v>70</v>
      </c>
      <c r="B59" s="10">
        <v>1.5</v>
      </c>
      <c r="C59" s="7" t="s">
        <v>15</v>
      </c>
      <c r="D59" s="11">
        <v>4</v>
      </c>
      <c r="E59" s="7">
        <f t="shared" ref="E59:E64" si="7">B59*D59</f>
        <v>6</v>
      </c>
      <c r="G59" s="9" t="s">
        <v>83</v>
      </c>
      <c r="H59" s="10">
        <v>3</v>
      </c>
      <c r="I59" s="7" t="s">
        <v>11</v>
      </c>
      <c r="J59" s="11">
        <v>2</v>
      </c>
      <c r="K59" s="7">
        <f t="shared" ref="K59:K64" si="8">H59*J59</f>
        <v>6</v>
      </c>
    </row>
    <row r="60" spans="1:11" x14ac:dyDescent="0.25">
      <c r="A60" s="9" t="s">
        <v>71</v>
      </c>
      <c r="B60" s="10">
        <v>3</v>
      </c>
      <c r="C60" s="7" t="s">
        <v>10</v>
      </c>
      <c r="D60" s="11">
        <v>2.5</v>
      </c>
      <c r="E60" s="7">
        <f t="shared" si="7"/>
        <v>7.5</v>
      </c>
      <c r="G60" s="9" t="s">
        <v>84</v>
      </c>
      <c r="H60" s="10">
        <v>1.5</v>
      </c>
      <c r="I60" s="7" t="s">
        <v>17</v>
      </c>
      <c r="J60" s="11">
        <v>3.5</v>
      </c>
      <c r="K60" s="7">
        <f t="shared" si="8"/>
        <v>5.25</v>
      </c>
    </row>
    <row r="61" spans="1:11" x14ac:dyDescent="0.25">
      <c r="A61" s="9" t="s">
        <v>72</v>
      </c>
      <c r="B61" s="10">
        <v>1.5</v>
      </c>
      <c r="C61" s="7" t="s">
        <v>17</v>
      </c>
      <c r="D61" s="11">
        <v>3.5</v>
      </c>
      <c r="E61" s="7">
        <f t="shared" si="7"/>
        <v>5.25</v>
      </c>
      <c r="G61" s="9" t="s">
        <v>85</v>
      </c>
      <c r="H61" s="10">
        <v>3</v>
      </c>
      <c r="I61" s="16" t="s">
        <v>19</v>
      </c>
      <c r="J61" s="11">
        <v>3</v>
      </c>
      <c r="K61" s="7">
        <f t="shared" si="8"/>
        <v>9</v>
      </c>
    </row>
    <row r="62" spans="1:11" x14ac:dyDescent="0.25">
      <c r="A62" s="9" t="s">
        <v>73</v>
      </c>
      <c r="B62" s="10">
        <v>3</v>
      </c>
      <c r="C62" s="16" t="s">
        <v>12</v>
      </c>
      <c r="D62" s="11">
        <v>2.75</v>
      </c>
      <c r="E62" s="7">
        <f t="shared" si="7"/>
        <v>8.25</v>
      </c>
      <c r="G62" s="9" t="s">
        <v>86</v>
      </c>
      <c r="H62" s="10">
        <v>1.5</v>
      </c>
      <c r="I62" s="16" t="s">
        <v>19</v>
      </c>
      <c r="J62" s="11">
        <v>3</v>
      </c>
      <c r="K62" s="7">
        <f t="shared" si="8"/>
        <v>4.5</v>
      </c>
    </row>
    <row r="63" spans="1:11" x14ac:dyDescent="0.25">
      <c r="A63" s="9" t="s">
        <v>74</v>
      </c>
      <c r="B63" s="10">
        <v>2</v>
      </c>
      <c r="C63" s="16" t="s">
        <v>18</v>
      </c>
      <c r="D63" s="11">
        <v>3.25</v>
      </c>
      <c r="E63" s="7">
        <f t="shared" si="7"/>
        <v>6.5</v>
      </c>
      <c r="G63" s="9" t="s">
        <v>87</v>
      </c>
      <c r="H63" s="10">
        <v>3</v>
      </c>
      <c r="I63" s="16" t="s">
        <v>19</v>
      </c>
      <c r="J63" s="11">
        <v>3</v>
      </c>
      <c r="K63" s="7">
        <f t="shared" si="8"/>
        <v>9</v>
      </c>
    </row>
    <row r="64" spans="1:11" x14ac:dyDescent="0.25">
      <c r="A64" s="9" t="s">
        <v>75</v>
      </c>
      <c r="B64" s="10">
        <v>3</v>
      </c>
      <c r="C64" s="16" t="s">
        <v>17</v>
      </c>
      <c r="D64" s="11">
        <v>3.5</v>
      </c>
      <c r="E64" s="7">
        <f t="shared" si="7"/>
        <v>10.5</v>
      </c>
      <c r="G64" s="9" t="s">
        <v>105</v>
      </c>
      <c r="H64" s="10">
        <v>2</v>
      </c>
      <c r="I64" s="7" t="s">
        <v>15</v>
      </c>
      <c r="J64" s="11">
        <v>4</v>
      </c>
      <c r="K64" s="7">
        <f t="shared" si="8"/>
        <v>8</v>
      </c>
    </row>
    <row r="65" spans="1:11" x14ac:dyDescent="0.25">
      <c r="A65" s="7"/>
      <c r="B65" s="7"/>
      <c r="C65" s="7"/>
      <c r="D65" s="7"/>
      <c r="E65" s="7"/>
      <c r="G65" s="7"/>
      <c r="H65" s="7"/>
      <c r="I65" s="7"/>
      <c r="J65" s="7"/>
      <c r="K65" s="7"/>
    </row>
    <row r="66" spans="1:11" x14ac:dyDescent="0.25">
      <c r="A66" s="7" t="s">
        <v>30</v>
      </c>
      <c r="B66" s="13">
        <f>SUM(B59:B64)</f>
        <v>14</v>
      </c>
      <c r="C66" s="7"/>
      <c r="D66" s="7"/>
      <c r="E66" s="7"/>
      <c r="G66" s="7" t="s">
        <v>30</v>
      </c>
      <c r="H66" s="13">
        <f>SUM(H59:H64)</f>
        <v>14</v>
      </c>
      <c r="I66" s="7"/>
      <c r="J66" s="7"/>
      <c r="K66" s="7"/>
    </row>
    <row r="67" spans="1:11" x14ac:dyDescent="0.25">
      <c r="A67" s="7" t="s">
        <v>31</v>
      </c>
      <c r="B67" s="13">
        <f>SUM(E59:E64)</f>
        <v>44</v>
      </c>
      <c r="C67" s="7"/>
      <c r="D67" s="7"/>
      <c r="E67" s="7"/>
      <c r="G67" s="7" t="s">
        <v>31</v>
      </c>
      <c r="H67" s="13">
        <f>SUM(K59:K64)</f>
        <v>41.75</v>
      </c>
      <c r="I67" s="7"/>
      <c r="J67" s="7"/>
      <c r="K67" s="7"/>
    </row>
    <row r="68" spans="1:11" x14ac:dyDescent="0.25">
      <c r="A68" s="39" t="s">
        <v>32</v>
      </c>
      <c r="B68" s="38">
        <f>B67/B66</f>
        <v>3.1428571428571428</v>
      </c>
      <c r="C68" s="7"/>
      <c r="D68" s="7"/>
      <c r="E68" s="7"/>
      <c r="G68" s="39" t="s">
        <v>32</v>
      </c>
      <c r="H68" s="38">
        <f>H67/H66</f>
        <v>2.9821428571428572</v>
      </c>
      <c r="I68" s="7"/>
      <c r="J68" s="7"/>
      <c r="K68" s="7"/>
    </row>
    <row r="71" spans="1:11" ht="15.75" x14ac:dyDescent="0.25">
      <c r="A71" s="7"/>
      <c r="B71" s="35" t="s">
        <v>98</v>
      </c>
      <c r="C71" s="35"/>
      <c r="D71" s="7"/>
      <c r="E71" s="7"/>
      <c r="G71" s="7"/>
      <c r="H71" s="35" t="s">
        <v>99</v>
      </c>
      <c r="I71" s="35"/>
      <c r="J71" s="7"/>
      <c r="K71" s="7"/>
    </row>
    <row r="72" spans="1:11" x14ac:dyDescent="0.25">
      <c r="A72" s="8" t="s">
        <v>0</v>
      </c>
      <c r="B72" s="8" t="s">
        <v>1</v>
      </c>
      <c r="C72" s="8" t="s">
        <v>2</v>
      </c>
      <c r="D72" s="8" t="s">
        <v>3</v>
      </c>
      <c r="E72" s="8" t="s">
        <v>4</v>
      </c>
      <c r="G72" s="8" t="s">
        <v>0</v>
      </c>
      <c r="H72" s="8" t="s">
        <v>1</v>
      </c>
      <c r="I72" s="8" t="s">
        <v>2</v>
      </c>
      <c r="J72" s="8" t="s">
        <v>3</v>
      </c>
      <c r="K72" s="8" t="s">
        <v>4</v>
      </c>
    </row>
    <row r="73" spans="1:11" x14ac:dyDescent="0.25">
      <c r="A73" s="9" t="s">
        <v>100</v>
      </c>
      <c r="B73" s="10">
        <v>3</v>
      </c>
      <c r="C73" s="7" t="s">
        <v>15</v>
      </c>
      <c r="D73" s="11">
        <v>4</v>
      </c>
      <c r="E73" s="7">
        <f>B73*D73</f>
        <v>12</v>
      </c>
      <c r="G73" s="9" t="s">
        <v>106</v>
      </c>
      <c r="H73" s="10">
        <v>2</v>
      </c>
      <c r="I73" s="7" t="s">
        <v>16</v>
      </c>
      <c r="J73" s="11">
        <v>3.75</v>
      </c>
      <c r="K73" s="7">
        <f t="shared" ref="K73:K77" si="9">H73*J73</f>
        <v>7.5</v>
      </c>
    </row>
    <row r="74" spans="1:11" x14ac:dyDescent="0.25">
      <c r="A74" s="9" t="s">
        <v>101</v>
      </c>
      <c r="B74" s="10">
        <v>3</v>
      </c>
      <c r="C74" s="7" t="s">
        <v>16</v>
      </c>
      <c r="D74" s="11">
        <v>3.75</v>
      </c>
      <c r="E74" s="7">
        <f t="shared" ref="E74:E78" si="10">B74*D74</f>
        <v>11.25</v>
      </c>
      <c r="G74" s="9" t="s">
        <v>107</v>
      </c>
      <c r="H74" s="10">
        <v>3</v>
      </c>
      <c r="I74" s="7" t="s">
        <v>17</v>
      </c>
      <c r="J74" s="11">
        <v>3.5</v>
      </c>
      <c r="K74" s="7">
        <f t="shared" si="9"/>
        <v>10.5</v>
      </c>
    </row>
    <row r="75" spans="1:11" x14ac:dyDescent="0.25">
      <c r="A75" s="9" t="s">
        <v>102</v>
      </c>
      <c r="B75" s="10">
        <v>2</v>
      </c>
      <c r="C75" s="16" t="s">
        <v>17</v>
      </c>
      <c r="D75" s="11">
        <v>3.5</v>
      </c>
      <c r="E75" s="7">
        <f t="shared" si="10"/>
        <v>7</v>
      </c>
      <c r="G75" s="9" t="s">
        <v>108</v>
      </c>
      <c r="H75" s="10">
        <v>1.5</v>
      </c>
      <c r="I75" s="16" t="s">
        <v>15</v>
      </c>
      <c r="J75" s="11">
        <v>4</v>
      </c>
      <c r="K75" s="7">
        <f t="shared" si="9"/>
        <v>6</v>
      </c>
    </row>
    <row r="76" spans="1:11" x14ac:dyDescent="0.25">
      <c r="A76" s="9" t="s">
        <v>103</v>
      </c>
      <c r="B76" s="10">
        <v>3</v>
      </c>
      <c r="C76" s="16" t="s">
        <v>15</v>
      </c>
      <c r="D76" s="11">
        <v>4</v>
      </c>
      <c r="E76" s="7">
        <f t="shared" si="10"/>
        <v>12</v>
      </c>
      <c r="G76" s="9" t="s">
        <v>109</v>
      </c>
      <c r="H76" s="10">
        <v>2</v>
      </c>
      <c r="I76" s="16" t="s">
        <v>15</v>
      </c>
      <c r="J76" s="11">
        <v>4</v>
      </c>
      <c r="K76" s="7">
        <f t="shared" si="9"/>
        <v>8</v>
      </c>
    </row>
    <row r="77" spans="1:11" x14ac:dyDescent="0.25">
      <c r="A77" s="9" t="s">
        <v>104</v>
      </c>
      <c r="B77" s="10">
        <v>1</v>
      </c>
      <c r="C77" s="16" t="s">
        <v>15</v>
      </c>
      <c r="D77" s="11">
        <v>4</v>
      </c>
      <c r="E77" s="7">
        <f t="shared" si="10"/>
        <v>4</v>
      </c>
      <c r="G77" s="9"/>
      <c r="H77" s="10"/>
      <c r="I77" s="16"/>
      <c r="J77" s="11"/>
      <c r="K77" s="7">
        <f t="shared" si="9"/>
        <v>0</v>
      </c>
    </row>
    <row r="78" spans="1:11" x14ac:dyDescent="0.25">
      <c r="A78" s="9" t="s">
        <v>105</v>
      </c>
      <c r="B78" s="10">
        <v>2</v>
      </c>
      <c r="C78" s="7" t="s">
        <v>15</v>
      </c>
      <c r="D78" s="11">
        <v>4</v>
      </c>
      <c r="E78" s="7">
        <f t="shared" si="10"/>
        <v>8</v>
      </c>
      <c r="G78" s="9"/>
      <c r="H78" s="10"/>
      <c r="I78" s="7"/>
      <c r="J78" s="11"/>
      <c r="K78" s="7"/>
    </row>
    <row r="79" spans="1:11" x14ac:dyDescent="0.25">
      <c r="A79" s="7"/>
      <c r="B79" s="7"/>
      <c r="C79" s="7"/>
      <c r="D79" s="7"/>
      <c r="E79" s="7"/>
      <c r="G79" s="7"/>
      <c r="H79" s="7"/>
      <c r="I79" s="7"/>
      <c r="J79" s="7"/>
      <c r="K79" s="7"/>
    </row>
    <row r="80" spans="1:11" x14ac:dyDescent="0.25">
      <c r="A80" s="7" t="s">
        <v>30</v>
      </c>
      <c r="B80" s="13">
        <f>SUM(B73:B78)</f>
        <v>14</v>
      </c>
      <c r="C80" s="7"/>
      <c r="D80" s="7"/>
      <c r="E80" s="7"/>
      <c r="G80" s="7" t="s">
        <v>30</v>
      </c>
      <c r="H80" s="13">
        <f>SUM(H73:H78)</f>
        <v>8.5</v>
      </c>
      <c r="I80" s="7"/>
      <c r="J80" s="7"/>
      <c r="K80" s="7"/>
    </row>
    <row r="81" spans="1:11" x14ac:dyDescent="0.25">
      <c r="A81" s="7" t="s">
        <v>31</v>
      </c>
      <c r="B81" s="13">
        <f>SUM(E73:E78)</f>
        <v>54.25</v>
      </c>
      <c r="C81" s="7"/>
      <c r="D81" s="7"/>
      <c r="E81" s="7"/>
      <c r="G81" s="7" t="s">
        <v>31</v>
      </c>
      <c r="H81" s="13">
        <f>SUM(K73:K78)</f>
        <v>32</v>
      </c>
      <c r="I81" s="7"/>
      <c r="J81" s="7"/>
      <c r="K81" s="7"/>
    </row>
    <row r="82" spans="1:11" x14ac:dyDescent="0.25">
      <c r="A82" s="39" t="s">
        <v>32</v>
      </c>
      <c r="B82" s="38">
        <f>B81/B80</f>
        <v>3.875</v>
      </c>
      <c r="C82" s="7"/>
      <c r="D82" s="7"/>
      <c r="E82" s="7"/>
      <c r="G82" s="39" t="s">
        <v>32</v>
      </c>
      <c r="H82" s="38">
        <f>H81/H80</f>
        <v>3.7647058823529411</v>
      </c>
      <c r="I82" s="7"/>
      <c r="J82" s="7"/>
      <c r="K82" s="7"/>
    </row>
  </sheetData>
  <mergeCells count="13">
    <mergeCell ref="B3:C3"/>
    <mergeCell ref="B16:C16"/>
    <mergeCell ref="H3:I3"/>
    <mergeCell ref="H16:I16"/>
    <mergeCell ref="B71:C71"/>
    <mergeCell ref="H71:I71"/>
    <mergeCell ref="N17:O17"/>
    <mergeCell ref="B30:C30"/>
    <mergeCell ref="H30:I30"/>
    <mergeCell ref="B43:C43"/>
    <mergeCell ref="H43:I43"/>
    <mergeCell ref="B57:C57"/>
    <mergeCell ref="H57:I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2021-10-31T15:53:43Z</dcterms:created>
  <dcterms:modified xsi:type="dcterms:W3CDTF">2022-08-26T19:29:38Z</dcterms:modified>
</cp:coreProperties>
</file>