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ospanova\Desktop\Desktop\РИСК\2 Провизия\2023\30.11.2023\PD\"/>
    </mc:Choice>
  </mc:AlternateContent>
  <xr:revisionPtr revIDLastSave="0" documentId="13_ncr:1_{4C2C6CDA-74FA-41B3-BD2C-261CF41306A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nnualized GDP" sheetId="1" r:id="rId1"/>
    <sheet name="segment 1" sheetId="2" r:id="rId2"/>
    <sheet name="segment 2" sheetId="3" r:id="rId3"/>
    <sheet name="segment 3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E15" i="3" l="1"/>
  <c r="F15" i="3" s="1"/>
  <c r="G15" i="3" s="1"/>
  <c r="H15" i="3" s="1"/>
  <c r="I15" i="3" s="1"/>
  <c r="J15" i="3" s="1"/>
  <c r="K15" i="3" s="1"/>
  <c r="E14" i="3"/>
  <c r="F14" i="3" s="1"/>
  <c r="G14" i="3" s="1"/>
  <c r="H14" i="3" s="1"/>
  <c r="I14" i="3" s="1"/>
  <c r="J14" i="3" s="1"/>
  <c r="K14" i="3" s="1"/>
  <c r="E13" i="3"/>
  <c r="F13" i="3" s="1"/>
  <c r="G13" i="3" s="1"/>
  <c r="H13" i="3" s="1"/>
  <c r="I13" i="3" s="1"/>
  <c r="J13" i="3" s="1"/>
  <c r="K13" i="3" s="1"/>
  <c r="E12" i="3"/>
  <c r="F12" i="3" s="1"/>
  <c r="G12" i="3" s="1"/>
  <c r="H12" i="3" s="1"/>
  <c r="I12" i="3" s="1"/>
  <c r="J12" i="3" s="1"/>
  <c r="K12" i="3" s="1"/>
  <c r="E43" i="2"/>
  <c r="E44" i="2"/>
  <c r="E45" i="2"/>
  <c r="E25" i="3" l="1"/>
  <c r="E24" i="3"/>
  <c r="E23" i="3"/>
  <c r="E22" i="3"/>
  <c r="E21" i="3"/>
  <c r="E15" i="2"/>
  <c r="E24" i="2" s="1"/>
  <c r="E14" i="2"/>
  <c r="E23" i="2" s="1"/>
  <c r="E13" i="2"/>
  <c r="E22" i="2" s="1"/>
  <c r="E12" i="2"/>
  <c r="E21" i="2" s="1"/>
  <c r="E16" i="4"/>
  <c r="E25" i="4" s="1"/>
  <c r="E15" i="4"/>
  <c r="E14" i="4"/>
  <c r="F14" i="4" s="1"/>
  <c r="E13" i="4"/>
  <c r="F13" i="4" s="1"/>
  <c r="F22" i="4" s="1"/>
  <c r="E12" i="4"/>
  <c r="E21" i="4" s="1"/>
  <c r="AG34" i="1"/>
  <c r="AF34" i="1"/>
  <c r="AE34" i="1"/>
  <c r="AD34" i="1"/>
  <c r="AC34" i="1"/>
  <c r="AB34" i="1"/>
  <c r="AG33" i="1"/>
  <c r="AF33" i="1"/>
  <c r="AE33" i="1"/>
  <c r="AD33" i="1"/>
  <c r="AC33" i="1"/>
  <c r="AB33" i="1"/>
  <c r="AG32" i="1"/>
  <c r="AF32" i="1"/>
  <c r="AE32" i="1"/>
  <c r="AD32" i="1"/>
  <c r="AC32" i="1"/>
  <c r="AB32" i="1"/>
  <c r="AG31" i="1"/>
  <c r="AF31" i="1"/>
  <c r="AE31" i="1"/>
  <c r="AD31" i="1"/>
  <c r="AC31" i="1"/>
  <c r="AB31" i="1"/>
  <c r="F21" i="1" l="1"/>
  <c r="E30" i="2" s="1"/>
  <c r="F12" i="4"/>
  <c r="G12" i="4" s="1"/>
  <c r="F15" i="2"/>
  <c r="G15" i="2" s="1"/>
  <c r="G24" i="2" s="1"/>
  <c r="F16" i="4"/>
  <c r="G16" i="4" s="1"/>
  <c r="H16" i="4" s="1"/>
  <c r="I16" i="4" s="1"/>
  <c r="E23" i="4"/>
  <c r="F24" i="3"/>
  <c r="F12" i="2"/>
  <c r="F13" i="2"/>
  <c r="F14" i="2"/>
  <c r="G13" i="4"/>
  <c r="E24" i="4"/>
  <c r="F15" i="4"/>
  <c r="G14" i="4"/>
  <c r="F23" i="4"/>
  <c r="E22" i="4"/>
  <c r="E31" i="3" l="1"/>
  <c r="E40" i="3" s="1"/>
  <c r="E32" i="2"/>
  <c r="E41" i="2" s="1"/>
  <c r="F31" i="4"/>
  <c r="E31" i="2"/>
  <c r="E40" i="2" s="1"/>
  <c r="F21" i="4"/>
  <c r="F30" i="4" s="1"/>
  <c r="K31" i="4"/>
  <c r="K31" i="3"/>
  <c r="K31" i="2"/>
  <c r="K33" i="3"/>
  <c r="K32" i="4"/>
  <c r="K32" i="3"/>
  <c r="K32" i="2"/>
  <c r="K33" i="4"/>
  <c r="K33" i="2"/>
  <c r="K30" i="4"/>
  <c r="K30" i="3"/>
  <c r="K30" i="2"/>
  <c r="G33" i="2"/>
  <c r="E30" i="3"/>
  <c r="E39" i="3" s="1"/>
  <c r="E33" i="3"/>
  <c r="E42" i="3" s="1"/>
  <c r="E39" i="2"/>
  <c r="E30" i="4"/>
  <c r="E39" i="4" s="1"/>
  <c r="E33" i="2"/>
  <c r="E42" i="2" s="1"/>
  <c r="E32" i="3"/>
  <c r="E41" i="3" s="1"/>
  <c r="G24" i="3"/>
  <c r="H15" i="2"/>
  <c r="H24" i="2" s="1"/>
  <c r="F24" i="2"/>
  <c r="F33" i="2" s="1"/>
  <c r="E31" i="4"/>
  <c r="E40" i="4" s="1"/>
  <c r="E33" i="4"/>
  <c r="E42" i="4" s="1"/>
  <c r="F25" i="4"/>
  <c r="G25" i="4" s="1"/>
  <c r="H25" i="4" s="1"/>
  <c r="I25" i="4" s="1"/>
  <c r="F32" i="4"/>
  <c r="E32" i="4"/>
  <c r="E41" i="4" s="1"/>
  <c r="F33" i="3"/>
  <c r="F22" i="3"/>
  <c r="F21" i="3"/>
  <c r="F25" i="3"/>
  <c r="G25" i="3" s="1"/>
  <c r="H25" i="3" s="1"/>
  <c r="I25" i="3" s="1"/>
  <c r="F21" i="2"/>
  <c r="G12" i="2"/>
  <c r="F23" i="3"/>
  <c r="G13" i="2"/>
  <c r="F22" i="2"/>
  <c r="G14" i="2"/>
  <c r="F23" i="2"/>
  <c r="G21" i="4"/>
  <c r="H12" i="4"/>
  <c r="G23" i="4"/>
  <c r="H14" i="4"/>
  <c r="H13" i="4"/>
  <c r="G22" i="4"/>
  <c r="F24" i="4"/>
  <c r="G15" i="4"/>
  <c r="F42" i="2" l="1"/>
  <c r="F39" i="4"/>
  <c r="F41" i="4"/>
  <c r="F40" i="4"/>
  <c r="F42" i="3"/>
  <c r="I15" i="2"/>
  <c r="J15" i="2" s="1"/>
  <c r="G42" i="2"/>
  <c r="F33" i="4"/>
  <c r="F42" i="4" s="1"/>
  <c r="G32" i="4"/>
  <c r="G41" i="4" s="1"/>
  <c r="G31" i="4"/>
  <c r="G40" i="4" s="1"/>
  <c r="G30" i="4"/>
  <c r="G39" i="4" s="1"/>
  <c r="F32" i="3"/>
  <c r="F41" i="3" s="1"/>
  <c r="F31" i="3"/>
  <c r="F40" i="3" s="1"/>
  <c r="G33" i="3"/>
  <c r="G42" i="3" s="1"/>
  <c r="F30" i="3"/>
  <c r="F39" i="3" s="1"/>
  <c r="H33" i="2"/>
  <c r="H42" i="2" s="1"/>
  <c r="F31" i="2"/>
  <c r="F40" i="2" s="1"/>
  <c r="F30" i="2"/>
  <c r="F39" i="2" s="1"/>
  <c r="F32" i="2"/>
  <c r="F41" i="2" s="1"/>
  <c r="G21" i="3"/>
  <c r="G22" i="3"/>
  <c r="G21" i="2"/>
  <c r="H12" i="2"/>
  <c r="H24" i="3"/>
  <c r="G23" i="3"/>
  <c r="H14" i="2"/>
  <c r="G23" i="2"/>
  <c r="G32" i="2" s="1"/>
  <c r="G22" i="2"/>
  <c r="H13" i="2"/>
  <c r="H21" i="4"/>
  <c r="I12" i="4"/>
  <c r="H15" i="4"/>
  <c r="G24" i="4"/>
  <c r="H23" i="4"/>
  <c r="I14" i="4"/>
  <c r="I13" i="4"/>
  <c r="H22" i="4"/>
  <c r="I24" i="2" l="1"/>
  <c r="I33" i="2" s="1"/>
  <c r="I42" i="2" s="1"/>
  <c r="H31" i="4"/>
  <c r="H40" i="4" s="1"/>
  <c r="G33" i="4"/>
  <c r="G42" i="4" s="1"/>
  <c r="H32" i="4"/>
  <c r="H41" i="4" s="1"/>
  <c r="H30" i="4"/>
  <c r="H39" i="4" s="1"/>
  <c r="G31" i="3"/>
  <c r="G40" i="3" s="1"/>
  <c r="H33" i="3"/>
  <c r="H42" i="3" s="1"/>
  <c r="G32" i="3"/>
  <c r="G41" i="3" s="1"/>
  <c r="G30" i="3"/>
  <c r="G39" i="3" s="1"/>
  <c r="G41" i="2"/>
  <c r="G31" i="2"/>
  <c r="G40" i="2" s="1"/>
  <c r="G30" i="2"/>
  <c r="G39" i="2" s="1"/>
  <c r="H21" i="3"/>
  <c r="H22" i="3"/>
  <c r="I12" i="2"/>
  <c r="H21" i="2"/>
  <c r="I24" i="3"/>
  <c r="H23" i="3"/>
  <c r="I13" i="2"/>
  <c r="H22" i="2"/>
  <c r="K15" i="2"/>
  <c r="J24" i="2"/>
  <c r="J33" i="2" s="1"/>
  <c r="I14" i="2"/>
  <c r="H23" i="2"/>
  <c r="J13" i="4"/>
  <c r="I22" i="4"/>
  <c r="H24" i="4"/>
  <c r="I15" i="4"/>
  <c r="J14" i="4"/>
  <c r="I23" i="4"/>
  <c r="J12" i="4"/>
  <c r="I21" i="4"/>
  <c r="H33" i="4" l="1"/>
  <c r="H42" i="4" s="1"/>
  <c r="I30" i="4"/>
  <c r="I39" i="4" s="1"/>
  <c r="I31" i="4"/>
  <c r="I40" i="4" s="1"/>
  <c r="I32" i="4"/>
  <c r="I41" i="4" s="1"/>
  <c r="H31" i="3"/>
  <c r="H40" i="3" s="1"/>
  <c r="I33" i="3"/>
  <c r="I42" i="3" s="1"/>
  <c r="H30" i="3"/>
  <c r="H39" i="3" s="1"/>
  <c r="H32" i="3"/>
  <c r="H41" i="3" s="1"/>
  <c r="H31" i="2"/>
  <c r="H40" i="2" s="1"/>
  <c r="H32" i="2"/>
  <c r="H41" i="2" s="1"/>
  <c r="H30" i="2"/>
  <c r="H39" i="2" s="1"/>
  <c r="I22" i="3"/>
  <c r="I21" i="3"/>
  <c r="I21" i="2"/>
  <c r="J12" i="2"/>
  <c r="I23" i="3"/>
  <c r="J24" i="3"/>
  <c r="J33" i="3" s="1"/>
  <c r="I23" i="2"/>
  <c r="J14" i="2"/>
  <c r="J42" i="2"/>
  <c r="K42" i="2"/>
  <c r="I22" i="2"/>
  <c r="J13" i="2"/>
  <c r="I24" i="4"/>
  <c r="J15" i="4"/>
  <c r="J21" i="4"/>
  <c r="J30" i="4" s="1"/>
  <c r="K12" i="4"/>
  <c r="K14" i="4"/>
  <c r="J23" i="4"/>
  <c r="J32" i="4" s="1"/>
  <c r="J22" i="4"/>
  <c r="J31" i="4" s="1"/>
  <c r="K13" i="4"/>
  <c r="K40" i="4" l="1"/>
  <c r="J40" i="4"/>
  <c r="J39" i="4"/>
  <c r="K39" i="4"/>
  <c r="J41" i="4"/>
  <c r="K41" i="4"/>
  <c r="J42" i="3"/>
  <c r="K42" i="3"/>
  <c r="I33" i="4"/>
  <c r="I42" i="4" s="1"/>
  <c r="I31" i="3"/>
  <c r="I40" i="3" s="1"/>
  <c r="I32" i="3"/>
  <c r="I41" i="3" s="1"/>
  <c r="I30" i="3"/>
  <c r="I39" i="3" s="1"/>
  <c r="I30" i="2"/>
  <c r="I39" i="2" s="1"/>
  <c r="I31" i="2"/>
  <c r="I40" i="2" s="1"/>
  <c r="I32" i="2"/>
  <c r="I41" i="2" s="1"/>
  <c r="J21" i="3"/>
  <c r="J30" i="3" s="1"/>
  <c r="J22" i="3"/>
  <c r="J31" i="3" s="1"/>
  <c r="K12" i="2"/>
  <c r="J21" i="2"/>
  <c r="J30" i="2" s="1"/>
  <c r="J23" i="3"/>
  <c r="J32" i="3" s="1"/>
  <c r="K13" i="2"/>
  <c r="J22" i="2"/>
  <c r="J31" i="2" s="1"/>
  <c r="J23" i="2"/>
  <c r="J32" i="2" s="1"/>
  <c r="K14" i="2"/>
  <c r="J24" i="4"/>
  <c r="J33" i="4" s="1"/>
  <c r="K15" i="4"/>
  <c r="J42" i="4" l="1"/>
  <c r="K42" i="4"/>
  <c r="J41" i="3"/>
  <c r="K41" i="3"/>
  <c r="J40" i="3"/>
  <c r="K40" i="3"/>
  <c r="J39" i="3"/>
  <c r="K39" i="3"/>
  <c r="J39" i="2"/>
  <c r="K39" i="2"/>
  <c r="J41" i="2"/>
  <c r="K41" i="2"/>
  <c r="J40" i="2"/>
  <c r="K40" i="2"/>
</calcChain>
</file>

<file path=xl/sharedStrings.xml><?xml version="1.0" encoding="utf-8"?>
<sst xmlns="http://schemas.openxmlformats.org/spreadsheetml/2006/main" count="315" uniqueCount="42">
  <si>
    <t>DATA</t>
    <phoneticPr fontId="0" type="noConversion"/>
  </si>
  <si>
    <t>Normalization</t>
  </si>
  <si>
    <t>Year</t>
    <phoneticPr fontId="0" type="noConversion"/>
  </si>
  <si>
    <t>GDP growth</t>
    <phoneticPr fontId="0" type="noConversion"/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</si>
  <si>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</si>
  <si>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</si>
  <si>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</si>
  <si>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</si>
  <si>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</si>
  <si>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</si>
  <si>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</si>
  <si>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</si>
  <si>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</si>
  <si>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AVG</t>
    <phoneticPr fontId="0" type="noConversion"/>
  </si>
  <si>
    <t>STD</t>
    <phoneticPr fontId="0" type="noConversion"/>
  </si>
  <si>
    <t>Scenario</t>
    <phoneticPr fontId="0" type="noConversion"/>
  </si>
  <si>
    <t>Ref: Worldbank(http://data.worldbank.org/country/kazakhstan?view=chart)</t>
  </si>
  <si>
    <t>NORM</t>
    <phoneticPr fontId="0" type="noConversion"/>
  </si>
  <si>
    <t>PD#1</t>
  </si>
  <si>
    <t>Step1</t>
    <phoneticPr fontId="0" type="noConversion"/>
  </si>
  <si>
    <t>Averaged TM</t>
    <phoneticPr fontId="0" type="noConversion"/>
  </si>
  <si>
    <t>Segment</t>
  </si>
  <si>
    <t>Average</t>
  </si>
  <si>
    <t>1</t>
  </si>
  <si>
    <t>2</t>
  </si>
  <si>
    <t>3</t>
  </si>
  <si>
    <t>4+</t>
  </si>
  <si>
    <t>recovery</t>
  </si>
  <si>
    <t>restructuring</t>
  </si>
  <si>
    <t>Recovery</t>
  </si>
  <si>
    <t>Restructuring</t>
  </si>
  <si>
    <t>Step2</t>
    <phoneticPr fontId="0" type="noConversion"/>
  </si>
  <si>
    <t>Cumulative TM</t>
    <phoneticPr fontId="0" type="noConversion"/>
  </si>
  <si>
    <t>Step3</t>
    <phoneticPr fontId="0" type="noConversion"/>
  </si>
  <si>
    <t>Normalize the Cumulative TM</t>
    <phoneticPr fontId="0" type="noConversion"/>
  </si>
  <si>
    <t>Step4</t>
    <phoneticPr fontId="0" type="noConversion"/>
  </si>
  <si>
    <t>Apply the Normalized GDP growth</t>
    <phoneticPr fontId="0" type="noConversion"/>
  </si>
  <si>
    <t>Step5</t>
    <phoneticPr fontId="0" type="noConversion"/>
  </si>
  <si>
    <t>Convert to TM</t>
    <phoneticPr fontId="0" type="noConversion"/>
  </si>
  <si>
    <t>Convert to TM</t>
  </si>
  <si>
    <t>GDP growth</t>
  </si>
  <si>
    <t>https://www.worldbank.org/en/country/kazakhstan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</si>
</sst>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-* #,##0.0000_-;\-* #,##0.0000_-;_-* &quot;-&quot;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sz val="9"/>
      <color rgb="FF0070C0"/>
      <name val="Arial"/>
      <family val="2"/>
    </font>
    <font>
      <b/>
      <sz val="9"/>
      <color rgb="FFFF0000"/>
      <name val="Calibri"/>
      <family val="3"/>
      <charset val="129"/>
      <scheme val="minor"/>
    </font>
    <font>
      <b/>
      <sz val="10"/>
      <color theme="0"/>
      <name val="Calibri Light"/>
      <family val="3"/>
      <charset val="129"/>
      <scheme val="major"/>
    </font>
    <font>
      <b/>
      <sz val="10"/>
      <name val="Calibri Light"/>
      <family val="3"/>
      <charset val="129"/>
      <scheme val="major"/>
    </font>
    <font>
      <sz val="8"/>
      <color theme="1"/>
      <name val="Calibri"/>
      <family val="3"/>
      <charset val="129"/>
      <scheme val="minor"/>
    </font>
    <font>
      <sz val="9"/>
      <color theme="1"/>
      <name val="Calibri"/>
      <family val="2"/>
      <charset val="129"/>
      <scheme val="minor"/>
    </font>
    <font>
      <sz val="9"/>
      <color rgb="FF000000"/>
      <name val="Calibri"/>
      <family val="2"/>
      <charset val="129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 wrapText="1"/>
    </xf>
    <xf numFmtId="4" fontId="4" fillId="0" borderId="1" xfId="0" applyNumberFormat="1" applyFont="1" applyBorder="1"/>
    <xf numFmtId="0" fontId="5" fillId="2" borderId="1" xfId="0" applyFont="1" applyFill="1" applyBorder="1"/>
    <xf numFmtId="0" fontId="5" fillId="3" borderId="1" xfId="0" applyFont="1" applyFill="1" applyBorder="1"/>
    <xf numFmtId="4" fontId="4" fillId="3" borderId="1" xfId="0" applyNumberFormat="1" applyFont="1" applyFill="1" applyBorder="1"/>
    <xf numFmtId="2" fontId="4" fillId="3" borderId="1" xfId="0" applyNumberFormat="1" applyFont="1" applyFill="1" applyBorder="1"/>
    <xf numFmtId="0" fontId="5" fillId="4" borderId="1" xfId="0" applyFont="1" applyFill="1" applyBorder="1"/>
    <xf numFmtId="165" fontId="5" fillId="4" borderId="1" xfId="1" applyNumberFormat="1" applyFont="1" applyFill="1" applyBorder="1"/>
    <xf numFmtId="49" fontId="7" fillId="5" borderId="2" xfId="0" applyNumberFormat="1" applyFont="1" applyFill="1" applyBorder="1" applyAlignment="1">
      <alignment horizontal="left" vertical="center"/>
    </xf>
    <xf numFmtId="0" fontId="8" fillId="6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49" fontId="2" fillId="5" borderId="5" xfId="2" applyNumberFormat="1" applyFont="1" applyFill="1" applyBorder="1" applyAlignment="1">
      <alignment horizontal="center" vertical="center"/>
    </xf>
    <xf numFmtId="49" fontId="2" fillId="5" borderId="6" xfId="2" applyNumberFormat="1" applyFont="1" applyFill="1" applyBorder="1" applyAlignment="1">
      <alignment horizontal="center" vertical="center"/>
    </xf>
    <xf numFmtId="49" fontId="2" fillId="5" borderId="0" xfId="2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0" fontId="11" fillId="0" borderId="9" xfId="0" applyNumberFormat="1" applyFont="1" applyBorder="1" applyAlignment="1">
      <alignment vertical="center"/>
    </xf>
    <xf numFmtId="10" fontId="11" fillId="0" borderId="10" xfId="0" applyNumberFormat="1" applyFont="1" applyBorder="1" applyAlignment="1">
      <alignment vertical="center"/>
    </xf>
    <xf numFmtId="10" fontId="11" fillId="0" borderId="0" xfId="0" applyNumberFormat="1" applyFont="1" applyAlignment="1">
      <alignment vertical="center"/>
    </xf>
    <xf numFmtId="49" fontId="10" fillId="0" borderId="11" xfId="0" applyNumberFormat="1" applyFont="1" applyBorder="1" applyAlignment="1">
      <alignment horizontal="center" vertical="center"/>
    </xf>
    <xf numFmtId="10" fontId="11" fillId="0" borderId="12" xfId="0" applyNumberFormat="1" applyFont="1" applyBorder="1" applyAlignment="1">
      <alignment vertical="center"/>
    </xf>
    <xf numFmtId="10" fontId="11" fillId="0" borderId="13" xfId="0" applyNumberFormat="1" applyFont="1" applyBorder="1" applyAlignment="1">
      <alignment vertical="center"/>
    </xf>
    <xf numFmtId="0" fontId="9" fillId="0" borderId="0" xfId="0" applyFont="1"/>
    <xf numFmtId="0" fontId="11" fillId="0" borderId="9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49" fontId="2" fillId="5" borderId="15" xfId="2" applyNumberFormat="1" applyFont="1" applyFill="1" applyBorder="1" applyAlignment="1">
      <alignment horizontal="center" vertical="center"/>
    </xf>
    <xf numFmtId="49" fontId="2" fillId="5" borderId="16" xfId="2" applyNumberFormat="1" applyFont="1" applyFill="1" applyBorder="1" applyAlignment="1">
      <alignment horizontal="center" vertical="center"/>
    </xf>
    <xf numFmtId="10" fontId="11" fillId="0" borderId="17" xfId="0" applyNumberFormat="1" applyFont="1" applyBorder="1" applyAlignment="1">
      <alignment vertical="center"/>
    </xf>
    <xf numFmtId="10" fontId="11" fillId="0" borderId="18" xfId="0" applyNumberFormat="1" applyFont="1" applyBorder="1" applyAlignment="1">
      <alignment vertical="center"/>
    </xf>
    <xf numFmtId="10" fontId="11" fillId="0" borderId="19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12" fillId="0" borderId="9" xfId="0" applyNumberFormat="1" applyFont="1" applyBorder="1" applyAlignment="1">
      <alignment vertical="center"/>
    </xf>
    <xf numFmtId="10" fontId="12" fillId="0" borderId="18" xfId="0" applyNumberFormat="1" applyFont="1" applyBorder="1" applyAlignment="1">
      <alignment vertical="center"/>
    </xf>
    <xf numFmtId="10" fontId="12" fillId="0" borderId="12" xfId="0" applyNumberFormat="1" applyFont="1" applyBorder="1" applyAlignment="1">
      <alignment vertical="center"/>
    </xf>
    <xf numFmtId="10" fontId="12" fillId="0" borderId="22" xfId="0" applyNumberFormat="1" applyFont="1" applyBorder="1" applyAlignment="1">
      <alignment vertical="center"/>
    </xf>
    <xf numFmtId="0" fontId="13" fillId="0" borderId="0" xfId="3"/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 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terminal\common\Users\akurmanaly\Desktop\VTB\&#1088;&#1072;&#1089;&#1095;&#1077;&#1090;&#1099;\normalization%20gdp%20V3%20posi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G1_APPLIED_NORMGDP"/>
      <sheetName val="SEG2_APPLIED_NORMGDP"/>
      <sheetName val="SEG3_APPLIED_NORMGDP"/>
      <sheetName val="SEG4_APPLIED_NORMGDP"/>
      <sheetName val="SEG5_APPLIED_NORMGDP"/>
      <sheetName val="SEG6_APPLIED_NORMGDP"/>
      <sheetName val="normalization of GDP growth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F19">
            <v>-8.9268569793976627E-2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bank.org/en/country/kazakhst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2:AG34"/>
  <sheetViews>
    <sheetView workbookViewId="0">
      <selection activeCell="M23" sqref="M23"/>
    </sheetView>
  </sheetViews>
  <sheetFormatPr defaultColWidth="9.109375" defaultRowHeight="13.8"/>
  <cols>
    <col min="1" max="1" width="3.6640625" style="3" customWidth="1"/>
    <col min="2" max="2" width="9.109375" style="3"/>
    <col min="3" max="3" width="12" style="3" bestFit="1" customWidth="1"/>
    <col min="4" max="4" width="29" style="3" customWidth="1"/>
    <col min="5" max="5" width="9.109375" style="3" bestFit="1" customWidth="1"/>
    <col min="6" max="6" width="13.88671875" style="3" bestFit="1" customWidth="1"/>
    <col min="7" max="16384" width="9.109375" style="3"/>
  </cols>
  <sheetData>
    <row r="2" spans="2:6">
      <c r="B2" s="1" t="s">
        <v>0</v>
      </c>
      <c r="C2" s="2"/>
    </row>
    <row r="3" spans="2:6">
      <c r="B3" s="5" t="s">
        <v>2</v>
      </c>
      <c r="C3" s="5" t="s">
        <v>3</v>
      </c>
      <c r="E3" s="4" t="s">
        <v>1</v>
      </c>
    </row>
    <row r="4" spans="2:6">
      <c r="B4" s="5" t="s">
        <v>4</v>
      </c>
      <c r="C4" s="7">
        <v>8.9</v>
      </c>
      <c r="E4" s="6" t="s">
        <v>2</v>
      </c>
      <c r="F4" s="6" t="s">
        <v>40</v>
      </c>
    </row>
    <row r="5" spans="2:6">
      <c r="B5" s="5" t="s">
        <v>5</v>
      </c>
      <c r="C5" s="7">
        <v>3.3</v>
      </c>
      <c r="E5" s="9" t="s">
        <v>7</v>
      </c>
      <c r="F5" s="8">
        <v>7.3</v>
      </c>
    </row>
    <row r="6" spans="2:6">
      <c r="B6" s="5" t="s">
        <v>6</v>
      </c>
      <c r="C6" s="7">
        <v>1.2</v>
      </c>
      <c r="E6" s="9" t="s">
        <v>8</v>
      </c>
      <c r="F6" s="8">
        <v>7.5</v>
      </c>
    </row>
    <row r="7" spans="2:6">
      <c r="B7" s="5" t="s">
        <v>7</v>
      </c>
      <c r="C7" s="7">
        <v>7.3</v>
      </c>
      <c r="E7" s="9" t="s">
        <v>9</v>
      </c>
      <c r="F7" s="8">
        <v>5</v>
      </c>
    </row>
    <row r="8" spans="2:6">
      <c r="B8" s="5" t="s">
        <v>8</v>
      </c>
      <c r="C8" s="7">
        <v>7.5</v>
      </c>
      <c r="E8" s="9" t="s">
        <v>10</v>
      </c>
      <c r="F8" s="8">
        <v>5.8</v>
      </c>
    </row>
    <row r="9" spans="2:6">
      <c r="B9" s="5" t="s">
        <v>9</v>
      </c>
      <c r="C9" s="7">
        <v>5</v>
      </c>
      <c r="E9" s="9" t="s">
        <v>11</v>
      </c>
      <c r="F9" s="8">
        <v>4.0999999999999996</v>
      </c>
    </row>
    <row r="10" spans="2:6">
      <c r="B10" s="5" t="s">
        <v>10</v>
      </c>
      <c r="C10" s="7">
        <v>5.8</v>
      </c>
      <c r="E10" s="9" t="s">
        <v>12</v>
      </c>
      <c r="F10" s="8">
        <v>1.2</v>
      </c>
    </row>
    <row r="11" spans="2:6">
      <c r="B11" s="5" t="s">
        <v>11</v>
      </c>
      <c r="C11" s="7">
        <v>4.0999999999999996</v>
      </c>
      <c r="E11" s="9">
        <v>2016</v>
      </c>
      <c r="F11" s="8">
        <v>1.1000000000000001</v>
      </c>
    </row>
    <row r="12" spans="2:6">
      <c r="B12" s="5" t="s">
        <v>12</v>
      </c>
      <c r="C12" s="7">
        <v>1.2</v>
      </c>
      <c r="E12" s="9">
        <v>2017</v>
      </c>
      <c r="F12" s="8">
        <v>4</v>
      </c>
    </row>
    <row r="13" spans="2:6">
      <c r="B13" s="5">
        <v>2016</v>
      </c>
      <c r="C13" s="7">
        <v>1.1000000000000001</v>
      </c>
      <c r="E13" s="9">
        <v>2018</v>
      </c>
      <c r="F13" s="8">
        <v>4.0999999999999996</v>
      </c>
    </row>
    <row r="14" spans="2:6">
      <c r="B14" s="5">
        <v>2017</v>
      </c>
      <c r="C14" s="7">
        <v>4</v>
      </c>
      <c r="E14" s="9">
        <v>2019</v>
      </c>
      <c r="F14" s="8">
        <v>4.5</v>
      </c>
    </row>
    <row r="15" spans="2:6">
      <c r="B15" s="5">
        <v>2018</v>
      </c>
      <c r="C15" s="7">
        <v>4.0999999999999996</v>
      </c>
      <c r="E15" s="9">
        <v>2020</v>
      </c>
      <c r="F15" s="8">
        <v>2.8</v>
      </c>
    </row>
    <row r="16" spans="2:6">
      <c r="B16" s="5">
        <v>2019</v>
      </c>
      <c r="C16" s="7">
        <v>4.5</v>
      </c>
      <c r="E16" s="9">
        <v>2021</v>
      </c>
      <c r="F16" s="8">
        <v>3.7</v>
      </c>
    </row>
    <row r="17" spans="2:33">
      <c r="B17" s="5">
        <v>2020</v>
      </c>
      <c r="C17" s="7">
        <v>2.8</v>
      </c>
      <c r="E17" s="9">
        <v>2022</v>
      </c>
      <c r="F17" s="8">
        <v>3.9</v>
      </c>
    </row>
    <row r="18" spans="2:33">
      <c r="B18" s="5">
        <v>2021</v>
      </c>
      <c r="C18" s="7">
        <v>3.7</v>
      </c>
      <c r="E18" s="10" t="s">
        <v>13</v>
      </c>
      <c r="F18" s="11">
        <f>AVERAGE(F11:F17)</f>
        <v>3.4428571428571426</v>
      </c>
    </row>
    <row r="19" spans="2:33">
      <c r="B19" s="5">
        <v>2022</v>
      </c>
      <c r="C19" s="7">
        <v>3.9</v>
      </c>
      <c r="E19" s="10" t="s">
        <v>14</v>
      </c>
      <c r="F19" s="12">
        <f>STDEVPA(F11:F17)</f>
        <v>1.0715238052913814</v>
      </c>
    </row>
    <row r="20" spans="2:33" ht="14.4">
      <c r="B20" s="3" t="s">
        <v>16</v>
      </c>
      <c r="E20" s="10" t="s">
        <v>15</v>
      </c>
      <c r="F20" s="12">
        <v>4</v>
      </c>
      <c r="G20" s="47" t="s">
        <v>41</v>
      </c>
    </row>
    <row r="21" spans="2:33">
      <c r="E21" s="13" t="s">
        <v>17</v>
      </c>
      <c r="F21" s="14">
        <f>(F20-F18)/F19/12</f>
        <v>4.332948199498568E-2</v>
      </c>
    </row>
    <row r="31" spans="2:33">
      <c r="AB31" s="3">
        <f>NORMSDIST(AB22+'[1]normalization of GDP growth'!$F$19)</f>
        <v>0.46443423599523381</v>
      </c>
      <c r="AC31" s="3">
        <f>NORMSDIST(AC22+'[1]normalization of GDP growth'!$F$19)</f>
        <v>0.46443423599523381</v>
      </c>
      <c r="AD31" s="3">
        <f>NORMSDIST(AD22+'[1]normalization of GDP growth'!$F$19)</f>
        <v>0.46443423599523381</v>
      </c>
      <c r="AE31" s="3">
        <f>NORMSDIST(AE22+'[1]normalization of GDP growth'!$F$19)</f>
        <v>0.46443423599523381</v>
      </c>
      <c r="AF31" s="3">
        <f>NORMSDIST(AF22+'[1]normalization of GDP growth'!$F$19)</f>
        <v>0.46443423599523381</v>
      </c>
      <c r="AG31" s="3">
        <f>NORMSDIST(AG22+'[1]normalization of GDP growth'!$F$19)</f>
        <v>0.46443423599523381</v>
      </c>
    </row>
    <row r="32" spans="2:33">
      <c r="AB32" s="3">
        <f>NORMSDIST(AB23+'[1]normalization of GDP growth'!$F$19)</f>
        <v>0.46443423599523381</v>
      </c>
      <c r="AC32" s="3">
        <f>NORMSDIST(AC23+'[1]normalization of GDP growth'!$F$19)</f>
        <v>0.46443423599523381</v>
      </c>
      <c r="AD32" s="3">
        <f>NORMSDIST(AD23+'[1]normalization of GDP growth'!$F$19)</f>
        <v>0.46443423599523381</v>
      </c>
      <c r="AE32" s="3">
        <f>NORMSDIST(AE23+'[1]normalization of GDP growth'!$F$19)</f>
        <v>0.46443423599523381</v>
      </c>
      <c r="AF32" s="3">
        <f>NORMSDIST(AF23+'[1]normalization of GDP growth'!$F$19)</f>
        <v>0.46443423599523381</v>
      </c>
      <c r="AG32" s="3">
        <f>NORMSDIST(AG23+'[1]normalization of GDP growth'!$F$19)</f>
        <v>0.46443423599523381</v>
      </c>
    </row>
    <row r="33" spans="28:33">
      <c r="AB33" s="3">
        <f>NORMSDIST(AB24+'[1]normalization of GDP growth'!$F$19)</f>
        <v>0.46443423599523381</v>
      </c>
      <c r="AC33" s="3">
        <f>NORMSDIST(AC24+'[1]normalization of GDP growth'!$F$19)</f>
        <v>0.46443423599523381</v>
      </c>
      <c r="AD33" s="3">
        <f>NORMSDIST(AD24+'[1]normalization of GDP growth'!$F$19)</f>
        <v>0.46443423599523381</v>
      </c>
      <c r="AE33" s="3">
        <f>NORMSDIST(AE24+'[1]normalization of GDP growth'!$F$19)</f>
        <v>0.46443423599523381</v>
      </c>
      <c r="AF33" s="3">
        <f>NORMSDIST(AF24+'[1]normalization of GDP growth'!$F$19)</f>
        <v>0.46443423599523381</v>
      </c>
      <c r="AG33" s="3">
        <f>NORMSDIST(AG24+'[1]normalization of GDP growth'!$F$19)</f>
        <v>0.46443423599523381</v>
      </c>
    </row>
    <row r="34" spans="28:33">
      <c r="AB34" s="3">
        <f>NORMSDIST(AB25+'[1]normalization of GDP growth'!$F$19)</f>
        <v>0.46443423599523381</v>
      </c>
      <c r="AC34" s="3">
        <f>NORMSDIST(AC25+'[1]normalization of GDP growth'!$F$19)</f>
        <v>0.46443423599523381</v>
      </c>
      <c r="AD34" s="3">
        <f>NORMSDIST(AD25+'[1]normalization of GDP growth'!$F$19)</f>
        <v>0.46443423599523381</v>
      </c>
      <c r="AE34" s="3">
        <f>NORMSDIST(AE25+'[1]normalization of GDP growth'!$F$19)</f>
        <v>0.46443423599523381</v>
      </c>
      <c r="AF34" s="3">
        <f>NORMSDIST(AF25+'[1]normalization of GDP growth'!$F$19)</f>
        <v>0.46443423599523381</v>
      </c>
      <c r="AG34" s="3">
        <f>NORMSDIST(AG25+'[1]normalization of GDP growth'!$F$19)</f>
        <v>0.46443423599523381</v>
      </c>
    </row>
  </sheetData>
  <hyperlinks>
    <hyperlink ref="G20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L45"/>
  <sheetViews>
    <sheetView topLeftCell="A31" workbookViewId="0">
      <selection activeCell="E3" sqref="E3:K9"/>
    </sheetView>
  </sheetViews>
  <sheetFormatPr defaultRowHeight="14.4"/>
  <cols>
    <col min="2" max="2" width="34.33203125" customWidth="1"/>
    <col min="4" max="4" width="10.44140625" bestFit="1" customWidth="1"/>
  </cols>
  <sheetData>
    <row r="1" spans="1:11" ht="15" thickBot="1">
      <c r="C1" s="15" t="s">
        <v>18</v>
      </c>
    </row>
    <row r="2" spans="1:11">
      <c r="A2" s="16" t="s">
        <v>19</v>
      </c>
      <c r="B2" s="17" t="s">
        <v>20</v>
      </c>
      <c r="C2" s="18" t="s">
        <v>21</v>
      </c>
      <c r="D2" s="19" t="s">
        <v>22</v>
      </c>
      <c r="E2" s="20">
        <v>0</v>
      </c>
      <c r="F2" s="20" t="s">
        <v>23</v>
      </c>
      <c r="G2" s="20" t="s">
        <v>24</v>
      </c>
      <c r="H2" s="20" t="s">
        <v>25</v>
      </c>
      <c r="I2" s="20" t="s">
        <v>26</v>
      </c>
      <c r="J2" s="22" t="s">
        <v>28</v>
      </c>
      <c r="K2" s="21" t="s">
        <v>27</v>
      </c>
    </row>
    <row r="3" spans="1:11">
      <c r="C3" s="23" t="s">
        <v>23</v>
      </c>
      <c r="D3" s="24">
        <v>0</v>
      </c>
      <c r="E3" s="43">
        <v>0.91022669069418904</v>
      </c>
      <c r="F3" s="43">
        <v>4.0202626425332934E-2</v>
      </c>
      <c r="G3" s="43">
        <v>0</v>
      </c>
      <c r="H3" s="43">
        <v>0</v>
      </c>
      <c r="I3" s="43">
        <v>0</v>
      </c>
      <c r="J3" s="43">
        <v>1.53686316193104E-4</v>
      </c>
      <c r="K3" s="44">
        <v>5.0176209398296076E-2</v>
      </c>
    </row>
    <row r="4" spans="1:11">
      <c r="C4" s="23" t="s">
        <v>23</v>
      </c>
      <c r="D4" s="24">
        <v>1</v>
      </c>
      <c r="E4" s="43">
        <v>0.33221125802169299</v>
      </c>
      <c r="F4" s="43">
        <v>0.43271982593267933</v>
      </c>
      <c r="G4" s="43">
        <v>0.15722501979399658</v>
      </c>
      <c r="H4" s="43">
        <v>0</v>
      </c>
      <c r="I4" s="43">
        <v>0</v>
      </c>
      <c r="J4" s="43">
        <v>1.2926589467242228E-3</v>
      </c>
      <c r="K4" s="44">
        <v>0.10796153088815681</v>
      </c>
    </row>
    <row r="5" spans="1:11">
      <c r="C5" s="23" t="s">
        <v>23</v>
      </c>
      <c r="D5" s="24">
        <v>2</v>
      </c>
      <c r="E5" s="43">
        <v>0.12820263440532129</v>
      </c>
      <c r="F5" s="43">
        <v>0.14794843152569362</v>
      </c>
      <c r="G5" s="43">
        <v>4.8656688685923849E-2</v>
      </c>
      <c r="H5" s="43">
        <v>0.60062382558742167</v>
      </c>
      <c r="I5" s="43">
        <v>0</v>
      </c>
      <c r="J5" s="43">
        <v>1.9583539433598953E-3</v>
      </c>
      <c r="K5" s="44">
        <v>0.12220522178697865</v>
      </c>
    </row>
    <row r="6" spans="1:11">
      <c r="C6" s="23" t="s">
        <v>23</v>
      </c>
      <c r="D6" s="24">
        <v>3</v>
      </c>
      <c r="E6" s="43">
        <v>6.5339924141672501E-2</v>
      </c>
      <c r="F6" s="43">
        <v>4.5735030546529443E-2</v>
      </c>
      <c r="G6" s="43">
        <v>1.7216868454539961E-2</v>
      </c>
      <c r="H6" s="43">
        <v>2.4123570831446353E-2</v>
      </c>
      <c r="I6" s="43">
        <v>0.79625025715735043</v>
      </c>
      <c r="J6" s="43">
        <v>1.0722541711096082E-3</v>
      </c>
      <c r="K6" s="44">
        <v>0.10224418641660658</v>
      </c>
    </row>
    <row r="7" spans="1:11">
      <c r="C7" s="23" t="s">
        <v>23</v>
      </c>
      <c r="D7" s="41">
        <v>4</v>
      </c>
      <c r="E7" s="43">
        <v>0</v>
      </c>
      <c r="F7" s="43">
        <v>0</v>
      </c>
      <c r="G7" s="43">
        <v>0</v>
      </c>
      <c r="H7" s="43">
        <v>0</v>
      </c>
      <c r="I7" s="43">
        <v>1</v>
      </c>
      <c r="J7" s="43">
        <v>0</v>
      </c>
      <c r="K7" s="44">
        <v>0</v>
      </c>
    </row>
    <row r="8" spans="1:11">
      <c r="C8" s="23" t="s">
        <v>23</v>
      </c>
      <c r="D8" s="42" t="s">
        <v>30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1</v>
      </c>
      <c r="K8" s="44">
        <v>0</v>
      </c>
    </row>
    <row r="9" spans="1:11" ht="15" thickBot="1">
      <c r="C9" s="28" t="s">
        <v>23</v>
      </c>
      <c r="D9" s="42" t="s">
        <v>29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6">
        <v>0</v>
      </c>
    </row>
    <row r="10" spans="1:11" ht="15" thickBot="1"/>
    <row r="11" spans="1:11">
      <c r="A11" s="16" t="s">
        <v>31</v>
      </c>
      <c r="B11" s="31" t="s">
        <v>32</v>
      </c>
      <c r="C11" s="18" t="s">
        <v>21</v>
      </c>
      <c r="D11" s="19" t="s">
        <v>22</v>
      </c>
      <c r="E11" s="20">
        <v>0</v>
      </c>
      <c r="F11" s="20" t="s">
        <v>23</v>
      </c>
      <c r="G11" s="20" t="s">
        <v>24</v>
      </c>
      <c r="H11" s="20" t="s">
        <v>25</v>
      </c>
      <c r="I11" s="20" t="s">
        <v>26</v>
      </c>
      <c r="J11" s="22" t="s">
        <v>28</v>
      </c>
      <c r="K11" s="21" t="s">
        <v>27</v>
      </c>
    </row>
    <row r="12" spans="1:11">
      <c r="C12" s="23" t="s">
        <v>23</v>
      </c>
      <c r="D12" s="24">
        <v>0</v>
      </c>
      <c r="E12" s="25">
        <f>E3</f>
        <v>0.91022669069418904</v>
      </c>
      <c r="F12" s="25">
        <f>E12+F3</f>
        <v>0.95042931711952194</v>
      </c>
      <c r="G12" s="25">
        <f>F12+G3</f>
        <v>0.95042931711952194</v>
      </c>
      <c r="H12" s="25">
        <f>G12+H3</f>
        <v>0.95042931711952194</v>
      </c>
      <c r="I12" s="25">
        <f>H12+I3</f>
        <v>0.95042931711952194</v>
      </c>
      <c r="J12" s="25">
        <f>I12+J3</f>
        <v>0.950583003435715</v>
      </c>
      <c r="K12" s="25">
        <f t="shared" ref="K12" si="0">J12+K3</f>
        <v>1.000759212834011</v>
      </c>
    </row>
    <row r="13" spans="1:11">
      <c r="C13" s="23" t="s">
        <v>23</v>
      </c>
      <c r="D13" s="24">
        <v>1</v>
      </c>
      <c r="E13" s="25">
        <f t="shared" ref="E13:E15" si="1">E4</f>
        <v>0.33221125802169299</v>
      </c>
      <c r="F13" s="25">
        <f t="shared" ref="F13:K15" si="2">E13+F4</f>
        <v>0.76493108395437237</v>
      </c>
      <c r="G13" s="25">
        <f t="shared" si="2"/>
        <v>0.92215610374836898</v>
      </c>
      <c r="H13" s="25">
        <f t="shared" si="2"/>
        <v>0.92215610374836898</v>
      </c>
      <c r="I13" s="25">
        <f t="shared" si="2"/>
        <v>0.92215610374836898</v>
      </c>
      <c r="J13" s="25">
        <f t="shared" si="2"/>
        <v>0.92344876269509324</v>
      </c>
      <c r="K13" s="25">
        <f t="shared" si="2"/>
        <v>1.0314102935832501</v>
      </c>
    </row>
    <row r="14" spans="1:11">
      <c r="C14" s="23" t="s">
        <v>23</v>
      </c>
      <c r="D14" s="24">
        <v>2</v>
      </c>
      <c r="E14" s="25">
        <f t="shared" si="1"/>
        <v>0.12820263440532129</v>
      </c>
      <c r="F14" s="25">
        <f t="shared" si="2"/>
        <v>0.27615106593101491</v>
      </c>
      <c r="G14" s="25">
        <f t="shared" si="2"/>
        <v>0.32480775461693878</v>
      </c>
      <c r="H14" s="25">
        <f t="shared" si="2"/>
        <v>0.92543158020436045</v>
      </c>
      <c r="I14" s="25">
        <f t="shared" si="2"/>
        <v>0.92543158020436045</v>
      </c>
      <c r="J14" s="25">
        <f t="shared" si="2"/>
        <v>0.92738993414772031</v>
      </c>
      <c r="K14" s="25">
        <f t="shared" si="2"/>
        <v>1.049595155934699</v>
      </c>
    </row>
    <row r="15" spans="1:11">
      <c r="C15" s="23" t="s">
        <v>23</v>
      </c>
      <c r="D15" s="24">
        <v>3</v>
      </c>
      <c r="E15" s="25">
        <f t="shared" si="1"/>
        <v>6.5339924141672501E-2</v>
      </c>
      <c r="F15" s="25">
        <f t="shared" si="2"/>
        <v>0.11107495468820194</v>
      </c>
      <c r="G15" s="25">
        <f t="shared" si="2"/>
        <v>0.1282918231427419</v>
      </c>
      <c r="H15" s="25">
        <f t="shared" si="2"/>
        <v>0.15241539397418824</v>
      </c>
      <c r="I15" s="25">
        <f t="shared" si="2"/>
        <v>0.94866565113153867</v>
      </c>
      <c r="J15" s="25">
        <f>I15+J6</f>
        <v>0.94973790530264823</v>
      </c>
      <c r="K15" s="25">
        <f t="shared" si="2"/>
        <v>1.0519820917192548</v>
      </c>
    </row>
    <row r="16" spans="1:11">
      <c r="C16" s="23" t="s">
        <v>23</v>
      </c>
      <c r="D16" s="24">
        <v>4</v>
      </c>
      <c r="E16" s="25">
        <v>0</v>
      </c>
      <c r="F16" s="25">
        <v>0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</row>
    <row r="17" spans="1:12">
      <c r="C17" s="23" t="s">
        <v>23</v>
      </c>
      <c r="D17" s="42" t="s">
        <v>30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1</v>
      </c>
      <c r="K17" s="27">
        <v>0</v>
      </c>
    </row>
    <row r="18" spans="1:12" ht="15" thickBot="1">
      <c r="C18" s="28" t="s">
        <v>23</v>
      </c>
      <c r="D18" s="42" t="s">
        <v>29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K18" s="30">
        <v>0</v>
      </c>
    </row>
    <row r="19" spans="1:12" ht="15" thickBot="1"/>
    <row r="20" spans="1:12">
      <c r="A20" s="16" t="s">
        <v>33</v>
      </c>
      <c r="B20" s="31" t="s">
        <v>34</v>
      </c>
      <c r="C20" s="18" t="s">
        <v>21</v>
      </c>
      <c r="D20" s="19" t="s">
        <v>22</v>
      </c>
      <c r="E20" s="20">
        <v>0</v>
      </c>
      <c r="F20" s="20" t="s">
        <v>23</v>
      </c>
      <c r="G20" s="20" t="s">
        <v>24</v>
      </c>
      <c r="H20" s="20" t="s">
        <v>25</v>
      </c>
      <c r="I20" s="20" t="s">
        <v>26</v>
      </c>
      <c r="J20" s="22" t="s">
        <v>28</v>
      </c>
      <c r="K20" s="21" t="s">
        <v>27</v>
      </c>
    </row>
    <row r="21" spans="1:12">
      <c r="C21" s="23" t="s">
        <v>23</v>
      </c>
      <c r="D21" s="24">
        <v>0</v>
      </c>
      <c r="E21" s="32">
        <f>NORMSINV(E12)</f>
        <v>1.3421523013637771</v>
      </c>
      <c r="F21" s="32">
        <f t="shared" ref="F21:I21" si="3">NORMSINV(F12)</f>
        <v>1.6490306008004774</v>
      </c>
      <c r="G21" s="32">
        <f t="shared" si="3"/>
        <v>1.6490306008004774</v>
      </c>
      <c r="H21" s="32">
        <f t="shared" si="3"/>
        <v>1.6490306008004774</v>
      </c>
      <c r="I21" s="32">
        <f t="shared" si="3"/>
        <v>1.6490306008004774</v>
      </c>
      <c r="J21" s="32">
        <f>NORMSINV(J12)</f>
        <v>1.6505328847889218</v>
      </c>
      <c r="K21" s="32">
        <v>8.08</v>
      </c>
    </row>
    <row r="22" spans="1:12">
      <c r="C22" s="23" t="s">
        <v>23</v>
      </c>
      <c r="D22" s="24">
        <v>1</v>
      </c>
      <c r="E22" s="32">
        <f t="shared" ref="E22:J24" si="4">NORMSINV(E13)</f>
        <v>-0.43381537466224773</v>
      </c>
      <c r="F22" s="32">
        <f t="shared" si="4"/>
        <v>0.72225480796977937</v>
      </c>
      <c r="G22" s="32">
        <f t="shared" si="4"/>
        <v>1.4197248779507858</v>
      </c>
      <c r="H22" s="32">
        <f t="shared" si="4"/>
        <v>1.4197248779507858</v>
      </c>
      <c r="I22" s="32">
        <f t="shared" si="4"/>
        <v>1.4197248779507858</v>
      </c>
      <c r="J22" s="32">
        <f t="shared" si="4"/>
        <v>1.4286582795123532</v>
      </c>
      <c r="K22" s="32">
        <v>8.08</v>
      </c>
      <c r="L22" s="33"/>
    </row>
    <row r="23" spans="1:12">
      <c r="C23" s="23" t="s">
        <v>23</v>
      </c>
      <c r="D23" s="24">
        <v>2</v>
      </c>
      <c r="E23" s="32">
        <f t="shared" si="4"/>
        <v>-1.1349285207584978</v>
      </c>
      <c r="F23" s="32">
        <f t="shared" si="4"/>
        <v>-0.59431397714732093</v>
      </c>
      <c r="G23" s="32">
        <f t="shared" si="4"/>
        <v>-0.4542963966521244</v>
      </c>
      <c r="H23" s="32">
        <f t="shared" si="4"/>
        <v>1.4425870284962314</v>
      </c>
      <c r="I23" s="32">
        <f t="shared" si="4"/>
        <v>1.4425870284962314</v>
      </c>
      <c r="J23" s="32">
        <f t="shared" si="4"/>
        <v>1.4566242437726389</v>
      </c>
      <c r="K23" s="32">
        <v>8.08</v>
      </c>
    </row>
    <row r="24" spans="1:12">
      <c r="C24" s="23" t="s">
        <v>23</v>
      </c>
      <c r="D24" s="24">
        <v>3</v>
      </c>
      <c r="E24" s="32">
        <f t="shared" si="4"/>
        <v>-1.5114263963259722</v>
      </c>
      <c r="F24" s="32">
        <f t="shared" si="4"/>
        <v>-1.2208312758368198</v>
      </c>
      <c r="G24" s="32">
        <f t="shared" si="4"/>
        <v>-1.1345029278872238</v>
      </c>
      <c r="H24" s="32">
        <f t="shared" si="4"/>
        <v>-1.0261289882676146</v>
      </c>
      <c r="I24" s="32">
        <f t="shared" si="4"/>
        <v>1.632051214439695</v>
      </c>
      <c r="J24" s="32">
        <f t="shared" si="4"/>
        <v>1.6423176585928574</v>
      </c>
      <c r="K24" s="32">
        <v>8.08</v>
      </c>
    </row>
    <row r="25" spans="1:12">
      <c r="C25" s="23" t="s">
        <v>23</v>
      </c>
      <c r="D25" s="24">
        <v>4</v>
      </c>
      <c r="E25" s="25">
        <v>0</v>
      </c>
      <c r="F25" s="25">
        <v>0</v>
      </c>
      <c r="G25" s="25">
        <v>0</v>
      </c>
      <c r="H25" s="25">
        <v>0</v>
      </c>
      <c r="I25" s="27">
        <v>1</v>
      </c>
      <c r="J25" s="25">
        <v>0</v>
      </c>
      <c r="K25" s="25">
        <v>0</v>
      </c>
    </row>
    <row r="26" spans="1:12">
      <c r="C26" s="23" t="s">
        <v>23</v>
      </c>
      <c r="D26" s="42" t="s">
        <v>30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7">
        <v>1</v>
      </c>
      <c r="K26" s="27">
        <v>0</v>
      </c>
    </row>
    <row r="27" spans="1:12" ht="15" thickBot="1">
      <c r="C27" s="28" t="s">
        <v>23</v>
      </c>
      <c r="D27" s="42" t="s">
        <v>29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0">
        <v>0</v>
      </c>
      <c r="K27" s="30">
        <v>0</v>
      </c>
    </row>
    <row r="28" spans="1:12" ht="15" thickBot="1"/>
    <row r="29" spans="1:12">
      <c r="A29" s="16" t="s">
        <v>35</v>
      </c>
      <c r="B29" s="31" t="s">
        <v>36</v>
      </c>
      <c r="C29" s="18" t="s">
        <v>21</v>
      </c>
      <c r="D29" s="19" t="s">
        <v>22</v>
      </c>
      <c r="E29" s="20">
        <v>0</v>
      </c>
      <c r="F29" s="20" t="s">
        <v>23</v>
      </c>
      <c r="G29" s="20" t="s">
        <v>24</v>
      </c>
      <c r="H29" s="20" t="s">
        <v>25</v>
      </c>
      <c r="I29" s="20" t="s">
        <v>26</v>
      </c>
      <c r="J29" s="22" t="s">
        <v>28</v>
      </c>
      <c r="K29" s="21" t="s">
        <v>27</v>
      </c>
    </row>
    <row r="30" spans="1:12">
      <c r="C30" s="23" t="s">
        <v>23</v>
      </c>
      <c r="D30" s="24">
        <v>0</v>
      </c>
      <c r="E30" s="32">
        <f>NORMSDIST(E21+'annualized GDP'!$F$21)</f>
        <v>0.91704740053740585</v>
      </c>
      <c r="F30" s="32">
        <f>NORMSDIST(F21+'annualized GDP'!$F$21)</f>
        <v>0.95471133080405668</v>
      </c>
      <c r="G30" s="32">
        <f>NORMSDIST(G21+'annualized GDP'!$F$21)</f>
        <v>0.95471133080405668</v>
      </c>
      <c r="H30" s="32">
        <f>NORMSDIST(H21+'annualized GDP'!$F$21)</f>
        <v>0.95471133080405668</v>
      </c>
      <c r="I30" s="32">
        <f>NORMSDIST(I21+'annualized GDP'!$F$21)</f>
        <v>0.95471133080405668</v>
      </c>
      <c r="J30" s="32">
        <f>NORMSDIST(J21+'annualized GDP'!$F$21)</f>
        <v>0.95485428020392316</v>
      </c>
      <c r="K30" s="32">
        <f>NORMSDIST(K21+'annualized GDP'!$F$21)</f>
        <v>0.99999999999999978</v>
      </c>
    </row>
    <row r="31" spans="1:12">
      <c r="C31" s="23" t="s">
        <v>23</v>
      </c>
      <c r="D31" s="24">
        <v>1</v>
      </c>
      <c r="E31" s="32">
        <f>NORMSDIST(E22+'annualized GDP'!$F$21)</f>
        <v>0.348088642520895</v>
      </c>
      <c r="F31" s="32">
        <f>NORMSDIST(F22+'annualized GDP'!$F$21)</f>
        <v>0.77803815244941998</v>
      </c>
      <c r="G31" s="32">
        <f>NORMSDIST(G22+'annualized GDP'!$F$21)</f>
        <v>0.92827374750519409</v>
      </c>
      <c r="H31" s="32">
        <f>NORMSDIST(H22+'annualized GDP'!$F$21)</f>
        <v>0.92827374750519409</v>
      </c>
      <c r="I31" s="32">
        <f>NORMSDIST(I22+'annualized GDP'!$F$21)</f>
        <v>0.92827374750519409</v>
      </c>
      <c r="J31" s="32">
        <f>NORMSDIST(J22+'annualized GDP'!$F$21)</f>
        <v>0.929487908752894</v>
      </c>
      <c r="K31" s="32">
        <f>NORMSDIST(K22+'annualized GDP'!$F$21)</f>
        <v>0.99999999999999978</v>
      </c>
    </row>
    <row r="32" spans="1:12">
      <c r="C32" s="23" t="s">
        <v>23</v>
      </c>
      <c r="D32" s="24">
        <v>2</v>
      </c>
      <c r="E32" s="32">
        <f>NORMSDIST(E23+'annualized GDP'!$F$21)</f>
        <v>0.13750468941481919</v>
      </c>
      <c r="F32" s="32">
        <f>NORMSDIST(F23+'annualized GDP'!$F$21)</f>
        <v>0.29082215167129954</v>
      </c>
      <c r="G32" s="32">
        <f>NORMSDIST(G23+'annualized GDP'!$F$21)</f>
        <v>0.34054839755005578</v>
      </c>
      <c r="H32" s="32">
        <f>NORMSDIST(H23+'annualized GDP'!$F$21)</f>
        <v>0.93134939705579967</v>
      </c>
      <c r="I32" s="32">
        <f>NORMSDIST(I23+'annualized GDP'!$F$21)</f>
        <v>0.93134939705579967</v>
      </c>
      <c r="J32" s="32">
        <f>NORMSDIST(J23+'annualized GDP'!$F$21)</f>
        <v>0.93318680519581831</v>
      </c>
      <c r="K32" s="32">
        <f>NORMSDIST(K23+'annualized GDP'!$F$21)</f>
        <v>0.99999999999999978</v>
      </c>
    </row>
    <row r="33" spans="1:11">
      <c r="C33" s="23" t="s">
        <v>23</v>
      </c>
      <c r="D33" s="24">
        <v>3</v>
      </c>
      <c r="E33" s="32">
        <f>NORMSDIST(E24+'annualized GDP'!$F$21)</f>
        <v>7.1038949824023173E-2</v>
      </c>
      <c r="F33" s="32">
        <f>NORMSDIST(F24+'annualized GDP'!$F$21)</f>
        <v>0.11949764098262917</v>
      </c>
      <c r="G33" s="32">
        <f>NORMSDIST(G24+'annualized GDP'!$F$21)</f>
        <v>0.13759828495093984</v>
      </c>
      <c r="H33" s="32">
        <f>NORMSDIST(H24+'annualized GDP'!$F$21)</f>
        <v>0.16285306245417724</v>
      </c>
      <c r="I33" s="32">
        <f>NORMSDIST(I24+'annualized GDP'!$F$21)</f>
        <v>0.95307021921405666</v>
      </c>
      <c r="J33" s="32">
        <f>NORMSDIST(J24+'annualized GDP'!$F$21)</f>
        <v>0.95406810813572895</v>
      </c>
      <c r="K33" s="32">
        <f>NORMSDIST(K24+'annualized GDP'!$F$21)</f>
        <v>0.99999999999999978</v>
      </c>
    </row>
    <row r="34" spans="1:11">
      <c r="C34" s="23" t="s">
        <v>23</v>
      </c>
      <c r="D34" s="24">
        <v>4</v>
      </c>
      <c r="E34" s="25">
        <v>0</v>
      </c>
      <c r="F34" s="25">
        <v>0</v>
      </c>
      <c r="G34" s="25">
        <v>0</v>
      </c>
      <c r="H34" s="25">
        <v>0</v>
      </c>
      <c r="I34" s="25">
        <v>1</v>
      </c>
      <c r="J34" s="25">
        <v>0</v>
      </c>
      <c r="K34" s="25">
        <v>0</v>
      </c>
    </row>
    <row r="35" spans="1:11">
      <c r="C35" s="23" t="s">
        <v>23</v>
      </c>
      <c r="D35" s="42" t="s">
        <v>30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</v>
      </c>
      <c r="K35" s="27">
        <v>0</v>
      </c>
    </row>
    <row r="36" spans="1:11" ht="15" thickBot="1">
      <c r="C36" s="28" t="s">
        <v>23</v>
      </c>
      <c r="D36" s="42" t="s">
        <v>29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30">
        <v>0</v>
      </c>
      <c r="K36" s="30">
        <v>0</v>
      </c>
    </row>
    <row r="37" spans="1:11" ht="15" thickBot="1"/>
    <row r="38" spans="1:11">
      <c r="A38" s="16" t="s">
        <v>37</v>
      </c>
      <c r="B38" s="31" t="s">
        <v>39</v>
      </c>
      <c r="C38" s="18" t="s">
        <v>21</v>
      </c>
      <c r="D38" s="19" t="s">
        <v>22</v>
      </c>
      <c r="E38" s="20">
        <v>0</v>
      </c>
      <c r="F38" s="20" t="s">
        <v>23</v>
      </c>
      <c r="G38" s="20" t="s">
        <v>24</v>
      </c>
      <c r="H38" s="20" t="s">
        <v>25</v>
      </c>
      <c r="I38" s="20" t="s">
        <v>26</v>
      </c>
      <c r="J38" s="22" t="s">
        <v>28</v>
      </c>
      <c r="K38" s="21" t="s">
        <v>27</v>
      </c>
    </row>
    <row r="39" spans="1:11">
      <c r="C39" s="23" t="s">
        <v>23</v>
      </c>
      <c r="D39" s="24">
        <v>0</v>
      </c>
      <c r="E39" s="25">
        <f>E30</f>
        <v>0.91704740053740585</v>
      </c>
      <c r="F39" s="25">
        <f t="shared" ref="F39:K42" si="5">F30-E30</f>
        <v>3.7663930266650825E-2</v>
      </c>
      <c r="G39" s="25">
        <f t="shared" si="5"/>
        <v>0</v>
      </c>
      <c r="H39" s="25">
        <f t="shared" si="5"/>
        <v>0</v>
      </c>
      <c r="I39" s="25">
        <f t="shared" si="5"/>
        <v>0</v>
      </c>
      <c r="J39" s="25">
        <f t="shared" si="5"/>
        <v>1.4294939986647659E-4</v>
      </c>
      <c r="K39" s="25">
        <f t="shared" si="5"/>
        <v>4.5145719796076622E-2</v>
      </c>
    </row>
    <row r="40" spans="1:11">
      <c r="C40" s="23" t="s">
        <v>23</v>
      </c>
      <c r="D40" s="24">
        <v>1</v>
      </c>
      <c r="E40" s="25">
        <f t="shared" ref="E40:E45" si="6">E31</f>
        <v>0.348088642520895</v>
      </c>
      <c r="F40" s="25">
        <f t="shared" si="5"/>
        <v>0.42994950992852499</v>
      </c>
      <c r="G40" s="25">
        <f t="shared" si="5"/>
        <v>0.15023559505577411</v>
      </c>
      <c r="H40" s="25">
        <f t="shared" si="5"/>
        <v>0</v>
      </c>
      <c r="I40" s="25">
        <f t="shared" si="5"/>
        <v>0</v>
      </c>
      <c r="J40" s="25">
        <f t="shared" si="5"/>
        <v>1.2141612476999075E-3</v>
      </c>
      <c r="K40" s="25">
        <f t="shared" si="5"/>
        <v>7.0512091247105779E-2</v>
      </c>
    </row>
    <row r="41" spans="1:11">
      <c r="C41" s="23" t="s">
        <v>23</v>
      </c>
      <c r="D41" s="24">
        <v>2</v>
      </c>
      <c r="E41" s="25">
        <f t="shared" si="6"/>
        <v>0.13750468941481919</v>
      </c>
      <c r="F41" s="25">
        <f t="shared" si="5"/>
        <v>0.15331746225648035</v>
      </c>
      <c r="G41" s="25">
        <f t="shared" si="5"/>
        <v>4.9726245878756237E-2</v>
      </c>
      <c r="H41" s="25">
        <f t="shared" si="5"/>
        <v>0.59080099950574394</v>
      </c>
      <c r="I41" s="25">
        <f t="shared" si="5"/>
        <v>0</v>
      </c>
      <c r="J41" s="25">
        <f t="shared" si="5"/>
        <v>1.8374081400186482E-3</v>
      </c>
      <c r="K41" s="25">
        <f t="shared" si="5"/>
        <v>6.6813194804181464E-2</v>
      </c>
    </row>
    <row r="42" spans="1:11">
      <c r="C42" s="23" t="s">
        <v>23</v>
      </c>
      <c r="D42" s="24">
        <v>3</v>
      </c>
      <c r="E42" s="25">
        <f t="shared" si="6"/>
        <v>7.1038949824023173E-2</v>
      </c>
      <c r="F42" s="25">
        <f>F33-E33</f>
        <v>4.8458691158606002E-2</v>
      </c>
      <c r="G42" s="25">
        <f t="shared" si="5"/>
        <v>1.8100643968310667E-2</v>
      </c>
      <c r="H42" s="25">
        <f t="shared" si="5"/>
        <v>2.5254777503237402E-2</v>
      </c>
      <c r="I42" s="25">
        <f t="shared" si="5"/>
        <v>0.79021715675987947</v>
      </c>
      <c r="J42" s="25">
        <f t="shared" si="5"/>
        <v>9.9788892167229637E-4</v>
      </c>
      <c r="K42" s="25">
        <f t="shared" si="5"/>
        <v>4.5931891864270824E-2</v>
      </c>
    </row>
    <row r="43" spans="1:11">
      <c r="C43" s="23" t="s">
        <v>23</v>
      </c>
      <c r="D43" s="24">
        <v>4</v>
      </c>
      <c r="E43" s="25">
        <f t="shared" si="6"/>
        <v>0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</row>
    <row r="44" spans="1:11">
      <c r="C44" s="23" t="s">
        <v>23</v>
      </c>
      <c r="D44" s="42" t="s">
        <v>30</v>
      </c>
      <c r="E44" s="25">
        <f t="shared" si="6"/>
        <v>0</v>
      </c>
      <c r="F44" s="25">
        <v>0</v>
      </c>
      <c r="G44" s="25">
        <v>0</v>
      </c>
      <c r="H44" s="25">
        <v>0</v>
      </c>
      <c r="I44" s="25">
        <v>0</v>
      </c>
      <c r="J44" s="25">
        <v>1</v>
      </c>
      <c r="K44" s="27">
        <v>0</v>
      </c>
    </row>
    <row r="45" spans="1:11" ht="15" thickBot="1">
      <c r="C45" s="28" t="s">
        <v>23</v>
      </c>
      <c r="D45" s="42" t="s">
        <v>29</v>
      </c>
      <c r="E45" s="29">
        <f t="shared" si="6"/>
        <v>0</v>
      </c>
      <c r="F45" s="29">
        <v>0</v>
      </c>
      <c r="G45" s="29">
        <v>0</v>
      </c>
      <c r="H45" s="29">
        <v>0</v>
      </c>
      <c r="I45" s="29">
        <v>0</v>
      </c>
      <c r="J45" s="30">
        <v>0</v>
      </c>
      <c r="K45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L45"/>
  <sheetViews>
    <sheetView topLeftCell="A28" workbookViewId="0">
      <selection activeCell="E3" sqref="E3:K9"/>
    </sheetView>
  </sheetViews>
  <sheetFormatPr defaultRowHeight="14.4"/>
  <cols>
    <col min="2" max="2" width="34.33203125" customWidth="1"/>
    <col min="4" max="4" width="10.44140625" bestFit="1" customWidth="1"/>
  </cols>
  <sheetData>
    <row r="1" spans="1:11" ht="15" thickBot="1">
      <c r="C1" s="15" t="s">
        <v>18</v>
      </c>
    </row>
    <row r="2" spans="1:11">
      <c r="A2" s="16" t="s">
        <v>19</v>
      </c>
      <c r="B2" s="17" t="s">
        <v>20</v>
      </c>
      <c r="C2" s="18" t="s">
        <v>21</v>
      </c>
      <c r="D2" s="19" t="s">
        <v>22</v>
      </c>
      <c r="E2" s="20">
        <v>0</v>
      </c>
      <c r="F2" s="20" t="s">
        <v>23</v>
      </c>
      <c r="G2" s="20" t="s">
        <v>24</v>
      </c>
      <c r="H2" s="20" t="s">
        <v>25</v>
      </c>
      <c r="I2" s="20" t="s">
        <v>26</v>
      </c>
      <c r="J2" s="22" t="s">
        <v>28</v>
      </c>
      <c r="K2" s="21" t="s">
        <v>27</v>
      </c>
    </row>
    <row r="3" spans="1:11">
      <c r="C3" s="23" t="s">
        <v>23</v>
      </c>
      <c r="D3" s="24">
        <v>0</v>
      </c>
      <c r="E3" s="25">
        <v>0.90825363669758785</v>
      </c>
      <c r="F3" s="25">
        <v>3.9858069426189115E-2</v>
      </c>
      <c r="G3" s="25">
        <v>0</v>
      </c>
      <c r="H3" s="25">
        <v>0</v>
      </c>
      <c r="I3" s="25">
        <v>0</v>
      </c>
      <c r="J3" s="26">
        <v>2.9467134434388569E-4</v>
      </c>
      <c r="K3" s="27">
        <v>5.3973127402241992E-2</v>
      </c>
    </row>
    <row r="4" spans="1:11">
      <c r="C4" s="23" t="s">
        <v>23</v>
      </c>
      <c r="D4" s="24">
        <v>1</v>
      </c>
      <c r="E4" s="25">
        <v>0.29919397301966033</v>
      </c>
      <c r="F4" s="25">
        <v>0.45186537817029815</v>
      </c>
      <c r="G4" s="25">
        <v>0.18571284772903701</v>
      </c>
      <c r="H4" s="25">
        <v>0</v>
      </c>
      <c r="I4" s="25">
        <v>0</v>
      </c>
      <c r="J4" s="26">
        <v>7.0223406590766359E-4</v>
      </c>
      <c r="K4" s="27">
        <v>0.10283031364055017</v>
      </c>
    </row>
    <row r="5" spans="1:11">
      <c r="C5" s="23" t="s">
        <v>23</v>
      </c>
      <c r="D5" s="24">
        <v>2</v>
      </c>
      <c r="E5" s="25">
        <v>7.566290831662105E-2</v>
      </c>
      <c r="F5" s="25">
        <v>0.15211262978975926</v>
      </c>
      <c r="G5" s="25">
        <v>6.372108978832304E-2</v>
      </c>
      <c r="H5" s="25">
        <v>0.65657172993773771</v>
      </c>
      <c r="I5" s="25">
        <v>0</v>
      </c>
      <c r="J5" s="26">
        <v>3.1942881290898091E-3</v>
      </c>
      <c r="K5" s="27">
        <v>0.10349372131184105</v>
      </c>
    </row>
    <row r="6" spans="1:11">
      <c r="C6" s="23" t="s">
        <v>23</v>
      </c>
      <c r="D6" s="24">
        <v>3</v>
      </c>
      <c r="E6" s="25">
        <v>4.6514556270149533E-2</v>
      </c>
      <c r="F6" s="25">
        <v>3.8934816659506641E-2</v>
      </c>
      <c r="G6" s="25">
        <v>2.5447417849400713E-2</v>
      </c>
      <c r="H6" s="25">
        <v>3.9653996419344383E-2</v>
      </c>
      <c r="I6" s="25">
        <v>0.81790187691064054</v>
      </c>
      <c r="J6" s="26">
        <v>0</v>
      </c>
      <c r="K6" s="27">
        <v>8.1793390986072356E-2</v>
      </c>
    </row>
    <row r="7" spans="1:11">
      <c r="C7" s="23" t="s">
        <v>23</v>
      </c>
      <c r="D7" s="24">
        <v>4</v>
      </c>
      <c r="E7" s="25">
        <v>0</v>
      </c>
      <c r="F7" s="25">
        <v>0</v>
      </c>
      <c r="G7" s="25">
        <v>0</v>
      </c>
      <c r="H7" s="25">
        <v>0</v>
      </c>
      <c r="I7" s="25">
        <v>1</v>
      </c>
      <c r="J7" s="25">
        <v>0</v>
      </c>
      <c r="K7" s="25">
        <v>0</v>
      </c>
    </row>
    <row r="8" spans="1:11">
      <c r="C8" s="23" t="s">
        <v>23</v>
      </c>
      <c r="D8" s="42" t="s">
        <v>30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6">
        <v>1</v>
      </c>
      <c r="K8" s="27">
        <v>0</v>
      </c>
    </row>
    <row r="9" spans="1:11" ht="15" thickBot="1">
      <c r="C9" s="28" t="s">
        <v>23</v>
      </c>
      <c r="D9" s="42" t="s">
        <v>29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30">
        <v>0</v>
      </c>
      <c r="K9" s="27">
        <v>0</v>
      </c>
    </row>
    <row r="10" spans="1:11" ht="15" thickBot="1"/>
    <row r="11" spans="1:11">
      <c r="A11" s="16" t="s">
        <v>31</v>
      </c>
      <c r="B11" s="31" t="s">
        <v>32</v>
      </c>
      <c r="C11" s="18" t="s">
        <v>21</v>
      </c>
      <c r="D11" s="19" t="s">
        <v>22</v>
      </c>
      <c r="E11" s="20">
        <v>0</v>
      </c>
      <c r="F11" s="20" t="s">
        <v>23</v>
      </c>
      <c r="G11" s="20" t="s">
        <v>24</v>
      </c>
      <c r="H11" s="20" t="s">
        <v>25</v>
      </c>
      <c r="I11" s="20" t="s">
        <v>26</v>
      </c>
      <c r="J11" s="22" t="s">
        <v>28</v>
      </c>
      <c r="K11" s="21" t="s">
        <v>27</v>
      </c>
    </row>
    <row r="12" spans="1:11">
      <c r="C12" s="23" t="s">
        <v>23</v>
      </c>
      <c r="D12" s="24">
        <v>0</v>
      </c>
      <c r="E12" s="25">
        <f>E3</f>
        <v>0.90825363669758785</v>
      </c>
      <c r="F12" s="25">
        <f>E12+F3</f>
        <v>0.94811170612377693</v>
      </c>
      <c r="G12" s="25">
        <f>F12+G3</f>
        <v>0.94811170612377693</v>
      </c>
      <c r="H12" s="25">
        <f>G12+H3</f>
        <v>0.94811170612377693</v>
      </c>
      <c r="I12" s="25">
        <f>H12+I3</f>
        <v>0.94811170612377693</v>
      </c>
      <c r="J12" s="25">
        <f>I12+J3</f>
        <v>0.94840637746812084</v>
      </c>
      <c r="K12" s="25">
        <f t="shared" ref="K12" si="0">J12+K3</f>
        <v>1.0023795048703628</v>
      </c>
    </row>
    <row r="13" spans="1:11">
      <c r="C13" s="23" t="s">
        <v>23</v>
      </c>
      <c r="D13" s="24">
        <v>1</v>
      </c>
      <c r="E13" s="25">
        <f t="shared" ref="E13:E15" si="1">E4</f>
        <v>0.29919397301966033</v>
      </c>
      <c r="F13" s="25">
        <f t="shared" ref="F13:K15" si="2">E13+F4</f>
        <v>0.75105935118995848</v>
      </c>
      <c r="G13" s="25">
        <f t="shared" si="2"/>
        <v>0.93677219891899544</v>
      </c>
      <c r="H13" s="25">
        <f t="shared" si="2"/>
        <v>0.93677219891899544</v>
      </c>
      <c r="I13" s="25">
        <f t="shared" si="2"/>
        <v>0.93677219891899544</v>
      </c>
      <c r="J13" s="25">
        <f t="shared" si="2"/>
        <v>0.93747443298490307</v>
      </c>
      <c r="K13" s="25">
        <f t="shared" si="2"/>
        <v>1.0403047466254534</v>
      </c>
    </row>
    <row r="14" spans="1:11">
      <c r="C14" s="23" t="s">
        <v>23</v>
      </c>
      <c r="D14" s="24">
        <v>2</v>
      </c>
      <c r="E14" s="25">
        <f t="shared" si="1"/>
        <v>7.566290831662105E-2</v>
      </c>
      <c r="F14" s="25">
        <f t="shared" si="2"/>
        <v>0.22777553810638029</v>
      </c>
      <c r="G14" s="25">
        <f t="shared" si="2"/>
        <v>0.29149662789470332</v>
      </c>
      <c r="H14" s="25">
        <f t="shared" si="2"/>
        <v>0.94806835783244103</v>
      </c>
      <c r="I14" s="25">
        <f t="shared" si="2"/>
        <v>0.94806835783244103</v>
      </c>
      <c r="J14" s="25">
        <f t="shared" si="2"/>
        <v>0.95126264596153087</v>
      </c>
      <c r="K14" s="25">
        <f t="shared" si="2"/>
        <v>1.054756367273372</v>
      </c>
    </row>
    <row r="15" spans="1:11">
      <c r="C15" s="23" t="s">
        <v>23</v>
      </c>
      <c r="D15" s="24">
        <v>3</v>
      </c>
      <c r="E15" s="25">
        <f t="shared" si="1"/>
        <v>4.6514556270149533E-2</v>
      </c>
      <c r="F15" s="25">
        <f t="shared" si="2"/>
        <v>8.5449372929656181E-2</v>
      </c>
      <c r="G15" s="25">
        <f t="shared" si="2"/>
        <v>0.1108967907790569</v>
      </c>
      <c r="H15" s="25">
        <f t="shared" si="2"/>
        <v>0.15055078719840129</v>
      </c>
      <c r="I15" s="25">
        <f t="shared" si="2"/>
        <v>0.96845266410904185</v>
      </c>
      <c r="J15" s="25">
        <f>I15+J6</f>
        <v>0.96845266410904185</v>
      </c>
      <c r="K15" s="25">
        <f t="shared" si="2"/>
        <v>1.0502460550951143</v>
      </c>
    </row>
    <row r="16" spans="1:11">
      <c r="C16" s="23" t="s">
        <v>23</v>
      </c>
      <c r="D16" s="24">
        <v>4</v>
      </c>
      <c r="E16" s="25">
        <v>0</v>
      </c>
      <c r="F16" s="25">
        <v>0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</row>
    <row r="17" spans="1:12">
      <c r="C17" s="23" t="s">
        <v>23</v>
      </c>
      <c r="D17" s="42" t="s">
        <v>30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1</v>
      </c>
      <c r="K17" s="27">
        <v>0</v>
      </c>
    </row>
    <row r="18" spans="1:12" ht="15" thickBot="1">
      <c r="C18" s="28" t="s">
        <v>23</v>
      </c>
      <c r="D18" s="42" t="s">
        <v>29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K18" s="30">
        <v>0</v>
      </c>
    </row>
    <row r="19" spans="1:12" ht="15" thickBot="1"/>
    <row r="20" spans="1:12">
      <c r="A20" s="16" t="s">
        <v>33</v>
      </c>
      <c r="B20" s="31" t="s">
        <v>34</v>
      </c>
      <c r="C20" s="18" t="s">
        <v>21</v>
      </c>
      <c r="D20" s="19" t="s">
        <v>22</v>
      </c>
      <c r="E20" s="20">
        <v>0</v>
      </c>
      <c r="F20" s="20" t="s">
        <v>23</v>
      </c>
      <c r="G20" s="20" t="s">
        <v>24</v>
      </c>
      <c r="H20" s="20" t="s">
        <v>25</v>
      </c>
      <c r="I20" s="20" t="s">
        <v>26</v>
      </c>
      <c r="J20" s="22" t="s">
        <v>28</v>
      </c>
      <c r="K20" s="21" t="s">
        <v>27</v>
      </c>
    </row>
    <row r="21" spans="1:12">
      <c r="C21" s="23" t="s">
        <v>23</v>
      </c>
      <c r="D21" s="24">
        <v>0</v>
      </c>
      <c r="E21" s="32">
        <f>NORMSINV(E12)</f>
        <v>1.3300775344695206</v>
      </c>
      <c r="F21" s="32">
        <f t="shared" ref="F21:I21" si="3">NORMSINV(F12)</f>
        <v>1.626814092148124</v>
      </c>
      <c r="G21" s="32">
        <f t="shared" si="3"/>
        <v>1.626814092148124</v>
      </c>
      <c r="H21" s="32">
        <f t="shared" si="3"/>
        <v>1.626814092148124</v>
      </c>
      <c r="I21" s="32">
        <f t="shared" si="3"/>
        <v>1.626814092148124</v>
      </c>
      <c r="J21" s="32">
        <f>NORMSINV(J12)</f>
        <v>1.6295944174012333</v>
      </c>
      <c r="K21" s="32">
        <v>8.08</v>
      </c>
    </row>
    <row r="22" spans="1:12">
      <c r="C22" s="23" t="s">
        <v>23</v>
      </c>
      <c r="D22" s="24">
        <v>1</v>
      </c>
      <c r="E22" s="32">
        <f t="shared" ref="E22:J24" si="4">NORMSINV(E13)</f>
        <v>-0.52672014217799423</v>
      </c>
      <c r="F22" s="32">
        <f t="shared" si="4"/>
        <v>0.67782714513438747</v>
      </c>
      <c r="G22" s="32">
        <f t="shared" si="4"/>
        <v>1.5282293577036292</v>
      </c>
      <c r="H22" s="32">
        <f t="shared" si="4"/>
        <v>1.5282293577036292</v>
      </c>
      <c r="I22" s="32">
        <f t="shared" si="4"/>
        <v>1.5282293577036292</v>
      </c>
      <c r="J22" s="32">
        <f t="shared" si="4"/>
        <v>1.5339126884489653</v>
      </c>
      <c r="K22" s="32">
        <v>8.08</v>
      </c>
      <c r="L22" s="33"/>
    </row>
    <row r="23" spans="1:12">
      <c r="C23" s="23" t="s">
        <v>23</v>
      </c>
      <c r="D23" s="24">
        <v>2</v>
      </c>
      <c r="E23" s="32">
        <f t="shared" si="4"/>
        <v>-1.4348641382634795</v>
      </c>
      <c r="F23" s="32">
        <f t="shared" si="4"/>
        <v>-0.74619260241490437</v>
      </c>
      <c r="G23" s="32">
        <f t="shared" si="4"/>
        <v>-0.54901776879385988</v>
      </c>
      <c r="H23" s="32">
        <f t="shared" si="4"/>
        <v>1.6264061456441334</v>
      </c>
      <c r="I23" s="32">
        <f t="shared" si="4"/>
        <v>1.6264061456441334</v>
      </c>
      <c r="J23" s="32">
        <f t="shared" si="4"/>
        <v>1.6572214664184592</v>
      </c>
      <c r="K23" s="32">
        <v>8.08</v>
      </c>
    </row>
    <row r="24" spans="1:12">
      <c r="C24" s="23" t="s">
        <v>23</v>
      </c>
      <c r="D24" s="24">
        <v>3</v>
      </c>
      <c r="E24" s="32">
        <f t="shared" si="4"/>
        <v>-1.6796311014881795</v>
      </c>
      <c r="F24" s="32">
        <f t="shared" si="4"/>
        <v>-1.3693216740588889</v>
      </c>
      <c r="G24" s="32">
        <f t="shared" si="4"/>
        <v>-1.221772735754354</v>
      </c>
      <c r="H24" s="32">
        <f t="shared" si="4"/>
        <v>-1.0340739906397272</v>
      </c>
      <c r="I24" s="32">
        <f t="shared" si="4"/>
        <v>1.8585237649840325</v>
      </c>
      <c r="J24" s="32">
        <f t="shared" si="4"/>
        <v>1.8585237649840325</v>
      </c>
      <c r="K24" s="32">
        <v>8.08</v>
      </c>
    </row>
    <row r="25" spans="1:12">
      <c r="C25" s="23" t="s">
        <v>23</v>
      </c>
      <c r="D25" s="24">
        <v>4</v>
      </c>
      <c r="E25" s="25">
        <f t="shared" ref="E25" si="5">E16</f>
        <v>0</v>
      </c>
      <c r="F25" s="25">
        <f t="shared" ref="F25:I25" si="6">E25+F16</f>
        <v>0</v>
      </c>
      <c r="G25" s="25">
        <f t="shared" si="6"/>
        <v>0</v>
      </c>
      <c r="H25" s="25">
        <f t="shared" si="6"/>
        <v>0</v>
      </c>
      <c r="I25" s="25">
        <f t="shared" si="6"/>
        <v>1</v>
      </c>
      <c r="J25" s="25">
        <v>0</v>
      </c>
      <c r="K25" s="25">
        <v>0</v>
      </c>
    </row>
    <row r="26" spans="1:12">
      <c r="C26" s="23" t="s">
        <v>23</v>
      </c>
      <c r="D26" s="42" t="s">
        <v>30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1</v>
      </c>
      <c r="K26" s="27">
        <v>0</v>
      </c>
    </row>
    <row r="27" spans="1:12" ht="15" thickBot="1">
      <c r="C27" s="28" t="s">
        <v>23</v>
      </c>
      <c r="D27" s="42" t="s">
        <v>29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0">
        <v>0</v>
      </c>
      <c r="K27" s="30">
        <v>0</v>
      </c>
    </row>
    <row r="28" spans="1:12" ht="15" thickBot="1"/>
    <row r="29" spans="1:12">
      <c r="A29" s="16" t="s">
        <v>35</v>
      </c>
      <c r="B29" s="31" t="s">
        <v>36</v>
      </c>
      <c r="C29" s="18" t="s">
        <v>21</v>
      </c>
      <c r="D29" s="19" t="s">
        <v>22</v>
      </c>
      <c r="E29" s="20">
        <v>0</v>
      </c>
      <c r="F29" s="20" t="s">
        <v>23</v>
      </c>
      <c r="G29" s="20" t="s">
        <v>24</v>
      </c>
      <c r="H29" s="20" t="s">
        <v>25</v>
      </c>
      <c r="I29" s="20" t="s">
        <v>26</v>
      </c>
      <c r="J29" s="22" t="s">
        <v>28</v>
      </c>
      <c r="K29" s="21" t="s">
        <v>27</v>
      </c>
    </row>
    <row r="30" spans="1:12">
      <c r="C30" s="23" t="s">
        <v>23</v>
      </c>
      <c r="D30" s="24">
        <v>0</v>
      </c>
      <c r="E30" s="32">
        <f>NORMSDIST(E21+'annualized GDP'!$F$21)</f>
        <v>0.91518707513501019</v>
      </c>
      <c r="F30" s="32">
        <f>NORMSDIST(F21+'annualized GDP'!$F$21)</f>
        <v>0.95255451963409765</v>
      </c>
      <c r="G30" s="32">
        <f>NORMSDIST(G21+'annualized GDP'!$F$21)</f>
        <v>0.95255451963409765</v>
      </c>
      <c r="H30" s="32">
        <f>NORMSDIST(H21+'annualized GDP'!$F$21)</f>
        <v>0.95255451963409765</v>
      </c>
      <c r="I30" s="32">
        <f>NORMSDIST(I21+'annualized GDP'!$F$21)</f>
        <v>0.95255451963409765</v>
      </c>
      <c r="J30" s="32">
        <f>NORMSDIST(J21+'annualized GDP'!$F$21)</f>
        <v>0.95282886087202368</v>
      </c>
      <c r="K30" s="32">
        <f>NORMSDIST(K21+'annualized GDP'!$F$21)</f>
        <v>0.99999999999999978</v>
      </c>
    </row>
    <row r="31" spans="1:12">
      <c r="C31" s="23" t="s">
        <v>23</v>
      </c>
      <c r="D31" s="24">
        <v>1</v>
      </c>
      <c r="E31" s="32">
        <f>NORMSDIST(E22+'annualized GDP'!$F$21)</f>
        <v>0.31440918928075345</v>
      </c>
      <c r="F31" s="32">
        <f>NORMSDIST(F22+'annualized GDP'!$F$21)</f>
        <v>0.76459342304011302</v>
      </c>
      <c r="G31" s="32">
        <f>NORMSDIST(G22+'annualized GDP'!$F$21)</f>
        <v>0.94197355075404998</v>
      </c>
      <c r="H31" s="32">
        <f>NORMSDIST(H22+'annualized GDP'!$F$21)</f>
        <v>0.94197355075404998</v>
      </c>
      <c r="I31" s="32">
        <f>NORMSDIST(I22+'annualized GDP'!$F$21)</f>
        <v>0.94197355075404998</v>
      </c>
      <c r="J31" s="32">
        <f>NORMSDIST(J22+'annualized GDP'!$F$21)</f>
        <v>0.94263009344545945</v>
      </c>
      <c r="K31" s="32">
        <f>NORMSDIST(K22+'annualized GDP'!$F$21)</f>
        <v>0.99999999999999978</v>
      </c>
    </row>
    <row r="32" spans="1:12">
      <c r="C32" s="23" t="s">
        <v>23</v>
      </c>
      <c r="D32" s="24">
        <v>2</v>
      </c>
      <c r="E32" s="32">
        <f>NORMSDIST(E23+'annualized GDP'!$F$21)</f>
        <v>8.2031679025922385E-2</v>
      </c>
      <c r="F32" s="32">
        <f>NORMSDIST(F23+'annualized GDP'!$F$21)</f>
        <v>0.24107052812268892</v>
      </c>
      <c r="G32" s="32">
        <f>NORMSDIST(G23+'annualized GDP'!$F$21)</f>
        <v>0.30653774616395979</v>
      </c>
      <c r="H32" s="32">
        <f>NORMSDIST(H23+'annualized GDP'!$F$21)</f>
        <v>0.95251415926292371</v>
      </c>
      <c r="I32" s="32">
        <f>NORMSDIST(I23+'annualized GDP'!$F$21)</f>
        <v>0.95251415926292371</v>
      </c>
      <c r="J32" s="32">
        <f>NORMSDIST(J23+'annualized GDP'!$F$21)</f>
        <v>0.95548632917053777</v>
      </c>
      <c r="K32" s="32">
        <f>NORMSDIST(K23+'annualized GDP'!$F$21)</f>
        <v>0.99999999999999978</v>
      </c>
    </row>
    <row r="33" spans="1:11">
      <c r="C33" s="23" t="s">
        <v>23</v>
      </c>
      <c r="D33" s="24">
        <v>3</v>
      </c>
      <c r="E33" s="32">
        <f>NORMSDIST(E24+'annualized GDP'!$F$21)</f>
        <v>5.0888238668113525E-2</v>
      </c>
      <c r="F33" s="32">
        <f>NORMSDIST(F24+'annualized GDP'!$F$21)</f>
        <v>9.2421141825338921E-2</v>
      </c>
      <c r="G33" s="32">
        <f>NORMSDIST(G24+'annualized GDP'!$F$21)</f>
        <v>0.11930997126026831</v>
      </c>
      <c r="H33" s="32">
        <f>NORMSDIST(H24+'annualized GDP'!$F$21)</f>
        <v>0.16090517583684333</v>
      </c>
      <c r="I33" s="32">
        <f>NORMSDIST(I24+'annualized GDP'!$F$21)</f>
        <v>0.97140482858498489</v>
      </c>
      <c r="J33" s="32">
        <f>NORMSDIST(J24+'annualized GDP'!$F$21)</f>
        <v>0.97140482858498489</v>
      </c>
      <c r="K33" s="32">
        <f>NORMSDIST(K24+'annualized GDP'!$F$21)</f>
        <v>0.99999999999999978</v>
      </c>
    </row>
    <row r="34" spans="1:11">
      <c r="C34" s="23" t="s">
        <v>23</v>
      </c>
      <c r="D34" s="24">
        <v>4</v>
      </c>
      <c r="E34" s="25">
        <v>0</v>
      </c>
      <c r="F34" s="25">
        <v>0</v>
      </c>
      <c r="G34" s="25">
        <v>0</v>
      </c>
      <c r="H34" s="25">
        <v>0</v>
      </c>
      <c r="I34" s="25">
        <v>1</v>
      </c>
      <c r="J34" s="25">
        <v>0</v>
      </c>
      <c r="K34" s="25">
        <v>0</v>
      </c>
    </row>
    <row r="35" spans="1:11">
      <c r="C35" s="23" t="s">
        <v>23</v>
      </c>
      <c r="D35" s="42" t="s">
        <v>30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</v>
      </c>
      <c r="K35" s="27">
        <v>0</v>
      </c>
    </row>
    <row r="36" spans="1:11" ht="15" thickBot="1">
      <c r="C36" s="28" t="s">
        <v>23</v>
      </c>
      <c r="D36" s="42" t="s">
        <v>29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30">
        <v>0</v>
      </c>
      <c r="K36" s="30">
        <v>0</v>
      </c>
    </row>
    <row r="37" spans="1:11" ht="15" thickBot="1"/>
    <row r="38" spans="1:11">
      <c r="A38" s="16" t="s">
        <v>37</v>
      </c>
      <c r="B38" s="31" t="s">
        <v>38</v>
      </c>
      <c r="C38" s="18" t="s">
        <v>21</v>
      </c>
      <c r="D38" s="19" t="s">
        <v>22</v>
      </c>
      <c r="E38" s="20">
        <v>0</v>
      </c>
      <c r="F38" s="20" t="s">
        <v>23</v>
      </c>
      <c r="G38" s="20" t="s">
        <v>24</v>
      </c>
      <c r="H38" s="20" t="s">
        <v>25</v>
      </c>
      <c r="I38" s="20" t="s">
        <v>26</v>
      </c>
      <c r="J38" s="22" t="s">
        <v>28</v>
      </c>
      <c r="K38" s="21" t="s">
        <v>27</v>
      </c>
    </row>
    <row r="39" spans="1:11">
      <c r="C39" s="23" t="s">
        <v>23</v>
      </c>
      <c r="D39" s="24">
        <v>0</v>
      </c>
      <c r="E39" s="25">
        <f>E30</f>
        <v>0.91518707513501019</v>
      </c>
      <c r="F39" s="25">
        <f t="shared" ref="F39:K42" si="7">F30-E30</f>
        <v>3.7367444499087465E-2</v>
      </c>
      <c r="G39" s="25">
        <f t="shared" si="7"/>
        <v>0</v>
      </c>
      <c r="H39" s="25">
        <f t="shared" si="7"/>
        <v>0</v>
      </c>
      <c r="I39" s="25">
        <f t="shared" si="7"/>
        <v>0</v>
      </c>
      <c r="J39" s="25">
        <f t="shared" si="7"/>
        <v>2.743412379260235E-4</v>
      </c>
      <c r="K39" s="25">
        <f t="shared" si="7"/>
        <v>4.7171139127976103E-2</v>
      </c>
    </row>
    <row r="40" spans="1:11">
      <c r="C40" s="23" t="s">
        <v>23</v>
      </c>
      <c r="D40" s="24">
        <v>1</v>
      </c>
      <c r="E40" s="25">
        <f t="shared" ref="E40:E42" si="8">E31</f>
        <v>0.31440918928075345</v>
      </c>
      <c r="F40" s="25">
        <f t="shared" si="7"/>
        <v>0.45018423375935956</v>
      </c>
      <c r="G40" s="25">
        <f t="shared" si="7"/>
        <v>0.17738012771393696</v>
      </c>
      <c r="H40" s="25">
        <f t="shared" si="7"/>
        <v>0</v>
      </c>
      <c r="I40" s="25">
        <f t="shared" si="7"/>
        <v>0</v>
      </c>
      <c r="J40" s="25">
        <f t="shared" si="7"/>
        <v>6.5654269140946742E-4</v>
      </c>
      <c r="K40" s="25">
        <f t="shared" si="7"/>
        <v>5.7369906554540329E-2</v>
      </c>
    </row>
    <row r="41" spans="1:11">
      <c r="C41" s="23" t="s">
        <v>23</v>
      </c>
      <c r="D41" s="24">
        <v>2</v>
      </c>
      <c r="E41" s="25">
        <f t="shared" si="8"/>
        <v>8.2031679025922385E-2</v>
      </c>
      <c r="F41" s="25">
        <f t="shared" si="7"/>
        <v>0.15903884909676652</v>
      </c>
      <c r="G41" s="25">
        <f t="shared" si="7"/>
        <v>6.5467218041270869E-2</v>
      </c>
      <c r="H41" s="25">
        <f t="shared" si="7"/>
        <v>0.64597641309896392</v>
      </c>
      <c r="I41" s="25">
        <f t="shared" si="7"/>
        <v>0</v>
      </c>
      <c r="J41" s="25">
        <f t="shared" si="7"/>
        <v>2.972169907614064E-3</v>
      </c>
      <c r="K41" s="25">
        <f t="shared" si="7"/>
        <v>4.4513670829462004E-2</v>
      </c>
    </row>
    <row r="42" spans="1:11">
      <c r="C42" s="23" t="s">
        <v>23</v>
      </c>
      <c r="D42" s="24">
        <v>3</v>
      </c>
      <c r="E42" s="25">
        <f t="shared" si="8"/>
        <v>5.0888238668113525E-2</v>
      </c>
      <c r="F42" s="25">
        <f>F33-E33</f>
        <v>4.1532903157225395E-2</v>
      </c>
      <c r="G42" s="25">
        <f t="shared" si="7"/>
        <v>2.6888829434929387E-2</v>
      </c>
      <c r="H42" s="25">
        <f t="shared" si="7"/>
        <v>4.1595204576575021E-2</v>
      </c>
      <c r="I42" s="25">
        <f t="shared" si="7"/>
        <v>0.81049965274814162</v>
      </c>
      <c r="J42" s="25">
        <f t="shared" si="7"/>
        <v>0</v>
      </c>
      <c r="K42" s="25">
        <f t="shared" si="7"/>
        <v>2.8595171415014886E-2</v>
      </c>
    </row>
    <row r="43" spans="1:11">
      <c r="C43" s="23" t="s">
        <v>23</v>
      </c>
      <c r="D43" s="24">
        <v>4</v>
      </c>
      <c r="E43" s="25">
        <v>0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25">
        <v>0</v>
      </c>
    </row>
    <row r="44" spans="1:11">
      <c r="C44" s="23" t="s">
        <v>23</v>
      </c>
      <c r="D44" s="42" t="s">
        <v>30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1</v>
      </c>
      <c r="K44" s="27">
        <v>0</v>
      </c>
    </row>
    <row r="45" spans="1:11" ht="15" thickBot="1">
      <c r="C45" s="28" t="s">
        <v>23</v>
      </c>
      <c r="D45" s="42" t="s">
        <v>29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30">
        <v>0</v>
      </c>
      <c r="K45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L45"/>
  <sheetViews>
    <sheetView tabSelected="1" workbookViewId="0">
      <selection activeCell="N10" sqref="N10"/>
    </sheetView>
  </sheetViews>
  <sheetFormatPr defaultRowHeight="14.4"/>
  <cols>
    <col min="2" max="2" width="34.33203125" customWidth="1"/>
    <col min="4" max="4" width="10.44140625" bestFit="1" customWidth="1"/>
  </cols>
  <sheetData>
    <row r="1" spans="1:11" ht="15" thickBot="1">
      <c r="C1" s="15" t="s">
        <v>18</v>
      </c>
    </row>
    <row r="2" spans="1:11">
      <c r="A2" s="16" t="s">
        <v>19</v>
      </c>
      <c r="B2" s="17" t="s">
        <v>20</v>
      </c>
      <c r="C2" s="18" t="s">
        <v>21</v>
      </c>
      <c r="D2" s="19" t="s">
        <v>22</v>
      </c>
      <c r="E2" s="20">
        <v>0</v>
      </c>
      <c r="F2" s="20" t="s">
        <v>23</v>
      </c>
      <c r="G2" s="20" t="s">
        <v>24</v>
      </c>
      <c r="H2" s="20" t="s">
        <v>25</v>
      </c>
      <c r="I2" s="20" t="s">
        <v>26</v>
      </c>
      <c r="J2" s="34" t="s">
        <v>28</v>
      </c>
      <c r="K2" s="35" t="s">
        <v>27</v>
      </c>
    </row>
    <row r="3" spans="1:11">
      <c r="C3" s="23" t="s">
        <v>23</v>
      </c>
      <c r="D3" s="24">
        <v>0</v>
      </c>
      <c r="E3" s="25">
        <v>0.88889172774106029</v>
      </c>
      <c r="F3" s="25">
        <v>5.5382930680027274E-2</v>
      </c>
      <c r="G3" s="25">
        <v>0</v>
      </c>
      <c r="H3" s="25">
        <v>0</v>
      </c>
      <c r="I3" s="25">
        <v>0</v>
      </c>
      <c r="J3" s="26">
        <v>3.9733612687068044E-4</v>
      </c>
      <c r="K3" s="36">
        <v>5.8522229907173234E-2</v>
      </c>
    </row>
    <row r="4" spans="1:11">
      <c r="C4" s="23" t="s">
        <v>23</v>
      </c>
      <c r="D4" s="24">
        <v>1</v>
      </c>
      <c r="E4" s="25">
        <v>0.27964833521611215</v>
      </c>
      <c r="F4" s="25">
        <v>0.49622162965946948</v>
      </c>
      <c r="G4" s="25">
        <v>0.1512495034520013</v>
      </c>
      <c r="H4" s="25">
        <v>0</v>
      </c>
      <c r="I4" s="25">
        <v>0</v>
      </c>
      <c r="J4" s="26">
        <v>1.1263745592004779E-3</v>
      </c>
      <c r="K4" s="36">
        <v>0.10832888446408884</v>
      </c>
    </row>
    <row r="5" spans="1:11">
      <c r="C5" s="23" t="s">
        <v>23</v>
      </c>
      <c r="D5" s="24">
        <v>2</v>
      </c>
      <c r="E5" s="25">
        <v>0.10906157066477741</v>
      </c>
      <c r="F5" s="25">
        <v>0.16272696306898671</v>
      </c>
      <c r="G5" s="25">
        <v>9.4532050308276175E-2</v>
      </c>
      <c r="H5" s="25">
        <v>0.56032238085734365</v>
      </c>
      <c r="I5" s="25">
        <v>0</v>
      </c>
      <c r="J5" s="26">
        <v>1.8725801703971916E-3</v>
      </c>
      <c r="K5" s="36">
        <v>0.12262980091898378</v>
      </c>
    </row>
    <row r="6" spans="1:11">
      <c r="C6" s="23" t="s">
        <v>23</v>
      </c>
      <c r="D6" s="24">
        <v>3</v>
      </c>
      <c r="E6" s="25">
        <v>6.4673861804845037E-2</v>
      </c>
      <c r="F6" s="25">
        <v>4.0759227073754282E-2</v>
      </c>
      <c r="G6" s="25">
        <v>2.4417594562060531E-2</v>
      </c>
      <c r="H6" s="25">
        <v>3.1742016065144631E-2</v>
      </c>
      <c r="I6" s="25">
        <v>0.79053425405295608</v>
      </c>
      <c r="J6" s="26">
        <v>2.0013906550281858E-3</v>
      </c>
      <c r="K6" s="36">
        <v>9.8083992596352088E-2</v>
      </c>
    </row>
    <row r="7" spans="1:11">
      <c r="C7" s="23" t="s">
        <v>23</v>
      </c>
      <c r="D7" s="24">
        <v>4</v>
      </c>
      <c r="E7" s="25">
        <v>0</v>
      </c>
      <c r="F7" s="25">
        <v>0</v>
      </c>
      <c r="G7" s="25">
        <v>0</v>
      </c>
      <c r="H7" s="25">
        <v>0</v>
      </c>
      <c r="I7" s="25">
        <v>1</v>
      </c>
      <c r="J7" s="25">
        <v>0</v>
      </c>
      <c r="K7" s="37">
        <v>0</v>
      </c>
    </row>
    <row r="8" spans="1:11">
      <c r="C8" s="23" t="s">
        <v>23</v>
      </c>
      <c r="D8" s="42" t="s">
        <v>30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6">
        <v>1</v>
      </c>
      <c r="K8" s="36">
        <v>0</v>
      </c>
    </row>
    <row r="9" spans="1:11" ht="15" thickBot="1">
      <c r="C9" s="28" t="s">
        <v>23</v>
      </c>
      <c r="D9" s="42" t="s">
        <v>29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30">
        <v>0</v>
      </c>
      <c r="K9" s="38">
        <v>0</v>
      </c>
    </row>
    <row r="10" spans="1:11" ht="15" thickBot="1"/>
    <row r="11" spans="1:11">
      <c r="A11" s="16" t="s">
        <v>31</v>
      </c>
      <c r="B11" s="31" t="s">
        <v>32</v>
      </c>
      <c r="C11" s="18" t="s">
        <v>21</v>
      </c>
      <c r="D11" s="19" t="s">
        <v>22</v>
      </c>
      <c r="E11" s="20">
        <v>0</v>
      </c>
      <c r="F11" s="20" t="s">
        <v>23</v>
      </c>
      <c r="G11" s="20" t="s">
        <v>24</v>
      </c>
      <c r="H11" s="20" t="s">
        <v>25</v>
      </c>
      <c r="I11" s="20" t="s">
        <v>26</v>
      </c>
      <c r="J11" s="34" t="s">
        <v>28</v>
      </c>
      <c r="K11" s="35" t="s">
        <v>27</v>
      </c>
    </row>
    <row r="12" spans="1:11">
      <c r="C12" s="23" t="s">
        <v>23</v>
      </c>
      <c r="D12" s="24">
        <v>0</v>
      </c>
      <c r="E12" s="25">
        <f>E3</f>
        <v>0.88889172774106029</v>
      </c>
      <c r="F12" s="25">
        <f>E12+F3</f>
        <v>0.9442746584210876</v>
      </c>
      <c r="G12" s="25">
        <f>F12+G3</f>
        <v>0.9442746584210876</v>
      </c>
      <c r="H12" s="25">
        <f>G12+H3</f>
        <v>0.9442746584210876</v>
      </c>
      <c r="I12" s="25">
        <f>H12+I3</f>
        <v>0.9442746584210876</v>
      </c>
      <c r="J12" s="25">
        <f>I12+J3</f>
        <v>0.94467199454795825</v>
      </c>
      <c r="K12" s="37">
        <f t="shared" ref="K12" si="0">J12+K3</f>
        <v>1.0031942244551315</v>
      </c>
    </row>
    <row r="13" spans="1:11">
      <c r="C13" s="23" t="s">
        <v>23</v>
      </c>
      <c r="D13" s="24">
        <v>1</v>
      </c>
      <c r="E13" s="25">
        <f t="shared" ref="E13:E16" si="1">E4</f>
        <v>0.27964833521611215</v>
      </c>
      <c r="F13" s="25">
        <f t="shared" ref="F13:K16" si="2">E13+F4</f>
        <v>0.77586996487558157</v>
      </c>
      <c r="G13" s="25">
        <f t="shared" si="2"/>
        <v>0.92711946832758285</v>
      </c>
      <c r="H13" s="25">
        <f t="shared" si="2"/>
        <v>0.92711946832758285</v>
      </c>
      <c r="I13" s="25">
        <f t="shared" si="2"/>
        <v>0.92711946832758285</v>
      </c>
      <c r="J13" s="25">
        <f t="shared" si="2"/>
        <v>0.92824584288678336</v>
      </c>
      <c r="K13" s="37">
        <f t="shared" si="2"/>
        <v>1.0365747273508723</v>
      </c>
    </row>
    <row r="14" spans="1:11">
      <c r="C14" s="23" t="s">
        <v>23</v>
      </c>
      <c r="D14" s="24">
        <v>2</v>
      </c>
      <c r="E14" s="25">
        <f t="shared" si="1"/>
        <v>0.10906157066477741</v>
      </c>
      <c r="F14" s="25">
        <f t="shared" si="2"/>
        <v>0.2717885337337641</v>
      </c>
      <c r="G14" s="25">
        <f t="shared" si="2"/>
        <v>0.36632058404204026</v>
      </c>
      <c r="H14" s="25">
        <f t="shared" si="2"/>
        <v>0.92664296489938391</v>
      </c>
      <c r="I14" s="25">
        <f t="shared" si="2"/>
        <v>0.92664296489938391</v>
      </c>
      <c r="J14" s="25">
        <f t="shared" si="2"/>
        <v>0.92851554506978107</v>
      </c>
      <c r="K14" s="37">
        <f t="shared" si="2"/>
        <v>1.0511453459887647</v>
      </c>
    </row>
    <row r="15" spans="1:11">
      <c r="C15" s="23" t="s">
        <v>23</v>
      </c>
      <c r="D15" s="24">
        <v>3</v>
      </c>
      <c r="E15" s="25">
        <f t="shared" si="1"/>
        <v>6.4673861804845037E-2</v>
      </c>
      <c r="F15" s="25">
        <f t="shared" si="2"/>
        <v>0.10543308887859931</v>
      </c>
      <c r="G15" s="25">
        <f t="shared" si="2"/>
        <v>0.12985068344065984</v>
      </c>
      <c r="H15" s="25">
        <f t="shared" si="2"/>
        <v>0.16159269950580446</v>
      </c>
      <c r="I15" s="25">
        <f t="shared" si="2"/>
        <v>0.95212695355876054</v>
      </c>
      <c r="J15" s="25">
        <f>I15+J6</f>
        <v>0.95412834421378867</v>
      </c>
      <c r="K15" s="37">
        <f t="shared" si="2"/>
        <v>1.0522123368101408</v>
      </c>
    </row>
    <row r="16" spans="1:11">
      <c r="C16" s="23" t="s">
        <v>23</v>
      </c>
      <c r="D16" s="24">
        <v>4</v>
      </c>
      <c r="E16" s="25">
        <f t="shared" si="1"/>
        <v>0</v>
      </c>
      <c r="F16" s="25">
        <f t="shared" si="2"/>
        <v>0</v>
      </c>
      <c r="G16" s="25">
        <f t="shared" si="2"/>
        <v>0</v>
      </c>
      <c r="H16" s="25">
        <f t="shared" si="2"/>
        <v>0</v>
      </c>
      <c r="I16" s="25">
        <f t="shared" si="2"/>
        <v>1</v>
      </c>
      <c r="J16" s="25">
        <v>0</v>
      </c>
      <c r="K16" s="37">
        <v>0</v>
      </c>
    </row>
    <row r="17" spans="1:12">
      <c r="C17" s="23" t="s">
        <v>23</v>
      </c>
      <c r="D17" s="42" t="s">
        <v>30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6">
        <v>1</v>
      </c>
      <c r="K17" s="36">
        <v>0</v>
      </c>
    </row>
    <row r="18" spans="1:12" ht="15" thickBot="1">
      <c r="C18" s="28" t="s">
        <v>23</v>
      </c>
      <c r="D18" s="42" t="s">
        <v>29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K18" s="38">
        <v>0</v>
      </c>
    </row>
    <row r="19" spans="1:12" ht="15" thickBot="1"/>
    <row r="20" spans="1:12">
      <c r="A20" s="16" t="s">
        <v>33</v>
      </c>
      <c r="B20" s="31" t="s">
        <v>34</v>
      </c>
      <c r="C20" s="18" t="s">
        <v>21</v>
      </c>
      <c r="D20" s="19" t="s">
        <v>22</v>
      </c>
      <c r="E20" s="20">
        <v>0</v>
      </c>
      <c r="F20" s="20" t="s">
        <v>23</v>
      </c>
      <c r="G20" s="20" t="s">
        <v>24</v>
      </c>
      <c r="H20" s="20" t="s">
        <v>25</v>
      </c>
      <c r="I20" s="20" t="s">
        <v>26</v>
      </c>
      <c r="J20" s="34" t="s">
        <v>28</v>
      </c>
      <c r="K20" s="35" t="s">
        <v>27</v>
      </c>
    </row>
    <row r="21" spans="1:12">
      <c r="C21" s="23" t="s">
        <v>23</v>
      </c>
      <c r="D21" s="24">
        <v>0</v>
      </c>
      <c r="E21" s="32">
        <f>NORMSINV(E12)</f>
        <v>1.2206553380319973</v>
      </c>
      <c r="F21" s="32">
        <f t="shared" ref="F21:I21" si="3">NORMSINV(F12)</f>
        <v>1.5917064287967637</v>
      </c>
      <c r="G21" s="32">
        <f t="shared" si="3"/>
        <v>1.5917064287967637</v>
      </c>
      <c r="H21" s="32">
        <f t="shared" si="3"/>
        <v>1.5917064287967637</v>
      </c>
      <c r="I21" s="32">
        <f t="shared" si="3"/>
        <v>1.5917064287967637</v>
      </c>
      <c r="J21" s="32">
        <f>NORMSINV(J12)</f>
        <v>1.5952514800827633</v>
      </c>
      <c r="K21" s="40">
        <v>8.08</v>
      </c>
    </row>
    <row r="22" spans="1:12">
      <c r="C22" s="23" t="s">
        <v>23</v>
      </c>
      <c r="D22" s="24">
        <v>1</v>
      </c>
      <c r="E22" s="32">
        <f t="shared" ref="E22:J24" si="4">NORMSINV(E13)</f>
        <v>-0.58388650892769889</v>
      </c>
      <c r="F22" s="32">
        <f t="shared" si="4"/>
        <v>0.75831894203292627</v>
      </c>
      <c r="G22" s="32">
        <f t="shared" si="4"/>
        <v>1.4546684776957448</v>
      </c>
      <c r="H22" s="32">
        <f t="shared" si="4"/>
        <v>1.4546684776957448</v>
      </c>
      <c r="I22" s="32">
        <f t="shared" si="4"/>
        <v>1.4546684776957448</v>
      </c>
      <c r="J22" s="32">
        <f t="shared" si="4"/>
        <v>1.4628504159174009</v>
      </c>
      <c r="K22" s="40">
        <v>8.08</v>
      </c>
      <c r="L22" s="39"/>
    </row>
    <row r="23" spans="1:12">
      <c r="C23" s="23" t="s">
        <v>23</v>
      </c>
      <c r="D23" s="24">
        <v>2</v>
      </c>
      <c r="E23" s="32">
        <f t="shared" si="4"/>
        <v>-1.2315341794551926</v>
      </c>
      <c r="F23" s="32">
        <f t="shared" si="4"/>
        <v>-0.60741269226286809</v>
      </c>
      <c r="G23" s="32">
        <f t="shared" si="4"/>
        <v>-0.34161430804130449</v>
      </c>
      <c r="H23" s="32">
        <f t="shared" si="4"/>
        <v>1.451236306874027</v>
      </c>
      <c r="I23" s="32">
        <f t="shared" si="4"/>
        <v>1.451236306874027</v>
      </c>
      <c r="J23" s="32">
        <f t="shared" si="4"/>
        <v>1.4648241183085959</v>
      </c>
      <c r="K23" s="40">
        <v>8.08</v>
      </c>
    </row>
    <row r="24" spans="1:12">
      <c r="C24" s="23" t="s">
        <v>23</v>
      </c>
      <c r="D24" s="24">
        <v>3</v>
      </c>
      <c r="E24" s="32">
        <f t="shared" si="4"/>
        <v>-1.5166790998209283</v>
      </c>
      <c r="F24" s="32">
        <f t="shared" si="4"/>
        <v>-1.2511872255591006</v>
      </c>
      <c r="G24" s="32">
        <f t="shared" si="4"/>
        <v>-1.1270972477519094</v>
      </c>
      <c r="H24" s="32">
        <f t="shared" si="4"/>
        <v>-0.98793312948480083</v>
      </c>
      <c r="I24" s="32">
        <f t="shared" si="4"/>
        <v>1.6658359537388916</v>
      </c>
      <c r="J24" s="32">
        <f t="shared" si="4"/>
        <v>1.6862725711406714</v>
      </c>
      <c r="K24" s="40">
        <v>8.08</v>
      </c>
    </row>
    <row r="25" spans="1:12">
      <c r="C25" s="23" t="s">
        <v>23</v>
      </c>
      <c r="D25" s="24">
        <v>4</v>
      </c>
      <c r="E25" s="25">
        <f t="shared" ref="E25" si="5">E16</f>
        <v>0</v>
      </c>
      <c r="F25" s="25">
        <f t="shared" ref="F25:I25" si="6">E25+F16</f>
        <v>0</v>
      </c>
      <c r="G25" s="25">
        <f t="shared" si="6"/>
        <v>0</v>
      </c>
      <c r="H25" s="25">
        <f t="shared" si="6"/>
        <v>0</v>
      </c>
      <c r="I25" s="25">
        <f t="shared" si="6"/>
        <v>1</v>
      </c>
      <c r="J25" s="25">
        <v>0</v>
      </c>
      <c r="K25" s="37">
        <v>0</v>
      </c>
    </row>
    <row r="26" spans="1:12">
      <c r="C26" s="23" t="s">
        <v>23</v>
      </c>
      <c r="D26" s="42" t="s">
        <v>30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6">
        <v>1</v>
      </c>
      <c r="K26" s="36">
        <v>0</v>
      </c>
    </row>
    <row r="27" spans="1:12" ht="15" thickBot="1">
      <c r="C27" s="28" t="s">
        <v>23</v>
      </c>
      <c r="D27" s="42" t="s">
        <v>29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30">
        <v>0</v>
      </c>
      <c r="K27" s="38">
        <v>0</v>
      </c>
    </row>
    <row r="28" spans="1:12" ht="15" thickBot="1"/>
    <row r="29" spans="1:12">
      <c r="A29" s="16" t="s">
        <v>35</v>
      </c>
      <c r="B29" s="31" t="s">
        <v>36</v>
      </c>
      <c r="C29" s="18" t="s">
        <v>21</v>
      </c>
      <c r="D29" s="19" t="s">
        <v>22</v>
      </c>
      <c r="E29" s="20">
        <v>0</v>
      </c>
      <c r="F29" s="20" t="s">
        <v>23</v>
      </c>
      <c r="G29" s="20" t="s">
        <v>24</v>
      </c>
      <c r="H29" s="20" t="s">
        <v>25</v>
      </c>
      <c r="I29" s="20" t="s">
        <v>26</v>
      </c>
      <c r="J29" s="34" t="s">
        <v>28</v>
      </c>
      <c r="K29" s="35" t="s">
        <v>27</v>
      </c>
    </row>
    <row r="30" spans="1:12">
      <c r="C30" s="23" t="s">
        <v>23</v>
      </c>
      <c r="D30" s="24">
        <v>0</v>
      </c>
      <c r="E30" s="32">
        <f>NORMSDIST(E21+'annualized GDP'!$F$21)</f>
        <v>0.89688226225543743</v>
      </c>
      <c r="F30" s="32">
        <f>NORMSDIST(F21+'annualized GDP'!$F$21)</f>
        <v>0.94897924009558177</v>
      </c>
      <c r="G30" s="32">
        <f>NORMSDIST(G21+'annualized GDP'!$F$21)</f>
        <v>0.94897924009558177</v>
      </c>
      <c r="H30" s="32">
        <f>NORMSDIST(H21+'annualized GDP'!$F$21)</f>
        <v>0.94897924009558177</v>
      </c>
      <c r="I30" s="32">
        <f>NORMSDIST(I21+'annualized GDP'!$F$21)</f>
        <v>0.94897924009558177</v>
      </c>
      <c r="J30" s="32">
        <f>NORMSDIST(J21+'annualized GDP'!$F$21)</f>
        <v>0.94934972004412066</v>
      </c>
      <c r="K30" s="40">
        <f>NORMSDIST(K21+'annualized GDP'!$F$21)</f>
        <v>0.99999999999999978</v>
      </c>
    </row>
    <row r="31" spans="1:12">
      <c r="C31" s="23" t="s">
        <v>23</v>
      </c>
      <c r="D31" s="24">
        <v>1</v>
      </c>
      <c r="E31" s="32">
        <f>NORMSDIST(E22+'annualized GDP'!$F$21)</f>
        <v>0.29440647219628846</v>
      </c>
      <c r="F31" s="32">
        <f>NORMSDIST(F22+'annualized GDP'!$F$21)</f>
        <v>0.78862182098342204</v>
      </c>
      <c r="G31" s="32">
        <f>NORMSDIST(G22+'annualized GDP'!$F$21)</f>
        <v>0.9329331097214737</v>
      </c>
      <c r="H31" s="32">
        <f>NORMSDIST(H22+'annualized GDP'!$F$21)</f>
        <v>0.9329331097214737</v>
      </c>
      <c r="I31" s="32">
        <f>NORMSDIST(I22+'annualized GDP'!$F$21)</f>
        <v>0.9329331097214737</v>
      </c>
      <c r="J31" s="32">
        <f>NORMSDIST(J22+'annualized GDP'!$F$21)</f>
        <v>0.93398950080913612</v>
      </c>
      <c r="K31" s="40">
        <f>NORMSDIST(K22+'annualized GDP'!$F$21)</f>
        <v>0.99999999999999978</v>
      </c>
    </row>
    <row r="32" spans="1:12">
      <c r="C32" s="23" t="s">
        <v>23</v>
      </c>
      <c r="D32" s="24">
        <v>2</v>
      </c>
      <c r="E32" s="32">
        <f>NORMSDIST(E23+'annualized GDP'!$F$21)</f>
        <v>0.11737638672995526</v>
      </c>
      <c r="F32" s="32">
        <f>NORMSDIST(F23+'annualized GDP'!$F$21)</f>
        <v>0.28634875194741027</v>
      </c>
      <c r="G32" s="32">
        <f>NORMSDIST(G23+'annualized GDP'!$F$21)</f>
        <v>0.3827428922626343</v>
      </c>
      <c r="H32" s="32">
        <f>NORMSDIST(H23+'annualized GDP'!$F$21)</f>
        <v>0.93248609989219677</v>
      </c>
      <c r="I32" s="32">
        <f>NORMSDIST(I23+'annualized GDP'!$F$21)</f>
        <v>0.93248609989219677</v>
      </c>
      <c r="J32" s="32">
        <f>NORMSDIST(J23+'annualized GDP'!$F$21)</f>
        <v>0.93424239022776556</v>
      </c>
      <c r="K32" s="40">
        <f>NORMSDIST(K23+'annualized GDP'!$F$21)</f>
        <v>0.99999999999999978</v>
      </c>
    </row>
    <row r="33" spans="1:11">
      <c r="C33" s="23" t="s">
        <v>23</v>
      </c>
      <c r="D33" s="24">
        <v>3</v>
      </c>
      <c r="E33" s="32">
        <f>NORMSDIST(E24+'annualized GDP'!$F$21)</f>
        <v>7.0328393999218905E-2</v>
      </c>
      <c r="F33" s="32">
        <f>NORMSDIST(F24+'annualized GDP'!$F$21)</f>
        <v>0.11355099294125756</v>
      </c>
      <c r="G33" s="32">
        <f>NORMSDIST(G24+'annualized GDP'!$F$21)</f>
        <v>0.13923389035969988</v>
      </c>
      <c r="H33" s="32">
        <f>NORMSDIST(H24+'annualized GDP'!$F$21)</f>
        <v>0.17243063208866363</v>
      </c>
      <c r="I33" s="32">
        <f>NORMSDIST(I24+'annualized GDP'!$F$21)</f>
        <v>0.95628984531001326</v>
      </c>
      <c r="J33" s="32">
        <f>NORMSDIST(J24+'annualized GDP'!$F$21)</f>
        <v>0.95814930051009495</v>
      </c>
      <c r="K33" s="40">
        <f>NORMSDIST(K24+'annualized GDP'!$F$21)</f>
        <v>0.99999999999999978</v>
      </c>
    </row>
    <row r="34" spans="1:11">
      <c r="C34" s="23" t="s">
        <v>23</v>
      </c>
      <c r="D34" s="24">
        <v>4</v>
      </c>
      <c r="E34" s="25">
        <v>0</v>
      </c>
      <c r="F34" s="25">
        <v>0</v>
      </c>
      <c r="G34" s="25">
        <v>0</v>
      </c>
      <c r="H34" s="25">
        <v>0</v>
      </c>
      <c r="I34" s="25">
        <v>1</v>
      </c>
      <c r="J34" s="25">
        <v>0</v>
      </c>
      <c r="K34" s="37">
        <v>0</v>
      </c>
    </row>
    <row r="35" spans="1:11">
      <c r="C35" s="23" t="s">
        <v>23</v>
      </c>
      <c r="D35" s="42" t="s">
        <v>30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6">
        <v>1</v>
      </c>
      <c r="K35" s="36">
        <v>0</v>
      </c>
    </row>
    <row r="36" spans="1:11" ht="15" thickBot="1">
      <c r="C36" s="28" t="s">
        <v>23</v>
      </c>
      <c r="D36" s="42" t="s">
        <v>29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30">
        <v>0</v>
      </c>
      <c r="K36" s="38">
        <v>0</v>
      </c>
    </row>
    <row r="37" spans="1:11" ht="15" thickBot="1"/>
    <row r="38" spans="1:11">
      <c r="A38" s="16" t="s">
        <v>37</v>
      </c>
      <c r="B38" s="31" t="s">
        <v>38</v>
      </c>
      <c r="C38" s="18" t="s">
        <v>21</v>
      </c>
      <c r="D38" s="19" t="s">
        <v>22</v>
      </c>
      <c r="E38" s="20">
        <v>0</v>
      </c>
      <c r="F38" s="20" t="s">
        <v>23</v>
      </c>
      <c r="G38" s="20" t="s">
        <v>24</v>
      </c>
      <c r="H38" s="20" t="s">
        <v>25</v>
      </c>
      <c r="I38" s="20" t="s">
        <v>26</v>
      </c>
      <c r="J38" s="34" t="s">
        <v>28</v>
      </c>
      <c r="K38" s="35" t="s">
        <v>27</v>
      </c>
    </row>
    <row r="39" spans="1:11">
      <c r="C39" s="23" t="s">
        <v>23</v>
      </c>
      <c r="D39" s="24">
        <v>0</v>
      </c>
      <c r="E39" s="25">
        <f>E30</f>
        <v>0.89688226225543743</v>
      </c>
      <c r="F39" s="25">
        <f t="shared" ref="F39:K42" si="7">F30-E30</f>
        <v>5.2096977840144332E-2</v>
      </c>
      <c r="G39" s="25">
        <f t="shared" si="7"/>
        <v>0</v>
      </c>
      <c r="H39" s="25">
        <f t="shared" si="7"/>
        <v>0</v>
      </c>
      <c r="I39" s="25">
        <f t="shared" si="7"/>
        <v>0</v>
      </c>
      <c r="J39" s="25">
        <f t="shared" si="7"/>
        <v>3.7047994853889321E-4</v>
      </c>
      <c r="K39" s="37">
        <f t="shared" si="7"/>
        <v>5.0650279955879118E-2</v>
      </c>
    </row>
    <row r="40" spans="1:11">
      <c r="C40" s="23" t="s">
        <v>23</v>
      </c>
      <c r="D40" s="24">
        <v>1</v>
      </c>
      <c r="E40" s="25">
        <f t="shared" ref="E40:E42" si="8">E31</f>
        <v>0.29440647219628846</v>
      </c>
      <c r="F40" s="25">
        <f t="shared" si="7"/>
        <v>0.49421534878713358</v>
      </c>
      <c r="G40" s="25">
        <f t="shared" si="7"/>
        <v>0.14431128873805166</v>
      </c>
      <c r="H40" s="25">
        <f t="shared" si="7"/>
        <v>0</v>
      </c>
      <c r="I40" s="25">
        <f t="shared" si="7"/>
        <v>0</v>
      </c>
      <c r="J40" s="25">
        <f t="shared" si="7"/>
        <v>1.0563910876624227E-3</v>
      </c>
      <c r="K40" s="37">
        <f t="shared" si="7"/>
        <v>6.6010499190863658E-2</v>
      </c>
    </row>
    <row r="41" spans="1:11">
      <c r="C41" s="23" t="s">
        <v>23</v>
      </c>
      <c r="D41" s="24">
        <v>2</v>
      </c>
      <c r="E41" s="25">
        <f t="shared" si="8"/>
        <v>0.11737638672995526</v>
      </c>
      <c r="F41" s="25">
        <f t="shared" si="7"/>
        <v>0.16897236521745501</v>
      </c>
      <c r="G41" s="25">
        <f t="shared" si="7"/>
        <v>9.6394140315224031E-2</v>
      </c>
      <c r="H41" s="25">
        <f t="shared" si="7"/>
        <v>0.54974320762956252</v>
      </c>
      <c r="I41" s="25">
        <f t="shared" si="7"/>
        <v>0</v>
      </c>
      <c r="J41" s="25">
        <f t="shared" si="7"/>
        <v>1.7562903355687887E-3</v>
      </c>
      <c r="K41" s="37">
        <f t="shared" si="7"/>
        <v>6.5757609772234216E-2</v>
      </c>
    </row>
    <row r="42" spans="1:11">
      <c r="C42" s="23" t="s">
        <v>23</v>
      </c>
      <c r="D42" s="24">
        <v>3</v>
      </c>
      <c r="E42" s="25">
        <f t="shared" si="8"/>
        <v>7.0328393999218905E-2</v>
      </c>
      <c r="F42" s="25">
        <f>F33-E33</f>
        <v>4.3222598942038656E-2</v>
      </c>
      <c r="G42" s="25">
        <f t="shared" si="7"/>
        <v>2.5682897418442319E-2</v>
      </c>
      <c r="H42" s="25">
        <f t="shared" si="7"/>
        <v>3.3196741728963752E-2</v>
      </c>
      <c r="I42" s="25">
        <f t="shared" si="7"/>
        <v>0.78385921322134966</v>
      </c>
      <c r="J42" s="25">
        <f t="shared" si="7"/>
        <v>1.8594552000816833E-3</v>
      </c>
      <c r="K42" s="37">
        <f t="shared" si="7"/>
        <v>4.185069948990483E-2</v>
      </c>
    </row>
    <row r="43" spans="1:11">
      <c r="C43" s="23" t="s">
        <v>23</v>
      </c>
      <c r="D43" s="24">
        <v>4</v>
      </c>
      <c r="E43" s="25">
        <v>0</v>
      </c>
      <c r="F43" s="25">
        <v>0</v>
      </c>
      <c r="G43" s="25">
        <v>0</v>
      </c>
      <c r="H43" s="25">
        <v>0</v>
      </c>
      <c r="I43" s="25">
        <v>1</v>
      </c>
      <c r="J43" s="25">
        <v>0</v>
      </c>
      <c r="K43" s="37">
        <v>0</v>
      </c>
    </row>
    <row r="44" spans="1:11">
      <c r="C44" s="23" t="s">
        <v>23</v>
      </c>
      <c r="D44" s="42" t="s">
        <v>30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1</v>
      </c>
      <c r="K44" s="36">
        <v>0</v>
      </c>
    </row>
    <row r="45" spans="1:11" ht="15" thickBot="1">
      <c r="C45" s="28" t="s">
        <v>23</v>
      </c>
      <c r="D45" s="42" t="s">
        <v>29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30">
        <v>0</v>
      </c>
      <c r="K45" s="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annualized GDP</vt:lpstr>
      <vt:lpstr>segment 1</vt:lpstr>
      <vt:lpstr>segment 2</vt:lpstr>
      <vt:lpstr>segment 3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Kurmanaly, Adlet</dc:creator>
  <cp:lastModifiedBy>Молдир Ш. Оспанова</cp:lastModifiedBy>
  <dcterms:created xsi:type="dcterms:W3CDTF">2018-02-27T08:41:07Z</dcterms:created>
  <dcterms:modified xsi:type="dcterms:W3CDTF">2023-12-06T09:16:14Z</dcterms:modified>
</cp:coreProperties>
</file>