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13_ncr:1_{6EB0D4F1-7C3C-488A-AF27-A1A8A1495988}" xr6:coauthVersionLast="47" xr6:coauthVersionMax="47" xr10:uidLastSave="{00000000-0000-0000-0000-000000000000}"/>
  <bookViews>
    <workbookView xWindow="-110" yWindow="-110" windowWidth="19420" windowHeight="10300" firstSheet="3" activeTab="3" xr2:uid="{6F30F5F9-55DA-4B77-BB77-38E3CEAFDDF9}"/>
  </bookViews>
  <sheets>
    <sheet name="source" sheetId="1" r:id="rId1"/>
    <sheet name="Q" sheetId="2" r:id="rId2"/>
    <sheet name="Datacleaning" sheetId="3" r:id="rId3"/>
    <sheet name="DataAnalysis" sheetId="5" r:id="rId4"/>
    <sheet name="Data visu" sheetId="6" r:id="rId5"/>
    <sheet name="Dashboard" sheetId="7" r:id="rId6"/>
  </sheets>
  <definedNames>
    <definedName name="_xlnm._FilterDatabase" localSheetId="0" hidden="1">source!$A$1:$I$561</definedName>
    <definedName name="Slicer_Platform">#N/A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2"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2" i="3"/>
  <c r="E4" i="5"/>
  <c r="G4" i="5"/>
  <c r="C4" i="5"/>
  <c r="F4" i="5"/>
  <c r="D4" i="5"/>
  <c r="B4" i="5"/>
  <c r="O5" i="5"/>
  <c r="N5" i="5"/>
  <c r="M5" i="5"/>
  <c r="L5" i="5"/>
  <c r="K5" i="5"/>
  <c r="J5" i="5"/>
  <c r="I5" i="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<sst xmlns="http://schemas.openxmlformats.org/spreadsheetml/2006/main" count="2305" uniqueCount="59">
  <si>
    <t>Date</t>
  </si>
  <si>
    <t>Platform</t>
  </si>
  <si>
    <t>Post Type</t>
  </si>
  <si>
    <t>Impressions</t>
  </si>
  <si>
    <t>Clicks</t>
  </si>
  <si>
    <t>Likes</t>
  </si>
  <si>
    <t>Shares</t>
  </si>
  <si>
    <t>Comments</t>
  </si>
  <si>
    <t>Conversions</t>
  </si>
  <si>
    <t>Instagram</t>
  </si>
  <si>
    <t>Text</t>
  </si>
  <si>
    <t>LinkedIn</t>
  </si>
  <si>
    <t>Ad</t>
  </si>
  <si>
    <t>Facebook</t>
  </si>
  <si>
    <t>TikTok</t>
  </si>
  <si>
    <t>YouTube</t>
  </si>
  <si>
    <t>Video</t>
  </si>
  <si>
    <t>Image</t>
  </si>
  <si>
    <t>Twitter</t>
  </si>
  <si>
    <t>1- overview (comping click,shers,likes,conversion, comment)?</t>
  </si>
  <si>
    <t>2- what the total conversion over day?</t>
  </si>
  <si>
    <t>3- what the total impresion over day?</t>
  </si>
  <si>
    <t>4- what the total conversion over platform?</t>
  </si>
  <si>
    <t>5- whose the good users ?</t>
  </si>
  <si>
    <t># Campaing</t>
  </si>
  <si>
    <t>Overview</t>
  </si>
  <si>
    <t>Total imprrision</t>
  </si>
  <si>
    <t>Total clicks</t>
  </si>
  <si>
    <t>Total comments</t>
  </si>
  <si>
    <t>Total Conversions</t>
  </si>
  <si>
    <t>Total Likes</t>
  </si>
  <si>
    <t>2- Total conversion over day</t>
  </si>
  <si>
    <t>Row Labels</t>
  </si>
  <si>
    <t>Grand Total</t>
  </si>
  <si>
    <t>2023</t>
  </si>
  <si>
    <t>Sum of Conversions</t>
  </si>
  <si>
    <t>3- Total impresion over day</t>
  </si>
  <si>
    <t>Jan</t>
  </si>
  <si>
    <t>Feb</t>
  </si>
  <si>
    <t>Mar</t>
  </si>
  <si>
    <t>Sum of Impressions</t>
  </si>
  <si>
    <t>Total Impressions</t>
  </si>
  <si>
    <t>Year</t>
  </si>
  <si>
    <t>Month</t>
  </si>
  <si>
    <t>Day</t>
  </si>
  <si>
    <t>Count of Date</t>
  </si>
  <si>
    <t>Sum of Comments</t>
  </si>
  <si>
    <t>Sum of Clicks</t>
  </si>
  <si>
    <t>Sum of Likes</t>
  </si>
  <si>
    <t>Sum of Shares</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</si>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</sst>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Aptos Narrow"/>
      <family val="2"/>
      <scheme val="minor"/>
    </font>
    <font>
      <b/>
      <sz val="11"/>
      <color theme="1"/>
      <name val="Aptos Narrow"/>
      <family val="2"/>
      <scheme val="minor"/>
    </font>
    <font>
      <sz val="14"/>
      <color theme="1"/>
      <name val="Aptos Narrow"/>
      <family val="2"/>
      <scheme val="minor"/>
    </font>
    <font>
      <b/>
      <sz val="11"/>
      <color theme="5"/>
      <name val="Aptos Narrow"/>
      <family val="2"/>
      <scheme val="minor"/>
    </font>
  </fonts>
  <fills count="4">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14" fontId="1" fillId="0" borderId="1" xfId="0" applyNumberFormat="1" applyFont="1" applyBorder="1" applyAlignment="1">
      <alignment horizontal="center" vertical="top"/>
    </xf>
    <xf numFmtId="14" fontId="0" fillId="0" borderId="0" xfId="0" applyNumberFormat="1"/>
    <xf numFmtId="0" fontId="2" fillId="2" borderId="0" xfId="0" applyFont="1" applyFill="1"/>
    <xf numFmtId="0" fontId="2" fillId="0" borderId="0" xfId="0" applyFont="1"/>
    <xf numFmtId="0" fontId="0" fillId="0" borderId="0" xfId="0" pivotButton="1"/>
    <xf numFmtId="0" fontId="0" fillId="0" borderId="0" xfId="0" applyAlignment="1">
      <alignment horizontal="left"/>
    </xf>
    <xf numFmtId="0" fontId="3" fillId="0" borderId="0" xfId="0" applyFont="1"/>
    <xf numFmtId="0" fontId="0" fillId="3"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22/10/relationships/richValueRel" Target="richData/richValueRel.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2.xlsx]DataAnalysis!PivotTable1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DataAnalysis!$D$10</c:f>
              <c:strCache>
                <c:ptCount val="1"/>
                <c:pt idx="0">
                  <c:v>Total</c:v>
                </c:pt>
              </c:strCache>
            </c:strRef>
          </c:tx>
          <c:spPr>
            <a:ln w="28575" cap="rnd">
              <a:solidFill>
                <a:schemeClr val="accent1"/>
              </a:solidFill>
              <a:round/>
            </a:ln>
            <a:effectLst/>
          </c:spPr>
          <c:marker>
            <c:symbol val="none"/>
          </c:marker>
          <c:cat>
            <c:strRef>
              <c:f>DataAnalysis!$C$11:$C$23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DataAnalysis!$D$11:$D$23</c:f>
              <c:numCache>
                <c:formatCode>General</c:formatCode>
                <c:ptCount val="12"/>
                <c:pt idx="0">
                  <c:v>1437</c:v>
                </c:pt>
                <c:pt idx="1">
                  <c:v>1358</c:v>
                </c:pt>
                <c:pt idx="2">
                  <c:v>763</c:v>
                </c:pt>
                <c:pt idx="3">
                  <c:v>1602</c:v>
                </c:pt>
                <c:pt idx="4">
                  <c:v>754</c:v>
                </c:pt>
                <c:pt idx="5">
                  <c:v>2351</c:v>
                </c:pt>
                <c:pt idx="6">
                  <c:v>884</c:v>
                </c:pt>
                <c:pt idx="7">
                  <c:v>1432</c:v>
                </c:pt>
                <c:pt idx="8">
                  <c:v>998</c:v>
                </c:pt>
                <c:pt idx="9">
                  <c:v>1274</c:v>
                </c:pt>
                <c:pt idx="10">
                  <c:v>668</c:v>
                </c:pt>
                <c:pt idx="11">
                  <c:v>754</c:v>
                </c:pt>
              </c:numCache>
            </c:numRef>
          </c:val>
          <c:smooth val="0"/>
          <c:extLst>
            <c:ext xmlns:c16="http://schemas.microsoft.com/office/drawing/2014/chart" uri="{C3380CC4-5D6E-409C-BE32-E72D297353CC}">
              <c16:uniqueId val="{00000000-23D5-4DAA-9E82-7A043FB46881}"/>
            </c:ext>
          </c:extLst>
        </c:ser>
        <c:dLbls>
          <c:showLegendKey val="0"/>
          <c:showVal val="0"/>
          <c:showCatName val="0"/>
          <c:showSerName val="0"/>
          <c:showPercent val="0"/>
          <c:showBubbleSize val="0"/>
        </c:dLbls>
        <c:smooth val="0"/>
        <c:axId val="655425727"/>
        <c:axId val="655426687"/>
      </c:lineChart>
      <c:catAx>
        <c:axId val="65542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26687"/>
        <c:crosses val="autoZero"/>
        <c:auto val="1"/>
        <c:lblAlgn val="ctr"/>
        <c:lblOffset val="100"/>
        <c:noMultiLvlLbl val="0"/>
      </c:catAx>
      <c:valAx>
        <c:axId val="65542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2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2.xlsx]DataAnalysis!PivotTable3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DataAnalysis!$M$10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DataAnalysis!$L$11:$L$12</c:f>
              <c:strCache>
                <c:ptCount val="1"/>
                <c:pt idx="0">
                  <c:v>YouTube</c:v>
                </c:pt>
              </c:strCache>
            </c:strRef>
          </c:cat>
          <c:val>
            <c:numRef>
              <c:f>DataAnalysis!$M$11:$M$12</c:f>
              <c:numCache>
                <c:formatCode>General</c:formatCode>
                <c:ptCount val="1"/>
                <c:pt idx="0">
                  <c:v>14275</c:v>
                </c:pt>
              </c:numCache>
            </c:numRef>
          </c:val>
          <c:extLst>
            <c:ext xmlns:c16="http://schemas.microsoft.com/office/drawing/2014/chart" uri="{C3380CC4-5D6E-409C-BE32-E72D297353CC}">
              <c16:uniqueId val="{00000000-1B0D-4A2B-AF39-79A648591C20}"/>
            </c:ext>
          </c:extLst>
        </c:ser>
        <c:dLbls>
          <c:dLblPos val="outEnd"/>
          <c:showLegendKey val="0"/>
          <c:showVal val="1"/>
          <c:showCatName val="0"/>
          <c:showSerName val="0"/>
          <c:showPercent val="0"/>
          <c:showBubbleSize val="0"/>
        </c:dLbls>
        <c:gapWidth val="219"/>
        <c:overlap val="-27"/>
        <c:axId val="1424913695"/>
        <c:axId val="1424931935"/>
      </c:barChart>
      <c:catAx>
        <c:axId val="142491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931935"/>
        <c:crosses val="autoZero"/>
        <c:auto val="1"/>
        <c:lblAlgn val="ctr"/>
        <c:lblOffset val="100"/>
        <c:noMultiLvlLbl val="0"/>
      </c:catAx>
      <c:valAx>
        <c:axId val="142493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91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2.xlsx]DataAnalysis!PivotTable1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DataAnalysis!$D$10</c:f>
              <c:strCache>
                <c:ptCount val="1"/>
                <c:pt idx="0">
                  <c:v>Total</c:v>
                </c:pt>
              </c:strCache>
            </c:strRef>
          </c:tx>
          <c:spPr>
            <a:ln w="28575" cap="rnd">
              <a:solidFill>
                <a:schemeClr val="accent2"/>
              </a:solidFill>
              <a:round/>
            </a:ln>
            <a:effectLst/>
          </c:spPr>
          <c:marker>
            <c:symbol val="none"/>
          </c:marker>
          <c:cat>
            <c:strRef>
              <c:f>DataAnalysis!$C$11:$C$23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DataAnalysis!$D$11:$D$23</c:f>
              <c:numCache>
                <c:formatCode>General</c:formatCode>
                <c:ptCount val="12"/>
                <c:pt idx="0">
                  <c:v>1437</c:v>
                </c:pt>
                <c:pt idx="1">
                  <c:v>1358</c:v>
                </c:pt>
                <c:pt idx="2">
                  <c:v>763</c:v>
                </c:pt>
                <c:pt idx="3">
                  <c:v>1602</c:v>
                </c:pt>
                <c:pt idx="4">
                  <c:v>754</c:v>
                </c:pt>
                <c:pt idx="5">
                  <c:v>2351</c:v>
                </c:pt>
                <c:pt idx="6">
                  <c:v>884</c:v>
                </c:pt>
                <c:pt idx="7">
                  <c:v>1432</c:v>
                </c:pt>
                <c:pt idx="8">
                  <c:v>998</c:v>
                </c:pt>
                <c:pt idx="9">
                  <c:v>1274</c:v>
                </c:pt>
                <c:pt idx="10">
                  <c:v>668</c:v>
                </c:pt>
                <c:pt idx="11">
                  <c:v>754</c:v>
                </c:pt>
              </c:numCache>
            </c:numRef>
          </c:val>
          <c:smooth val="0"/>
          <c:extLst>
            <c:ext xmlns:c16="http://schemas.microsoft.com/office/drawing/2014/chart" uri="{C3380CC4-5D6E-409C-BE32-E72D297353CC}">
              <c16:uniqueId val="{00000000-5420-4247-924A-98473AC87A30}"/>
            </c:ext>
          </c:extLst>
        </c:ser>
        <c:dLbls>
          <c:showLegendKey val="0"/>
          <c:showVal val="0"/>
          <c:showCatName val="0"/>
          <c:showSerName val="0"/>
          <c:showPercent val="0"/>
          <c:showBubbleSize val="0"/>
        </c:dLbls>
        <c:smooth val="0"/>
        <c:axId val="655425727"/>
        <c:axId val="655426687"/>
      </c:lineChart>
      <c:catAx>
        <c:axId val="65542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26687"/>
        <c:crosses val="autoZero"/>
        <c:auto val="1"/>
        <c:lblAlgn val="ctr"/>
        <c:lblOffset val="100"/>
        <c:noMultiLvlLbl val="0"/>
      </c:catAx>
      <c:valAx>
        <c:axId val="65542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25727"/>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13</xdr:col>
      <xdr:colOff>196850</xdr:colOff>
      <xdr:row>7</xdr:row>
      <xdr:rowOff>165100</xdr:rowOff>
    </xdr:from>
    <xdr:to>
      <xdr:col>14</xdr:col>
      <xdr:colOff>1168400</xdr:colOff>
      <xdr:row>22</xdr:row>
      <xdr:rowOff>22222</xdr:rowOff>
    </xdr:to>
    <mc:AlternateContent xmlns:mc="http://schemas.openxmlformats.org/markup-compatibility/2006" xmlns:a14="http://schemas.microsoft.com/office/drawing/2010/main">
      <mc:Choice Requires="a14">
        <xdr:graphicFrame macro="">
          <xdr:nvGraphicFramePr>
            <xdr:cNvPr id="2" name="Platform">
              <a:extLst>
                <a:ext uri="{FF2B5EF4-FFF2-40B4-BE49-F238E27FC236}">
                  <a16:creationId xmlns:a16="http://schemas.microsoft.com/office/drawing/2014/main" id="{69438209-AB7E-D9CF-466C-B5A66D73FBD5}"/>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2236450" y="1504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165100</xdr:colOff>
      <xdr:row>10</xdr:row>
      <xdr:rowOff>146050</xdr:rowOff>
    </xdr:from>
    <xdr:to>
      <xdr:col>7</xdr:col>
      <xdr:colOff>377825</xdr:colOff>
      <xdr:row>27</xdr:row>
      <xdr:rowOff>31750</xdr:rowOff>
    </xdr:to>
    <xdr:graphicFrame macro="">
      <xdr:nvGraphicFramePr>
        <xdr:cNvPr id="2" name="Chart 1">
          <a:extLst>
            <a:ext uri="{FF2B5EF4-FFF2-40B4-BE49-F238E27FC236}">
              <a16:creationId xmlns:a16="http://schemas.microsoft.com/office/drawing/2014/main" id="{B4EC4AC6-91D9-43AE-B684-5475E4DC1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393700</xdr:colOff>
      <xdr:row>10</xdr:row>
      <xdr:rowOff>158750</xdr:rowOff>
    </xdr:from>
    <xdr:to>
      <xdr:col>15</xdr:col>
      <xdr:colOff>501650</xdr:colOff>
      <xdr:row>25</xdr:row>
      <xdr:rowOff>139700</xdr:rowOff>
    </xdr:to>
    <xdr:graphicFrame macro="">
      <xdr:nvGraphicFramePr>
        <xdr:cNvPr id="3" name="Chart 2">
          <a:extLst>
            <a:ext uri="{FF2B5EF4-FFF2-40B4-BE49-F238E27FC236}">
              <a16:creationId xmlns:a16="http://schemas.microsoft.com/office/drawing/2014/main" id="{809519BD-9E57-4400-9B1B-C394BFC93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127000</xdr:colOff>
      <xdr:row>2</xdr:row>
      <xdr:rowOff>165100</xdr:rowOff>
    </xdr:from>
    <xdr:to>
      <xdr:col>6</xdr:col>
      <xdr:colOff>107950</xdr:colOff>
      <xdr:row>4</xdr:row>
      <xdr:rowOff>88900</xdr:rowOff>
    </xdr:to>
    <xdr:sp macro="" textlink="DataAnalysis!J5">
      <xdr:nvSpPr>
        <xdr:cNvPr id="4" name="TextBox 3">
          <a:extLst>
            <a:ext uri="{FF2B5EF4-FFF2-40B4-BE49-F238E27FC236}">
              <a16:creationId xmlns:a16="http://schemas.microsoft.com/office/drawing/2014/main" id="{217BFB10-069B-0E16-89B8-057145863B00}"/>
            </a:ext>
          </a:extLst>
        </xdr:cNvPr>
        <xdr:cNvSpPr txBox="1"/>
      </xdr:nvSpPr>
      <xdr:spPr>
        <a:xfrm>
          <a:off x="2565400" y="533400"/>
          <a:ext cx="120015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88F88B-1CA3-4E6C-ABA7-6E0FBA2FF05B}" type="TxLink">
            <a:rPr lang="en-US" sz="1100" b="0" i="0" u="none" strike="noStrike">
              <a:solidFill>
                <a:srgbClr val="000000"/>
              </a:solidFill>
              <a:latin typeface="Aptos Narrow"/>
            </a:rPr>
            <a:pPr/>
            <a:t>14275</a:t>
          </a:fld>
          <a:endParaRPr lang="en-US" sz="1100"/>
        </a:p>
      </xdr:txBody>
    </xdr:sp>
    <xdr:clientData/>
  </xdr:twoCellAnchor>
  <xdr:twoCellAnchor>
    <xdr:from>
      <xdr:col>2</xdr:col>
      <xdr:colOff>19050</xdr:colOff>
      <xdr:row>1</xdr:row>
      <xdr:rowOff>0</xdr:rowOff>
    </xdr:from>
    <xdr:to>
      <xdr:col>4</xdr:col>
      <xdr:colOff>6350</xdr:colOff>
      <xdr:row>2</xdr:row>
      <xdr:rowOff>101600</xdr:rowOff>
    </xdr:to>
    <xdr:sp macro="" textlink="">
      <xdr:nvSpPr>
        <xdr:cNvPr id="9" name="TextBox 8">
          <a:extLst>
            <a:ext uri="{FF2B5EF4-FFF2-40B4-BE49-F238E27FC236}">
              <a16:creationId xmlns:a16="http://schemas.microsoft.com/office/drawing/2014/main" id="{BF8DC3E1-8AD1-0631-66B1-306E60B27608}"/>
            </a:ext>
          </a:extLst>
        </xdr:cNvPr>
        <xdr:cNvSpPr txBox="1"/>
      </xdr:nvSpPr>
      <xdr:spPr>
        <a:xfrm>
          <a:off x="1238250" y="18415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campaigns</a:t>
          </a:r>
          <a:endParaRPr lang="en-US" sz="1100"/>
        </a:p>
      </xdr:txBody>
    </xdr:sp>
    <xdr:clientData/>
  </xdr:twoCellAnchor>
  <xdr:twoCellAnchor>
    <xdr:from>
      <xdr:col>4</xdr:col>
      <xdr:colOff>120650</xdr:colOff>
      <xdr:row>1</xdr:row>
      <xdr:rowOff>6350</xdr:rowOff>
    </xdr:from>
    <xdr:to>
      <xdr:col>6</xdr:col>
      <xdr:colOff>107950</xdr:colOff>
      <xdr:row>2</xdr:row>
      <xdr:rowOff>107950</xdr:rowOff>
    </xdr:to>
    <xdr:sp macro="" textlink="">
      <xdr:nvSpPr>
        <xdr:cNvPr id="11" name="TextBox 10">
          <a:extLst>
            <a:ext uri="{FF2B5EF4-FFF2-40B4-BE49-F238E27FC236}">
              <a16:creationId xmlns:a16="http://schemas.microsoft.com/office/drawing/2014/main" id="{DB70D5CD-FC06-4980-ADB7-50FF774E8570}"/>
            </a:ext>
          </a:extLst>
        </xdr:cNvPr>
        <xdr:cNvSpPr txBox="1"/>
      </xdr:nvSpPr>
      <xdr:spPr>
        <a:xfrm>
          <a:off x="2559050" y="19050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Conversions</a:t>
          </a:r>
        </a:p>
      </xdr:txBody>
    </xdr:sp>
    <xdr:clientData/>
  </xdr:twoCellAnchor>
  <xdr:twoCellAnchor>
    <xdr:from>
      <xdr:col>6</xdr:col>
      <xdr:colOff>196850</xdr:colOff>
      <xdr:row>2</xdr:row>
      <xdr:rowOff>171450</xdr:rowOff>
    </xdr:from>
    <xdr:to>
      <xdr:col>8</xdr:col>
      <xdr:colOff>184150</xdr:colOff>
      <xdr:row>4</xdr:row>
      <xdr:rowOff>88900</xdr:rowOff>
    </xdr:to>
    <xdr:sp macro="" textlink="DataAnalysis!K5">
      <xdr:nvSpPr>
        <xdr:cNvPr id="12" name="TextBox 11">
          <a:extLst>
            <a:ext uri="{FF2B5EF4-FFF2-40B4-BE49-F238E27FC236}">
              <a16:creationId xmlns:a16="http://schemas.microsoft.com/office/drawing/2014/main" id="{083743FF-4F55-40A8-B013-9D8A6510593F}"/>
            </a:ext>
          </a:extLst>
        </xdr:cNvPr>
        <xdr:cNvSpPr txBox="1"/>
      </xdr:nvSpPr>
      <xdr:spPr>
        <a:xfrm>
          <a:off x="3854450" y="53975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14A2E5-F0C8-425D-8DB6-43B0E91D06ED}" type="TxLink">
            <a:rPr lang="en-US" sz="1100" b="0" i="0" u="none" strike="noStrike">
              <a:solidFill>
                <a:srgbClr val="000000"/>
              </a:solidFill>
              <a:latin typeface="Aptos Narrow"/>
            </a:rPr>
            <a:pPr/>
            <a:t>48167</a:t>
          </a:fld>
          <a:endParaRPr lang="en-US" sz="1100"/>
        </a:p>
      </xdr:txBody>
    </xdr:sp>
    <xdr:clientData/>
  </xdr:twoCellAnchor>
  <xdr:twoCellAnchor>
    <xdr:from>
      <xdr:col>6</xdr:col>
      <xdr:colOff>203200</xdr:colOff>
      <xdr:row>1</xdr:row>
      <xdr:rowOff>6350</xdr:rowOff>
    </xdr:from>
    <xdr:to>
      <xdr:col>8</xdr:col>
      <xdr:colOff>190500</xdr:colOff>
      <xdr:row>2</xdr:row>
      <xdr:rowOff>107950</xdr:rowOff>
    </xdr:to>
    <xdr:sp macro="" textlink="">
      <xdr:nvSpPr>
        <xdr:cNvPr id="13" name="TextBox 12">
          <a:extLst>
            <a:ext uri="{FF2B5EF4-FFF2-40B4-BE49-F238E27FC236}">
              <a16:creationId xmlns:a16="http://schemas.microsoft.com/office/drawing/2014/main" id="{77A7B969-83B6-4D01-A3E3-E1704B4C227A}"/>
            </a:ext>
          </a:extLst>
        </xdr:cNvPr>
        <xdr:cNvSpPr txBox="1"/>
      </xdr:nvSpPr>
      <xdr:spPr>
        <a:xfrm>
          <a:off x="3860800" y="19050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Comments</a:t>
          </a:r>
        </a:p>
      </xdr:txBody>
    </xdr:sp>
    <xdr:clientData/>
  </xdr:twoCellAnchor>
  <xdr:twoCellAnchor>
    <xdr:from>
      <xdr:col>8</xdr:col>
      <xdr:colOff>298450</xdr:colOff>
      <xdr:row>2</xdr:row>
      <xdr:rowOff>177800</xdr:rowOff>
    </xdr:from>
    <xdr:to>
      <xdr:col>10</xdr:col>
      <xdr:colOff>285750</xdr:colOff>
      <xdr:row>4</xdr:row>
      <xdr:rowOff>95250</xdr:rowOff>
    </xdr:to>
    <xdr:sp macro="" textlink="DataAnalysis!L5">
      <xdr:nvSpPr>
        <xdr:cNvPr id="14" name="TextBox 13">
          <a:extLst>
            <a:ext uri="{FF2B5EF4-FFF2-40B4-BE49-F238E27FC236}">
              <a16:creationId xmlns:a16="http://schemas.microsoft.com/office/drawing/2014/main" id="{2D94A9A8-2FD2-42D4-B2DF-62FED053B08A}"/>
            </a:ext>
          </a:extLst>
        </xdr:cNvPr>
        <xdr:cNvSpPr txBox="1"/>
      </xdr:nvSpPr>
      <xdr:spPr>
        <a:xfrm>
          <a:off x="5175250" y="54610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09CCE3-4F57-4932-8475-C97A25248089}" type="TxLink">
            <a:rPr lang="en-US" sz="1100" b="0" i="0" u="none" strike="noStrike">
              <a:solidFill>
                <a:srgbClr val="000000"/>
              </a:solidFill>
              <a:latin typeface="Aptos Narrow"/>
            </a:rPr>
            <a:pPr/>
            <a:t>231990</a:t>
          </a:fld>
          <a:endParaRPr lang="en-US" sz="1100"/>
        </a:p>
      </xdr:txBody>
    </xdr:sp>
    <xdr:clientData/>
  </xdr:twoCellAnchor>
  <xdr:twoCellAnchor>
    <xdr:from>
      <xdr:col>8</xdr:col>
      <xdr:colOff>298450</xdr:colOff>
      <xdr:row>0</xdr:row>
      <xdr:rowOff>177800</xdr:rowOff>
    </xdr:from>
    <xdr:to>
      <xdr:col>10</xdr:col>
      <xdr:colOff>285750</xdr:colOff>
      <xdr:row>2</xdr:row>
      <xdr:rowOff>95250</xdr:rowOff>
    </xdr:to>
    <xdr:sp macro="" textlink="">
      <xdr:nvSpPr>
        <xdr:cNvPr id="15" name="TextBox 14">
          <a:extLst>
            <a:ext uri="{FF2B5EF4-FFF2-40B4-BE49-F238E27FC236}">
              <a16:creationId xmlns:a16="http://schemas.microsoft.com/office/drawing/2014/main" id="{F1B7E217-23AD-4A0C-803E-83CB753FD15E}"/>
            </a:ext>
          </a:extLst>
        </xdr:cNvPr>
        <xdr:cNvSpPr txBox="1"/>
      </xdr:nvSpPr>
      <xdr:spPr>
        <a:xfrm>
          <a:off x="5175250" y="17780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Shares</a:t>
          </a:r>
        </a:p>
      </xdr:txBody>
    </xdr:sp>
    <xdr:clientData/>
  </xdr:twoCellAnchor>
  <xdr:twoCellAnchor>
    <xdr:from>
      <xdr:col>10</xdr:col>
      <xdr:colOff>419100</xdr:colOff>
      <xdr:row>2</xdr:row>
      <xdr:rowOff>146050</xdr:rowOff>
    </xdr:from>
    <xdr:to>
      <xdr:col>12</xdr:col>
      <xdr:colOff>406400</xdr:colOff>
      <xdr:row>4</xdr:row>
      <xdr:rowOff>63500</xdr:rowOff>
    </xdr:to>
    <xdr:sp macro="" textlink="DataAnalysis!M5">
      <xdr:nvSpPr>
        <xdr:cNvPr id="16" name="TextBox 15">
          <a:extLst>
            <a:ext uri="{FF2B5EF4-FFF2-40B4-BE49-F238E27FC236}">
              <a16:creationId xmlns:a16="http://schemas.microsoft.com/office/drawing/2014/main" id="{C7F36EAD-9444-47C4-A04A-96ADBC8AB5E2}"/>
            </a:ext>
          </a:extLst>
        </xdr:cNvPr>
        <xdr:cNvSpPr txBox="1"/>
      </xdr:nvSpPr>
      <xdr:spPr>
        <a:xfrm>
          <a:off x="6515100" y="51435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FD894B-E84A-4164-B767-18465C3D7E8A}" type="TxLink">
            <a:rPr lang="en-US" sz="1100" b="0" i="0" u="none" strike="noStrike">
              <a:solidFill>
                <a:srgbClr val="000000"/>
              </a:solidFill>
              <a:latin typeface="Aptos Narrow"/>
            </a:rPr>
            <a:pPr/>
            <a:t>1007605</a:t>
          </a:fld>
          <a:endParaRPr lang="en-US" sz="1100"/>
        </a:p>
      </xdr:txBody>
    </xdr:sp>
    <xdr:clientData/>
  </xdr:twoCellAnchor>
  <xdr:twoCellAnchor>
    <xdr:from>
      <xdr:col>10</xdr:col>
      <xdr:colOff>400050</xdr:colOff>
      <xdr:row>0</xdr:row>
      <xdr:rowOff>171450</xdr:rowOff>
    </xdr:from>
    <xdr:to>
      <xdr:col>12</xdr:col>
      <xdr:colOff>387350</xdr:colOff>
      <xdr:row>2</xdr:row>
      <xdr:rowOff>88900</xdr:rowOff>
    </xdr:to>
    <xdr:sp macro="" textlink="">
      <xdr:nvSpPr>
        <xdr:cNvPr id="17" name="TextBox 16">
          <a:extLst>
            <a:ext uri="{FF2B5EF4-FFF2-40B4-BE49-F238E27FC236}">
              <a16:creationId xmlns:a16="http://schemas.microsoft.com/office/drawing/2014/main" id="{68F6E84E-A3CA-43BC-88D2-59A7127076E7}"/>
            </a:ext>
          </a:extLst>
        </xdr:cNvPr>
        <xdr:cNvSpPr txBox="1"/>
      </xdr:nvSpPr>
      <xdr:spPr>
        <a:xfrm>
          <a:off x="6496050" y="17145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Likes</a:t>
          </a:r>
        </a:p>
      </xdr:txBody>
    </xdr:sp>
    <xdr:clientData/>
  </xdr:twoCellAnchor>
  <xdr:twoCellAnchor>
    <xdr:from>
      <xdr:col>2</xdr:col>
      <xdr:colOff>6350</xdr:colOff>
      <xdr:row>2</xdr:row>
      <xdr:rowOff>177800</xdr:rowOff>
    </xdr:from>
    <xdr:to>
      <xdr:col>3</xdr:col>
      <xdr:colOff>603250</xdr:colOff>
      <xdr:row>4</xdr:row>
      <xdr:rowOff>95250</xdr:rowOff>
    </xdr:to>
    <xdr:sp macro="" textlink="DataAnalysis!I5">
      <xdr:nvSpPr>
        <xdr:cNvPr id="18" name="TextBox 17">
          <a:extLst>
            <a:ext uri="{FF2B5EF4-FFF2-40B4-BE49-F238E27FC236}">
              <a16:creationId xmlns:a16="http://schemas.microsoft.com/office/drawing/2014/main" id="{4903C7C1-95CE-4B7E-8CE7-82CB059D6EFF}"/>
            </a:ext>
          </a:extLst>
        </xdr:cNvPr>
        <xdr:cNvSpPr txBox="1"/>
      </xdr:nvSpPr>
      <xdr:spPr>
        <a:xfrm>
          <a:off x="1225550" y="54610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1E34A0-08DE-4141-9CA4-62B6169E647A}" type="TxLink">
            <a:rPr lang="en-US" sz="1100" b="0" i="0" u="none" strike="noStrike">
              <a:solidFill>
                <a:srgbClr val="000000"/>
              </a:solidFill>
              <a:latin typeface="Aptos Narrow"/>
            </a:rPr>
            <a:pPr/>
            <a:t>94</a:t>
          </a:fld>
          <a:endParaRPr lang="en-US" sz="1100"/>
        </a:p>
      </xdr:txBody>
    </xdr:sp>
    <xdr:clientData/>
  </xdr:twoCellAnchor>
  <xdr:twoCellAnchor>
    <xdr:from>
      <xdr:col>14</xdr:col>
      <xdr:colOff>539750</xdr:colOff>
      <xdr:row>3</xdr:row>
      <xdr:rowOff>6350</xdr:rowOff>
    </xdr:from>
    <xdr:to>
      <xdr:col>16</xdr:col>
      <xdr:colOff>527050</xdr:colOff>
      <xdr:row>4</xdr:row>
      <xdr:rowOff>107950</xdr:rowOff>
    </xdr:to>
    <xdr:sp macro="" textlink="DataAnalysis!O5">
      <xdr:nvSpPr>
        <xdr:cNvPr id="19" name="TextBox 18">
          <a:extLst>
            <a:ext uri="{FF2B5EF4-FFF2-40B4-BE49-F238E27FC236}">
              <a16:creationId xmlns:a16="http://schemas.microsoft.com/office/drawing/2014/main" id="{32736B49-7F50-4CFA-A8F1-818293A58350}"/>
            </a:ext>
          </a:extLst>
        </xdr:cNvPr>
        <xdr:cNvSpPr txBox="1"/>
      </xdr:nvSpPr>
      <xdr:spPr>
        <a:xfrm>
          <a:off x="9074150" y="55880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FC863F-0510-4730-A1A7-43F631A9AC0D}" type="TxLink">
            <a:rPr lang="en-US" sz="1100" b="0" i="0" u="none" strike="noStrike">
              <a:solidFill>
                <a:srgbClr val="000000"/>
              </a:solidFill>
              <a:effectLst/>
              <a:latin typeface="Aptos Narrow"/>
              <a:ea typeface="+mn-ea"/>
              <a:cs typeface="+mn-cs"/>
            </a:rPr>
            <a:pPr/>
            <a:t>2278647</a:t>
          </a:fld>
          <a:endParaRPr lang="en-US" sz="1100"/>
        </a:p>
      </xdr:txBody>
    </xdr:sp>
    <xdr:clientData/>
  </xdr:twoCellAnchor>
  <xdr:twoCellAnchor>
    <xdr:from>
      <xdr:col>14</xdr:col>
      <xdr:colOff>546100</xdr:colOff>
      <xdr:row>1</xdr:row>
      <xdr:rowOff>0</xdr:rowOff>
    </xdr:from>
    <xdr:to>
      <xdr:col>16</xdr:col>
      <xdr:colOff>533400</xdr:colOff>
      <xdr:row>2</xdr:row>
      <xdr:rowOff>101600</xdr:rowOff>
    </xdr:to>
    <xdr:sp macro="" textlink="">
      <xdr:nvSpPr>
        <xdr:cNvPr id="20" name="TextBox 19">
          <a:extLst>
            <a:ext uri="{FF2B5EF4-FFF2-40B4-BE49-F238E27FC236}">
              <a16:creationId xmlns:a16="http://schemas.microsoft.com/office/drawing/2014/main" id="{CF53A3F4-7EE5-46F2-9818-0FA7365A7DC6}"/>
            </a:ext>
          </a:extLst>
        </xdr:cNvPr>
        <xdr:cNvSpPr txBox="1"/>
      </xdr:nvSpPr>
      <xdr:spPr>
        <a:xfrm>
          <a:off x="9080500" y="18415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Impresions</a:t>
          </a:r>
          <a:endParaRPr lang="en-US" sz="1100"/>
        </a:p>
      </xdr:txBody>
    </xdr:sp>
    <xdr:clientData/>
  </xdr:twoCellAnchor>
  <xdr:twoCellAnchor>
    <xdr:from>
      <xdr:col>12</xdr:col>
      <xdr:colOff>457200</xdr:colOff>
      <xdr:row>3</xdr:row>
      <xdr:rowOff>0</xdr:rowOff>
    </xdr:from>
    <xdr:to>
      <xdr:col>14</xdr:col>
      <xdr:colOff>444500</xdr:colOff>
      <xdr:row>4</xdr:row>
      <xdr:rowOff>101600</xdr:rowOff>
    </xdr:to>
    <xdr:sp macro="" textlink="DataAnalysis!N5">
      <xdr:nvSpPr>
        <xdr:cNvPr id="21" name="TextBox 20">
          <a:extLst>
            <a:ext uri="{FF2B5EF4-FFF2-40B4-BE49-F238E27FC236}">
              <a16:creationId xmlns:a16="http://schemas.microsoft.com/office/drawing/2014/main" id="{E23CF74E-052C-4009-8670-C02093D64FB9}"/>
            </a:ext>
          </a:extLst>
        </xdr:cNvPr>
        <xdr:cNvSpPr txBox="1"/>
      </xdr:nvSpPr>
      <xdr:spPr>
        <a:xfrm>
          <a:off x="7772400" y="55245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D34442-45B0-425F-B3D0-8202905A5BFD}" type="TxLink">
            <a:rPr lang="en-US" sz="1100" b="0" i="0" u="none" strike="noStrike">
              <a:solidFill>
                <a:srgbClr val="000000"/>
              </a:solidFill>
              <a:effectLst/>
              <a:latin typeface="Aptos Narrow"/>
              <a:ea typeface="+mn-ea"/>
              <a:cs typeface="+mn-cs"/>
            </a:rPr>
            <a:pPr/>
            <a:t>249145</a:t>
          </a:fld>
          <a:endParaRPr lang="en-US" sz="1100"/>
        </a:p>
      </xdr:txBody>
    </xdr:sp>
    <xdr:clientData/>
  </xdr:twoCellAnchor>
  <xdr:twoCellAnchor>
    <xdr:from>
      <xdr:col>12</xdr:col>
      <xdr:colOff>495300</xdr:colOff>
      <xdr:row>1</xdr:row>
      <xdr:rowOff>0</xdr:rowOff>
    </xdr:from>
    <xdr:to>
      <xdr:col>14</xdr:col>
      <xdr:colOff>482600</xdr:colOff>
      <xdr:row>2</xdr:row>
      <xdr:rowOff>101600</xdr:rowOff>
    </xdr:to>
    <xdr:sp macro="" textlink="">
      <xdr:nvSpPr>
        <xdr:cNvPr id="22" name="TextBox 21">
          <a:extLst>
            <a:ext uri="{FF2B5EF4-FFF2-40B4-BE49-F238E27FC236}">
              <a16:creationId xmlns:a16="http://schemas.microsoft.com/office/drawing/2014/main" id="{FA3A91BD-4F7C-4D9C-92C1-85A00E254FF4}"/>
            </a:ext>
          </a:extLst>
        </xdr:cNvPr>
        <xdr:cNvSpPr txBox="1"/>
      </xdr:nvSpPr>
      <xdr:spPr>
        <a:xfrm>
          <a:off x="7810500" y="184150"/>
          <a:ext cx="1206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Clicks</a:t>
          </a:r>
          <a:endParaRPr lang="en-US" sz="1100"/>
        </a:p>
      </xdr:txBody>
    </xdr:sp>
    <xdr:clientData/>
  </xdr:twoCellAnchor>
  <xdr:twoCellAnchor editAs="oneCell">
    <xdr:from>
      <xdr:col>1</xdr:col>
      <xdr:colOff>469900</xdr:colOff>
      <xdr:row>5</xdr:row>
      <xdr:rowOff>25400</xdr:rowOff>
    </xdr:from>
    <xdr:to>
      <xdr:col>14</xdr:col>
      <xdr:colOff>6350</xdr:colOff>
      <xdr:row>7</xdr:row>
      <xdr:rowOff>158750</xdr:rowOff>
    </xdr:to>
    <mc:AlternateContent xmlns:mc="http://schemas.openxmlformats.org/markup-compatibility/2006" xmlns:a14="http://schemas.microsoft.com/office/drawing/2010/main">
      <mc:Choice Requires="a14">
        <xdr:graphicFrame macro="">
          <xdr:nvGraphicFramePr>
            <xdr:cNvPr id="23" name="Platform 1">
              <a:extLst>
                <a:ext uri="{FF2B5EF4-FFF2-40B4-BE49-F238E27FC236}">
                  <a16:creationId xmlns:a16="http://schemas.microsoft.com/office/drawing/2014/main" id="{30DE60D4-085C-4965-A0F5-DEB0DBFF3F09}"/>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1079500" y="946150"/>
              <a:ext cx="7461250" cy="50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423384</xdr:colOff>
      <xdr:row>1</xdr:row>
      <xdr:rowOff>112332</xdr:rowOff>
    </xdr:from>
    <xdr:to>
      <xdr:col>15</xdr:col>
      <xdr:colOff>562945</xdr:colOff>
      <xdr:row>25</xdr:row>
      <xdr:rowOff>42553</xdr:rowOff>
    </xdr:to>
    <xdr:sp macro="" textlink="">
      <xdr:nvSpPr>
        <xdr:cNvPr id="2" name="Rectangle: Rounded Corners 1">
          <a:extLst>
            <a:ext uri="{FF2B5EF4-FFF2-40B4-BE49-F238E27FC236}">
              <a16:creationId xmlns:a16="http://schemas.microsoft.com/office/drawing/2014/main" id="{A577A0C3-14A0-4428-4FAA-2D9F3ABF774F}"/>
            </a:ext>
          </a:extLst>
        </xdr:cNvPr>
        <xdr:cNvSpPr/>
      </xdr:nvSpPr>
      <xdr:spPr>
        <a:xfrm>
          <a:off x="1030775" y="298691"/>
          <a:ext cx="8643040" cy="4402829"/>
        </a:xfrm>
        <a:prstGeom prst="roundRect">
          <a:avLst>
            <a:gd name="adj" fmla="val 4615"/>
          </a:avLst>
        </a:prstGeom>
        <a:solidFill>
          <a:schemeClr val="bg1">
            <a:lumMod val="8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258186</xdr:colOff>
      <xdr:row>1</xdr:row>
      <xdr:rowOff>27911</xdr:rowOff>
    </xdr:from>
    <xdr:to>
      <xdr:col>3</xdr:col>
      <xdr:colOff>27911</xdr:colOff>
      <xdr:row>23</xdr:row>
      <xdr:rowOff>174451</xdr:rowOff>
    </xdr:to>
    <xdr:sp macro="" textlink="">
      <xdr:nvSpPr>
        <xdr:cNvPr id="3" name="Rectangle: Rounded Corners 2">
          <a:extLst>
            <a:ext uri="{FF2B5EF4-FFF2-40B4-BE49-F238E27FC236}">
              <a16:creationId xmlns:a16="http://schemas.microsoft.com/office/drawing/2014/main" id="{61CE1BC4-8833-1B62-FDF2-6F1613794561}"/>
            </a:ext>
          </a:extLst>
        </xdr:cNvPr>
        <xdr:cNvSpPr/>
      </xdr:nvSpPr>
      <xdr:spPr>
        <a:xfrm>
          <a:off x="865274" y="209340"/>
          <a:ext cx="983901" cy="4137968"/>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118627</xdr:colOff>
      <xdr:row>8</xdr:row>
      <xdr:rowOff>118625</xdr:rowOff>
    </xdr:from>
    <xdr:to>
      <xdr:col>5</xdr:col>
      <xdr:colOff>76759</xdr:colOff>
      <xdr:row>11</xdr:row>
      <xdr:rowOff>82826</xdr:rowOff>
    </xdr:to>
    <xdr:sp macro="" textlink="">
      <xdr:nvSpPr>
        <xdr:cNvPr id="7" name="Rectangle: Rounded Corners 6">
          <a:extLst>
            <a:ext uri="{FF2B5EF4-FFF2-40B4-BE49-F238E27FC236}">
              <a16:creationId xmlns:a16="http://schemas.microsoft.com/office/drawing/2014/main" id="{66AC73EB-4738-474B-8BDB-09B0F0D28E84}"/>
            </a:ext>
          </a:extLst>
        </xdr:cNvPr>
        <xdr:cNvSpPr/>
      </xdr:nvSpPr>
      <xdr:spPr>
        <a:xfrm>
          <a:off x="1940801" y="1609495"/>
          <a:ext cx="1172915" cy="52327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222182</xdr:colOff>
      <xdr:row>8</xdr:row>
      <xdr:rowOff>124486</xdr:rowOff>
    </xdr:from>
    <xdr:to>
      <xdr:col>9</xdr:col>
      <xdr:colOff>180314</xdr:colOff>
      <xdr:row>11</xdr:row>
      <xdr:rowOff>88687</xdr:rowOff>
    </xdr:to>
    <xdr:sp macro="" textlink="">
      <xdr:nvSpPr>
        <xdr:cNvPr id="8" name="Rectangle: Rounded Corners 7">
          <a:extLst>
            <a:ext uri="{FF2B5EF4-FFF2-40B4-BE49-F238E27FC236}">
              <a16:creationId xmlns:a16="http://schemas.microsoft.com/office/drawing/2014/main" id="{ABC70355-B103-44BF-94B6-C007ECF015A6}"/>
            </a:ext>
          </a:extLst>
        </xdr:cNvPr>
        <xdr:cNvSpPr/>
      </xdr:nvSpPr>
      <xdr:spPr>
        <a:xfrm>
          <a:off x="4473921" y="1615356"/>
          <a:ext cx="1172915" cy="52327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177930</xdr:colOff>
      <xdr:row>8</xdr:row>
      <xdr:rowOff>101546</xdr:rowOff>
    </xdr:from>
    <xdr:to>
      <xdr:col>7</xdr:col>
      <xdr:colOff>136063</xdr:colOff>
      <xdr:row>11</xdr:row>
      <xdr:rowOff>138043</xdr:rowOff>
    </xdr:to>
    <xdr:sp macro="" textlink="">
      <xdr:nvSpPr>
        <xdr:cNvPr id="10" name="Rectangle: Rounded Corners 9">
          <a:extLst>
            <a:ext uri="{FF2B5EF4-FFF2-40B4-BE49-F238E27FC236}">
              <a16:creationId xmlns:a16="http://schemas.microsoft.com/office/drawing/2014/main" id="{53EA17C6-25D7-4470-9058-6D2759849587}"/>
            </a:ext>
          </a:extLst>
        </xdr:cNvPr>
        <xdr:cNvSpPr/>
      </xdr:nvSpPr>
      <xdr:spPr>
        <a:xfrm>
          <a:off x="3214887" y="1592416"/>
          <a:ext cx="1172915" cy="59557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323502</xdr:colOff>
      <xdr:row>8</xdr:row>
      <xdr:rowOff>107180</xdr:rowOff>
    </xdr:from>
    <xdr:to>
      <xdr:col>11</xdr:col>
      <xdr:colOff>281634</xdr:colOff>
      <xdr:row>11</xdr:row>
      <xdr:rowOff>71381</xdr:rowOff>
    </xdr:to>
    <xdr:sp macro="" textlink="">
      <xdr:nvSpPr>
        <xdr:cNvPr id="11" name="Rectangle: Rounded Corners 10">
          <a:extLst>
            <a:ext uri="{FF2B5EF4-FFF2-40B4-BE49-F238E27FC236}">
              <a16:creationId xmlns:a16="http://schemas.microsoft.com/office/drawing/2014/main" id="{1CFF5D1C-0CD9-45D5-AB96-3B7F44C3A1CE}"/>
            </a:ext>
          </a:extLst>
        </xdr:cNvPr>
        <xdr:cNvSpPr/>
      </xdr:nvSpPr>
      <xdr:spPr>
        <a:xfrm>
          <a:off x="5790024" y="1598050"/>
          <a:ext cx="1172914" cy="52327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343320</xdr:colOff>
      <xdr:row>8</xdr:row>
      <xdr:rowOff>106063</xdr:rowOff>
    </xdr:from>
    <xdr:to>
      <xdr:col>13</xdr:col>
      <xdr:colOff>301452</xdr:colOff>
      <xdr:row>11</xdr:row>
      <xdr:rowOff>70264</xdr:rowOff>
    </xdr:to>
    <xdr:sp macro="" textlink="">
      <xdr:nvSpPr>
        <xdr:cNvPr id="12" name="Rectangle: Rounded Corners 11">
          <a:extLst>
            <a:ext uri="{FF2B5EF4-FFF2-40B4-BE49-F238E27FC236}">
              <a16:creationId xmlns:a16="http://schemas.microsoft.com/office/drawing/2014/main" id="{D399EF0A-F53D-47FE-B50F-A518A8FE092E}"/>
            </a:ext>
          </a:extLst>
        </xdr:cNvPr>
        <xdr:cNvSpPr/>
      </xdr:nvSpPr>
      <xdr:spPr>
        <a:xfrm>
          <a:off x="7024624" y="1596933"/>
          <a:ext cx="1172915" cy="52327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377093</xdr:colOff>
      <xdr:row>8</xdr:row>
      <xdr:rowOff>90991</xdr:rowOff>
    </xdr:from>
    <xdr:to>
      <xdr:col>15</xdr:col>
      <xdr:colOff>335225</xdr:colOff>
      <xdr:row>11</xdr:row>
      <xdr:rowOff>55192</xdr:rowOff>
    </xdr:to>
    <xdr:sp macro="" textlink="">
      <xdr:nvSpPr>
        <xdr:cNvPr id="13" name="Rectangle: Rounded Corners 12">
          <a:extLst>
            <a:ext uri="{FF2B5EF4-FFF2-40B4-BE49-F238E27FC236}">
              <a16:creationId xmlns:a16="http://schemas.microsoft.com/office/drawing/2014/main" id="{33D3FCA0-368A-48F6-BBCE-0B5E4F7B246F}"/>
            </a:ext>
          </a:extLst>
        </xdr:cNvPr>
        <xdr:cNvSpPr/>
      </xdr:nvSpPr>
      <xdr:spPr>
        <a:xfrm>
          <a:off x="8273180" y="1581861"/>
          <a:ext cx="1172915" cy="52327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232854</xdr:colOff>
      <xdr:row>2</xdr:row>
      <xdr:rowOff>21693</xdr:rowOff>
    </xdr:from>
    <xdr:to>
      <xdr:col>12</xdr:col>
      <xdr:colOff>30490</xdr:colOff>
      <xdr:row>3</xdr:row>
      <xdr:rowOff>131293</xdr:rowOff>
    </xdr:to>
    <xdr:sp macro="" textlink="">
      <xdr:nvSpPr>
        <xdr:cNvPr id="15" name="TextBox 14">
          <a:extLst>
            <a:ext uri="{FF2B5EF4-FFF2-40B4-BE49-F238E27FC236}">
              <a16:creationId xmlns:a16="http://schemas.microsoft.com/office/drawing/2014/main" id="{E35DD8D9-3BB0-91B7-059C-91B7A9D4752C}"/>
            </a:ext>
          </a:extLst>
        </xdr:cNvPr>
        <xdr:cNvSpPr txBox="1"/>
      </xdr:nvSpPr>
      <xdr:spPr>
        <a:xfrm>
          <a:off x="4484593" y="394410"/>
          <a:ext cx="2834593" cy="295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lumMod val="75000"/>
                </a:schemeClr>
              </a:solidFill>
            </a:rPr>
            <a:t>Modker</a:t>
          </a:r>
          <a:r>
            <a:rPr lang="en-US" sz="1100"/>
            <a:t> Markiting compaigns performance</a:t>
          </a:r>
        </a:p>
      </xdr:txBody>
    </xdr:sp>
    <xdr:clientData/>
  </xdr:twoCellAnchor>
  <xdr:twoCellAnchor editAs="oneCell">
    <xdr:from>
      <xdr:col>3</xdr:col>
      <xdr:colOff>160951</xdr:colOff>
      <xdr:row>4</xdr:row>
      <xdr:rowOff>139712</xdr:rowOff>
    </xdr:from>
    <xdr:to>
      <xdr:col>15</xdr:col>
      <xdr:colOff>337146</xdr:colOff>
      <xdr:row>7</xdr:row>
      <xdr:rowOff>42020</xdr:rowOff>
    </xdr:to>
    <mc:AlternateContent xmlns:mc="http://schemas.openxmlformats.org/markup-compatibility/2006" xmlns:a14="http://schemas.microsoft.com/office/drawing/2010/main">
      <mc:Choice Requires="a14">
        <xdr:graphicFrame macro="">
          <xdr:nvGraphicFramePr>
            <xdr:cNvPr id="16" name="Platform 2">
              <a:extLst>
                <a:ext uri="{FF2B5EF4-FFF2-40B4-BE49-F238E27FC236}">
                  <a16:creationId xmlns:a16="http://schemas.microsoft.com/office/drawing/2014/main" id="{CD280389-1BE7-4290-AFF9-546E42CD885B}"/>
                </a:ext>
              </a:extLst>
            </xdr:cNvPr>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mlns="">
        <xdr:sp macro="" textlink="">
          <xdr:nvSpPr>
            <xdr:cNvPr id="0" name=""/>
            <xdr:cNvSpPr>
              <a:spLocks noTextEdit="1"/>
            </xdr:cNvSpPr>
          </xdr:nvSpPr>
          <xdr:spPr>
            <a:xfrm>
              <a:off x="1983125" y="885147"/>
              <a:ext cx="7464891" cy="461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481485</xdr:colOff>
      <xdr:row>8</xdr:row>
      <xdr:rowOff>118625</xdr:rowOff>
    </xdr:from>
    <xdr:to>
      <xdr:col>4</xdr:col>
      <xdr:colOff>530330</xdr:colOff>
      <xdr:row>9</xdr:row>
      <xdr:rowOff>167473</xdr:rowOff>
    </xdr:to>
    <xdr:sp macro="" textlink="DataAnalysis!I5">
      <xdr:nvSpPr>
        <xdr:cNvPr id="17" name="TextBox 16">
          <a:extLst>
            <a:ext uri="{FF2B5EF4-FFF2-40B4-BE49-F238E27FC236}">
              <a16:creationId xmlns:a16="http://schemas.microsoft.com/office/drawing/2014/main" id="{9ED0692A-E1D7-4231-B576-E28301E5DB1F}"/>
            </a:ext>
          </a:extLst>
        </xdr:cNvPr>
        <xdr:cNvSpPr txBox="1"/>
      </xdr:nvSpPr>
      <xdr:spPr>
        <a:xfrm>
          <a:off x="2302749" y="1570054"/>
          <a:ext cx="655933" cy="2302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1E34A0-08DE-4141-9CA4-62B6169E647A}" type="TxLink">
            <a:rPr lang="en-US" sz="1100" b="1" i="0" u="none" strike="noStrike">
              <a:solidFill>
                <a:schemeClr val="accent2">
                  <a:lumMod val="75000"/>
                </a:schemeClr>
              </a:solidFill>
              <a:latin typeface="Aptos Narrow"/>
            </a:rPr>
            <a:pPr/>
            <a:t>94</a:t>
          </a:fld>
          <a:endParaRPr lang="en-US" sz="1100" b="1">
            <a:solidFill>
              <a:schemeClr val="accent2">
                <a:lumMod val="75000"/>
              </a:schemeClr>
            </a:solidFill>
          </a:endParaRPr>
        </a:p>
      </xdr:txBody>
    </xdr:sp>
    <xdr:clientData/>
  </xdr:twoCellAnchor>
  <xdr:twoCellAnchor>
    <xdr:from>
      <xdr:col>3</xdr:col>
      <xdr:colOff>262283</xdr:colOff>
      <xdr:row>9</xdr:row>
      <xdr:rowOff>153516</xdr:rowOff>
    </xdr:from>
    <xdr:to>
      <xdr:col>4</xdr:col>
      <xdr:colOff>593132</xdr:colOff>
      <xdr:row>11</xdr:row>
      <xdr:rowOff>48315</xdr:rowOff>
    </xdr:to>
    <xdr:sp macro="" textlink="">
      <xdr:nvSpPr>
        <xdr:cNvPr id="19" name="TextBox 18">
          <a:extLst>
            <a:ext uri="{FF2B5EF4-FFF2-40B4-BE49-F238E27FC236}">
              <a16:creationId xmlns:a16="http://schemas.microsoft.com/office/drawing/2014/main" id="{39E2BE85-C079-4BFB-B181-91CB1119F85F}"/>
            </a:ext>
          </a:extLst>
        </xdr:cNvPr>
        <xdr:cNvSpPr txBox="1"/>
      </xdr:nvSpPr>
      <xdr:spPr>
        <a:xfrm>
          <a:off x="2084457" y="1830744"/>
          <a:ext cx="938240" cy="2675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mn-lt"/>
              <a:ea typeface="+mn-ea"/>
              <a:cs typeface="+mn-cs"/>
            </a:rPr>
            <a:t>campaigns</a:t>
          </a:r>
          <a:endParaRPr lang="en-US" sz="1000"/>
        </a:p>
      </xdr:txBody>
    </xdr:sp>
    <xdr:clientData/>
  </xdr:twoCellAnchor>
  <xdr:twoCellAnchor>
    <xdr:from>
      <xdr:col>5</xdr:col>
      <xdr:colOff>446592</xdr:colOff>
      <xdr:row>8</xdr:row>
      <xdr:rowOff>122253</xdr:rowOff>
    </xdr:from>
    <xdr:to>
      <xdr:col>7</xdr:col>
      <xdr:colOff>27912</xdr:colOff>
      <xdr:row>9</xdr:row>
      <xdr:rowOff>158750</xdr:rowOff>
    </xdr:to>
    <xdr:sp macro="" textlink="DataAnalysis!J5">
      <xdr:nvSpPr>
        <xdr:cNvPr id="21" name="TextBox 20">
          <a:extLst>
            <a:ext uri="{FF2B5EF4-FFF2-40B4-BE49-F238E27FC236}">
              <a16:creationId xmlns:a16="http://schemas.microsoft.com/office/drawing/2014/main" id="{AA0E20CC-A284-45A8-99C6-26E86A35D76E}"/>
            </a:ext>
          </a:extLst>
        </xdr:cNvPr>
        <xdr:cNvSpPr txBox="1"/>
      </xdr:nvSpPr>
      <xdr:spPr>
        <a:xfrm>
          <a:off x="3483549" y="1613123"/>
          <a:ext cx="796102" cy="2228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88F88B-1CA3-4E6C-ABA7-6E0FBA2FF05B}" type="TxLink">
            <a:rPr lang="en-US" sz="1100" b="1" i="0" u="none" strike="noStrike">
              <a:solidFill>
                <a:schemeClr val="accent2">
                  <a:lumMod val="75000"/>
                </a:schemeClr>
              </a:solidFill>
              <a:latin typeface="Aptos Narrow"/>
            </a:rPr>
            <a:pPr/>
            <a:t>14275</a:t>
          </a:fld>
          <a:endParaRPr lang="en-US" sz="1100" b="1">
            <a:solidFill>
              <a:schemeClr val="accent2">
                <a:lumMod val="75000"/>
              </a:schemeClr>
            </a:solidFill>
          </a:endParaRPr>
        </a:p>
      </xdr:txBody>
    </xdr:sp>
    <xdr:clientData/>
  </xdr:twoCellAnchor>
  <xdr:twoCellAnchor>
    <xdr:from>
      <xdr:col>5</xdr:col>
      <xdr:colOff>317500</xdr:colOff>
      <xdr:row>9</xdr:row>
      <xdr:rowOff>138043</xdr:rowOff>
    </xdr:from>
    <xdr:to>
      <xdr:col>6</xdr:col>
      <xdr:colOff>586684</xdr:colOff>
      <xdr:row>11</xdr:row>
      <xdr:rowOff>69021</xdr:rowOff>
    </xdr:to>
    <xdr:sp macro="" textlink="">
      <xdr:nvSpPr>
        <xdr:cNvPr id="22" name="TextBox 21">
          <a:extLst>
            <a:ext uri="{FF2B5EF4-FFF2-40B4-BE49-F238E27FC236}">
              <a16:creationId xmlns:a16="http://schemas.microsoft.com/office/drawing/2014/main" id="{B1E7240B-40C6-4660-BEA3-08E1E71319B1}"/>
            </a:ext>
          </a:extLst>
        </xdr:cNvPr>
        <xdr:cNvSpPr txBox="1"/>
      </xdr:nvSpPr>
      <xdr:spPr>
        <a:xfrm>
          <a:off x="3354457" y="1815271"/>
          <a:ext cx="876575" cy="3036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 </a:t>
          </a:r>
          <a:r>
            <a:rPr lang="en-US" sz="1000"/>
            <a:t>Conversions</a:t>
          </a:r>
        </a:p>
      </xdr:txBody>
    </xdr:sp>
    <xdr:clientData/>
  </xdr:twoCellAnchor>
  <xdr:twoCellAnchor>
    <xdr:from>
      <xdr:col>7</xdr:col>
      <xdr:colOff>353323</xdr:colOff>
      <xdr:row>8</xdr:row>
      <xdr:rowOff>144946</xdr:rowOff>
    </xdr:from>
    <xdr:to>
      <xdr:col>9</xdr:col>
      <xdr:colOff>6902</xdr:colOff>
      <xdr:row>10</xdr:row>
      <xdr:rowOff>9911</xdr:rowOff>
    </xdr:to>
    <xdr:sp macro="" textlink="DataAnalysis!K5">
      <xdr:nvSpPr>
        <xdr:cNvPr id="24" name="TextBox 23">
          <a:extLst>
            <a:ext uri="{FF2B5EF4-FFF2-40B4-BE49-F238E27FC236}">
              <a16:creationId xmlns:a16="http://schemas.microsoft.com/office/drawing/2014/main" id="{0980DE9F-8AFC-4176-A44E-FC69076E98FE}"/>
            </a:ext>
          </a:extLst>
        </xdr:cNvPr>
        <xdr:cNvSpPr txBox="1"/>
      </xdr:nvSpPr>
      <xdr:spPr>
        <a:xfrm>
          <a:off x="4605062" y="1635816"/>
          <a:ext cx="868362" cy="237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14A2E5-F0C8-425D-8DB6-43B0E91D06ED}" type="TxLink">
            <a:rPr lang="en-US" sz="1100" b="1" i="0" u="none" strike="noStrike">
              <a:solidFill>
                <a:schemeClr val="accent2">
                  <a:lumMod val="75000"/>
                </a:schemeClr>
              </a:solidFill>
              <a:latin typeface="Aptos Narrow"/>
            </a:rPr>
            <a:pPr/>
            <a:t>48167</a:t>
          </a:fld>
          <a:endParaRPr lang="en-US" sz="1100" b="1">
            <a:solidFill>
              <a:schemeClr val="accent2">
                <a:lumMod val="75000"/>
              </a:schemeClr>
            </a:solidFill>
          </a:endParaRPr>
        </a:p>
      </xdr:txBody>
    </xdr:sp>
    <xdr:clientData/>
  </xdr:twoCellAnchor>
  <xdr:twoCellAnchor>
    <xdr:from>
      <xdr:col>7</xdr:col>
      <xdr:colOff>325714</xdr:colOff>
      <xdr:row>10</xdr:row>
      <xdr:rowOff>14052</xdr:rowOff>
    </xdr:from>
    <xdr:to>
      <xdr:col>9</xdr:col>
      <xdr:colOff>69021</xdr:colOff>
      <xdr:row>11</xdr:row>
      <xdr:rowOff>55217</xdr:rowOff>
    </xdr:to>
    <xdr:sp macro="" textlink="">
      <xdr:nvSpPr>
        <xdr:cNvPr id="27" name="TextBox 26">
          <a:extLst>
            <a:ext uri="{FF2B5EF4-FFF2-40B4-BE49-F238E27FC236}">
              <a16:creationId xmlns:a16="http://schemas.microsoft.com/office/drawing/2014/main" id="{8E014B68-F7F1-4B83-9834-554D27E9EA6E}"/>
            </a:ext>
          </a:extLst>
        </xdr:cNvPr>
        <xdr:cNvSpPr txBox="1"/>
      </xdr:nvSpPr>
      <xdr:spPr>
        <a:xfrm>
          <a:off x="4577453" y="1877639"/>
          <a:ext cx="958090" cy="2275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Comments</a:t>
          </a:r>
        </a:p>
      </xdr:txBody>
    </xdr:sp>
    <xdr:clientData/>
  </xdr:twoCellAnchor>
  <xdr:twoCellAnchor>
    <xdr:from>
      <xdr:col>9</xdr:col>
      <xdr:colOff>469346</xdr:colOff>
      <xdr:row>8</xdr:row>
      <xdr:rowOff>134790</xdr:rowOff>
    </xdr:from>
    <xdr:to>
      <xdr:col>11</xdr:col>
      <xdr:colOff>69021</xdr:colOff>
      <xdr:row>9</xdr:row>
      <xdr:rowOff>165654</xdr:rowOff>
    </xdr:to>
    <xdr:sp macro="" textlink="DataAnalysis!L5">
      <xdr:nvSpPr>
        <xdr:cNvPr id="28" name="TextBox 27">
          <a:extLst>
            <a:ext uri="{FF2B5EF4-FFF2-40B4-BE49-F238E27FC236}">
              <a16:creationId xmlns:a16="http://schemas.microsoft.com/office/drawing/2014/main" id="{A2B9977F-ACE2-4FE0-A4FB-43AC4AEAE5F1}"/>
            </a:ext>
          </a:extLst>
        </xdr:cNvPr>
        <xdr:cNvSpPr txBox="1"/>
      </xdr:nvSpPr>
      <xdr:spPr>
        <a:xfrm>
          <a:off x="5935868" y="1625660"/>
          <a:ext cx="814457" cy="2172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09CCE3-4F57-4932-8475-C97A25248089}" type="TxLink">
            <a:rPr lang="en-US" sz="1100" b="1" i="0" u="none" strike="noStrike">
              <a:solidFill>
                <a:schemeClr val="accent2">
                  <a:lumMod val="75000"/>
                </a:schemeClr>
              </a:solidFill>
              <a:latin typeface="Aptos Narrow"/>
            </a:rPr>
            <a:pPr/>
            <a:t>231990</a:t>
          </a:fld>
          <a:endParaRPr lang="en-US" sz="1100" b="1">
            <a:solidFill>
              <a:schemeClr val="accent2">
                <a:lumMod val="75000"/>
              </a:schemeClr>
            </a:solidFill>
          </a:endParaRPr>
        </a:p>
      </xdr:txBody>
    </xdr:sp>
    <xdr:clientData/>
  </xdr:twoCellAnchor>
  <xdr:twoCellAnchor>
    <xdr:from>
      <xdr:col>9</xdr:col>
      <xdr:colOff>427035</xdr:colOff>
      <xdr:row>9</xdr:row>
      <xdr:rowOff>134789</xdr:rowOff>
    </xdr:from>
    <xdr:to>
      <xdr:col>11</xdr:col>
      <xdr:colOff>234675</xdr:colOff>
      <xdr:row>11</xdr:row>
      <xdr:rowOff>69021</xdr:rowOff>
    </xdr:to>
    <xdr:sp macro="" textlink="">
      <xdr:nvSpPr>
        <xdr:cNvPr id="29" name="TextBox 28">
          <a:extLst>
            <a:ext uri="{FF2B5EF4-FFF2-40B4-BE49-F238E27FC236}">
              <a16:creationId xmlns:a16="http://schemas.microsoft.com/office/drawing/2014/main" id="{D1A294D7-B7C1-4A93-9BBB-6ABEF02E5A4B}"/>
            </a:ext>
          </a:extLst>
        </xdr:cNvPr>
        <xdr:cNvSpPr txBox="1"/>
      </xdr:nvSpPr>
      <xdr:spPr>
        <a:xfrm>
          <a:off x="5893557" y="1812017"/>
          <a:ext cx="1022422" cy="306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Shares</a:t>
          </a:r>
        </a:p>
      </xdr:txBody>
    </xdr:sp>
    <xdr:clientData/>
  </xdr:twoCellAnchor>
  <xdr:twoCellAnchor>
    <xdr:from>
      <xdr:col>11</xdr:col>
      <xdr:colOff>427934</xdr:colOff>
      <xdr:row>8</xdr:row>
      <xdr:rowOff>106063</xdr:rowOff>
    </xdr:from>
    <xdr:to>
      <xdr:col>13</xdr:col>
      <xdr:colOff>124238</xdr:colOff>
      <xdr:row>10</xdr:row>
      <xdr:rowOff>19096</xdr:rowOff>
    </xdr:to>
    <xdr:sp macro="" textlink="DataAnalysis!O5">
      <xdr:nvSpPr>
        <xdr:cNvPr id="30" name="TextBox 29">
          <a:extLst>
            <a:ext uri="{FF2B5EF4-FFF2-40B4-BE49-F238E27FC236}">
              <a16:creationId xmlns:a16="http://schemas.microsoft.com/office/drawing/2014/main" id="{8E3AF01B-06DE-4941-92E7-302CF2779BCF}"/>
            </a:ext>
          </a:extLst>
        </xdr:cNvPr>
        <xdr:cNvSpPr txBox="1"/>
      </xdr:nvSpPr>
      <xdr:spPr>
        <a:xfrm>
          <a:off x="7109238" y="1596933"/>
          <a:ext cx="911087"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FC863F-0510-4730-A1A7-43F631A9AC0D}" type="TxLink">
            <a:rPr lang="en-US" sz="1100" b="1" i="0" u="none" strike="noStrike">
              <a:solidFill>
                <a:schemeClr val="accent2">
                  <a:lumMod val="75000"/>
                </a:schemeClr>
              </a:solidFill>
              <a:effectLst/>
              <a:latin typeface="Aptos Narrow"/>
              <a:ea typeface="+mn-ea"/>
              <a:cs typeface="+mn-cs"/>
            </a:rPr>
            <a:pPr/>
            <a:t>2278647</a:t>
          </a:fld>
          <a:endParaRPr lang="en-US" sz="1100" b="1">
            <a:solidFill>
              <a:schemeClr val="accent2">
                <a:lumMod val="75000"/>
              </a:schemeClr>
            </a:solidFill>
          </a:endParaRPr>
        </a:p>
      </xdr:txBody>
    </xdr:sp>
    <xdr:clientData/>
  </xdr:twoCellAnchor>
  <xdr:twoCellAnchor>
    <xdr:from>
      <xdr:col>11</xdr:col>
      <xdr:colOff>370929</xdr:colOff>
      <xdr:row>9</xdr:row>
      <xdr:rowOff>124238</xdr:rowOff>
    </xdr:from>
    <xdr:to>
      <xdr:col>13</xdr:col>
      <xdr:colOff>200163</xdr:colOff>
      <xdr:row>11</xdr:row>
      <xdr:rowOff>32899</xdr:rowOff>
    </xdr:to>
    <xdr:sp macro="" textlink="">
      <xdr:nvSpPr>
        <xdr:cNvPr id="31" name="TextBox 30">
          <a:extLst>
            <a:ext uri="{FF2B5EF4-FFF2-40B4-BE49-F238E27FC236}">
              <a16:creationId xmlns:a16="http://schemas.microsoft.com/office/drawing/2014/main" id="{33570A0A-DE01-4A7A-84C3-D65402767E5A}"/>
            </a:ext>
          </a:extLst>
        </xdr:cNvPr>
        <xdr:cNvSpPr txBox="1"/>
      </xdr:nvSpPr>
      <xdr:spPr>
        <a:xfrm>
          <a:off x="7052233" y="1801466"/>
          <a:ext cx="1044017" cy="2813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Impresions</a:t>
          </a:r>
          <a:endParaRPr lang="en-US" sz="1100"/>
        </a:p>
      </xdr:txBody>
    </xdr:sp>
    <xdr:clientData/>
  </xdr:twoCellAnchor>
  <xdr:twoCellAnchor>
    <xdr:from>
      <xdr:col>13</xdr:col>
      <xdr:colOff>453017</xdr:colOff>
      <xdr:row>8</xdr:row>
      <xdr:rowOff>90991</xdr:rowOff>
    </xdr:from>
    <xdr:to>
      <xdr:col>15</xdr:col>
      <xdr:colOff>262282</xdr:colOff>
      <xdr:row>10</xdr:row>
      <xdr:rowOff>4024</xdr:rowOff>
    </xdr:to>
    <xdr:sp macro="" textlink="DataAnalysis!M5">
      <xdr:nvSpPr>
        <xdr:cNvPr id="32" name="TextBox 31">
          <a:extLst>
            <a:ext uri="{FF2B5EF4-FFF2-40B4-BE49-F238E27FC236}">
              <a16:creationId xmlns:a16="http://schemas.microsoft.com/office/drawing/2014/main" id="{5CCBDD22-CCBF-49CA-8116-59626832236A}"/>
            </a:ext>
          </a:extLst>
        </xdr:cNvPr>
        <xdr:cNvSpPr txBox="1"/>
      </xdr:nvSpPr>
      <xdr:spPr>
        <a:xfrm>
          <a:off x="8349104" y="1581861"/>
          <a:ext cx="1024048"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FD894B-E84A-4164-B767-18465C3D7E8A}" type="TxLink">
            <a:rPr lang="en-US" sz="1100" b="1" i="0" u="none" strike="noStrike">
              <a:solidFill>
                <a:schemeClr val="accent2">
                  <a:lumMod val="75000"/>
                </a:schemeClr>
              </a:solidFill>
              <a:latin typeface="Aptos Narrow"/>
            </a:rPr>
            <a:pPr/>
            <a:t>1007605</a:t>
          </a:fld>
          <a:endParaRPr lang="en-US" sz="1100" b="1">
            <a:solidFill>
              <a:schemeClr val="accent2">
                <a:lumMod val="75000"/>
              </a:schemeClr>
            </a:solidFill>
          </a:endParaRPr>
        </a:p>
      </xdr:txBody>
    </xdr:sp>
    <xdr:clientData/>
  </xdr:twoCellAnchor>
  <xdr:twoCellAnchor>
    <xdr:from>
      <xdr:col>13</xdr:col>
      <xdr:colOff>529493</xdr:colOff>
      <xdr:row>9</xdr:row>
      <xdr:rowOff>165651</xdr:rowOff>
    </xdr:from>
    <xdr:to>
      <xdr:col>15</xdr:col>
      <xdr:colOff>165652</xdr:colOff>
      <xdr:row>10</xdr:row>
      <xdr:rowOff>156423</xdr:rowOff>
    </xdr:to>
    <xdr:sp macro="" textlink="">
      <xdr:nvSpPr>
        <xdr:cNvPr id="33" name="TextBox 32">
          <a:extLst>
            <a:ext uri="{FF2B5EF4-FFF2-40B4-BE49-F238E27FC236}">
              <a16:creationId xmlns:a16="http://schemas.microsoft.com/office/drawing/2014/main" id="{85621C71-5649-45B7-879E-4C8B4924C613}"/>
            </a:ext>
          </a:extLst>
        </xdr:cNvPr>
        <xdr:cNvSpPr txBox="1"/>
      </xdr:nvSpPr>
      <xdr:spPr>
        <a:xfrm>
          <a:off x="8425580" y="1842879"/>
          <a:ext cx="850942" cy="1771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Likes</a:t>
          </a:r>
        </a:p>
      </xdr:txBody>
    </xdr:sp>
    <xdr:clientData/>
  </xdr:twoCellAnchor>
  <xdr:twoCellAnchor>
    <xdr:from>
      <xdr:col>3</xdr:col>
      <xdr:colOff>144946</xdr:colOff>
      <xdr:row>12</xdr:row>
      <xdr:rowOff>8801</xdr:rowOff>
    </xdr:from>
    <xdr:to>
      <xdr:col>15</xdr:col>
      <xdr:colOff>345108</xdr:colOff>
      <xdr:row>23</xdr:row>
      <xdr:rowOff>69022</xdr:rowOff>
    </xdr:to>
    <xdr:graphicFrame macro="">
      <xdr:nvGraphicFramePr>
        <xdr:cNvPr id="34" name="Chart 33">
          <a:extLst>
            <a:ext uri="{FF2B5EF4-FFF2-40B4-BE49-F238E27FC236}">
              <a16:creationId xmlns:a16="http://schemas.microsoft.com/office/drawing/2014/main" id="{244DB063-F9DE-4ABE-AE08-C0D3E7B5F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5.538014351849" createdVersion="8" refreshedVersion="8" minRefreshableVersion="3" recordCount="560" xr:uid="{B61BB055-61A8-4C0C-9F5A-5C0D5A478488}">
  <cacheSource type="worksheet">
    <worksheetSource ref="A1:L561" sheet="Datacleaning"/>
  </cacheSource>
  <cacheFields count="12">
    <cacheField name="Date" numFmtId="164">
      <sharedItems containsSemiMixedTypes="0" containsNonDate="0" containsDate="1" containsString="0" minDate="2023-01-01T00:00:00" maxDate="2024-01-02T00:00:00" count="290">
        <d v="2023-09-30T00:00:00"/>
        <d v="2023-12-19T00:00:00"/>
        <d v="2023-06-23T00:00:00"/>
        <d v="2023-03-14T00:00:00"/>
        <d v="2023-01-15T00:00:00"/>
        <d v="2023-09-04T00:00:00"/>
        <d v="2023-06-07T00:00:00"/>
        <d v="2023-11-29T00:00:00"/>
        <d v="2023-06-16T00:00:00"/>
        <d v="2023-07-16T00:00:00"/>
        <d v="2023-11-03T00:00:00"/>
        <d v="2023-10-17T00:00:00"/>
        <d v="2023-04-19T00:00:00"/>
        <d v="2023-07-14T00:00:00"/>
        <d v="2023-08-21T00:00:00"/>
        <d v="2023-06-14T00:00:00"/>
        <d v="2023-03-15T00:00:00"/>
        <d v="2023-09-05T00:00:00"/>
        <d v="2023-07-27T00:00:00"/>
        <d v="2023-12-30T00:00:00"/>
        <d v="2023-08-23T00:00:00"/>
        <d v="2023-02-14T00:00:00"/>
        <d v="2023-08-13T00:00:00"/>
        <d v="2023-04-15T00:00:00"/>
        <d v="2023-05-14T00:00:00"/>
        <d v="2023-07-30T00:00:00"/>
        <d v="2023-05-08T00:00:00"/>
        <d v="2023-11-28T00:00:00"/>
        <d v="2023-12-11T00:00:00"/>
        <d v="2023-05-03T00:00:00"/>
        <d v="2023-10-08T00:00:00"/>
        <d v="2023-06-29T00:00:00"/>
        <d v="2023-05-07T00:00:00"/>
        <d v="2023-08-20T00:00:00"/>
        <d v="2023-03-24T00:00:00"/>
        <d v="2023-08-27T00:00:00"/>
        <d v="2023-03-21T00:00:00"/>
        <d v="2023-07-21T00:00:00"/>
        <d v="2023-01-23T00:00:00"/>
        <d v="2023-04-30T00:00:00"/>
        <d v="2023-07-11T00:00:00"/>
        <d v="2023-01-01T00:00:00"/>
        <d v="2023-03-27T00:00:00"/>
        <d v="2023-05-05T00:00:00"/>
        <d v="2023-05-30T00:00:00"/>
        <d v="2023-05-12T00:00:00"/>
        <d v="2023-09-28T00:00:00"/>
        <d v="2023-09-20T00:00:00"/>
        <d v="2023-09-27T00:00:00"/>
        <d v="2023-05-27T00:00:00"/>
        <d v="2023-10-13T00:00:00"/>
        <d v="2023-04-04T00:00:00"/>
        <d v="2023-01-04T00:00:00"/>
        <d v="2023-12-20T00:00:00"/>
        <d v="2023-05-20T00:00:00"/>
        <d v="2023-01-20T00:00:00"/>
        <d v="2023-08-04T00:00:00"/>
        <d v="2023-03-06T00:00:00"/>
        <d v="2023-02-02T00:00:00"/>
        <d v="2023-11-10T00:00:00"/>
        <d v="2023-01-09T00:00:00"/>
        <d v="2023-12-15T00:00:00"/>
        <d v="2023-05-28T00:00:00"/>
        <d v="2023-02-23T00:00:00"/>
        <d v="2023-08-11T00:00:00"/>
        <d v="2023-07-24T00:00:00"/>
        <d v="2023-10-04T00:00:00"/>
        <d v="2023-01-19T00:00:00"/>
        <d v="2023-01-30T00:00:00"/>
        <d v="2023-12-27T00:00:00"/>
        <d v="2023-09-24T00:00:00"/>
        <d v="2023-11-11T00:00:00"/>
        <d v="2023-11-02T00:00:00"/>
        <d v="2023-12-29T00:00:00"/>
        <d v="2023-02-22T00:00:00"/>
        <d v="2023-06-13T00:00:00"/>
        <d v="2023-05-04T00:00:00"/>
        <d v="2023-09-07T00:00:00"/>
        <d v="2023-04-22T00:00:00"/>
        <d v="2023-02-21T00:00:00"/>
        <d v="2023-11-07T00:00:00"/>
        <d v="2023-10-26T00:00:00"/>
        <d v="2023-10-19T00:00:00"/>
        <d v="2023-01-05T00:00:00"/>
        <d v="2023-03-17T00:00:00"/>
        <d v="2023-09-15T00:00:00"/>
        <d v="2023-05-26T00:00:00"/>
        <d v="2023-04-10T00:00:00"/>
        <d v="2023-05-19T00:00:00"/>
        <d v="2023-10-11T00:00:00"/>
        <d v="2023-06-06T00:00:00"/>
        <d v="2023-01-31T00:00:00"/>
        <d v="2023-06-10T00:00:00"/>
        <d v="2023-11-06T00:00:00"/>
        <d v="2023-09-08T00:00:00"/>
        <d v="2023-01-16T00:00:00"/>
        <d v="2023-03-10T00:00:00"/>
        <d v="2023-02-19T00:00:00"/>
        <d v="2023-11-12T00:00:00"/>
        <d v="2023-07-19T00:00:00"/>
        <d v="2023-08-02T00:00:00"/>
        <d v="2023-07-15T00:00:00"/>
        <d v="2023-10-09T00:00:00"/>
        <d v="2023-08-17T00:00:00"/>
        <d v="2023-12-09T00:00:00"/>
        <d v="2023-12-03T00:00:00"/>
        <d v="2023-02-26T00:00:00"/>
        <d v="2023-02-16T00:00:00"/>
        <d v="2023-12-14T00:00:00"/>
        <d v="2023-04-26T00:00:00"/>
        <d v="2023-04-09T00:00:00"/>
        <d v="2023-11-08T00:00:00"/>
        <d v="2023-10-25T00:00:00"/>
        <d v="2023-05-13T00:00:00"/>
        <d v="2023-06-12T00:00:00"/>
        <d v="2023-06-28T00:00:00"/>
        <d v="2023-03-13T00:00:00"/>
        <d v="2023-02-11T00:00:00"/>
        <d v="2023-08-03T00:00:00"/>
        <d v="2023-11-13T00:00:00"/>
        <d v="2023-08-24T00:00:00"/>
        <d v="2023-02-24T00:00:00"/>
        <d v="2023-10-18T00:00:00"/>
        <d v="2023-06-17T00:00:00"/>
        <d v="2023-06-25T00:00:00"/>
        <d v="2023-11-21T00:00:00"/>
        <d v="2024-01-01T00:00:00"/>
        <d v="2023-03-31T00:00:00"/>
        <d v="2023-03-23T00:00:00"/>
        <d v="2023-11-25T00:00:00"/>
        <d v="2023-06-30T00:00:00"/>
        <d v="2023-01-24T00:00:00"/>
        <d v="2023-02-15T00:00:00"/>
        <d v="2023-10-20T00:00:00"/>
        <d v="2023-01-02T00:00:00"/>
        <d v="2023-06-26T00:00:00"/>
        <d v="2023-10-05T00:00:00"/>
        <d v="2023-04-28T00:00:00"/>
        <d v="2023-07-26T00:00:00"/>
        <d v="2023-07-25T00:00:00"/>
        <d v="2023-08-05T00:00:00"/>
        <d v="2023-09-21T00:00:00"/>
        <d v="2023-07-28T00:00:00"/>
        <d v="2023-03-11T00:00:00"/>
        <d v="2023-03-22T00:00:00"/>
        <d v="2023-02-28T00:00:00"/>
        <d v="2023-09-26T00:00:00"/>
        <d v="2023-11-09T00:00:00"/>
        <d v="2023-07-02T00:00:00"/>
        <d v="2023-11-19T00:00:00"/>
        <d v="2023-12-21T00:00:00"/>
        <d v="2023-09-02T00:00:00"/>
        <d v="2023-08-06T00:00:00"/>
        <d v="2023-08-22T00:00:00"/>
        <d v="2023-03-04T00:00:00"/>
        <d v="2023-11-04T00:00:00"/>
        <d v="2023-01-14T00:00:00"/>
        <d v="2023-06-18T00:00:00"/>
        <d v="2023-06-15T00:00:00"/>
        <d v="2023-01-03T00:00:00"/>
        <d v="2023-06-08T00:00:00"/>
        <d v="2023-07-04T00:00:00"/>
        <d v="2023-06-20T00:00:00"/>
        <d v="2023-05-02T00:00:00"/>
        <d v="2023-02-03T00:00:00"/>
        <d v="2023-10-27T00:00:00"/>
        <d v="2023-09-01T00:00:00"/>
        <d v="2023-03-08T00:00:00"/>
        <d v="2023-08-01T00:00:00"/>
        <d v="2023-11-18T00:00:00"/>
        <d v="2023-08-30T00:00:00"/>
        <d v="2023-05-16T00:00:00"/>
        <d v="2023-02-04T00:00:00"/>
        <d v="2023-03-18T00:00:00"/>
        <d v="2023-12-25T00:00:00"/>
        <d v="2023-04-20T00:00:00"/>
        <d v="2023-10-16T00:00:00"/>
        <d v="2023-06-09T00:00:00"/>
        <d v="2023-10-24T00:00:00"/>
        <d v="2023-11-16T00:00:00"/>
        <d v="2023-07-18T00:00:00"/>
        <d v="2023-12-06T00:00:00"/>
        <d v="2023-02-08T00:00:00"/>
        <d v="2023-07-07T00:00:00"/>
        <d v="2023-11-01T00:00:00"/>
        <d v="2023-01-27T00:00:00"/>
        <d v="2023-12-17T00:00:00"/>
        <d v="2023-01-26T00:00:00"/>
        <d v="2023-09-17T00:00:00"/>
        <d v="2023-07-06T00:00:00"/>
        <d v="2023-02-07T00:00:00"/>
        <d v="2023-09-10T00:00:00"/>
        <d v="2023-02-01T00:00:00"/>
        <d v="2023-03-16T00:00:00"/>
        <d v="2023-12-22T00:00:00"/>
        <d v="2023-05-18T00:00:00"/>
        <d v="2023-05-06T00:00:00"/>
        <d v="2023-07-13T00:00:00"/>
        <d v="2023-06-21T00:00:00"/>
        <d v="2023-11-27T00:00:00"/>
        <d v="2023-07-22T00:00:00"/>
        <d v="2023-07-12T00:00:00"/>
        <d v="2023-01-22T00:00:00"/>
        <d v="2023-10-15T00:00:00"/>
        <d v="2023-01-28T00:00:00"/>
        <d v="2023-09-19T00:00:00"/>
        <d v="2023-02-05T00:00:00"/>
        <d v="2023-02-27T00:00:00"/>
        <d v="2023-04-07T00:00:00"/>
        <d v="2023-06-22T00:00:00"/>
        <d v="2023-08-28T00:00:00"/>
        <d v="2023-04-25T00:00:00"/>
        <d v="2023-06-01T00:00:00"/>
        <d v="2023-06-27T00:00:00"/>
        <d v="2023-09-25T00:00:00"/>
        <d v="2023-09-14T00:00:00"/>
        <d v="2023-02-13T00:00:00"/>
        <d v="2023-10-31T00:00:00"/>
        <d v="2023-09-13T00:00:00"/>
        <d v="2023-03-28T00:00:00"/>
        <d v="2023-06-02T00:00:00"/>
        <d v="2023-10-12T00:00:00"/>
        <d v="2023-04-01T00:00:00"/>
        <d v="2023-08-07T00:00:00"/>
        <d v="2023-08-26T00:00:00"/>
        <d v="2023-12-18T00:00:00"/>
        <d v="2023-05-23T00:00:00"/>
        <d v="2023-01-21T00:00:00"/>
        <d v="2023-06-11T00:00:00"/>
        <d v="2023-04-13T00:00:00"/>
        <d v="2023-12-28T00:00:00"/>
        <d v="2023-10-14T00:00:00"/>
        <d v="2023-05-29T00:00:00"/>
        <d v="2023-04-11T00:00:00"/>
        <d v="2023-08-12T00:00:00"/>
        <d v="2023-08-08T00:00:00"/>
        <d v="2023-03-02T00:00:00"/>
        <d v="2023-03-29T00:00:00"/>
        <d v="2023-08-09T00:00:00"/>
        <d v="2023-07-09T00:00:00"/>
        <d v="2023-11-20T00:00:00"/>
        <d v="2023-10-01T00:00:00"/>
        <d v="2023-12-13T00:00:00"/>
        <d v="2023-08-16T00:00:00"/>
        <d v="2023-11-15T00:00:00"/>
        <d v="2023-10-07T00:00:00"/>
        <d v="2023-03-01T00:00:00"/>
        <d v="2023-04-06T00:00:00"/>
        <d v="2023-05-01T00:00:00"/>
        <d v="2023-06-19T00:00:00"/>
        <d v="2023-08-29T00:00:00"/>
        <d v="2023-12-23T00:00:00"/>
        <d v="2023-06-24T00:00:00"/>
        <d v="2023-07-20T00:00:00"/>
        <d v="2023-12-02T00:00:00"/>
        <d v="2023-09-16T00:00:00"/>
        <d v="2023-04-29T00:00:00"/>
        <d v="2023-04-23T00:00:00"/>
        <d v="2023-08-18T00:00:00"/>
        <d v="2023-12-07T00:00:00"/>
        <d v="2023-12-31T00:00:00"/>
        <d v="2023-01-17T00:00:00"/>
        <d v="2023-03-19T00:00:00"/>
        <d v="2023-10-23T00:00:00"/>
        <d v="2023-01-13T00:00:00"/>
        <d v="2023-05-17T00:00:00"/>
        <d v="2023-09-12T00:00:00"/>
        <d v="2023-03-09T00:00:00"/>
        <d v="2023-03-25T00:00:00"/>
        <d v="2023-02-20T00:00:00"/>
        <d v="2023-01-25T00:00:00"/>
        <d v="2023-02-06T00:00:00"/>
        <d v="2023-05-21T00:00:00"/>
        <d v="2023-05-10T00:00:00"/>
        <d v="2023-12-10T00:00:00"/>
        <d v="2023-03-03T00:00:00"/>
        <d v="2023-09-06T00:00:00"/>
        <d v="2023-04-27T00:00:00"/>
        <d v="2023-06-04T00:00:00"/>
        <d v="2023-03-05T00:00:00"/>
        <d v="2023-09-03T00:00:00"/>
        <d v="2023-10-21T00:00:00"/>
        <d v="2023-04-16T00:00:00"/>
        <d v="2023-04-24T00:00:00"/>
        <d v="2023-12-24T00:00:00"/>
        <d v="2023-10-29T00:00:00"/>
        <d v="2023-12-05T00:00:00"/>
        <d v="2023-01-08T00:00:00"/>
        <d v="2023-07-31T00:00:00"/>
        <d v="2023-09-09T00:00:00"/>
      </sharedItems>
      <fieldGroup par="11"/>
    </cacheField>
    <cacheField name="Platform" numFmtId="0">
      <sharedItems count="6">
        <s v="Instagram"/>
        <s v="LinkedIn"/>
        <s v="Facebook"/>
        <s v="TikTok"/>
        <s v="YouTube"/>
        <s v="Twitter"/>
      </sharedItems>
    </cacheField>
    <cacheField name="Post Type" numFmtId="0">
      <sharedItems/>
    </cacheField>
    <cacheField name="Impressions" numFmtId="0">
      <sharedItems containsSemiMixedTypes="0" containsString="0" containsNumber="1" containsInteger="1" minValue="1148" maxValue="49983"/>
    </cacheField>
    <cacheField name="Clicks" numFmtId="0">
      <sharedItems containsSemiMixedTypes="0" containsString="0" containsNumber="1" containsInteger="1" minValue="56" maxValue="4995"/>
    </cacheField>
    <cacheField name="Likes" numFmtId="0">
      <sharedItems containsSemiMixedTypes="0" containsString="0" containsNumber="1" containsInteger="1" minValue="42" maxValue="19985"/>
    </cacheField>
    <cacheField name="Shares" numFmtId="0">
      <sharedItems containsSemiMixedTypes="0" containsString="0" containsNumber="1" containsInteger="1" minValue="35" maxValue="4990"/>
    </cacheField>
    <cacheField name="Comments" numFmtId="0">
      <sharedItems containsSemiMixedTypes="0" containsString="0" containsNumber="1" containsInteger="1" minValue="2" maxValue="997"/>
    </cacheField>
    <cacheField name="Conversions" numFmtId="0">
      <sharedItems containsSemiMixedTypes="0" containsString="0" containsNumber="1" containsInteger="1" minValue="0" maxValue="478"/>
    </cacheField>
    <cacheField name="Months (Date)" numFmtId="0" databaseField="0">
      <fieldGroup base="0">
        <rangePr groupBy="months" startDate="2023-01-01T00:00:00" endDate="2024-01-02T00:00:00"/>
        <groupItems count="14">
          <s v="&lt;1/1/2023"/>
          <s v="Jan"/>
          <s v="Feb"/>
          <s v="Mar"/>
          <s v="Apr"/>
          <s v="May"/>
          <s v="Jun"/>
          <s v="Jul"/>
          <s v="Aug"/>
          <s v="Sep"/>
          <s v="Oct"/>
          <s v="Nov"/>
          <s v="Dec"/>
          <s v="&gt;1/2/2024"/>
        </groupItems>
      </fieldGroup>
    </cacheField>
    <cacheField name="Quarters (Date)" numFmtId="0" databaseField="0">
      <fieldGroup base="0">
        <rangePr groupBy="quarters" startDate="2023-01-01T00:00:00" endDate="2024-01-02T00:00:00"/>
        <groupItems count="6">
          <s v="&lt;1/1/2023"/>
          <s v="Qtr1"/>
          <s v="Qtr2"/>
          <s v="Qtr3"/>
          <s v="Qtr4"/>
          <s v="&gt;1/2/2024"/>
        </groupItems>
      </fieldGroup>
    </cacheField>
    <cacheField name="Years (Date)" numFmtId="0" databaseField="0">
      <fieldGroup base="0">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1622788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0">
  <r>
    <x v="0"/>
    <x v="0"/>
    <s v="Text"/>
    <n v="3732"/>
    <n v="3273"/>
    <n v="12575"/>
    <n v="1973"/>
    <n v="196"/>
    <n v="115"/>
  </r>
  <r>
    <x v="1"/>
    <x v="1"/>
    <s v="Ad"/>
    <n v="23800"/>
    <n v="379"/>
    <n v="18858"/>
    <n v="4688"/>
    <n v="264"/>
    <n v="13"/>
  </r>
  <r>
    <x v="2"/>
    <x v="2"/>
    <s v="Text"/>
    <n v="44052"/>
    <n v="4655"/>
    <n v="2959"/>
    <n v="1756"/>
    <n v="138"/>
    <n v="307"/>
  </r>
  <r>
    <x v="3"/>
    <x v="3"/>
    <s v="Ad"/>
    <n v="8644"/>
    <n v="3649"/>
    <n v="12153"/>
    <n v="3626"/>
    <n v="952"/>
    <n v="243"/>
  </r>
  <r>
    <x v="4"/>
    <x v="4"/>
    <s v="Video"/>
    <n v="22005"/>
    <n v="1479"/>
    <n v="17761"/>
    <n v="1455"/>
    <n v="339"/>
    <n v="127"/>
  </r>
  <r>
    <x v="5"/>
    <x v="2"/>
    <s v="Text"/>
    <n v="25001"/>
    <n v="304"/>
    <n v="10491"/>
    <n v="511"/>
    <n v="558"/>
    <n v="18"/>
  </r>
  <r>
    <x v="6"/>
    <x v="0"/>
    <s v="Ad"/>
    <n v="43882"/>
    <n v="4153"/>
    <n v="10029"/>
    <n v="2912"/>
    <n v="909"/>
    <n v="290"/>
  </r>
  <r>
    <x v="7"/>
    <x v="0"/>
    <s v="Image"/>
    <n v="27821"/>
    <n v="3856"/>
    <n v="19915"/>
    <n v="4328"/>
    <n v="528"/>
    <n v="62"/>
  </r>
  <r>
    <x v="8"/>
    <x v="4"/>
    <s v="Video"/>
    <n v="30509"/>
    <n v="2780"/>
    <n v="15804"/>
    <n v="878"/>
    <n v="910"/>
    <n v="54"/>
  </r>
  <r>
    <x v="9"/>
    <x v="3"/>
    <s v="Video"/>
    <n v="33708"/>
    <n v="3799"/>
    <n v="8681"/>
    <n v="474"/>
    <n v="654"/>
    <n v="130"/>
  </r>
  <r>
    <x v="10"/>
    <x v="5"/>
    <s v="Text"/>
    <n v="30148"/>
    <n v="3099"/>
    <n v="5799"/>
    <n v="3709"/>
    <n v="374"/>
    <n v="266"/>
  </r>
  <r>
    <x v="11"/>
    <x v="4"/>
    <s v="Ad"/>
    <n v="26126"/>
    <n v="1950"/>
    <n v="14060"/>
    <n v="155"/>
    <n v="530"/>
    <n v="175"/>
  </r>
  <r>
    <x v="12"/>
    <x v="4"/>
    <s v="Text"/>
    <n v="39519"/>
    <n v="4279"/>
    <n v="11353"/>
    <n v="3156"/>
    <n v="948"/>
    <n v="359"/>
  </r>
  <r>
    <x v="13"/>
    <x v="3"/>
    <s v="Text"/>
    <n v="17535"/>
    <n v="796"/>
    <n v="14056"/>
    <n v="3420"/>
    <n v="108"/>
    <n v="66"/>
  </r>
  <r>
    <x v="14"/>
    <x v="0"/>
    <s v="Video"/>
    <n v="4100"/>
    <n v="1553"/>
    <n v="16006"/>
    <n v="3607"/>
    <n v="833"/>
    <n v="126"/>
  </r>
  <r>
    <x v="15"/>
    <x v="1"/>
    <s v="Text"/>
    <n v="10630"/>
    <n v="3188"/>
    <n v="14725"/>
    <n v="1618"/>
    <n v="632"/>
    <n v="119"/>
  </r>
  <r>
    <x v="16"/>
    <x v="1"/>
    <s v="Text"/>
    <n v="7742"/>
    <n v="4975"/>
    <n v="14510"/>
    <n v="35"/>
    <n v="552"/>
    <n v="478"/>
  </r>
  <r>
    <x v="17"/>
    <x v="0"/>
    <s v="Image"/>
    <n v="22004"/>
    <n v="4651"/>
    <n v="15060"/>
    <n v="63"/>
    <n v="664"/>
    <n v="280"/>
  </r>
  <r>
    <x v="17"/>
    <x v="2"/>
    <s v="Image"/>
    <n v="39594"/>
    <n v="3288"/>
    <n v="10596"/>
    <n v="661"/>
    <n v="9"/>
    <n v="232"/>
  </r>
  <r>
    <x v="18"/>
    <x v="0"/>
    <s v="Text"/>
    <n v="47476"/>
    <n v="4529"/>
    <n v="15895"/>
    <n v="1333"/>
    <n v="684"/>
    <n v="182"/>
  </r>
  <r>
    <x v="19"/>
    <x v="2"/>
    <s v="Text"/>
    <n v="44478"/>
    <n v="2580"/>
    <n v="2465"/>
    <n v="3914"/>
    <n v="848"/>
    <n v="166"/>
  </r>
  <r>
    <x v="20"/>
    <x v="3"/>
    <s v="Image"/>
    <n v="17388"/>
    <n v="1343"/>
    <n v="3620"/>
    <n v="2386"/>
    <n v="299"/>
    <n v="48"/>
  </r>
  <r>
    <x v="21"/>
    <x v="2"/>
    <s v="Ad"/>
    <n v="39100"/>
    <n v="1967"/>
    <n v="13603"/>
    <n v="1199"/>
    <n v="344"/>
    <n v="143"/>
  </r>
  <r>
    <x v="18"/>
    <x v="1"/>
    <s v="Image"/>
    <n v="16601"/>
    <n v="2778"/>
    <n v="753"/>
    <n v="1812"/>
    <n v="148"/>
    <n v="255"/>
  </r>
  <r>
    <x v="22"/>
    <x v="3"/>
    <s v="Image"/>
    <n v="21772"/>
    <n v="2418"/>
    <n v="17311"/>
    <n v="4234"/>
    <n v="890"/>
    <n v="85"/>
  </r>
  <r>
    <x v="23"/>
    <x v="4"/>
    <s v="Video"/>
    <n v="30520"/>
    <n v="2740"/>
    <n v="16928"/>
    <n v="4346"/>
    <n v="966"/>
    <n v="189"/>
  </r>
  <r>
    <x v="24"/>
    <x v="5"/>
    <s v="Ad"/>
    <n v="17538"/>
    <n v="4065"/>
    <n v="2956"/>
    <n v="1613"/>
    <n v="57"/>
    <n v="157"/>
  </r>
  <r>
    <x v="25"/>
    <x v="3"/>
    <s v="Image"/>
    <n v="7003"/>
    <n v="3961"/>
    <n v="13001"/>
    <n v="2016"/>
    <n v="219"/>
    <n v="146"/>
  </r>
  <r>
    <x v="26"/>
    <x v="5"/>
    <s v="Video"/>
    <n v="49303"/>
    <n v="769"/>
    <n v="8733"/>
    <n v="2597"/>
    <n v="879"/>
    <n v="15"/>
  </r>
  <r>
    <x v="27"/>
    <x v="2"/>
    <s v="Text"/>
    <n v="15748"/>
    <n v="2199"/>
    <n v="1228"/>
    <n v="1180"/>
    <n v="90"/>
    <n v="30"/>
  </r>
  <r>
    <x v="23"/>
    <x v="4"/>
    <s v="Video"/>
    <n v="26187"/>
    <n v="4708"/>
    <n v="13121"/>
    <n v="2854"/>
    <n v="948"/>
    <n v="349"/>
  </r>
  <r>
    <x v="28"/>
    <x v="4"/>
    <s v="Ad"/>
    <n v="21331"/>
    <n v="4975"/>
    <n v="3851"/>
    <n v="3069"/>
    <n v="88"/>
    <n v="372"/>
  </r>
  <r>
    <x v="29"/>
    <x v="4"/>
    <s v="Image"/>
    <n v="24669"/>
    <n v="1411"/>
    <n v="2086"/>
    <n v="2759"/>
    <n v="188"/>
    <n v="132"/>
  </r>
  <r>
    <x v="30"/>
    <x v="1"/>
    <s v="Ad"/>
    <n v="44506"/>
    <n v="1261"/>
    <n v="6489"/>
    <n v="4124"/>
    <n v="666"/>
    <n v="13"/>
  </r>
  <r>
    <x v="31"/>
    <x v="1"/>
    <s v="Ad"/>
    <n v="16993"/>
    <n v="2060"/>
    <n v="2425"/>
    <n v="2964"/>
    <n v="815"/>
    <n v="29"/>
  </r>
  <r>
    <x v="32"/>
    <x v="4"/>
    <s v="Ad"/>
    <n v="38284"/>
    <n v="2405"/>
    <n v="12306"/>
    <n v="2108"/>
    <n v="14"/>
    <n v="134"/>
  </r>
  <r>
    <x v="33"/>
    <x v="0"/>
    <s v="Ad"/>
    <n v="9950"/>
    <n v="4622"/>
    <n v="4269"/>
    <n v="1055"/>
    <n v="751"/>
    <n v="212"/>
  </r>
  <r>
    <x v="34"/>
    <x v="0"/>
    <s v="Ad"/>
    <n v="47336"/>
    <n v="4682"/>
    <n v="12854"/>
    <n v="3214"/>
    <n v="902"/>
    <n v="246"/>
  </r>
  <r>
    <x v="35"/>
    <x v="1"/>
    <s v="Image"/>
    <n v="39030"/>
    <n v="3301"/>
    <n v="14907"/>
    <n v="2950"/>
    <n v="865"/>
    <n v="73"/>
  </r>
  <r>
    <x v="36"/>
    <x v="4"/>
    <s v="Video"/>
    <n v="22851"/>
    <n v="3345"/>
    <n v="18948"/>
    <n v="3780"/>
    <n v="336"/>
    <n v="110"/>
  </r>
  <r>
    <x v="37"/>
    <x v="1"/>
    <s v="Image"/>
    <n v="31707"/>
    <n v="402"/>
    <n v="12087"/>
    <n v="4676"/>
    <n v="554"/>
    <n v="32"/>
  </r>
  <r>
    <x v="38"/>
    <x v="3"/>
    <s v="Image"/>
    <n v="31653"/>
    <n v="3035"/>
    <n v="7274"/>
    <n v="102"/>
    <n v="575"/>
    <n v="42"/>
  </r>
  <r>
    <x v="39"/>
    <x v="0"/>
    <s v="Video"/>
    <n v="48509"/>
    <n v="1527"/>
    <n v="11816"/>
    <n v="604"/>
    <n v="463"/>
    <n v="33"/>
  </r>
  <r>
    <x v="40"/>
    <x v="3"/>
    <s v="Image"/>
    <n v="38349"/>
    <n v="1874"/>
    <n v="4823"/>
    <n v="4128"/>
    <n v="176"/>
    <n v="143"/>
  </r>
  <r>
    <x v="41"/>
    <x v="4"/>
    <s v="Video"/>
    <n v="8515"/>
    <n v="4679"/>
    <n v="19467"/>
    <n v="809"/>
    <n v="687"/>
    <n v="431"/>
  </r>
  <r>
    <x v="42"/>
    <x v="2"/>
    <s v="Text"/>
    <n v="22412"/>
    <n v="1871"/>
    <n v="788"/>
    <n v="3865"/>
    <n v="582"/>
    <n v="165"/>
  </r>
  <r>
    <x v="43"/>
    <x v="3"/>
    <s v="Ad"/>
    <n v="46725"/>
    <n v="3815"/>
    <n v="11893"/>
    <n v="1094"/>
    <n v="275"/>
    <n v="173"/>
  </r>
  <r>
    <x v="44"/>
    <x v="5"/>
    <s v="Video"/>
    <n v="4439"/>
    <n v="2273"/>
    <n v="10902"/>
    <n v="2666"/>
    <n v="751"/>
    <n v="26"/>
  </r>
  <r>
    <x v="45"/>
    <x v="1"/>
    <s v="Ad"/>
    <n v="44739"/>
    <n v="1866"/>
    <n v="9131"/>
    <n v="4080"/>
    <n v="272"/>
    <n v="91"/>
  </r>
  <r>
    <x v="46"/>
    <x v="4"/>
    <s v="Video"/>
    <n v="21958"/>
    <n v="3507"/>
    <n v="18684"/>
    <n v="3610"/>
    <n v="149"/>
    <n v="337"/>
  </r>
  <r>
    <x v="47"/>
    <x v="3"/>
    <s v="Image"/>
    <n v="44800"/>
    <n v="1976"/>
    <n v="10161"/>
    <n v="4533"/>
    <n v="225"/>
    <n v="137"/>
  </r>
  <r>
    <x v="48"/>
    <x v="4"/>
    <s v="Text"/>
    <n v="28567"/>
    <n v="3298"/>
    <n v="18994"/>
    <n v="2269"/>
    <n v="224"/>
    <n v="106"/>
  </r>
  <r>
    <x v="49"/>
    <x v="3"/>
    <s v="Text"/>
    <n v="10444"/>
    <n v="4990"/>
    <n v="7809"/>
    <n v="1264"/>
    <n v="525"/>
    <n v="342"/>
  </r>
  <r>
    <x v="50"/>
    <x v="1"/>
    <s v="Image"/>
    <n v="42428"/>
    <n v="2532"/>
    <n v="15815"/>
    <n v="525"/>
    <n v="493"/>
    <n v="56"/>
  </r>
  <r>
    <x v="51"/>
    <x v="0"/>
    <s v="Ad"/>
    <n v="14046"/>
    <n v="1820"/>
    <n v="16674"/>
    <n v="4083"/>
    <n v="418"/>
    <n v="165"/>
  </r>
  <r>
    <x v="23"/>
    <x v="4"/>
    <s v="Text"/>
    <n v="47053"/>
    <n v="3053"/>
    <n v="13589"/>
    <n v="4338"/>
    <n v="147"/>
    <n v="175"/>
  </r>
  <r>
    <x v="52"/>
    <x v="0"/>
    <s v="Text"/>
    <n v="19049"/>
    <n v="2217"/>
    <n v="12646"/>
    <n v="367"/>
    <n v="283"/>
    <n v="38"/>
  </r>
  <r>
    <x v="53"/>
    <x v="0"/>
    <s v="Video"/>
    <n v="36326"/>
    <n v="743"/>
    <n v="11192"/>
    <n v="1607"/>
    <n v="452"/>
    <n v="48"/>
  </r>
  <r>
    <x v="54"/>
    <x v="3"/>
    <s v="Video"/>
    <n v="17823"/>
    <n v="4509"/>
    <n v="6102"/>
    <n v="4763"/>
    <n v="325"/>
    <n v="244"/>
  </r>
  <r>
    <x v="55"/>
    <x v="1"/>
    <s v="Image"/>
    <n v="25805"/>
    <n v="179"/>
    <n v="9089"/>
    <n v="4087"/>
    <n v="880"/>
    <n v="3"/>
  </r>
  <r>
    <x v="56"/>
    <x v="2"/>
    <s v="Text"/>
    <n v="49757"/>
    <n v="373"/>
    <n v="10345"/>
    <n v="4425"/>
    <n v="564"/>
    <n v="23"/>
  </r>
  <r>
    <x v="57"/>
    <x v="0"/>
    <s v="Video"/>
    <n v="25894"/>
    <n v="4704"/>
    <n v="11186"/>
    <n v="3945"/>
    <n v="931"/>
    <n v="223"/>
  </r>
  <r>
    <x v="58"/>
    <x v="5"/>
    <s v="Video"/>
    <n v="24781"/>
    <n v="943"/>
    <n v="8231"/>
    <n v="2880"/>
    <n v="537"/>
    <n v="78"/>
  </r>
  <r>
    <x v="4"/>
    <x v="0"/>
    <s v="Text"/>
    <n v="6173"/>
    <n v="480"/>
    <n v="4891"/>
    <n v="1042"/>
    <n v="457"/>
    <n v="44"/>
  </r>
  <r>
    <x v="59"/>
    <x v="5"/>
    <s v="Image"/>
    <n v="29405"/>
    <n v="3390"/>
    <n v="2691"/>
    <n v="3031"/>
    <n v="721"/>
    <n v="40"/>
  </r>
  <r>
    <x v="60"/>
    <x v="2"/>
    <s v="Ad"/>
    <n v="4901"/>
    <n v="4776"/>
    <n v="12020"/>
    <n v="1400"/>
    <n v="205"/>
    <n v="104"/>
  </r>
  <r>
    <x v="61"/>
    <x v="3"/>
    <s v="Image"/>
    <n v="9908"/>
    <n v="2791"/>
    <n v="14675"/>
    <n v="1323"/>
    <n v="343"/>
    <n v="111"/>
  </r>
  <r>
    <x v="8"/>
    <x v="1"/>
    <s v="Ad"/>
    <n v="23352"/>
    <n v="3247"/>
    <n v="5707"/>
    <n v="3695"/>
    <n v="903"/>
    <n v="151"/>
  </r>
  <r>
    <x v="62"/>
    <x v="2"/>
    <s v="Text"/>
    <n v="44551"/>
    <n v="1208"/>
    <n v="13351"/>
    <n v="1316"/>
    <n v="257"/>
    <n v="104"/>
  </r>
  <r>
    <x v="63"/>
    <x v="4"/>
    <s v="Text"/>
    <n v="25453"/>
    <n v="2685"/>
    <n v="11575"/>
    <n v="4067"/>
    <n v="890"/>
    <n v="214"/>
  </r>
  <r>
    <x v="64"/>
    <x v="0"/>
    <s v="Text"/>
    <n v="6684"/>
    <n v="2424"/>
    <n v="15373"/>
    <n v="1240"/>
    <n v="710"/>
    <n v="175"/>
  </r>
  <r>
    <x v="65"/>
    <x v="0"/>
    <s v="Video"/>
    <n v="41777"/>
    <n v="1324"/>
    <n v="3006"/>
    <n v="181"/>
    <n v="79"/>
    <n v="65"/>
  </r>
  <r>
    <x v="66"/>
    <x v="5"/>
    <s v="Ad"/>
    <n v="37874"/>
    <n v="2347"/>
    <n v="5277"/>
    <n v="3621"/>
    <n v="956"/>
    <n v="129"/>
  </r>
  <r>
    <x v="67"/>
    <x v="5"/>
    <s v="Image"/>
    <n v="39890"/>
    <n v="2214"/>
    <n v="13707"/>
    <n v="1936"/>
    <n v="422"/>
    <n v="209"/>
  </r>
  <r>
    <x v="68"/>
    <x v="3"/>
    <s v="Video"/>
    <n v="46751"/>
    <n v="4790"/>
    <n v="17897"/>
    <n v="4372"/>
    <n v="196"/>
    <n v="248"/>
  </r>
  <r>
    <x v="69"/>
    <x v="1"/>
    <s v="Video"/>
    <n v="23330"/>
    <n v="1651"/>
    <n v="13711"/>
    <n v="4520"/>
    <n v="670"/>
    <n v="134"/>
  </r>
  <r>
    <x v="2"/>
    <x v="2"/>
    <s v="Text"/>
    <n v="43435"/>
    <n v="2447"/>
    <n v="10638"/>
    <n v="3481"/>
    <n v="291"/>
    <n v="61"/>
  </r>
  <r>
    <x v="70"/>
    <x v="4"/>
    <s v="Text"/>
    <n v="49211"/>
    <n v="3521"/>
    <n v="17275"/>
    <n v="551"/>
    <n v="253"/>
    <n v="179"/>
  </r>
  <r>
    <x v="71"/>
    <x v="2"/>
    <s v="Image"/>
    <n v="27167"/>
    <n v="747"/>
    <n v="16083"/>
    <n v="1384"/>
    <n v="985"/>
    <n v="67"/>
  </r>
  <r>
    <x v="72"/>
    <x v="4"/>
    <s v="Image"/>
    <n v="34049"/>
    <n v="1588"/>
    <n v="4773"/>
    <n v="1124"/>
    <n v="822"/>
    <n v="91"/>
  </r>
  <r>
    <x v="73"/>
    <x v="5"/>
    <s v="Image"/>
    <n v="20325"/>
    <n v="4886"/>
    <n v="5511"/>
    <n v="2363"/>
    <n v="938"/>
    <n v="452"/>
  </r>
  <r>
    <x v="74"/>
    <x v="0"/>
    <s v="Text"/>
    <n v="27356"/>
    <n v="1809"/>
    <n v="9463"/>
    <n v="4788"/>
    <n v="315"/>
    <n v="26"/>
  </r>
  <r>
    <x v="75"/>
    <x v="2"/>
    <s v="Ad"/>
    <n v="28283"/>
    <n v="3531"/>
    <n v="10723"/>
    <n v="3427"/>
    <n v="68"/>
    <n v="140"/>
  </r>
  <r>
    <x v="76"/>
    <x v="1"/>
    <s v="Image"/>
    <n v="35034"/>
    <n v="4836"/>
    <n v="13336"/>
    <n v="2601"/>
    <n v="98"/>
    <n v="464"/>
  </r>
  <r>
    <x v="77"/>
    <x v="2"/>
    <s v="Image"/>
    <n v="49562"/>
    <n v="207"/>
    <n v="15548"/>
    <n v="1141"/>
    <n v="217"/>
    <n v="8"/>
  </r>
  <r>
    <x v="78"/>
    <x v="2"/>
    <s v="Image"/>
    <n v="20846"/>
    <n v="941"/>
    <n v="17983"/>
    <n v="2054"/>
    <n v="713"/>
    <n v="32"/>
  </r>
  <r>
    <x v="79"/>
    <x v="2"/>
    <s v="Video"/>
    <n v="22478"/>
    <n v="4019"/>
    <n v="5737"/>
    <n v="3190"/>
    <n v="767"/>
    <n v="215"/>
  </r>
  <r>
    <x v="80"/>
    <x v="2"/>
    <s v="Image"/>
    <n v="12880"/>
    <n v="2871"/>
    <n v="3956"/>
    <n v="1063"/>
    <n v="510"/>
    <n v="106"/>
  </r>
  <r>
    <x v="81"/>
    <x v="0"/>
    <s v="Video"/>
    <n v="33081"/>
    <n v="1851"/>
    <n v="12049"/>
    <n v="3662"/>
    <n v="113"/>
    <n v="63"/>
  </r>
  <r>
    <x v="50"/>
    <x v="1"/>
    <s v="Image"/>
    <n v="41043"/>
    <n v="3222"/>
    <n v="18696"/>
    <n v="4352"/>
    <n v="368"/>
    <n v="305"/>
  </r>
  <r>
    <x v="82"/>
    <x v="4"/>
    <s v="Ad"/>
    <n v="13297"/>
    <n v="1205"/>
    <n v="8936"/>
    <n v="1024"/>
    <n v="412"/>
    <n v="97"/>
  </r>
  <r>
    <x v="83"/>
    <x v="2"/>
    <s v="Video"/>
    <n v="46808"/>
    <n v="4727"/>
    <n v="14360"/>
    <n v="3625"/>
    <n v="468"/>
    <n v="338"/>
  </r>
  <r>
    <x v="6"/>
    <x v="2"/>
    <s v="Ad"/>
    <n v="12915"/>
    <n v="3563"/>
    <n v="1148"/>
    <n v="1040"/>
    <n v="908"/>
    <n v="66"/>
  </r>
  <r>
    <x v="39"/>
    <x v="2"/>
    <s v="Video"/>
    <n v="49466"/>
    <n v="1892"/>
    <n v="19418"/>
    <n v="4394"/>
    <n v="869"/>
    <n v="56"/>
  </r>
  <r>
    <x v="84"/>
    <x v="4"/>
    <s v="Video"/>
    <n v="38449"/>
    <n v="3586"/>
    <n v="17641"/>
    <n v="3998"/>
    <n v="260"/>
    <n v="172"/>
  </r>
  <r>
    <x v="85"/>
    <x v="2"/>
    <s v="Text"/>
    <n v="46081"/>
    <n v="910"/>
    <n v="14417"/>
    <n v="1162"/>
    <n v="82"/>
    <n v="61"/>
  </r>
  <r>
    <x v="86"/>
    <x v="2"/>
    <s v="Image"/>
    <n v="42124"/>
    <n v="743"/>
    <n v="9437"/>
    <n v="3254"/>
    <n v="778"/>
    <n v="23"/>
  </r>
  <r>
    <x v="87"/>
    <x v="4"/>
    <s v="Video"/>
    <n v="44298"/>
    <n v="2810"/>
    <n v="13702"/>
    <n v="3491"/>
    <n v="276"/>
    <n v="126"/>
  </r>
  <r>
    <x v="88"/>
    <x v="1"/>
    <s v="Video"/>
    <n v="44739"/>
    <n v="3158"/>
    <n v="14259"/>
    <n v="77"/>
    <n v="594"/>
    <n v="86"/>
  </r>
  <r>
    <x v="2"/>
    <x v="3"/>
    <s v="Video"/>
    <n v="32297"/>
    <n v="1123"/>
    <n v="12670"/>
    <n v="1775"/>
    <n v="503"/>
    <n v="66"/>
  </r>
  <r>
    <x v="89"/>
    <x v="0"/>
    <s v="Text"/>
    <n v="49983"/>
    <n v="2329"/>
    <n v="10951"/>
    <n v="4045"/>
    <n v="166"/>
    <n v="64"/>
  </r>
  <r>
    <x v="90"/>
    <x v="3"/>
    <s v="Ad"/>
    <n v="43331"/>
    <n v="3642"/>
    <n v="17480"/>
    <n v="4057"/>
    <n v="801"/>
    <n v="173"/>
  </r>
  <r>
    <x v="91"/>
    <x v="3"/>
    <s v="Image"/>
    <n v="5593"/>
    <n v="1317"/>
    <n v="10708"/>
    <n v="4384"/>
    <n v="860"/>
    <n v="39"/>
  </r>
  <r>
    <x v="92"/>
    <x v="4"/>
    <s v="Image"/>
    <n v="41553"/>
    <n v="1076"/>
    <n v="18155"/>
    <n v="4041"/>
    <n v="569"/>
    <n v="50"/>
  </r>
  <r>
    <x v="93"/>
    <x v="0"/>
    <s v="Image"/>
    <n v="39123"/>
    <n v="4040"/>
    <n v="10537"/>
    <n v="543"/>
    <n v="490"/>
    <n v="231"/>
  </r>
  <r>
    <x v="94"/>
    <x v="4"/>
    <s v="Text"/>
    <n v="27342"/>
    <n v="56"/>
    <n v="4394"/>
    <n v="722"/>
    <n v="775"/>
    <n v="0"/>
  </r>
  <r>
    <x v="95"/>
    <x v="0"/>
    <s v="Ad"/>
    <n v="23395"/>
    <n v="4304"/>
    <n v="8586"/>
    <n v="1637"/>
    <n v="508"/>
    <n v="175"/>
  </r>
  <r>
    <x v="6"/>
    <x v="0"/>
    <s v="Ad"/>
    <n v="8104"/>
    <n v="2751"/>
    <n v="15994"/>
    <n v="2484"/>
    <n v="80"/>
    <n v="181"/>
  </r>
  <r>
    <x v="96"/>
    <x v="0"/>
    <s v="Text"/>
    <n v="36342"/>
    <n v="1493"/>
    <n v="12091"/>
    <n v="3794"/>
    <n v="159"/>
    <n v="121"/>
  </r>
  <r>
    <x v="97"/>
    <x v="2"/>
    <s v="Ad"/>
    <n v="2971"/>
    <n v="3873"/>
    <n v="11462"/>
    <n v="3750"/>
    <n v="788"/>
    <n v="344"/>
  </r>
  <r>
    <x v="98"/>
    <x v="5"/>
    <s v="Video"/>
    <n v="3278"/>
    <n v="3614"/>
    <n v="18788"/>
    <n v="3968"/>
    <n v="32"/>
    <n v="180"/>
  </r>
  <r>
    <x v="99"/>
    <x v="0"/>
    <s v="Ad"/>
    <n v="31822"/>
    <n v="889"/>
    <n v="10781"/>
    <n v="81"/>
    <n v="478"/>
    <n v="54"/>
  </r>
  <r>
    <x v="30"/>
    <x v="5"/>
    <s v="Video"/>
    <n v="49832"/>
    <n v="4177"/>
    <n v="8121"/>
    <n v="775"/>
    <n v="883"/>
    <n v="195"/>
  </r>
  <r>
    <x v="100"/>
    <x v="1"/>
    <s v="Video"/>
    <n v="32099"/>
    <n v="3288"/>
    <n v="9378"/>
    <n v="36"/>
    <n v="35"/>
    <n v="41"/>
  </r>
  <r>
    <x v="74"/>
    <x v="5"/>
    <s v="Text"/>
    <n v="41419"/>
    <n v="3167"/>
    <n v="2456"/>
    <n v="2254"/>
    <n v="133"/>
    <n v="219"/>
  </r>
  <r>
    <x v="101"/>
    <x v="1"/>
    <s v="Ad"/>
    <n v="4713"/>
    <n v="2659"/>
    <n v="10540"/>
    <n v="1835"/>
    <n v="619"/>
    <n v="50"/>
  </r>
  <r>
    <x v="102"/>
    <x v="3"/>
    <s v="Ad"/>
    <n v="26029"/>
    <n v="4228"/>
    <n v="17635"/>
    <n v="2730"/>
    <n v="591"/>
    <n v="67"/>
  </r>
  <r>
    <x v="103"/>
    <x v="1"/>
    <s v="Video"/>
    <n v="26418"/>
    <n v="4750"/>
    <n v="12828"/>
    <n v="3944"/>
    <n v="858"/>
    <n v="474"/>
  </r>
  <r>
    <x v="104"/>
    <x v="1"/>
    <s v="Image"/>
    <n v="33151"/>
    <n v="2931"/>
    <n v="11457"/>
    <n v="1904"/>
    <n v="991"/>
    <n v="248"/>
  </r>
  <r>
    <x v="105"/>
    <x v="4"/>
    <s v="Video"/>
    <n v="1351"/>
    <n v="4219"/>
    <n v="12746"/>
    <n v="673"/>
    <n v="236"/>
    <n v="143"/>
  </r>
  <r>
    <x v="106"/>
    <x v="4"/>
    <s v="Ad"/>
    <n v="21857"/>
    <n v="2326"/>
    <n v="42"/>
    <n v="4259"/>
    <n v="517"/>
    <n v="88"/>
  </r>
  <r>
    <x v="107"/>
    <x v="4"/>
    <s v="Ad"/>
    <n v="11182"/>
    <n v="3163"/>
    <n v="13641"/>
    <n v="4347"/>
    <n v="32"/>
    <n v="110"/>
  </r>
  <r>
    <x v="21"/>
    <x v="5"/>
    <s v="Image"/>
    <n v="12946"/>
    <n v="3318"/>
    <n v="6523"/>
    <n v="833"/>
    <n v="887"/>
    <n v="240"/>
  </r>
  <r>
    <x v="36"/>
    <x v="0"/>
    <s v="Video"/>
    <n v="13745"/>
    <n v="481"/>
    <n v="2285"/>
    <n v="1030"/>
    <n v="872"/>
    <n v="19"/>
  </r>
  <r>
    <x v="108"/>
    <x v="0"/>
    <s v="Text"/>
    <n v="3959"/>
    <n v="4994"/>
    <n v="8514"/>
    <n v="2577"/>
    <n v="126"/>
    <n v="189"/>
  </r>
  <r>
    <x v="90"/>
    <x v="1"/>
    <s v="Text"/>
    <n v="7491"/>
    <n v="2566"/>
    <n v="9688"/>
    <n v="3210"/>
    <n v="316"/>
    <n v="183"/>
  </r>
  <r>
    <x v="109"/>
    <x v="5"/>
    <s v="Image"/>
    <n v="34963"/>
    <n v="2906"/>
    <n v="11854"/>
    <n v="1147"/>
    <n v="516"/>
    <n v="242"/>
  </r>
  <r>
    <x v="78"/>
    <x v="0"/>
    <s v="Video"/>
    <n v="41881"/>
    <n v="3777"/>
    <n v="6497"/>
    <n v="1497"/>
    <n v="867"/>
    <n v="65"/>
  </r>
  <r>
    <x v="110"/>
    <x v="3"/>
    <s v="Text"/>
    <n v="25981"/>
    <n v="4301"/>
    <n v="12139"/>
    <n v="4113"/>
    <n v="139"/>
    <n v="391"/>
  </r>
  <r>
    <x v="111"/>
    <x v="4"/>
    <s v="Text"/>
    <n v="32444"/>
    <n v="1379"/>
    <n v="3316"/>
    <n v="2810"/>
    <n v="258"/>
    <n v="116"/>
  </r>
  <r>
    <x v="112"/>
    <x v="4"/>
    <s v="Video"/>
    <n v="6340"/>
    <n v="2880"/>
    <n v="11314"/>
    <n v="4891"/>
    <n v="660"/>
    <n v="127"/>
  </r>
  <r>
    <x v="113"/>
    <x v="5"/>
    <s v="Video"/>
    <n v="48028"/>
    <n v="602"/>
    <n v="12278"/>
    <n v="3626"/>
    <n v="229"/>
    <n v="18"/>
  </r>
  <r>
    <x v="114"/>
    <x v="1"/>
    <s v="Image"/>
    <n v="29090"/>
    <n v="1079"/>
    <n v="6709"/>
    <n v="3905"/>
    <n v="486"/>
    <n v="31"/>
  </r>
  <r>
    <x v="115"/>
    <x v="1"/>
    <s v="Image"/>
    <n v="30168"/>
    <n v="1119"/>
    <n v="7832"/>
    <n v="3383"/>
    <n v="263"/>
    <n v="52"/>
  </r>
  <r>
    <x v="17"/>
    <x v="3"/>
    <s v="Ad"/>
    <n v="19455"/>
    <n v="837"/>
    <n v="9991"/>
    <n v="2073"/>
    <n v="204"/>
    <n v="34"/>
  </r>
  <r>
    <x v="116"/>
    <x v="5"/>
    <s v="Image"/>
    <n v="22179"/>
    <n v="2720"/>
    <n v="12448"/>
    <n v="2295"/>
    <n v="142"/>
    <n v="157"/>
  </r>
  <r>
    <x v="28"/>
    <x v="3"/>
    <s v="Ad"/>
    <n v="11442"/>
    <n v="1111"/>
    <n v="531"/>
    <n v="1840"/>
    <n v="817"/>
    <n v="18"/>
  </r>
  <r>
    <x v="117"/>
    <x v="5"/>
    <s v="Text"/>
    <n v="44513"/>
    <n v="1004"/>
    <n v="3422"/>
    <n v="3285"/>
    <n v="648"/>
    <n v="48"/>
  </r>
  <r>
    <x v="118"/>
    <x v="3"/>
    <s v="Video"/>
    <n v="27631"/>
    <n v="3245"/>
    <n v="15872"/>
    <n v="2957"/>
    <n v="843"/>
    <n v="201"/>
  </r>
  <r>
    <x v="119"/>
    <x v="1"/>
    <s v="Text"/>
    <n v="14209"/>
    <n v="819"/>
    <n v="6573"/>
    <n v="4266"/>
    <n v="979"/>
    <n v="40"/>
  </r>
  <r>
    <x v="79"/>
    <x v="2"/>
    <s v="Video"/>
    <n v="19345"/>
    <n v="1456"/>
    <n v="3523"/>
    <n v="1283"/>
    <n v="855"/>
    <n v="118"/>
  </r>
  <r>
    <x v="120"/>
    <x v="0"/>
    <s v="Video"/>
    <n v="14184"/>
    <n v="2059"/>
    <n v="19724"/>
    <n v="4566"/>
    <n v="926"/>
    <n v="109"/>
  </r>
  <r>
    <x v="108"/>
    <x v="5"/>
    <s v="Video"/>
    <n v="26490"/>
    <n v="1773"/>
    <n v="4337"/>
    <n v="2146"/>
    <n v="147"/>
    <n v="127"/>
  </r>
  <r>
    <x v="121"/>
    <x v="1"/>
    <s v="Text"/>
    <n v="16845"/>
    <n v="4978"/>
    <n v="15486"/>
    <n v="4470"/>
    <n v="658"/>
    <n v="213"/>
  </r>
  <r>
    <x v="122"/>
    <x v="5"/>
    <s v="Image"/>
    <n v="39771"/>
    <n v="2631"/>
    <n v="6046"/>
    <n v="4092"/>
    <n v="892"/>
    <n v="173"/>
  </r>
  <r>
    <x v="99"/>
    <x v="3"/>
    <s v="Text"/>
    <n v="15069"/>
    <n v="3806"/>
    <n v="3508"/>
    <n v="2786"/>
    <n v="665"/>
    <n v="202"/>
  </r>
  <r>
    <x v="97"/>
    <x v="5"/>
    <s v="Ad"/>
    <n v="13862"/>
    <n v="1734"/>
    <n v="5309"/>
    <n v="2495"/>
    <n v="89"/>
    <n v="79"/>
  </r>
  <r>
    <x v="1"/>
    <x v="1"/>
    <s v="Image"/>
    <n v="33553"/>
    <n v="3146"/>
    <n v="6751"/>
    <n v="4315"/>
    <n v="188"/>
    <n v="280"/>
  </r>
  <r>
    <x v="123"/>
    <x v="3"/>
    <s v="Ad"/>
    <n v="46169"/>
    <n v="1854"/>
    <n v="18050"/>
    <n v="560"/>
    <n v="4"/>
    <n v="100"/>
  </r>
  <r>
    <x v="124"/>
    <x v="5"/>
    <s v="Video"/>
    <n v="47378"/>
    <n v="3499"/>
    <n v="4583"/>
    <n v="890"/>
    <n v="741"/>
    <n v="74"/>
  </r>
  <r>
    <x v="94"/>
    <x v="5"/>
    <s v="Video"/>
    <n v="44365"/>
    <n v="1608"/>
    <n v="7179"/>
    <n v="4637"/>
    <n v="427"/>
    <n v="46"/>
  </r>
  <r>
    <x v="125"/>
    <x v="3"/>
    <s v="Ad"/>
    <n v="28242"/>
    <n v="2006"/>
    <n v="7550"/>
    <n v="1317"/>
    <n v="456"/>
    <n v="197"/>
  </r>
  <r>
    <x v="126"/>
    <x v="3"/>
    <s v="Text"/>
    <n v="36534"/>
    <n v="4648"/>
    <n v="16128"/>
    <n v="4911"/>
    <n v="882"/>
    <n v="103"/>
  </r>
  <r>
    <x v="127"/>
    <x v="5"/>
    <s v="Video"/>
    <n v="49016"/>
    <n v="4182"/>
    <n v="5167"/>
    <n v="250"/>
    <n v="143"/>
    <n v="239"/>
  </r>
  <r>
    <x v="128"/>
    <x v="4"/>
    <s v="Ad"/>
    <n v="2277"/>
    <n v="3752"/>
    <n v="9467"/>
    <n v="3729"/>
    <n v="330"/>
    <n v="40"/>
  </r>
  <r>
    <x v="122"/>
    <x v="0"/>
    <s v="Video"/>
    <n v="39901"/>
    <n v="71"/>
    <n v="1952"/>
    <n v="3174"/>
    <n v="580"/>
    <n v="1"/>
  </r>
  <r>
    <x v="78"/>
    <x v="3"/>
    <s v="Video"/>
    <n v="6765"/>
    <n v="2549"/>
    <n v="17437"/>
    <n v="262"/>
    <n v="515"/>
    <n v="101"/>
  </r>
  <r>
    <x v="129"/>
    <x v="4"/>
    <s v="Image"/>
    <n v="16666"/>
    <n v="4008"/>
    <n v="1249"/>
    <n v="438"/>
    <n v="679"/>
    <n v="128"/>
  </r>
  <r>
    <x v="130"/>
    <x v="4"/>
    <s v="Ad"/>
    <n v="33065"/>
    <n v="3586"/>
    <n v="6887"/>
    <n v="3262"/>
    <n v="974"/>
    <n v="81"/>
  </r>
  <r>
    <x v="92"/>
    <x v="1"/>
    <s v="Text"/>
    <n v="40663"/>
    <n v="4570"/>
    <n v="16242"/>
    <n v="2723"/>
    <n v="537"/>
    <n v="410"/>
  </r>
  <r>
    <x v="131"/>
    <x v="2"/>
    <s v="Video"/>
    <n v="42725"/>
    <n v="4540"/>
    <n v="1885"/>
    <n v="3948"/>
    <n v="932"/>
    <n v="247"/>
  </r>
  <r>
    <x v="132"/>
    <x v="2"/>
    <s v="Video"/>
    <n v="28231"/>
    <n v="4646"/>
    <n v="5022"/>
    <n v="4716"/>
    <n v="474"/>
    <n v="154"/>
  </r>
  <r>
    <x v="133"/>
    <x v="4"/>
    <s v="Ad"/>
    <n v="34914"/>
    <n v="2820"/>
    <n v="16186"/>
    <n v="3536"/>
    <n v="126"/>
    <n v="262"/>
  </r>
  <r>
    <x v="134"/>
    <x v="3"/>
    <s v="Video"/>
    <n v="37187"/>
    <n v="1842"/>
    <n v="16509"/>
    <n v="3721"/>
    <n v="910"/>
    <n v="31"/>
  </r>
  <r>
    <x v="30"/>
    <x v="3"/>
    <s v="Text"/>
    <n v="19634"/>
    <n v="1384"/>
    <n v="12208"/>
    <n v="1348"/>
    <n v="48"/>
    <n v="99"/>
  </r>
  <r>
    <x v="135"/>
    <x v="2"/>
    <s v="Ad"/>
    <n v="23967"/>
    <n v="2931"/>
    <n v="18790"/>
    <n v="4977"/>
    <n v="591"/>
    <n v="55"/>
  </r>
  <r>
    <x v="136"/>
    <x v="5"/>
    <s v="Image"/>
    <n v="10868"/>
    <n v="985"/>
    <n v="13465"/>
    <n v="596"/>
    <n v="95"/>
    <n v="57"/>
  </r>
  <r>
    <x v="137"/>
    <x v="2"/>
    <s v="Video"/>
    <n v="32563"/>
    <n v="3424"/>
    <n v="9720"/>
    <n v="3559"/>
    <n v="755"/>
    <n v="184"/>
  </r>
  <r>
    <x v="138"/>
    <x v="2"/>
    <s v="Video"/>
    <n v="18027"/>
    <n v="705"/>
    <n v="12708"/>
    <n v="2130"/>
    <n v="281"/>
    <n v="41"/>
  </r>
  <r>
    <x v="139"/>
    <x v="2"/>
    <s v="Ad"/>
    <n v="5433"/>
    <n v="3459"/>
    <n v="1331"/>
    <n v="111"/>
    <n v="643"/>
    <n v="107"/>
  </r>
  <r>
    <x v="140"/>
    <x v="2"/>
    <s v="Image"/>
    <n v="2618"/>
    <n v="1105"/>
    <n v="10817"/>
    <n v="980"/>
    <n v="904"/>
    <n v="81"/>
  </r>
  <r>
    <x v="141"/>
    <x v="3"/>
    <s v="Video"/>
    <n v="5080"/>
    <n v="4751"/>
    <n v="18853"/>
    <n v="4044"/>
    <n v="518"/>
    <n v="359"/>
  </r>
  <r>
    <x v="142"/>
    <x v="2"/>
    <s v="Ad"/>
    <n v="30686"/>
    <n v="2986"/>
    <n v="10400"/>
    <n v="4378"/>
    <n v="226"/>
    <n v="79"/>
  </r>
  <r>
    <x v="143"/>
    <x v="3"/>
    <s v="Ad"/>
    <n v="26082"/>
    <n v="2512"/>
    <n v="10149"/>
    <n v="995"/>
    <n v="5"/>
    <n v="109"/>
  </r>
  <r>
    <x v="28"/>
    <x v="1"/>
    <s v="Text"/>
    <n v="17080"/>
    <n v="2318"/>
    <n v="13376"/>
    <n v="513"/>
    <n v="378"/>
    <n v="188"/>
  </r>
  <r>
    <x v="144"/>
    <x v="1"/>
    <s v="Ad"/>
    <n v="17057"/>
    <n v="914"/>
    <n v="16241"/>
    <n v="3575"/>
    <n v="22"/>
    <n v="59"/>
  </r>
  <r>
    <x v="145"/>
    <x v="5"/>
    <s v="Video"/>
    <n v="42033"/>
    <n v="725"/>
    <n v="10692"/>
    <n v="615"/>
    <n v="741"/>
    <n v="32"/>
  </r>
  <r>
    <x v="146"/>
    <x v="5"/>
    <s v="Ad"/>
    <n v="17813"/>
    <n v="4053"/>
    <n v="4791"/>
    <n v="1084"/>
    <n v="429"/>
    <n v="171"/>
  </r>
  <r>
    <x v="147"/>
    <x v="2"/>
    <s v="Text"/>
    <n v="14091"/>
    <n v="4846"/>
    <n v="7595"/>
    <n v="1985"/>
    <n v="2"/>
    <n v="235"/>
  </r>
  <r>
    <x v="148"/>
    <x v="1"/>
    <s v="Image"/>
    <n v="24202"/>
    <n v="4430"/>
    <n v="12374"/>
    <n v="4644"/>
    <n v="434"/>
    <n v="276"/>
  </r>
  <r>
    <x v="149"/>
    <x v="5"/>
    <s v="Ad"/>
    <n v="27615"/>
    <n v="1220"/>
    <n v="13961"/>
    <n v="4007"/>
    <n v="304"/>
    <n v="118"/>
  </r>
  <r>
    <x v="150"/>
    <x v="0"/>
    <s v="Text"/>
    <n v="26514"/>
    <n v="695"/>
    <n v="6928"/>
    <n v="2251"/>
    <n v="365"/>
    <n v="11"/>
  </r>
  <r>
    <x v="151"/>
    <x v="0"/>
    <s v="Image"/>
    <n v="47547"/>
    <n v="831"/>
    <n v="2821"/>
    <n v="1622"/>
    <n v="820"/>
    <n v="48"/>
  </r>
  <r>
    <x v="152"/>
    <x v="2"/>
    <s v="Text"/>
    <n v="24214"/>
    <n v="3667"/>
    <n v="14713"/>
    <n v="1176"/>
    <n v="779"/>
    <n v="204"/>
  </r>
  <r>
    <x v="144"/>
    <x v="1"/>
    <s v="Ad"/>
    <n v="2851"/>
    <n v="3431"/>
    <n v="11432"/>
    <n v="431"/>
    <n v="942"/>
    <n v="333"/>
  </r>
  <r>
    <x v="3"/>
    <x v="5"/>
    <s v="Video"/>
    <n v="45449"/>
    <n v="3516"/>
    <n v="11497"/>
    <n v="3470"/>
    <n v="513"/>
    <n v="297"/>
  </r>
  <r>
    <x v="153"/>
    <x v="3"/>
    <s v="Video"/>
    <n v="18707"/>
    <n v="715"/>
    <n v="17906"/>
    <n v="3248"/>
    <n v="399"/>
    <n v="62"/>
  </r>
  <r>
    <x v="37"/>
    <x v="2"/>
    <s v="Text"/>
    <n v="38701"/>
    <n v="3712"/>
    <n v="13616"/>
    <n v="603"/>
    <n v="990"/>
    <n v="299"/>
  </r>
  <r>
    <x v="75"/>
    <x v="0"/>
    <s v="Ad"/>
    <n v="40946"/>
    <n v="195"/>
    <n v="3610"/>
    <n v="691"/>
    <n v="184"/>
    <n v="14"/>
  </r>
  <r>
    <x v="154"/>
    <x v="3"/>
    <s v="Text"/>
    <n v="47615"/>
    <n v="656"/>
    <n v="8053"/>
    <n v="941"/>
    <n v="912"/>
    <n v="34"/>
  </r>
  <r>
    <x v="155"/>
    <x v="4"/>
    <s v="Image"/>
    <n v="19676"/>
    <n v="912"/>
    <n v="5567"/>
    <n v="4332"/>
    <n v="876"/>
    <n v="31"/>
  </r>
  <r>
    <x v="156"/>
    <x v="3"/>
    <s v="Video"/>
    <n v="14349"/>
    <n v="1446"/>
    <n v="12594"/>
    <n v="2383"/>
    <n v="871"/>
    <n v="23"/>
  </r>
  <r>
    <x v="90"/>
    <x v="3"/>
    <s v="Ad"/>
    <n v="32850"/>
    <n v="4841"/>
    <n v="293"/>
    <n v="3010"/>
    <n v="316"/>
    <n v="60"/>
  </r>
  <r>
    <x v="139"/>
    <x v="5"/>
    <s v="Ad"/>
    <n v="25209"/>
    <n v="4621"/>
    <n v="19820"/>
    <n v="3407"/>
    <n v="355"/>
    <n v="403"/>
  </r>
  <r>
    <x v="157"/>
    <x v="4"/>
    <s v="Video"/>
    <n v="17933"/>
    <n v="3948"/>
    <n v="4861"/>
    <n v="690"/>
    <n v="392"/>
    <n v="275"/>
  </r>
  <r>
    <x v="158"/>
    <x v="5"/>
    <s v="Image"/>
    <n v="6047"/>
    <n v="817"/>
    <n v="12318"/>
    <n v="3736"/>
    <n v="916"/>
    <n v="16"/>
  </r>
  <r>
    <x v="25"/>
    <x v="1"/>
    <s v="Text"/>
    <n v="3998"/>
    <n v="303"/>
    <n v="17790"/>
    <n v="3430"/>
    <n v="892"/>
    <n v="17"/>
  </r>
  <r>
    <x v="159"/>
    <x v="5"/>
    <s v="Text"/>
    <n v="30210"/>
    <n v="1097"/>
    <n v="16173"/>
    <n v="4825"/>
    <n v="434"/>
    <n v="48"/>
  </r>
  <r>
    <x v="86"/>
    <x v="3"/>
    <s v="Video"/>
    <n v="22291"/>
    <n v="1850"/>
    <n v="8038"/>
    <n v="4160"/>
    <n v="871"/>
    <n v="63"/>
  </r>
  <r>
    <x v="160"/>
    <x v="0"/>
    <s v="Video"/>
    <n v="48274"/>
    <n v="990"/>
    <n v="1572"/>
    <n v="4830"/>
    <n v="782"/>
    <n v="38"/>
  </r>
  <r>
    <x v="161"/>
    <x v="4"/>
    <s v="Text"/>
    <n v="2225"/>
    <n v="4064"/>
    <n v="3918"/>
    <n v="3233"/>
    <n v="502"/>
    <n v="299"/>
  </r>
  <r>
    <x v="162"/>
    <x v="3"/>
    <s v="Video"/>
    <n v="26812"/>
    <n v="2941"/>
    <n v="3708"/>
    <n v="843"/>
    <n v="867"/>
    <n v="293"/>
  </r>
  <r>
    <x v="135"/>
    <x v="4"/>
    <s v="Video"/>
    <n v="9343"/>
    <n v="2763"/>
    <n v="12992"/>
    <n v="3447"/>
    <n v="34"/>
    <n v="188"/>
  </r>
  <r>
    <x v="50"/>
    <x v="4"/>
    <s v="Ad"/>
    <n v="19378"/>
    <n v="2625"/>
    <n v="6470"/>
    <n v="1252"/>
    <n v="222"/>
    <n v="244"/>
  </r>
  <r>
    <x v="163"/>
    <x v="2"/>
    <s v="Ad"/>
    <n v="29977"/>
    <n v="2222"/>
    <n v="6533"/>
    <n v="2363"/>
    <n v="581"/>
    <n v="85"/>
  </r>
  <r>
    <x v="31"/>
    <x v="3"/>
    <s v="Text"/>
    <n v="15388"/>
    <n v="2833"/>
    <n v="15444"/>
    <n v="3684"/>
    <n v="683"/>
    <n v="262"/>
  </r>
  <r>
    <x v="111"/>
    <x v="2"/>
    <s v="Image"/>
    <n v="30181"/>
    <n v="4888"/>
    <n v="1043"/>
    <n v="4777"/>
    <n v="427"/>
    <n v="128"/>
  </r>
  <r>
    <x v="164"/>
    <x v="1"/>
    <s v="Ad"/>
    <n v="23260"/>
    <n v="4029"/>
    <n v="5517"/>
    <n v="4285"/>
    <n v="128"/>
    <n v="354"/>
  </r>
  <r>
    <x v="165"/>
    <x v="3"/>
    <s v="Text"/>
    <n v="44025"/>
    <n v="2954"/>
    <n v="7933"/>
    <n v="2770"/>
    <n v="740"/>
    <n v="230"/>
  </r>
  <r>
    <x v="160"/>
    <x v="3"/>
    <s v="Text"/>
    <n v="42906"/>
    <n v="2505"/>
    <n v="11184"/>
    <n v="2794"/>
    <n v="155"/>
    <n v="79"/>
  </r>
  <r>
    <x v="166"/>
    <x v="5"/>
    <s v="Image"/>
    <n v="44964"/>
    <n v="4559"/>
    <n v="17609"/>
    <n v="862"/>
    <n v="334"/>
    <n v="267"/>
  </r>
  <r>
    <x v="167"/>
    <x v="2"/>
    <s v="Text"/>
    <n v="13154"/>
    <n v="1198"/>
    <n v="10018"/>
    <n v="4529"/>
    <n v="493"/>
    <n v="105"/>
  </r>
  <r>
    <x v="168"/>
    <x v="4"/>
    <s v="Image"/>
    <n v="40468"/>
    <n v="4453"/>
    <n v="11245"/>
    <n v="407"/>
    <n v="849"/>
    <n v="335"/>
  </r>
  <r>
    <x v="169"/>
    <x v="2"/>
    <s v="Ad"/>
    <n v="18142"/>
    <n v="3292"/>
    <n v="7564"/>
    <n v="2030"/>
    <n v="703"/>
    <n v="207"/>
  </r>
  <r>
    <x v="170"/>
    <x v="2"/>
    <s v="Text"/>
    <n v="8011"/>
    <n v="2666"/>
    <n v="579"/>
    <n v="1722"/>
    <n v="767"/>
    <n v="45"/>
  </r>
  <r>
    <x v="171"/>
    <x v="2"/>
    <s v="Video"/>
    <n v="42338"/>
    <n v="1275"/>
    <n v="11898"/>
    <n v="4748"/>
    <n v="439"/>
    <n v="21"/>
  </r>
  <r>
    <x v="172"/>
    <x v="1"/>
    <s v="Video"/>
    <n v="13955"/>
    <n v="1728"/>
    <n v="16561"/>
    <n v="1327"/>
    <n v="438"/>
    <n v="25"/>
  </r>
  <r>
    <x v="173"/>
    <x v="1"/>
    <s v="Ad"/>
    <n v="49344"/>
    <n v="1776"/>
    <n v="8292"/>
    <n v="4312"/>
    <n v="677"/>
    <n v="169"/>
  </r>
  <r>
    <x v="172"/>
    <x v="0"/>
    <s v="Ad"/>
    <n v="25379"/>
    <n v="4157"/>
    <n v="1122"/>
    <n v="4409"/>
    <n v="673"/>
    <n v="300"/>
  </r>
  <r>
    <x v="174"/>
    <x v="5"/>
    <s v="Image"/>
    <n v="22302"/>
    <n v="2652"/>
    <n v="6095"/>
    <n v="3914"/>
    <n v="18"/>
    <n v="218"/>
  </r>
  <r>
    <x v="67"/>
    <x v="1"/>
    <s v="Video"/>
    <n v="29941"/>
    <n v="791"/>
    <n v="13128"/>
    <n v="3523"/>
    <n v="64"/>
    <n v="59"/>
  </r>
  <r>
    <x v="99"/>
    <x v="4"/>
    <s v="Text"/>
    <n v="11997"/>
    <n v="4045"/>
    <n v="6318"/>
    <n v="656"/>
    <n v="763"/>
    <n v="174"/>
  </r>
  <r>
    <x v="96"/>
    <x v="5"/>
    <s v="Text"/>
    <n v="26587"/>
    <n v="3231"/>
    <n v="12734"/>
    <n v="4715"/>
    <n v="964"/>
    <n v="298"/>
  </r>
  <r>
    <x v="175"/>
    <x v="0"/>
    <s v="Video"/>
    <n v="31998"/>
    <n v="4862"/>
    <n v="9309"/>
    <n v="2324"/>
    <n v="170"/>
    <n v="322"/>
  </r>
  <r>
    <x v="176"/>
    <x v="2"/>
    <s v="Video"/>
    <n v="43078"/>
    <n v="779"/>
    <n v="16500"/>
    <n v="552"/>
    <n v="675"/>
    <n v="11"/>
  </r>
  <r>
    <x v="177"/>
    <x v="1"/>
    <s v="Video"/>
    <n v="42395"/>
    <n v="2396"/>
    <n v="19388"/>
    <n v="268"/>
    <n v="651"/>
    <n v="208"/>
  </r>
  <r>
    <x v="178"/>
    <x v="4"/>
    <s v="Image"/>
    <n v="11900"/>
    <n v="332"/>
    <n v="2349"/>
    <n v="2628"/>
    <n v="498"/>
    <n v="14"/>
  </r>
  <r>
    <x v="179"/>
    <x v="1"/>
    <s v="Image"/>
    <n v="2711"/>
    <n v="4678"/>
    <n v="7649"/>
    <n v="2861"/>
    <n v="745"/>
    <n v="99"/>
  </r>
  <r>
    <x v="168"/>
    <x v="1"/>
    <s v="Video"/>
    <n v="22711"/>
    <n v="1133"/>
    <n v="13675"/>
    <n v="1396"/>
    <n v="690"/>
    <n v="98"/>
  </r>
  <r>
    <x v="77"/>
    <x v="4"/>
    <s v="Text"/>
    <n v="20188"/>
    <n v="278"/>
    <n v="3567"/>
    <n v="2456"/>
    <n v="850"/>
    <n v="13"/>
  </r>
  <r>
    <x v="98"/>
    <x v="3"/>
    <s v="Video"/>
    <n v="19814"/>
    <n v="3271"/>
    <n v="7985"/>
    <n v="2199"/>
    <n v="689"/>
    <n v="325"/>
  </r>
  <r>
    <x v="180"/>
    <x v="4"/>
    <s v="Ad"/>
    <n v="33529"/>
    <n v="2962"/>
    <n v="4955"/>
    <n v="2656"/>
    <n v="449"/>
    <n v="43"/>
  </r>
  <r>
    <x v="181"/>
    <x v="3"/>
    <s v="Image"/>
    <n v="42895"/>
    <n v="3097"/>
    <n v="4967"/>
    <n v="2344"/>
    <n v="646"/>
    <n v="106"/>
  </r>
  <r>
    <x v="182"/>
    <x v="1"/>
    <s v="Video"/>
    <n v="10577"/>
    <n v="4422"/>
    <n v="3633"/>
    <n v="254"/>
    <n v="514"/>
    <n v="380"/>
  </r>
  <r>
    <x v="183"/>
    <x v="5"/>
    <s v="Text"/>
    <n v="38931"/>
    <n v="2755"/>
    <n v="13896"/>
    <n v="2401"/>
    <n v="72"/>
    <n v="156"/>
  </r>
  <r>
    <x v="184"/>
    <x v="0"/>
    <s v="Ad"/>
    <n v="40510"/>
    <n v="1602"/>
    <n v="16658"/>
    <n v="4480"/>
    <n v="32"/>
    <n v="108"/>
  </r>
  <r>
    <x v="185"/>
    <x v="2"/>
    <s v="Image"/>
    <n v="49647"/>
    <n v="1926"/>
    <n v="8944"/>
    <n v="118"/>
    <n v="847"/>
    <n v="24"/>
  </r>
  <r>
    <x v="186"/>
    <x v="1"/>
    <s v="Video"/>
    <n v="17065"/>
    <n v="3392"/>
    <n v="10490"/>
    <n v="2219"/>
    <n v="319"/>
    <n v="334"/>
  </r>
  <r>
    <x v="187"/>
    <x v="1"/>
    <s v="Ad"/>
    <n v="45822"/>
    <n v="2451"/>
    <n v="13725"/>
    <n v="1495"/>
    <n v="682"/>
    <n v="226"/>
  </r>
  <r>
    <x v="188"/>
    <x v="3"/>
    <s v="Text"/>
    <n v="19749"/>
    <n v="4210"/>
    <n v="7551"/>
    <n v="1085"/>
    <n v="904"/>
    <n v="343"/>
  </r>
  <r>
    <x v="184"/>
    <x v="5"/>
    <s v="Video"/>
    <n v="47255"/>
    <n v="1316"/>
    <n v="4318"/>
    <n v="2116"/>
    <n v="311"/>
    <n v="66"/>
  </r>
  <r>
    <x v="150"/>
    <x v="1"/>
    <s v="Ad"/>
    <n v="45311"/>
    <n v="3063"/>
    <n v="17464"/>
    <n v="4804"/>
    <n v="666"/>
    <n v="242"/>
  </r>
  <r>
    <x v="117"/>
    <x v="2"/>
    <s v="Ad"/>
    <n v="27179"/>
    <n v="773"/>
    <n v="9261"/>
    <n v="987"/>
    <n v="912"/>
    <n v="7"/>
  </r>
  <r>
    <x v="52"/>
    <x v="5"/>
    <s v="Ad"/>
    <n v="19024"/>
    <n v="2679"/>
    <n v="19419"/>
    <n v="2333"/>
    <n v="204"/>
    <n v="178"/>
  </r>
  <r>
    <x v="189"/>
    <x v="4"/>
    <s v="Image"/>
    <n v="13031"/>
    <n v="2213"/>
    <n v="9926"/>
    <n v="2090"/>
    <n v="576"/>
    <n v="63"/>
  </r>
  <r>
    <x v="190"/>
    <x v="2"/>
    <s v="Video"/>
    <n v="19811"/>
    <n v="2739"/>
    <n v="3693"/>
    <n v="3957"/>
    <n v="614"/>
    <n v="102"/>
  </r>
  <r>
    <x v="51"/>
    <x v="1"/>
    <s v="Image"/>
    <n v="48687"/>
    <n v="1363"/>
    <n v="17912"/>
    <n v="4918"/>
    <n v="632"/>
    <n v="28"/>
  </r>
  <r>
    <x v="191"/>
    <x v="5"/>
    <s v="Ad"/>
    <n v="1289"/>
    <n v="4055"/>
    <n v="6530"/>
    <n v="4859"/>
    <n v="855"/>
    <n v="129"/>
  </r>
  <r>
    <x v="83"/>
    <x v="4"/>
    <s v="Video"/>
    <n v="38965"/>
    <n v="1859"/>
    <n v="6026"/>
    <n v="4323"/>
    <n v="683"/>
    <n v="119"/>
  </r>
  <r>
    <x v="192"/>
    <x v="0"/>
    <s v="Ad"/>
    <n v="32630"/>
    <n v="2655"/>
    <n v="5549"/>
    <n v="2325"/>
    <n v="87"/>
    <n v="122"/>
  </r>
  <r>
    <x v="5"/>
    <x v="4"/>
    <s v="Image"/>
    <n v="15566"/>
    <n v="2195"/>
    <n v="9430"/>
    <n v="3893"/>
    <n v="390"/>
    <n v="120"/>
  </r>
  <r>
    <x v="193"/>
    <x v="3"/>
    <s v="Ad"/>
    <n v="48573"/>
    <n v="3133"/>
    <n v="7369"/>
    <n v="2248"/>
    <n v="937"/>
    <n v="199"/>
  </r>
  <r>
    <x v="194"/>
    <x v="3"/>
    <s v="Ad"/>
    <n v="31614"/>
    <n v="1592"/>
    <n v="17773"/>
    <n v="4697"/>
    <n v="71"/>
    <n v="112"/>
  </r>
  <r>
    <x v="73"/>
    <x v="3"/>
    <s v="Video"/>
    <n v="15252"/>
    <n v="768"/>
    <n v="6124"/>
    <n v="115"/>
    <n v="125"/>
    <n v="25"/>
  </r>
  <r>
    <x v="127"/>
    <x v="3"/>
    <s v="Ad"/>
    <n v="28858"/>
    <n v="681"/>
    <n v="11990"/>
    <n v="4825"/>
    <n v="721"/>
    <n v="22"/>
  </r>
  <r>
    <x v="120"/>
    <x v="4"/>
    <s v="Image"/>
    <n v="47894"/>
    <n v="4053"/>
    <n v="1062"/>
    <n v="3253"/>
    <n v="605"/>
    <n v="140"/>
  </r>
  <r>
    <x v="35"/>
    <x v="0"/>
    <s v="Text"/>
    <n v="8809"/>
    <n v="682"/>
    <n v="732"/>
    <n v="2282"/>
    <n v="408"/>
    <n v="64"/>
  </r>
  <r>
    <x v="75"/>
    <x v="2"/>
    <s v="Video"/>
    <n v="22573"/>
    <n v="2007"/>
    <n v="3753"/>
    <n v="808"/>
    <n v="728"/>
    <n v="98"/>
  </r>
  <r>
    <x v="113"/>
    <x v="3"/>
    <s v="Ad"/>
    <n v="25255"/>
    <n v="976"/>
    <n v="18302"/>
    <n v="1881"/>
    <n v="957"/>
    <n v="13"/>
  </r>
  <r>
    <x v="140"/>
    <x v="4"/>
    <s v="Image"/>
    <n v="7080"/>
    <n v="4139"/>
    <n v="18176"/>
    <n v="921"/>
    <n v="285"/>
    <n v="363"/>
  </r>
  <r>
    <x v="65"/>
    <x v="2"/>
    <s v="Ad"/>
    <n v="23087"/>
    <n v="78"/>
    <n v="15164"/>
    <n v="161"/>
    <n v="506"/>
    <n v="5"/>
  </r>
  <r>
    <x v="195"/>
    <x v="3"/>
    <s v="Ad"/>
    <n v="37929"/>
    <n v="4501"/>
    <n v="3875"/>
    <n v="2086"/>
    <n v="841"/>
    <n v="322"/>
  </r>
  <r>
    <x v="183"/>
    <x v="4"/>
    <s v="Image"/>
    <n v="27987"/>
    <n v="3661"/>
    <n v="4065"/>
    <n v="3017"/>
    <n v="607"/>
    <n v="166"/>
  </r>
  <r>
    <x v="73"/>
    <x v="2"/>
    <s v="Text"/>
    <n v="47161"/>
    <n v="1981"/>
    <n v="6969"/>
    <n v="2978"/>
    <n v="846"/>
    <n v="105"/>
  </r>
  <r>
    <x v="109"/>
    <x v="5"/>
    <s v="Image"/>
    <n v="45096"/>
    <n v="2515"/>
    <n v="9350"/>
    <n v="4707"/>
    <n v="763"/>
    <n v="250"/>
  </r>
  <r>
    <x v="123"/>
    <x v="0"/>
    <s v="Video"/>
    <n v="16365"/>
    <n v="2156"/>
    <n v="4705"/>
    <n v="2892"/>
    <n v="4"/>
    <n v="187"/>
  </r>
  <r>
    <x v="134"/>
    <x v="2"/>
    <s v="Text"/>
    <n v="37816"/>
    <n v="4837"/>
    <n v="16818"/>
    <n v="1469"/>
    <n v="174"/>
    <n v="420"/>
  </r>
  <r>
    <x v="196"/>
    <x v="2"/>
    <s v="Video"/>
    <n v="47059"/>
    <n v="1049"/>
    <n v="4797"/>
    <n v="1221"/>
    <n v="8"/>
    <n v="33"/>
  </r>
  <r>
    <x v="94"/>
    <x v="5"/>
    <s v="Video"/>
    <n v="7394"/>
    <n v="754"/>
    <n v="3496"/>
    <n v="277"/>
    <n v="394"/>
    <n v="24"/>
  </r>
  <r>
    <x v="164"/>
    <x v="2"/>
    <s v="Image"/>
    <n v="8999"/>
    <n v="707"/>
    <n v="6667"/>
    <n v="4096"/>
    <n v="137"/>
    <n v="68"/>
  </r>
  <r>
    <x v="197"/>
    <x v="2"/>
    <s v="Text"/>
    <n v="15957"/>
    <n v="333"/>
    <n v="13343"/>
    <n v="908"/>
    <n v="802"/>
    <n v="21"/>
  </r>
  <r>
    <x v="198"/>
    <x v="0"/>
    <s v="Image"/>
    <n v="8364"/>
    <n v="1720"/>
    <n v="12701"/>
    <n v="1360"/>
    <n v="648"/>
    <n v="49"/>
  </r>
  <r>
    <x v="86"/>
    <x v="3"/>
    <s v="Ad"/>
    <n v="3641"/>
    <n v="1383"/>
    <n v="15989"/>
    <n v="1163"/>
    <n v="416"/>
    <n v="107"/>
  </r>
  <r>
    <x v="120"/>
    <x v="4"/>
    <s v="Ad"/>
    <n v="27481"/>
    <n v="2824"/>
    <n v="13699"/>
    <n v="3888"/>
    <n v="845"/>
    <n v="82"/>
  </r>
  <r>
    <x v="123"/>
    <x v="0"/>
    <s v="Ad"/>
    <n v="42965"/>
    <n v="4995"/>
    <n v="14284"/>
    <n v="1215"/>
    <n v="611"/>
    <n v="126"/>
  </r>
  <r>
    <x v="15"/>
    <x v="1"/>
    <s v="Image"/>
    <n v="22040"/>
    <n v="407"/>
    <n v="11735"/>
    <n v="1379"/>
    <n v="929"/>
    <n v="24"/>
  </r>
  <r>
    <x v="178"/>
    <x v="1"/>
    <s v="Video"/>
    <n v="40094"/>
    <n v="1788"/>
    <n v="14872"/>
    <n v="3917"/>
    <n v="487"/>
    <n v="32"/>
  </r>
  <r>
    <x v="199"/>
    <x v="0"/>
    <s v="Ad"/>
    <n v="40560"/>
    <n v="4804"/>
    <n v="17443"/>
    <n v="4405"/>
    <n v="326"/>
    <n v="347"/>
  </r>
  <r>
    <x v="149"/>
    <x v="4"/>
    <s v="Text"/>
    <n v="29297"/>
    <n v="1240"/>
    <n v="3987"/>
    <n v="615"/>
    <n v="281"/>
    <n v="81"/>
  </r>
  <r>
    <x v="177"/>
    <x v="2"/>
    <s v="Ad"/>
    <n v="18925"/>
    <n v="3036"/>
    <n v="15995"/>
    <n v="3424"/>
    <n v="60"/>
    <n v="239"/>
  </r>
  <r>
    <x v="57"/>
    <x v="0"/>
    <s v="Image"/>
    <n v="18890"/>
    <n v="2650"/>
    <n v="3262"/>
    <n v="1903"/>
    <n v="742"/>
    <n v="149"/>
  </r>
  <r>
    <x v="135"/>
    <x v="3"/>
    <s v="Video"/>
    <n v="15986"/>
    <n v="1665"/>
    <n v="18026"/>
    <n v="1765"/>
    <n v="805"/>
    <n v="51"/>
  </r>
  <r>
    <x v="200"/>
    <x v="0"/>
    <s v="Ad"/>
    <n v="5013"/>
    <n v="4535"/>
    <n v="18850"/>
    <n v="4941"/>
    <n v="619"/>
    <n v="56"/>
  </r>
  <r>
    <x v="115"/>
    <x v="3"/>
    <s v="Video"/>
    <n v="2547"/>
    <n v="4766"/>
    <n v="19932"/>
    <n v="4112"/>
    <n v="598"/>
    <n v="166"/>
  </r>
  <r>
    <x v="201"/>
    <x v="5"/>
    <s v="Text"/>
    <n v="31665"/>
    <n v="1365"/>
    <n v="2126"/>
    <n v="890"/>
    <n v="569"/>
    <n v="40"/>
  </r>
  <r>
    <x v="22"/>
    <x v="5"/>
    <s v="Text"/>
    <n v="19053"/>
    <n v="2244"/>
    <n v="2126"/>
    <n v="2369"/>
    <n v="624"/>
    <n v="213"/>
  </r>
  <r>
    <x v="141"/>
    <x v="2"/>
    <s v="Image"/>
    <n v="44675"/>
    <n v="1240"/>
    <n v="8845"/>
    <n v="3439"/>
    <n v="532"/>
    <n v="123"/>
  </r>
  <r>
    <x v="181"/>
    <x v="3"/>
    <s v="Text"/>
    <n v="10091"/>
    <n v="3718"/>
    <n v="16226"/>
    <n v="904"/>
    <n v="169"/>
    <n v="228"/>
  </r>
  <r>
    <x v="72"/>
    <x v="2"/>
    <s v="Ad"/>
    <n v="12266"/>
    <n v="1613"/>
    <n v="12327"/>
    <n v="3366"/>
    <n v="190"/>
    <n v="63"/>
  </r>
  <r>
    <x v="202"/>
    <x v="2"/>
    <s v="Ad"/>
    <n v="35465"/>
    <n v="3025"/>
    <n v="6972"/>
    <n v="2865"/>
    <n v="528"/>
    <n v="295"/>
  </r>
  <r>
    <x v="203"/>
    <x v="2"/>
    <s v="Image"/>
    <n v="8327"/>
    <n v="3179"/>
    <n v="17367"/>
    <n v="935"/>
    <n v="45"/>
    <n v="179"/>
  </r>
  <r>
    <x v="143"/>
    <x v="1"/>
    <s v="Video"/>
    <n v="42443"/>
    <n v="1589"/>
    <n v="11420"/>
    <n v="733"/>
    <n v="848"/>
    <n v="29"/>
  </r>
  <r>
    <x v="204"/>
    <x v="0"/>
    <s v="Text"/>
    <n v="7616"/>
    <n v="3519"/>
    <n v="13118"/>
    <n v="3930"/>
    <n v="829"/>
    <n v="301"/>
  </r>
  <r>
    <x v="58"/>
    <x v="4"/>
    <s v="Video"/>
    <n v="22790"/>
    <n v="2737"/>
    <n v="14756"/>
    <n v="1649"/>
    <n v="884"/>
    <n v="150"/>
  </r>
  <r>
    <x v="205"/>
    <x v="1"/>
    <s v="Video"/>
    <n v="20741"/>
    <n v="4310"/>
    <n v="17210"/>
    <n v="1366"/>
    <n v="595"/>
    <n v="323"/>
  </r>
  <r>
    <x v="206"/>
    <x v="0"/>
    <s v="Video"/>
    <n v="11612"/>
    <n v="1527"/>
    <n v="9217"/>
    <n v="4184"/>
    <n v="307"/>
    <n v="65"/>
  </r>
  <r>
    <x v="113"/>
    <x v="2"/>
    <s v="Image"/>
    <n v="16950"/>
    <n v="788"/>
    <n v="9538"/>
    <n v="4621"/>
    <n v="409"/>
    <n v="39"/>
  </r>
  <r>
    <x v="207"/>
    <x v="5"/>
    <s v="Image"/>
    <n v="38989"/>
    <n v="3281"/>
    <n v="6107"/>
    <n v="232"/>
    <n v="204"/>
    <n v="307"/>
  </r>
  <r>
    <x v="208"/>
    <x v="4"/>
    <s v="Image"/>
    <n v="3064"/>
    <n v="4281"/>
    <n v="2796"/>
    <n v="2169"/>
    <n v="761"/>
    <n v="99"/>
  </r>
  <r>
    <x v="209"/>
    <x v="4"/>
    <s v="Ad"/>
    <n v="48077"/>
    <n v="2375"/>
    <n v="15877"/>
    <n v="4732"/>
    <n v="486"/>
    <n v="230"/>
  </r>
  <r>
    <x v="210"/>
    <x v="1"/>
    <s v="Text"/>
    <n v="23005"/>
    <n v="3737"/>
    <n v="9543"/>
    <n v="656"/>
    <n v="839"/>
    <n v="109"/>
  </r>
  <r>
    <x v="211"/>
    <x v="3"/>
    <s v="Image"/>
    <n v="25999"/>
    <n v="406"/>
    <n v="7679"/>
    <n v="1845"/>
    <n v="963"/>
    <n v="10"/>
  </r>
  <r>
    <x v="81"/>
    <x v="2"/>
    <s v="Image"/>
    <n v="25833"/>
    <n v="3680"/>
    <n v="16722"/>
    <n v="3006"/>
    <n v="462"/>
    <n v="159"/>
  </r>
  <r>
    <x v="25"/>
    <x v="0"/>
    <s v="Ad"/>
    <n v="39261"/>
    <n v="4098"/>
    <n v="14802"/>
    <n v="4928"/>
    <n v="3"/>
    <n v="242"/>
  </r>
  <r>
    <x v="34"/>
    <x v="2"/>
    <s v="Video"/>
    <n v="32374"/>
    <n v="3912"/>
    <n v="5058"/>
    <n v="2188"/>
    <n v="320"/>
    <n v="304"/>
  </r>
  <r>
    <x v="16"/>
    <x v="3"/>
    <s v="Video"/>
    <n v="25461"/>
    <n v="995"/>
    <n v="14975"/>
    <n v="617"/>
    <n v="41"/>
    <n v="63"/>
  </r>
  <r>
    <x v="212"/>
    <x v="0"/>
    <s v="Image"/>
    <n v="49613"/>
    <n v="1717"/>
    <n v="2503"/>
    <n v="2348"/>
    <n v="140"/>
    <n v="59"/>
  </r>
  <r>
    <x v="213"/>
    <x v="4"/>
    <s v="Text"/>
    <n v="48868"/>
    <n v="2915"/>
    <n v="5814"/>
    <n v="1633"/>
    <n v="58"/>
    <n v="220"/>
  </r>
  <r>
    <x v="214"/>
    <x v="0"/>
    <s v="Image"/>
    <n v="33730"/>
    <n v="1469"/>
    <n v="1685"/>
    <n v="602"/>
    <n v="732"/>
    <n v="27"/>
  </r>
  <r>
    <x v="215"/>
    <x v="4"/>
    <s v="Text"/>
    <n v="18394"/>
    <n v="751"/>
    <n v="3159"/>
    <n v="3234"/>
    <n v="788"/>
    <n v="13"/>
  </r>
  <r>
    <x v="216"/>
    <x v="5"/>
    <s v="Image"/>
    <n v="30059"/>
    <n v="4593"/>
    <n v="821"/>
    <n v="3454"/>
    <n v="179"/>
    <n v="379"/>
  </r>
  <r>
    <x v="217"/>
    <x v="5"/>
    <s v="Ad"/>
    <n v="42774"/>
    <n v="4460"/>
    <n v="12493"/>
    <n v="1153"/>
    <n v="588"/>
    <n v="325"/>
  </r>
  <r>
    <x v="186"/>
    <x v="1"/>
    <s v="Ad"/>
    <n v="11643"/>
    <n v="3193"/>
    <n v="10635"/>
    <n v="4990"/>
    <n v="413"/>
    <n v="295"/>
  </r>
  <r>
    <x v="186"/>
    <x v="2"/>
    <s v="Ad"/>
    <n v="5427"/>
    <n v="2490"/>
    <n v="7983"/>
    <n v="575"/>
    <n v="243"/>
    <n v="167"/>
  </r>
  <r>
    <x v="218"/>
    <x v="1"/>
    <s v="Ad"/>
    <n v="30059"/>
    <n v="1143"/>
    <n v="10839"/>
    <n v="4114"/>
    <n v="666"/>
    <n v="19"/>
  </r>
  <r>
    <x v="219"/>
    <x v="0"/>
    <s v="Ad"/>
    <n v="8007"/>
    <n v="68"/>
    <n v="7023"/>
    <n v="3978"/>
    <n v="317"/>
    <n v="2"/>
  </r>
  <r>
    <x v="220"/>
    <x v="4"/>
    <s v="Video"/>
    <n v="43996"/>
    <n v="3830"/>
    <n v="8467"/>
    <n v="3482"/>
    <n v="90"/>
    <n v="245"/>
  </r>
  <r>
    <x v="221"/>
    <x v="4"/>
    <s v="Image"/>
    <n v="20616"/>
    <n v="2656"/>
    <n v="18981"/>
    <n v="1093"/>
    <n v="917"/>
    <n v="210"/>
  </r>
  <r>
    <x v="53"/>
    <x v="0"/>
    <s v="Text"/>
    <n v="15657"/>
    <n v="3129"/>
    <n v="11804"/>
    <n v="3830"/>
    <n v="779"/>
    <n v="268"/>
  </r>
  <r>
    <x v="68"/>
    <x v="0"/>
    <s v="Text"/>
    <n v="6959"/>
    <n v="4534"/>
    <n v="10432"/>
    <n v="434"/>
    <n v="315"/>
    <n v="379"/>
  </r>
  <r>
    <x v="222"/>
    <x v="2"/>
    <s v="Ad"/>
    <n v="31127"/>
    <n v="4315"/>
    <n v="6321"/>
    <n v="2118"/>
    <n v="916"/>
    <n v="189"/>
  </r>
  <r>
    <x v="8"/>
    <x v="1"/>
    <s v="Text"/>
    <n v="33949"/>
    <n v="2549"/>
    <n v="10430"/>
    <n v="4392"/>
    <n v="721"/>
    <n v="99"/>
  </r>
  <r>
    <x v="223"/>
    <x v="5"/>
    <s v="Image"/>
    <n v="31214"/>
    <n v="2829"/>
    <n v="10640"/>
    <n v="2085"/>
    <n v="831"/>
    <n v="165"/>
  </r>
  <r>
    <x v="75"/>
    <x v="3"/>
    <s v="Text"/>
    <n v="16720"/>
    <n v="299"/>
    <n v="11784"/>
    <n v="1749"/>
    <n v="997"/>
    <n v="18"/>
  </r>
  <r>
    <x v="224"/>
    <x v="0"/>
    <s v="Image"/>
    <n v="8452"/>
    <n v="2132"/>
    <n v="9916"/>
    <n v="4628"/>
    <n v="269"/>
    <n v="111"/>
  </r>
  <r>
    <x v="225"/>
    <x v="1"/>
    <s v="Text"/>
    <n v="16675"/>
    <n v="658"/>
    <n v="17218"/>
    <n v="917"/>
    <n v="460"/>
    <n v="57"/>
  </r>
  <r>
    <x v="184"/>
    <x v="2"/>
    <s v="Text"/>
    <n v="2587"/>
    <n v="1381"/>
    <n v="929"/>
    <n v="2862"/>
    <n v="133"/>
    <n v="135"/>
  </r>
  <r>
    <x v="12"/>
    <x v="2"/>
    <s v="Ad"/>
    <n v="44286"/>
    <n v="3359"/>
    <n v="11378"/>
    <n v="2773"/>
    <n v="189"/>
    <n v="68"/>
  </r>
  <r>
    <x v="66"/>
    <x v="5"/>
    <s v="Ad"/>
    <n v="28413"/>
    <n v="1736"/>
    <n v="16505"/>
    <n v="3863"/>
    <n v="315"/>
    <n v="173"/>
  </r>
  <r>
    <x v="226"/>
    <x v="0"/>
    <s v="Image"/>
    <n v="25937"/>
    <n v="697"/>
    <n v="2679"/>
    <n v="554"/>
    <n v="777"/>
    <n v="44"/>
  </r>
  <r>
    <x v="175"/>
    <x v="5"/>
    <s v="Image"/>
    <n v="31077"/>
    <n v="3393"/>
    <n v="6038"/>
    <n v="4234"/>
    <n v="341"/>
    <n v="244"/>
  </r>
  <r>
    <x v="227"/>
    <x v="1"/>
    <s v="Ad"/>
    <n v="8622"/>
    <n v="1051"/>
    <n v="8863"/>
    <n v="2204"/>
    <n v="781"/>
    <n v="17"/>
  </r>
  <r>
    <x v="146"/>
    <x v="2"/>
    <s v="Text"/>
    <n v="4957"/>
    <n v="3727"/>
    <n v="16945"/>
    <n v="4986"/>
    <n v="745"/>
    <n v="351"/>
  </r>
  <r>
    <x v="28"/>
    <x v="5"/>
    <s v="Text"/>
    <n v="17281"/>
    <n v="1104"/>
    <n v="7071"/>
    <n v="2715"/>
    <n v="874"/>
    <n v="21"/>
  </r>
  <r>
    <x v="207"/>
    <x v="2"/>
    <s v="Text"/>
    <n v="21450"/>
    <n v="2620"/>
    <n v="13425"/>
    <n v="3517"/>
    <n v="459"/>
    <n v="114"/>
  </r>
  <r>
    <x v="227"/>
    <x v="2"/>
    <s v="Image"/>
    <n v="31016"/>
    <n v="3861"/>
    <n v="16128"/>
    <n v="1438"/>
    <n v="157"/>
    <n v="68"/>
  </r>
  <r>
    <x v="228"/>
    <x v="5"/>
    <s v="Video"/>
    <n v="41274"/>
    <n v="3986"/>
    <n v="15199"/>
    <n v="3442"/>
    <n v="40"/>
    <n v="46"/>
  </r>
  <r>
    <x v="229"/>
    <x v="3"/>
    <s v="Text"/>
    <n v="13867"/>
    <n v="520"/>
    <n v="9459"/>
    <n v="1724"/>
    <n v="925"/>
    <n v="12"/>
  </r>
  <r>
    <x v="230"/>
    <x v="5"/>
    <s v="Ad"/>
    <n v="17882"/>
    <n v="2874"/>
    <n v="9844"/>
    <n v="260"/>
    <n v="384"/>
    <n v="277"/>
  </r>
  <r>
    <x v="231"/>
    <x v="3"/>
    <s v="Video"/>
    <n v="2864"/>
    <n v="1212"/>
    <n v="9076"/>
    <n v="1749"/>
    <n v="569"/>
    <n v="53"/>
  </r>
  <r>
    <x v="164"/>
    <x v="1"/>
    <s v="Ad"/>
    <n v="25811"/>
    <n v="3755"/>
    <n v="16171"/>
    <n v="641"/>
    <n v="333"/>
    <n v="278"/>
  </r>
  <r>
    <x v="90"/>
    <x v="5"/>
    <s v="Video"/>
    <n v="43789"/>
    <n v="692"/>
    <n v="5139"/>
    <n v="3931"/>
    <n v="655"/>
    <n v="64"/>
  </r>
  <r>
    <x v="224"/>
    <x v="1"/>
    <s v="Ad"/>
    <n v="26120"/>
    <n v="2244"/>
    <n v="1862"/>
    <n v="2384"/>
    <n v="134"/>
    <n v="219"/>
  </r>
  <r>
    <x v="232"/>
    <x v="3"/>
    <s v="Ad"/>
    <n v="27268"/>
    <n v="3428"/>
    <n v="139"/>
    <n v="4423"/>
    <n v="575"/>
    <n v="232"/>
  </r>
  <r>
    <x v="233"/>
    <x v="4"/>
    <s v="Ad"/>
    <n v="22972"/>
    <n v="1794"/>
    <n v="16549"/>
    <n v="969"/>
    <n v="481"/>
    <n v="48"/>
  </r>
  <r>
    <x v="100"/>
    <x v="0"/>
    <s v="Image"/>
    <n v="19598"/>
    <n v="1624"/>
    <n v="15240"/>
    <n v="841"/>
    <n v="986"/>
    <n v="151"/>
  </r>
  <r>
    <x v="147"/>
    <x v="0"/>
    <s v="Text"/>
    <n v="19649"/>
    <n v="2044"/>
    <n v="12341"/>
    <n v="2394"/>
    <n v="365"/>
    <n v="22"/>
  </r>
  <r>
    <x v="173"/>
    <x v="4"/>
    <s v="Text"/>
    <n v="14042"/>
    <n v="1731"/>
    <n v="11852"/>
    <n v="1460"/>
    <n v="797"/>
    <n v="103"/>
  </r>
  <r>
    <x v="166"/>
    <x v="1"/>
    <s v="Ad"/>
    <n v="4927"/>
    <n v="3670"/>
    <n v="19588"/>
    <n v="591"/>
    <n v="673"/>
    <n v="272"/>
  </r>
  <r>
    <x v="167"/>
    <x v="1"/>
    <s v="Image"/>
    <n v="2168"/>
    <n v="4933"/>
    <n v="9746"/>
    <n v="4888"/>
    <n v="538"/>
    <n v="431"/>
  </r>
  <r>
    <x v="175"/>
    <x v="1"/>
    <s v="Image"/>
    <n v="21271"/>
    <n v="735"/>
    <n v="13465"/>
    <n v="724"/>
    <n v="345"/>
    <n v="10"/>
  </r>
  <r>
    <x v="234"/>
    <x v="2"/>
    <s v="Image"/>
    <n v="26926"/>
    <n v="2899"/>
    <n v="15203"/>
    <n v="2275"/>
    <n v="214"/>
    <n v="263"/>
  </r>
  <r>
    <x v="49"/>
    <x v="5"/>
    <s v="Text"/>
    <n v="9338"/>
    <n v="3192"/>
    <n v="16442"/>
    <n v="3820"/>
    <n v="200"/>
    <n v="92"/>
  </r>
  <r>
    <x v="235"/>
    <x v="5"/>
    <s v="Image"/>
    <n v="8769"/>
    <n v="3576"/>
    <n v="13110"/>
    <n v="2941"/>
    <n v="994"/>
    <n v="225"/>
  </r>
  <r>
    <x v="70"/>
    <x v="0"/>
    <s v="Ad"/>
    <n v="13338"/>
    <n v="2266"/>
    <n v="9307"/>
    <n v="4136"/>
    <n v="888"/>
    <n v="106"/>
  </r>
  <r>
    <x v="55"/>
    <x v="1"/>
    <s v="Image"/>
    <n v="27658"/>
    <n v="4784"/>
    <n v="353"/>
    <n v="1958"/>
    <n v="954"/>
    <n v="359"/>
  </r>
  <r>
    <x v="214"/>
    <x v="3"/>
    <s v="Ad"/>
    <n v="32631"/>
    <n v="3165"/>
    <n v="18679"/>
    <n v="2559"/>
    <n v="89"/>
    <n v="110"/>
  </r>
  <r>
    <x v="236"/>
    <x v="2"/>
    <s v="Video"/>
    <n v="17797"/>
    <n v="470"/>
    <n v="2204"/>
    <n v="3118"/>
    <n v="623"/>
    <n v="34"/>
  </r>
  <r>
    <x v="237"/>
    <x v="3"/>
    <s v="Image"/>
    <n v="12110"/>
    <n v="3638"/>
    <n v="11311"/>
    <n v="1395"/>
    <n v="708"/>
    <n v="196"/>
  </r>
  <r>
    <x v="40"/>
    <x v="5"/>
    <s v="Ad"/>
    <n v="1207"/>
    <n v="4809"/>
    <n v="12304"/>
    <n v="1595"/>
    <n v="347"/>
    <n v="280"/>
  </r>
  <r>
    <x v="238"/>
    <x v="4"/>
    <s v="Video"/>
    <n v="14667"/>
    <n v="4605"/>
    <n v="19803"/>
    <n v="254"/>
    <n v="260"/>
    <n v="241"/>
  </r>
  <r>
    <x v="160"/>
    <x v="4"/>
    <s v="Video"/>
    <n v="10674"/>
    <n v="747"/>
    <n v="7182"/>
    <n v="3329"/>
    <n v="465"/>
    <n v="11"/>
  </r>
  <r>
    <x v="53"/>
    <x v="3"/>
    <s v="Ad"/>
    <n v="47580"/>
    <n v="2245"/>
    <n v="2770"/>
    <n v="3916"/>
    <n v="880"/>
    <n v="69"/>
  </r>
  <r>
    <x v="239"/>
    <x v="2"/>
    <s v="Image"/>
    <n v="46080"/>
    <n v="3251"/>
    <n v="19156"/>
    <n v="120"/>
    <n v="603"/>
    <n v="113"/>
  </r>
  <r>
    <x v="240"/>
    <x v="3"/>
    <s v="Text"/>
    <n v="47315"/>
    <n v="4014"/>
    <n v="13381"/>
    <n v="3261"/>
    <n v="375"/>
    <n v="237"/>
  </r>
  <r>
    <x v="241"/>
    <x v="4"/>
    <s v="Image"/>
    <n v="35294"/>
    <n v="2186"/>
    <n v="6513"/>
    <n v="1922"/>
    <n v="154"/>
    <n v="130"/>
  </r>
  <r>
    <x v="242"/>
    <x v="3"/>
    <s v="Video"/>
    <n v="24711"/>
    <n v="1641"/>
    <n v="193"/>
    <n v="3544"/>
    <n v="805"/>
    <n v="38"/>
  </r>
  <r>
    <x v="243"/>
    <x v="2"/>
    <s v="Ad"/>
    <n v="38607"/>
    <n v="925"/>
    <n v="18402"/>
    <n v="533"/>
    <n v="356"/>
    <n v="91"/>
  </r>
  <r>
    <x v="215"/>
    <x v="3"/>
    <s v="Ad"/>
    <n v="37096"/>
    <n v="4718"/>
    <n v="17549"/>
    <n v="3613"/>
    <n v="216"/>
    <n v="435"/>
  </r>
  <r>
    <x v="244"/>
    <x v="0"/>
    <s v="Image"/>
    <n v="5179"/>
    <n v="4793"/>
    <n v="9821"/>
    <n v="606"/>
    <n v="92"/>
    <n v="447"/>
  </r>
  <r>
    <x v="216"/>
    <x v="4"/>
    <s v="Ad"/>
    <n v="36777"/>
    <n v="4861"/>
    <n v="1951"/>
    <n v="4291"/>
    <n v="935"/>
    <n v="396"/>
  </r>
  <r>
    <x v="245"/>
    <x v="0"/>
    <s v="Text"/>
    <n v="47465"/>
    <n v="1318"/>
    <n v="7125"/>
    <n v="2803"/>
    <n v="476"/>
    <n v="102"/>
  </r>
  <r>
    <x v="238"/>
    <x v="2"/>
    <s v="Ad"/>
    <n v="1148"/>
    <n v="1643"/>
    <n v="4767"/>
    <n v="3318"/>
    <n v="822"/>
    <n v="74"/>
  </r>
  <r>
    <x v="233"/>
    <x v="0"/>
    <s v="Text"/>
    <n v="29946"/>
    <n v="106"/>
    <n v="18661"/>
    <n v="149"/>
    <n v="165"/>
    <n v="1"/>
  </r>
  <r>
    <x v="222"/>
    <x v="1"/>
    <s v="Video"/>
    <n v="30417"/>
    <n v="1898"/>
    <n v="18087"/>
    <n v="3351"/>
    <n v="276"/>
    <n v="106"/>
  </r>
  <r>
    <x v="205"/>
    <x v="3"/>
    <s v="Text"/>
    <n v="42812"/>
    <n v="2255"/>
    <n v="6707"/>
    <n v="1865"/>
    <n v="551"/>
    <n v="42"/>
  </r>
  <r>
    <x v="165"/>
    <x v="2"/>
    <s v="Image"/>
    <n v="28819"/>
    <n v="1128"/>
    <n v="7506"/>
    <n v="4387"/>
    <n v="935"/>
    <n v="54"/>
  </r>
  <r>
    <x v="246"/>
    <x v="0"/>
    <s v="Image"/>
    <n v="49783"/>
    <n v="768"/>
    <n v="9617"/>
    <n v="3619"/>
    <n v="967"/>
    <n v="65"/>
  </r>
  <r>
    <x v="71"/>
    <x v="1"/>
    <s v="Ad"/>
    <n v="14577"/>
    <n v="1707"/>
    <n v="3767"/>
    <n v="3054"/>
    <n v="387"/>
    <n v="35"/>
  </r>
  <r>
    <x v="247"/>
    <x v="4"/>
    <s v="Ad"/>
    <n v="1604"/>
    <n v="545"/>
    <n v="11546"/>
    <n v="1609"/>
    <n v="225"/>
    <n v="6"/>
  </r>
  <r>
    <x v="30"/>
    <x v="5"/>
    <s v="Text"/>
    <n v="26569"/>
    <n v="4202"/>
    <n v="9007"/>
    <n v="4777"/>
    <n v="545"/>
    <n v="87"/>
  </r>
  <r>
    <x v="134"/>
    <x v="0"/>
    <s v="Image"/>
    <n v="1765"/>
    <n v="3025"/>
    <n v="16371"/>
    <n v="1532"/>
    <n v="927"/>
    <n v="190"/>
  </r>
  <r>
    <x v="87"/>
    <x v="2"/>
    <s v="Image"/>
    <n v="19837"/>
    <n v="1413"/>
    <n v="3608"/>
    <n v="1839"/>
    <n v="452"/>
    <n v="119"/>
  </r>
  <r>
    <x v="248"/>
    <x v="5"/>
    <s v="Text"/>
    <n v="9504"/>
    <n v="3831"/>
    <n v="7576"/>
    <n v="1570"/>
    <n v="516"/>
    <n v="100"/>
  </r>
  <r>
    <x v="70"/>
    <x v="5"/>
    <s v="Text"/>
    <n v="29816"/>
    <n v="1391"/>
    <n v="6462"/>
    <n v="2775"/>
    <n v="71"/>
    <n v="54"/>
  </r>
  <r>
    <x v="55"/>
    <x v="0"/>
    <s v="Image"/>
    <n v="20368"/>
    <n v="311"/>
    <n v="13596"/>
    <n v="2428"/>
    <n v="707"/>
    <n v="20"/>
  </r>
  <r>
    <x v="228"/>
    <x v="0"/>
    <s v="Image"/>
    <n v="35534"/>
    <n v="3632"/>
    <n v="5092"/>
    <n v="1593"/>
    <n v="250"/>
    <n v="306"/>
  </r>
  <r>
    <x v="249"/>
    <x v="4"/>
    <s v="Video"/>
    <n v="21432"/>
    <n v="1973"/>
    <n v="11844"/>
    <n v="2394"/>
    <n v="305"/>
    <n v="175"/>
  </r>
  <r>
    <x v="250"/>
    <x v="5"/>
    <s v="Video"/>
    <n v="14575"/>
    <n v="4734"/>
    <n v="14480"/>
    <n v="3680"/>
    <n v="3"/>
    <n v="398"/>
  </r>
  <r>
    <x v="92"/>
    <x v="4"/>
    <s v="Video"/>
    <n v="33113"/>
    <n v="3100"/>
    <n v="19907"/>
    <n v="2452"/>
    <n v="971"/>
    <n v="228"/>
  </r>
  <r>
    <x v="251"/>
    <x v="4"/>
    <s v="Image"/>
    <n v="20911"/>
    <n v="3861"/>
    <n v="9923"/>
    <n v="3076"/>
    <n v="849"/>
    <n v="239"/>
  </r>
  <r>
    <x v="252"/>
    <x v="4"/>
    <s v="Video"/>
    <n v="8909"/>
    <n v="3819"/>
    <n v="4867"/>
    <n v="1691"/>
    <n v="154"/>
    <n v="206"/>
  </r>
  <r>
    <x v="182"/>
    <x v="4"/>
    <s v="Video"/>
    <n v="41342"/>
    <n v="2495"/>
    <n v="12400"/>
    <n v="1699"/>
    <n v="766"/>
    <n v="132"/>
  </r>
  <r>
    <x v="146"/>
    <x v="3"/>
    <s v="Video"/>
    <n v="44099"/>
    <n v="330"/>
    <n v="11027"/>
    <n v="3228"/>
    <n v="719"/>
    <n v="20"/>
  </r>
  <r>
    <x v="253"/>
    <x v="2"/>
    <s v="Text"/>
    <n v="20225"/>
    <n v="1148"/>
    <n v="19853"/>
    <n v="2675"/>
    <n v="727"/>
    <n v="21"/>
  </r>
  <r>
    <x v="195"/>
    <x v="5"/>
    <s v="Ad"/>
    <n v="9376"/>
    <n v="1151"/>
    <n v="12273"/>
    <n v="2936"/>
    <n v="212"/>
    <n v="113"/>
  </r>
  <r>
    <x v="163"/>
    <x v="4"/>
    <s v="Ad"/>
    <n v="30590"/>
    <n v="1108"/>
    <n v="19985"/>
    <n v="1176"/>
    <n v="8"/>
    <n v="45"/>
  </r>
  <r>
    <x v="157"/>
    <x v="5"/>
    <s v="Ad"/>
    <n v="48418"/>
    <n v="3049"/>
    <n v="13206"/>
    <n v="1078"/>
    <n v="586"/>
    <n v="38"/>
  </r>
  <r>
    <x v="254"/>
    <x v="1"/>
    <s v="Ad"/>
    <n v="40994"/>
    <n v="1628"/>
    <n v="6066"/>
    <n v="4111"/>
    <n v="840"/>
    <n v="160"/>
  </r>
  <r>
    <x v="137"/>
    <x v="4"/>
    <s v="Ad"/>
    <n v="26973"/>
    <n v="986"/>
    <n v="5021"/>
    <n v="4719"/>
    <n v="345"/>
    <n v="50"/>
  </r>
  <r>
    <x v="255"/>
    <x v="1"/>
    <s v="Image"/>
    <n v="39981"/>
    <n v="63"/>
    <n v="2706"/>
    <n v="2805"/>
    <n v="33"/>
    <n v="1"/>
  </r>
  <r>
    <x v="256"/>
    <x v="3"/>
    <s v="Ad"/>
    <n v="28511"/>
    <n v="2136"/>
    <n v="13017"/>
    <n v="1439"/>
    <n v="746"/>
    <n v="143"/>
  </r>
  <r>
    <x v="216"/>
    <x v="1"/>
    <s v="Text"/>
    <n v="29585"/>
    <n v="4836"/>
    <n v="17089"/>
    <n v="1330"/>
    <n v="126"/>
    <n v="376"/>
  </r>
  <r>
    <x v="143"/>
    <x v="5"/>
    <s v="Ad"/>
    <n v="10748"/>
    <n v="4542"/>
    <n v="4404"/>
    <n v="1997"/>
    <n v="411"/>
    <n v="448"/>
  </r>
  <r>
    <x v="98"/>
    <x v="3"/>
    <s v="Text"/>
    <n v="18887"/>
    <n v="1434"/>
    <n v="9518"/>
    <n v="2573"/>
    <n v="136"/>
    <n v="29"/>
  </r>
  <r>
    <x v="52"/>
    <x v="5"/>
    <s v="Ad"/>
    <n v="30554"/>
    <n v="3699"/>
    <n v="1414"/>
    <n v="1670"/>
    <n v="823"/>
    <n v="112"/>
  </r>
  <r>
    <x v="257"/>
    <x v="2"/>
    <s v="Ad"/>
    <n v="34947"/>
    <n v="3281"/>
    <n v="15440"/>
    <n v="2965"/>
    <n v="291"/>
    <n v="96"/>
  </r>
  <r>
    <x v="258"/>
    <x v="2"/>
    <s v="Ad"/>
    <n v="18601"/>
    <n v="2555"/>
    <n v="11584"/>
    <n v="4295"/>
    <n v="38"/>
    <n v="161"/>
  </r>
  <r>
    <x v="166"/>
    <x v="5"/>
    <s v="Text"/>
    <n v="11162"/>
    <n v="4264"/>
    <n v="19558"/>
    <n v="1878"/>
    <n v="509"/>
    <n v="90"/>
  </r>
  <r>
    <x v="184"/>
    <x v="5"/>
    <s v="Text"/>
    <n v="41881"/>
    <n v="157"/>
    <n v="11124"/>
    <n v="742"/>
    <n v="202"/>
    <n v="7"/>
  </r>
  <r>
    <x v="259"/>
    <x v="2"/>
    <s v="Ad"/>
    <n v="12900"/>
    <n v="2362"/>
    <n v="9193"/>
    <n v="562"/>
    <n v="416"/>
    <n v="93"/>
  </r>
  <r>
    <x v="56"/>
    <x v="5"/>
    <s v="Text"/>
    <n v="32521"/>
    <n v="1030"/>
    <n v="11540"/>
    <n v="4468"/>
    <n v="273"/>
    <n v="67"/>
  </r>
  <r>
    <x v="94"/>
    <x v="0"/>
    <s v="Text"/>
    <n v="21405"/>
    <n v="3518"/>
    <n v="1038"/>
    <n v="4502"/>
    <n v="14"/>
    <n v="78"/>
  </r>
  <r>
    <x v="257"/>
    <x v="2"/>
    <s v="Text"/>
    <n v="36196"/>
    <n v="4276"/>
    <n v="13660"/>
    <n v="1019"/>
    <n v="660"/>
    <n v="89"/>
  </r>
  <r>
    <x v="260"/>
    <x v="1"/>
    <s v="Video"/>
    <n v="42417"/>
    <n v="701"/>
    <n v="7460"/>
    <n v="1195"/>
    <n v="734"/>
    <n v="15"/>
  </r>
  <r>
    <x v="21"/>
    <x v="4"/>
    <s v="Text"/>
    <n v="20957"/>
    <n v="3386"/>
    <n v="7726"/>
    <n v="1196"/>
    <n v="757"/>
    <n v="268"/>
  </r>
  <r>
    <x v="221"/>
    <x v="0"/>
    <s v="Video"/>
    <n v="7294"/>
    <n v="2820"/>
    <n v="15940"/>
    <n v="2727"/>
    <n v="750"/>
    <n v="77"/>
  </r>
  <r>
    <x v="57"/>
    <x v="3"/>
    <s v="Text"/>
    <n v="15762"/>
    <n v="1780"/>
    <n v="19225"/>
    <n v="419"/>
    <n v="42"/>
    <n v="88"/>
  </r>
  <r>
    <x v="243"/>
    <x v="3"/>
    <s v="Text"/>
    <n v="26089"/>
    <n v="1274"/>
    <n v="8381"/>
    <n v="3949"/>
    <n v="286"/>
    <n v="37"/>
  </r>
  <r>
    <x v="261"/>
    <x v="1"/>
    <s v="Image"/>
    <n v="4686"/>
    <n v="1542"/>
    <n v="3756"/>
    <n v="3125"/>
    <n v="786"/>
    <n v="142"/>
  </r>
  <r>
    <x v="173"/>
    <x v="3"/>
    <s v="Video"/>
    <n v="33735"/>
    <n v="1651"/>
    <n v="16053"/>
    <n v="1258"/>
    <n v="891"/>
    <n v="82"/>
  </r>
  <r>
    <x v="64"/>
    <x v="0"/>
    <s v="Ad"/>
    <n v="30736"/>
    <n v="4125"/>
    <n v="16483"/>
    <n v="3909"/>
    <n v="385"/>
    <n v="145"/>
  </r>
  <r>
    <x v="185"/>
    <x v="3"/>
    <s v="Video"/>
    <n v="29901"/>
    <n v="1454"/>
    <n v="16763"/>
    <n v="314"/>
    <n v="96"/>
    <n v="144"/>
  </r>
  <r>
    <x v="138"/>
    <x v="4"/>
    <s v="Text"/>
    <n v="11756"/>
    <n v="368"/>
    <n v="9328"/>
    <n v="764"/>
    <n v="142"/>
    <n v="8"/>
  </r>
  <r>
    <x v="178"/>
    <x v="0"/>
    <s v="Image"/>
    <n v="19811"/>
    <n v="3769"/>
    <n v="19676"/>
    <n v="3991"/>
    <n v="739"/>
    <n v="171"/>
  </r>
  <r>
    <x v="222"/>
    <x v="2"/>
    <s v="Text"/>
    <n v="13398"/>
    <n v="3394"/>
    <n v="12425"/>
    <n v="1506"/>
    <n v="417"/>
    <n v="51"/>
  </r>
  <r>
    <x v="207"/>
    <x v="3"/>
    <s v="Text"/>
    <n v="10854"/>
    <n v="3602"/>
    <n v="14460"/>
    <n v="1041"/>
    <n v="934"/>
    <n v="221"/>
  </r>
  <r>
    <x v="102"/>
    <x v="1"/>
    <s v="Text"/>
    <n v="1809"/>
    <n v="2585"/>
    <n v="6626"/>
    <n v="4525"/>
    <n v="317"/>
    <n v="103"/>
  </r>
  <r>
    <x v="91"/>
    <x v="0"/>
    <s v="Ad"/>
    <n v="15067"/>
    <n v="2363"/>
    <n v="11124"/>
    <n v="1234"/>
    <n v="159"/>
    <n v="49"/>
  </r>
  <r>
    <x v="144"/>
    <x v="3"/>
    <s v="Ad"/>
    <n v="38653"/>
    <n v="1954"/>
    <n v="6867"/>
    <n v="3362"/>
    <n v="521"/>
    <n v="98"/>
  </r>
  <r>
    <x v="201"/>
    <x v="5"/>
    <s v="Ad"/>
    <n v="22015"/>
    <n v="386"/>
    <n v="10156"/>
    <n v="584"/>
    <n v="342"/>
    <n v="20"/>
  </r>
  <r>
    <x v="262"/>
    <x v="0"/>
    <s v="Image"/>
    <n v="27954"/>
    <n v="4103"/>
    <n v="18924"/>
    <n v="374"/>
    <n v="148"/>
    <n v="109"/>
  </r>
  <r>
    <x v="56"/>
    <x v="4"/>
    <s v="Ad"/>
    <n v="47644"/>
    <n v="3055"/>
    <n v="13592"/>
    <n v="2861"/>
    <n v="557"/>
    <n v="42"/>
  </r>
  <r>
    <x v="263"/>
    <x v="0"/>
    <s v="Image"/>
    <n v="48424"/>
    <n v="1849"/>
    <n v="18100"/>
    <n v="3320"/>
    <n v="705"/>
    <n v="88"/>
  </r>
  <r>
    <x v="264"/>
    <x v="0"/>
    <s v="Text"/>
    <n v="6297"/>
    <n v="324"/>
    <n v="5636"/>
    <n v="1885"/>
    <n v="12"/>
    <n v="12"/>
  </r>
  <r>
    <x v="142"/>
    <x v="2"/>
    <s v="Text"/>
    <n v="9834"/>
    <n v="1288"/>
    <n v="7752"/>
    <n v="1956"/>
    <n v="178"/>
    <n v="38"/>
  </r>
  <r>
    <x v="209"/>
    <x v="4"/>
    <s v="Text"/>
    <n v="3816"/>
    <n v="729"/>
    <n v="18304"/>
    <n v="1334"/>
    <n v="169"/>
    <n v="68"/>
  </r>
  <r>
    <x v="229"/>
    <x v="2"/>
    <s v="Video"/>
    <n v="30041"/>
    <n v="209"/>
    <n v="15124"/>
    <n v="3970"/>
    <n v="678"/>
    <n v="12"/>
  </r>
  <r>
    <x v="39"/>
    <x v="4"/>
    <s v="Ad"/>
    <n v="28837"/>
    <n v="2935"/>
    <n v="19884"/>
    <n v="4419"/>
    <n v="72"/>
    <n v="201"/>
  </r>
  <r>
    <x v="91"/>
    <x v="0"/>
    <s v="Video"/>
    <n v="9410"/>
    <n v="448"/>
    <n v="7527"/>
    <n v="1237"/>
    <n v="521"/>
    <n v="19"/>
  </r>
  <r>
    <x v="156"/>
    <x v="4"/>
    <s v="Image"/>
    <n v="19666"/>
    <n v="4402"/>
    <n v="3540"/>
    <n v="4231"/>
    <n v="969"/>
    <n v="289"/>
  </r>
  <r>
    <x v="265"/>
    <x v="0"/>
    <s v="Image"/>
    <n v="28225"/>
    <n v="1211"/>
    <n v="12963"/>
    <n v="2769"/>
    <n v="70"/>
    <n v="35"/>
  </r>
  <r>
    <x v="153"/>
    <x v="4"/>
    <s v="Image"/>
    <n v="16016"/>
    <n v="3194"/>
    <n v="12168"/>
    <n v="3726"/>
    <n v="820"/>
    <n v="65"/>
  </r>
  <r>
    <x v="167"/>
    <x v="0"/>
    <s v="Image"/>
    <n v="21266"/>
    <n v="3906"/>
    <n v="295"/>
    <n v="4176"/>
    <n v="778"/>
    <n v="288"/>
  </r>
  <r>
    <x v="173"/>
    <x v="5"/>
    <s v="Image"/>
    <n v="8558"/>
    <n v="4582"/>
    <n v="16061"/>
    <n v="340"/>
    <n v="979"/>
    <n v="429"/>
  </r>
  <r>
    <x v="57"/>
    <x v="2"/>
    <s v="Image"/>
    <n v="47061"/>
    <n v="2220"/>
    <n v="3688"/>
    <n v="4166"/>
    <n v="935"/>
    <n v="198"/>
  </r>
  <r>
    <x v="119"/>
    <x v="0"/>
    <s v="Image"/>
    <n v="19782"/>
    <n v="187"/>
    <n v="14926"/>
    <n v="1197"/>
    <n v="813"/>
    <n v="3"/>
  </r>
  <r>
    <x v="86"/>
    <x v="4"/>
    <s v="Image"/>
    <n v="45036"/>
    <n v="4630"/>
    <n v="3199"/>
    <n v="2538"/>
    <n v="754"/>
    <n v="443"/>
  </r>
  <r>
    <x v="266"/>
    <x v="2"/>
    <s v="Ad"/>
    <n v="24185"/>
    <n v="2961"/>
    <n v="8897"/>
    <n v="2536"/>
    <n v="44"/>
    <n v="175"/>
  </r>
  <r>
    <x v="141"/>
    <x v="5"/>
    <s v="Video"/>
    <n v="46323"/>
    <n v="909"/>
    <n v="12886"/>
    <n v="3632"/>
    <n v="847"/>
    <n v="89"/>
  </r>
  <r>
    <x v="250"/>
    <x v="1"/>
    <s v="Image"/>
    <n v="27281"/>
    <n v="1361"/>
    <n v="3561"/>
    <n v="2380"/>
    <n v="185"/>
    <n v="31"/>
  </r>
  <r>
    <x v="230"/>
    <x v="5"/>
    <s v="Ad"/>
    <n v="22707"/>
    <n v="4449"/>
    <n v="11981"/>
    <n v="2379"/>
    <n v="277"/>
    <n v="232"/>
  </r>
  <r>
    <x v="112"/>
    <x v="4"/>
    <s v="Video"/>
    <n v="24915"/>
    <n v="147"/>
    <n v="3300"/>
    <n v="4806"/>
    <n v="860"/>
    <n v="13"/>
  </r>
  <r>
    <x v="161"/>
    <x v="4"/>
    <s v="Ad"/>
    <n v="43105"/>
    <n v="2962"/>
    <n v="14553"/>
    <n v="1288"/>
    <n v="261"/>
    <n v="84"/>
  </r>
  <r>
    <x v="267"/>
    <x v="2"/>
    <s v="Video"/>
    <n v="1244"/>
    <n v="3878"/>
    <n v="5029"/>
    <n v="4905"/>
    <n v="299"/>
    <n v="352"/>
  </r>
  <r>
    <x v="268"/>
    <x v="1"/>
    <s v="Ad"/>
    <n v="45211"/>
    <n v="2824"/>
    <n v="14583"/>
    <n v="276"/>
    <n v="120"/>
    <n v="42"/>
  </r>
  <r>
    <x v="236"/>
    <x v="0"/>
    <s v="Ad"/>
    <n v="12905"/>
    <n v="1935"/>
    <n v="10559"/>
    <n v="1624"/>
    <n v="956"/>
    <n v="66"/>
  </r>
  <r>
    <x v="80"/>
    <x v="3"/>
    <s v="Video"/>
    <n v="37340"/>
    <n v="2776"/>
    <n v="1775"/>
    <n v="2108"/>
    <n v="463"/>
    <n v="42"/>
  </r>
  <r>
    <x v="4"/>
    <x v="0"/>
    <s v="Ad"/>
    <n v="30911"/>
    <n v="161"/>
    <n v="16284"/>
    <n v="3011"/>
    <n v="746"/>
    <n v="5"/>
  </r>
  <r>
    <x v="106"/>
    <x v="2"/>
    <s v="Text"/>
    <n v="16333"/>
    <n v="767"/>
    <n v="6614"/>
    <n v="2903"/>
    <n v="970"/>
    <n v="42"/>
  </r>
  <r>
    <x v="268"/>
    <x v="0"/>
    <s v="Video"/>
    <n v="26959"/>
    <n v="2772"/>
    <n v="9340"/>
    <n v="3361"/>
    <n v="185"/>
    <n v="75"/>
  </r>
  <r>
    <x v="269"/>
    <x v="3"/>
    <s v="Ad"/>
    <n v="37778"/>
    <n v="2802"/>
    <n v="18726"/>
    <n v="4236"/>
    <n v="202"/>
    <n v="136"/>
  </r>
  <r>
    <x v="140"/>
    <x v="5"/>
    <s v="Ad"/>
    <n v="34356"/>
    <n v="4140"/>
    <n v="6582"/>
    <n v="1911"/>
    <n v="474"/>
    <n v="91"/>
  </r>
  <r>
    <x v="211"/>
    <x v="2"/>
    <s v="Image"/>
    <n v="8789"/>
    <n v="3177"/>
    <n v="18703"/>
    <n v="4836"/>
    <n v="511"/>
    <n v="150"/>
  </r>
  <r>
    <x v="74"/>
    <x v="5"/>
    <s v="Image"/>
    <n v="15121"/>
    <n v="2578"/>
    <n v="2071"/>
    <n v="3173"/>
    <n v="116"/>
    <n v="191"/>
  </r>
  <r>
    <x v="270"/>
    <x v="5"/>
    <s v="Image"/>
    <n v="26893"/>
    <n v="507"/>
    <n v="16937"/>
    <n v="4639"/>
    <n v="478"/>
    <n v="20"/>
  </r>
  <r>
    <x v="100"/>
    <x v="2"/>
    <s v="Ad"/>
    <n v="2812"/>
    <n v="1452"/>
    <n v="1696"/>
    <n v="2779"/>
    <n v="269"/>
    <n v="37"/>
  </r>
  <r>
    <x v="271"/>
    <x v="3"/>
    <s v="Video"/>
    <n v="24843"/>
    <n v="2391"/>
    <n v="3244"/>
    <n v="3204"/>
    <n v="896"/>
    <n v="214"/>
  </r>
  <r>
    <x v="0"/>
    <x v="1"/>
    <s v="Text"/>
    <n v="6736"/>
    <n v="1736"/>
    <n v="13668"/>
    <n v="3424"/>
    <n v="973"/>
    <n v="105"/>
  </r>
  <r>
    <x v="217"/>
    <x v="2"/>
    <s v="Image"/>
    <n v="43358"/>
    <n v="3370"/>
    <n v="1730"/>
    <n v="3145"/>
    <n v="95"/>
    <n v="115"/>
  </r>
  <r>
    <x v="272"/>
    <x v="0"/>
    <s v="Image"/>
    <n v="3401"/>
    <n v="4831"/>
    <n v="11225"/>
    <n v="2177"/>
    <n v="461"/>
    <n v="381"/>
  </r>
  <r>
    <x v="152"/>
    <x v="0"/>
    <s v="Image"/>
    <n v="22198"/>
    <n v="4533"/>
    <n v="8933"/>
    <n v="4003"/>
    <n v="966"/>
    <n v="85"/>
  </r>
  <r>
    <x v="160"/>
    <x v="0"/>
    <s v="Image"/>
    <n v="29599"/>
    <n v="4459"/>
    <n v="4045"/>
    <n v="3701"/>
    <n v="19"/>
    <n v="197"/>
  </r>
  <r>
    <x v="103"/>
    <x v="5"/>
    <s v="Image"/>
    <n v="12393"/>
    <n v="123"/>
    <n v="18754"/>
    <n v="4711"/>
    <n v="531"/>
    <n v="7"/>
  </r>
  <r>
    <x v="27"/>
    <x v="0"/>
    <s v="Image"/>
    <n v="11064"/>
    <n v="267"/>
    <n v="3028"/>
    <n v="1007"/>
    <n v="509"/>
    <n v="19"/>
  </r>
  <r>
    <x v="58"/>
    <x v="5"/>
    <s v="Ad"/>
    <n v="10803"/>
    <n v="4473"/>
    <n v="1175"/>
    <n v="275"/>
    <n v="770"/>
    <n v="326"/>
  </r>
  <r>
    <x v="273"/>
    <x v="1"/>
    <s v="Ad"/>
    <n v="44099"/>
    <n v="1813"/>
    <n v="12433"/>
    <n v="2006"/>
    <n v="195"/>
    <n v="29"/>
  </r>
  <r>
    <x v="274"/>
    <x v="1"/>
    <s v="Text"/>
    <n v="41826"/>
    <n v="1885"/>
    <n v="18773"/>
    <n v="3061"/>
    <n v="883"/>
    <n v="59"/>
  </r>
  <r>
    <x v="153"/>
    <x v="3"/>
    <s v="Video"/>
    <n v="40708"/>
    <n v="2717"/>
    <n v="17396"/>
    <n v="1719"/>
    <n v="470"/>
    <n v="178"/>
  </r>
  <r>
    <x v="171"/>
    <x v="5"/>
    <s v="Text"/>
    <n v="2081"/>
    <n v="4831"/>
    <n v="8803"/>
    <n v="4479"/>
    <n v="855"/>
    <n v="87"/>
  </r>
  <r>
    <x v="176"/>
    <x v="4"/>
    <s v="Video"/>
    <n v="20293"/>
    <n v="65"/>
    <n v="6556"/>
    <n v="130"/>
    <n v="191"/>
    <n v="2"/>
  </r>
  <r>
    <x v="221"/>
    <x v="3"/>
    <s v="Video"/>
    <n v="31852"/>
    <n v="2996"/>
    <n v="15797"/>
    <n v="2426"/>
    <n v="790"/>
    <n v="110"/>
  </r>
  <r>
    <x v="106"/>
    <x v="1"/>
    <s v="Video"/>
    <n v="16983"/>
    <n v="3934"/>
    <n v="3196"/>
    <n v="4722"/>
    <n v="519"/>
    <n v="339"/>
  </r>
  <r>
    <x v="153"/>
    <x v="0"/>
    <s v="Image"/>
    <n v="47149"/>
    <n v="3019"/>
    <n v="17945"/>
    <n v="3749"/>
    <n v="332"/>
    <n v="101"/>
  </r>
  <r>
    <x v="46"/>
    <x v="4"/>
    <s v="Ad"/>
    <n v="12162"/>
    <n v="3806"/>
    <n v="6897"/>
    <n v="2493"/>
    <n v="151"/>
    <n v="230"/>
  </r>
  <r>
    <x v="275"/>
    <x v="0"/>
    <s v="Ad"/>
    <n v="32788"/>
    <n v="4049"/>
    <n v="19425"/>
    <n v="1477"/>
    <n v="155"/>
    <n v="263"/>
  </r>
  <r>
    <x v="50"/>
    <x v="1"/>
    <s v="Text"/>
    <n v="28250"/>
    <n v="4139"/>
    <n v="12413"/>
    <n v="554"/>
    <n v="215"/>
    <n v="149"/>
  </r>
  <r>
    <x v="185"/>
    <x v="4"/>
    <s v="Ad"/>
    <n v="7651"/>
    <n v="4233"/>
    <n v="9896"/>
    <n v="3152"/>
    <n v="773"/>
    <n v="103"/>
  </r>
  <r>
    <x v="156"/>
    <x v="3"/>
    <s v="Video"/>
    <n v="24545"/>
    <n v="4107"/>
    <n v="6708"/>
    <n v="4760"/>
    <n v="124"/>
    <n v="307"/>
  </r>
  <r>
    <x v="149"/>
    <x v="3"/>
    <s v="Image"/>
    <n v="27709"/>
    <n v="4203"/>
    <n v="1599"/>
    <n v="4788"/>
    <n v="610"/>
    <n v="120"/>
  </r>
  <r>
    <x v="276"/>
    <x v="5"/>
    <s v="Image"/>
    <n v="43398"/>
    <n v="682"/>
    <n v="6332"/>
    <n v="1397"/>
    <n v="73"/>
    <n v="37"/>
  </r>
  <r>
    <x v="262"/>
    <x v="4"/>
    <s v="Text"/>
    <n v="7286"/>
    <n v="1781"/>
    <n v="19273"/>
    <n v="290"/>
    <n v="508"/>
    <n v="122"/>
  </r>
  <r>
    <x v="48"/>
    <x v="3"/>
    <s v="Video"/>
    <n v="49064"/>
    <n v="3462"/>
    <n v="1618"/>
    <n v="747"/>
    <n v="749"/>
    <n v="67"/>
  </r>
  <r>
    <x v="168"/>
    <x v="3"/>
    <s v="Text"/>
    <n v="8010"/>
    <n v="4694"/>
    <n v="3970"/>
    <n v="519"/>
    <n v="721"/>
    <n v="401"/>
  </r>
  <r>
    <x v="263"/>
    <x v="3"/>
    <s v="Video"/>
    <n v="46088"/>
    <n v="4297"/>
    <n v="14102"/>
    <n v="192"/>
    <n v="366"/>
    <n v="374"/>
  </r>
  <r>
    <x v="277"/>
    <x v="3"/>
    <s v="Ad"/>
    <n v="20349"/>
    <n v="1312"/>
    <n v="18333"/>
    <n v="4327"/>
    <n v="912"/>
    <n v="50"/>
  </r>
  <r>
    <x v="67"/>
    <x v="0"/>
    <s v="Video"/>
    <n v="22415"/>
    <n v="1889"/>
    <n v="13679"/>
    <n v="3346"/>
    <n v="645"/>
    <n v="61"/>
  </r>
  <r>
    <x v="2"/>
    <x v="2"/>
    <s v="Text"/>
    <n v="24255"/>
    <n v="4314"/>
    <n v="9655"/>
    <n v="2112"/>
    <n v="157"/>
    <n v="202"/>
  </r>
  <r>
    <x v="57"/>
    <x v="0"/>
    <s v="Ad"/>
    <n v="31528"/>
    <n v="3204"/>
    <n v="3516"/>
    <n v="4476"/>
    <n v="165"/>
    <n v="45"/>
  </r>
  <r>
    <x v="200"/>
    <x v="1"/>
    <s v="Ad"/>
    <n v="14810"/>
    <n v="3774"/>
    <n v="10442"/>
    <n v="1825"/>
    <n v="219"/>
    <n v="360"/>
  </r>
  <r>
    <x v="66"/>
    <x v="3"/>
    <s v="Video"/>
    <n v="47737"/>
    <n v="4069"/>
    <n v="11564"/>
    <n v="4161"/>
    <n v="617"/>
    <n v="149"/>
  </r>
  <r>
    <x v="204"/>
    <x v="4"/>
    <s v="Ad"/>
    <n v="12970"/>
    <n v="4292"/>
    <n v="14104"/>
    <n v="1990"/>
    <n v="869"/>
    <n v="276"/>
  </r>
  <r>
    <x v="278"/>
    <x v="5"/>
    <s v="Text"/>
    <n v="2529"/>
    <n v="1350"/>
    <n v="2368"/>
    <n v="1528"/>
    <n v="477"/>
    <n v="112"/>
  </r>
  <r>
    <x v="219"/>
    <x v="1"/>
    <s v="Text"/>
    <n v="11822"/>
    <n v="893"/>
    <n v="15971"/>
    <n v="2543"/>
    <n v="629"/>
    <n v="87"/>
  </r>
  <r>
    <x v="41"/>
    <x v="4"/>
    <s v="Text"/>
    <n v="19408"/>
    <n v="1474"/>
    <n v="13999"/>
    <n v="4823"/>
    <n v="313"/>
    <n v="70"/>
  </r>
  <r>
    <x v="279"/>
    <x v="2"/>
    <s v="Image"/>
    <n v="6117"/>
    <n v="2594"/>
    <n v="15205"/>
    <n v="2025"/>
    <n v="437"/>
    <n v="155"/>
  </r>
  <r>
    <x v="28"/>
    <x v="5"/>
    <s v="Video"/>
    <n v="17613"/>
    <n v="2567"/>
    <n v="13015"/>
    <n v="1786"/>
    <n v="757"/>
    <n v="89"/>
  </r>
  <r>
    <x v="280"/>
    <x v="5"/>
    <s v="Ad"/>
    <n v="19177"/>
    <n v="3515"/>
    <n v="11851"/>
    <n v="4051"/>
    <n v="333"/>
    <n v="91"/>
  </r>
  <r>
    <x v="12"/>
    <x v="2"/>
    <s v="Image"/>
    <n v="35215"/>
    <n v="4666"/>
    <n v="18106"/>
    <n v="3175"/>
    <n v="984"/>
    <n v="120"/>
  </r>
  <r>
    <x v="188"/>
    <x v="5"/>
    <s v="Ad"/>
    <n v="49665"/>
    <n v="1508"/>
    <n v="11142"/>
    <n v="1507"/>
    <n v="453"/>
    <n v="100"/>
  </r>
  <r>
    <x v="165"/>
    <x v="0"/>
    <s v="Video"/>
    <n v="28293"/>
    <n v="4378"/>
    <n v="12835"/>
    <n v="2597"/>
    <n v="594"/>
    <n v="421"/>
  </r>
  <r>
    <x v="63"/>
    <x v="1"/>
    <s v="Image"/>
    <n v="14848"/>
    <n v="4989"/>
    <n v="12825"/>
    <n v="3760"/>
    <n v="695"/>
    <n v="403"/>
  </r>
  <r>
    <x v="16"/>
    <x v="4"/>
    <s v="Video"/>
    <n v="33070"/>
    <n v="419"/>
    <n v="5961"/>
    <n v="2562"/>
    <n v="547"/>
    <n v="33"/>
  </r>
  <r>
    <x v="274"/>
    <x v="2"/>
    <s v="Image"/>
    <n v="32334"/>
    <n v="3443"/>
    <n v="3412"/>
    <n v="2294"/>
    <n v="264"/>
    <n v="169"/>
  </r>
  <r>
    <x v="64"/>
    <x v="5"/>
    <s v="Image"/>
    <n v="2179"/>
    <n v="258"/>
    <n v="13905"/>
    <n v="1065"/>
    <n v="976"/>
    <n v="11"/>
  </r>
  <r>
    <x v="96"/>
    <x v="1"/>
    <s v="Image"/>
    <n v="16672"/>
    <n v="2524"/>
    <n v="13272"/>
    <n v="4069"/>
    <n v="668"/>
    <n v="153"/>
  </r>
  <r>
    <x v="281"/>
    <x v="0"/>
    <s v="Image"/>
    <n v="18002"/>
    <n v="3673"/>
    <n v="6250"/>
    <n v="1686"/>
    <n v="664"/>
    <n v="136"/>
  </r>
  <r>
    <x v="165"/>
    <x v="5"/>
    <s v="Video"/>
    <n v="22297"/>
    <n v="2346"/>
    <n v="8393"/>
    <n v="1678"/>
    <n v="465"/>
    <n v="45"/>
  </r>
  <r>
    <x v="29"/>
    <x v="2"/>
    <s v="Text"/>
    <n v="24381"/>
    <n v="3078"/>
    <n v="5114"/>
    <n v="2721"/>
    <n v="613"/>
    <n v="144"/>
  </r>
  <r>
    <x v="199"/>
    <x v="0"/>
    <s v="Image"/>
    <n v="48577"/>
    <n v="1887"/>
    <n v="8888"/>
    <n v="1961"/>
    <n v="855"/>
    <n v="188"/>
  </r>
  <r>
    <x v="85"/>
    <x v="5"/>
    <s v="Image"/>
    <n v="48197"/>
    <n v="115"/>
    <n v="1730"/>
    <n v="4888"/>
    <n v="141"/>
    <n v="7"/>
  </r>
  <r>
    <x v="282"/>
    <x v="0"/>
    <s v="Video"/>
    <n v="6824"/>
    <n v="3674"/>
    <n v="4606"/>
    <n v="2126"/>
    <n v="382"/>
    <n v="283"/>
  </r>
  <r>
    <x v="107"/>
    <x v="1"/>
    <s v="Text"/>
    <n v="25173"/>
    <n v="1425"/>
    <n v="1682"/>
    <n v="309"/>
    <n v="513"/>
    <n v="32"/>
  </r>
  <r>
    <x v="137"/>
    <x v="5"/>
    <s v="Ad"/>
    <n v="15751"/>
    <n v="3289"/>
    <n v="3587"/>
    <n v="1828"/>
    <n v="407"/>
    <n v="317"/>
  </r>
  <r>
    <x v="64"/>
    <x v="2"/>
    <s v="Video"/>
    <n v="49186"/>
    <n v="2123"/>
    <n v="16545"/>
    <n v="1617"/>
    <n v="568"/>
    <n v="76"/>
  </r>
  <r>
    <x v="7"/>
    <x v="4"/>
    <s v="Ad"/>
    <n v="21420"/>
    <n v="3782"/>
    <n v="19328"/>
    <n v="1249"/>
    <n v="892"/>
    <n v="221"/>
  </r>
  <r>
    <x v="283"/>
    <x v="3"/>
    <s v="Text"/>
    <n v="36996"/>
    <n v="4906"/>
    <n v="15862"/>
    <n v="2069"/>
    <n v="388"/>
    <n v="204"/>
  </r>
  <r>
    <x v="222"/>
    <x v="0"/>
    <s v="Ad"/>
    <n v="11223"/>
    <n v="174"/>
    <n v="10243"/>
    <n v="1470"/>
    <n v="448"/>
    <n v="7"/>
  </r>
  <r>
    <x v="284"/>
    <x v="2"/>
    <s v="Video"/>
    <n v="31229"/>
    <n v="858"/>
    <n v="18098"/>
    <n v="1217"/>
    <n v="214"/>
    <n v="85"/>
  </r>
  <r>
    <x v="191"/>
    <x v="1"/>
    <s v="Video"/>
    <n v="38794"/>
    <n v="4111"/>
    <n v="5958"/>
    <n v="2972"/>
    <n v="445"/>
    <n v="118"/>
  </r>
  <r>
    <x v="118"/>
    <x v="2"/>
    <s v="Image"/>
    <n v="45342"/>
    <n v="730"/>
    <n v="17232"/>
    <n v="1950"/>
    <n v="578"/>
    <n v="57"/>
  </r>
  <r>
    <x v="84"/>
    <x v="4"/>
    <s v="Text"/>
    <n v="9409"/>
    <n v="2289"/>
    <n v="6806"/>
    <n v="3305"/>
    <n v="722"/>
    <n v="183"/>
  </r>
  <r>
    <x v="39"/>
    <x v="5"/>
    <s v="Text"/>
    <n v="15644"/>
    <n v="3816"/>
    <n v="298"/>
    <n v="3915"/>
    <n v="343"/>
    <n v="139"/>
  </r>
  <r>
    <x v="78"/>
    <x v="1"/>
    <s v="Text"/>
    <n v="14396"/>
    <n v="2342"/>
    <n v="14461"/>
    <n v="2482"/>
    <n v="151"/>
    <n v="87"/>
  </r>
  <r>
    <x v="285"/>
    <x v="0"/>
    <s v="Ad"/>
    <n v="29996"/>
    <n v="3275"/>
    <n v="14935"/>
    <n v="3956"/>
    <n v="518"/>
    <n v="225"/>
  </r>
  <r>
    <x v="286"/>
    <x v="2"/>
    <s v="Text"/>
    <n v="42193"/>
    <n v="2187"/>
    <n v="11896"/>
    <n v="2135"/>
    <n v="390"/>
    <n v="91"/>
  </r>
  <r>
    <x v="233"/>
    <x v="2"/>
    <s v="Text"/>
    <n v="5161"/>
    <n v="1202"/>
    <n v="11879"/>
    <n v="251"/>
    <n v="798"/>
    <n v="19"/>
  </r>
  <r>
    <x v="88"/>
    <x v="5"/>
    <s v="Text"/>
    <n v="19852"/>
    <n v="93"/>
    <n v="11423"/>
    <n v="3560"/>
    <n v="288"/>
    <n v="8"/>
  </r>
  <r>
    <x v="138"/>
    <x v="5"/>
    <s v="Video"/>
    <n v="25703"/>
    <n v="2037"/>
    <n v="16866"/>
    <n v="2742"/>
    <n v="40"/>
    <n v="121"/>
  </r>
  <r>
    <x v="287"/>
    <x v="0"/>
    <s v="Video"/>
    <n v="25757"/>
    <n v="3318"/>
    <n v="12153"/>
    <n v="4376"/>
    <n v="192"/>
    <n v="89"/>
  </r>
  <r>
    <x v="212"/>
    <x v="4"/>
    <s v="Video"/>
    <n v="18764"/>
    <n v="4589"/>
    <n v="16304"/>
    <n v="2774"/>
    <n v="378"/>
    <n v="320"/>
  </r>
  <r>
    <x v="136"/>
    <x v="0"/>
    <s v="Image"/>
    <n v="39001"/>
    <n v="2922"/>
    <n v="14699"/>
    <n v="2507"/>
    <n v="219"/>
    <n v="151"/>
  </r>
  <r>
    <x v="271"/>
    <x v="5"/>
    <s v="Ad"/>
    <n v="17256"/>
    <n v="4365"/>
    <n v="1340"/>
    <n v="2046"/>
    <n v="233"/>
    <n v="386"/>
  </r>
  <r>
    <x v="56"/>
    <x v="2"/>
    <s v="Video"/>
    <n v="9838"/>
    <n v="1293"/>
    <n v="863"/>
    <n v="1554"/>
    <n v="47"/>
    <n v="81"/>
  </r>
  <r>
    <x v="288"/>
    <x v="0"/>
    <s v="Ad"/>
    <n v="34548"/>
    <n v="3587"/>
    <n v="12009"/>
    <n v="775"/>
    <n v="823"/>
    <n v="330"/>
  </r>
  <r>
    <x v="289"/>
    <x v="1"/>
    <s v="Image"/>
    <n v="7091"/>
    <n v="2859"/>
    <n v="368"/>
    <n v="483"/>
    <n v="384"/>
    <n v="116"/>
  </r>
  <r>
    <x v="191"/>
    <x v="3"/>
    <s v="Ad"/>
    <n v="35687"/>
    <n v="4287"/>
    <n v="1249"/>
    <n v="4795"/>
    <n v="748"/>
    <n v="375"/>
  </r>
  <r>
    <x v="262"/>
    <x v="3"/>
    <s v="Video"/>
    <n v="43287"/>
    <n v="2936"/>
    <n v="14970"/>
    <n v="786"/>
    <n v="61"/>
    <n v="259"/>
  </r>
  <r>
    <x v="192"/>
    <x v="1"/>
    <s v="Image"/>
    <n v="8654"/>
    <n v="1700"/>
    <n v="6630"/>
    <n v="1038"/>
    <n v="52"/>
    <n v="156"/>
  </r>
  <r>
    <x v="206"/>
    <x v="2"/>
    <s v="Text"/>
    <n v="10706"/>
    <n v="3251"/>
    <n v="7018"/>
    <n v="2197"/>
    <n v="739"/>
    <n v="61"/>
  </r>
  <r>
    <x v="26"/>
    <x v="2"/>
    <s v="Image"/>
    <n v="40301"/>
    <n v="4712"/>
    <n v="15409"/>
    <n v="4511"/>
    <n v="257"/>
    <n v="315"/>
  </r>
  <r>
    <x v="52"/>
    <x v="4"/>
    <s v="Video"/>
    <n v="28320"/>
    <n v="542"/>
    <n v="10368"/>
    <n v="1870"/>
    <n v="725"/>
    <n v="22"/>
  </r>
  <r>
    <x v="220"/>
    <x v="3"/>
    <s v="Text"/>
    <n v="43060"/>
    <n v="2272"/>
    <n v="4842"/>
    <n v="4766"/>
    <n v="14"/>
    <n v="183"/>
  </r>
  <r>
    <x v="142"/>
    <x v="4"/>
    <s v="Text"/>
    <n v="36059"/>
    <n v="960"/>
    <n v="9413"/>
    <n v="1604"/>
    <n v="345"/>
    <n v="47"/>
  </r>
  <r>
    <x v="170"/>
    <x v="2"/>
    <s v="Video"/>
    <n v="7585"/>
    <n v="242"/>
    <n v="12437"/>
    <n v="2891"/>
    <n v="488"/>
    <n v="16"/>
  </r>
  <r>
    <x v="258"/>
    <x v="4"/>
    <s v="Image"/>
    <n v="26172"/>
    <n v="625"/>
    <n v="19692"/>
    <n v="1119"/>
    <n v="680"/>
    <n v="18"/>
  </r>
  <r>
    <x v="69"/>
    <x v="2"/>
    <s v="Image"/>
    <n v="15940"/>
    <n v="486"/>
    <n v="9824"/>
    <n v="1726"/>
    <n v="905"/>
    <n v="16"/>
  </r>
  <r>
    <x v="238"/>
    <x v="4"/>
    <s v="Ad"/>
    <n v="23030"/>
    <n v="3289"/>
    <n v="17357"/>
    <n v="2127"/>
    <n v="763"/>
    <n v="146"/>
  </r>
  <r>
    <x v="51"/>
    <x v="1"/>
    <s v="Ad"/>
    <n v="47210"/>
    <n v="2499"/>
    <n v="1072"/>
    <n v="2546"/>
    <n v="196"/>
    <n v="202"/>
  </r>
  <r>
    <x v="6"/>
    <x v="1"/>
    <s v="Video"/>
    <n v="19685"/>
    <n v="1992"/>
    <n v="10579"/>
    <n v="2151"/>
    <n v="21"/>
    <n v="1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7C95AB-F527-40CA-A9EF-BF949F6B151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O4" firstHeaderRow="0" firstDataRow="1" firstDataCol="0"/>
  <pivotFields count="12">
    <pivotField dataField="1" numFmtId="164" showAll="0">
      <items count="291">
        <item x="41"/>
        <item x="134"/>
        <item x="159"/>
        <item x="52"/>
        <item x="83"/>
        <item x="287"/>
        <item x="60"/>
        <item x="264"/>
        <item x="156"/>
        <item x="4"/>
        <item x="95"/>
        <item x="261"/>
        <item x="67"/>
        <item x="55"/>
        <item x="227"/>
        <item x="202"/>
        <item x="38"/>
        <item x="131"/>
        <item x="270"/>
        <item x="187"/>
        <item x="185"/>
        <item x="204"/>
        <item x="68"/>
        <item x="91"/>
        <item x="192"/>
        <item x="58"/>
        <item x="164"/>
        <item x="172"/>
        <item x="206"/>
        <item x="271"/>
        <item x="190"/>
        <item x="182"/>
        <item x="117"/>
        <item x="216"/>
        <item x="21"/>
        <item x="132"/>
        <item x="107"/>
        <item x="97"/>
        <item x="269"/>
        <item x="79"/>
        <item x="74"/>
        <item x="63"/>
        <item x="121"/>
        <item x="106"/>
        <item x="207"/>
        <item x="145"/>
        <item x="246"/>
        <item x="236"/>
        <item x="275"/>
        <item x="154"/>
        <item x="279"/>
        <item x="57"/>
        <item x="167"/>
        <item x="267"/>
        <item x="96"/>
        <item x="143"/>
        <item x="116"/>
        <item x="3"/>
        <item x="16"/>
        <item x="193"/>
        <item x="84"/>
        <item x="173"/>
        <item x="262"/>
        <item x="36"/>
        <item x="144"/>
        <item x="128"/>
        <item x="34"/>
        <item x="268"/>
        <item x="42"/>
        <item x="219"/>
        <item x="237"/>
        <item x="127"/>
        <item x="222"/>
        <item x="51"/>
        <item x="247"/>
        <item x="208"/>
        <item x="110"/>
        <item x="87"/>
        <item x="233"/>
        <item x="229"/>
        <item x="23"/>
        <item x="282"/>
        <item x="12"/>
        <item x="175"/>
        <item x="78"/>
        <item x="257"/>
        <item x="283"/>
        <item x="211"/>
        <item x="109"/>
        <item x="277"/>
        <item x="137"/>
        <item x="256"/>
        <item x="39"/>
        <item x="248"/>
        <item x="163"/>
        <item x="29"/>
        <item x="76"/>
        <item x="43"/>
        <item x="196"/>
        <item x="32"/>
        <item x="26"/>
        <item x="273"/>
        <item x="45"/>
        <item x="113"/>
        <item x="24"/>
        <item x="171"/>
        <item x="265"/>
        <item x="195"/>
        <item x="88"/>
        <item x="54"/>
        <item x="272"/>
        <item x="226"/>
        <item x="86"/>
        <item x="49"/>
        <item x="62"/>
        <item x="232"/>
        <item x="44"/>
        <item x="212"/>
        <item x="220"/>
        <item x="278"/>
        <item x="90"/>
        <item x="6"/>
        <item x="160"/>
        <item x="177"/>
        <item x="92"/>
        <item x="228"/>
        <item x="114"/>
        <item x="75"/>
        <item x="15"/>
        <item x="158"/>
        <item x="8"/>
        <item x="123"/>
        <item x="157"/>
        <item x="249"/>
        <item x="162"/>
        <item x="198"/>
        <item x="209"/>
        <item x="2"/>
        <item x="252"/>
        <item x="124"/>
        <item x="135"/>
        <item x="213"/>
        <item x="115"/>
        <item x="31"/>
        <item x="130"/>
        <item x="148"/>
        <item x="161"/>
        <item x="189"/>
        <item x="183"/>
        <item x="239"/>
        <item x="40"/>
        <item x="201"/>
        <item x="197"/>
        <item x="13"/>
        <item x="101"/>
        <item x="9"/>
        <item x="180"/>
        <item x="99"/>
        <item x="253"/>
        <item x="37"/>
        <item x="200"/>
        <item x="65"/>
        <item x="139"/>
        <item x="138"/>
        <item x="18"/>
        <item x="142"/>
        <item x="25"/>
        <item x="288"/>
        <item x="168"/>
        <item x="100"/>
        <item x="118"/>
        <item x="56"/>
        <item x="140"/>
        <item x="152"/>
        <item x="223"/>
        <item x="235"/>
        <item x="238"/>
        <item x="64"/>
        <item x="234"/>
        <item x="22"/>
        <item x="243"/>
        <item x="103"/>
        <item x="258"/>
        <item x="33"/>
        <item x="14"/>
        <item x="153"/>
        <item x="20"/>
        <item x="120"/>
        <item x="224"/>
        <item x="35"/>
        <item x="210"/>
        <item x="250"/>
        <item x="170"/>
        <item x="166"/>
        <item x="151"/>
        <item x="280"/>
        <item x="5"/>
        <item x="17"/>
        <item x="276"/>
        <item x="77"/>
        <item x="94"/>
        <item x="289"/>
        <item x="191"/>
        <item x="266"/>
        <item x="218"/>
        <item x="215"/>
        <item x="85"/>
        <item x="255"/>
        <item x="188"/>
        <item x="205"/>
        <item x="47"/>
        <item x="141"/>
        <item x="70"/>
        <item x="214"/>
        <item x="146"/>
        <item x="48"/>
        <item x="46"/>
        <item x="0"/>
        <item x="241"/>
        <item x="66"/>
        <item x="136"/>
        <item x="245"/>
        <item x="30"/>
        <item x="102"/>
        <item x="89"/>
        <item x="221"/>
        <item x="50"/>
        <item x="231"/>
        <item x="203"/>
        <item x="176"/>
        <item x="11"/>
        <item x="122"/>
        <item x="82"/>
        <item x="133"/>
        <item x="281"/>
        <item x="263"/>
        <item x="178"/>
        <item x="112"/>
        <item x="81"/>
        <item x="165"/>
        <item x="285"/>
        <item x="217"/>
        <item x="184"/>
        <item x="72"/>
        <item x="10"/>
        <item x="155"/>
        <item x="93"/>
        <item x="80"/>
        <item x="111"/>
        <item x="147"/>
        <item x="59"/>
        <item x="71"/>
        <item x="98"/>
        <item x="119"/>
        <item x="244"/>
        <item x="179"/>
        <item x="169"/>
        <item x="149"/>
        <item x="240"/>
        <item x="125"/>
        <item x="129"/>
        <item x="199"/>
        <item x="27"/>
        <item x="7"/>
        <item x="254"/>
        <item x="105"/>
        <item x="286"/>
        <item x="181"/>
        <item x="259"/>
        <item x="104"/>
        <item x="274"/>
        <item x="28"/>
        <item x="242"/>
        <item x="108"/>
        <item x="61"/>
        <item x="186"/>
        <item x="225"/>
        <item x="1"/>
        <item x="53"/>
        <item x="150"/>
        <item x="194"/>
        <item x="251"/>
        <item x="284"/>
        <item x="174"/>
        <item x="69"/>
        <item x="230"/>
        <item x="73"/>
        <item x="19"/>
        <item x="260"/>
        <item x="126"/>
        <item t="default"/>
      </items>
    </pivotField>
    <pivotField showAll="0">
      <items count="7">
        <item h="1" x="2"/>
        <item h="1" x="0"/>
        <item h="1" x="1"/>
        <item h="1" x="3"/>
        <item h="1" x="5"/>
        <item x="4"/>
        <item t="default"/>
      </items>
    </pivotField>
    <pivotField showAll="0"/>
    <pivotField dataField="1" showAll="0"/>
    <pivotField dataField="1" showAll="0"/>
    <pivotField dataField="1" showAll="0"/>
    <pivotField dataField="1" showAll="0"/>
    <pivotField dataField="1" showAll="0"/>
    <pivotField dataField="1" showAll="0"/>
    <pivotField showAll="0" defaultSubtotal="0"/>
    <pivotField showAll="0" defaultSubtotal="0"/>
    <pivotField showAll="0" defaultSubtotal="0">
      <items count="4">
        <item x="0"/>
        <item x="1"/>
        <item x="2"/>
        <item x="3"/>
      </items>
    </pivotField>
  </pivotFields>
  <rowItems count="1">
    <i/>
  </rowItems>
  <colFields count="1">
    <field x="-2"/>
  </colFields>
  <colItems count="7">
    <i>
      <x/>
    </i>
    <i i="1">
      <x v="1"/>
    </i>
    <i i="2">
      <x v="2"/>
    </i>
    <i i="3">
      <x v="3"/>
    </i>
    <i i="4">
      <x v="4"/>
    </i>
    <i i="5">
      <x v="5"/>
    </i>
    <i i="6">
      <x v="6"/>
    </i>
  </colItems>
  <dataFields count="7">
    <dataField name="Count of Date" fld="0" subtotal="count" baseField="0" baseItem="1"/>
    <dataField name="Sum of Conversions" fld="8" baseField="0" baseItem="1"/>
    <dataField name="Sum of Comments" fld="7" baseField="0" baseItem="0"/>
    <dataField name="Sum of Shares" fld="6" baseField="0" baseItem="0"/>
    <dataField name="Sum of Likes" fld="5" baseField="0" baseItem="0"/>
    <dataField name="Sum of Clicks" fld="4" baseField="0" baseItem="0"/>
    <dataField name="Sum of Impress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3C1FAB-8273-46F1-904D-306C82E99F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10:M12" firstHeaderRow="1" firstDataRow="1" firstDataCol="1"/>
  <pivotFields count="12">
    <pivotField numFmtId="164" showAll="0">
      <items count="291">
        <item x="41"/>
        <item x="134"/>
        <item x="159"/>
        <item x="52"/>
        <item x="83"/>
        <item x="287"/>
        <item x="60"/>
        <item x="264"/>
        <item x="156"/>
        <item x="4"/>
        <item x="95"/>
        <item x="261"/>
        <item x="67"/>
        <item x="55"/>
        <item x="227"/>
        <item x="202"/>
        <item x="38"/>
        <item x="131"/>
        <item x="270"/>
        <item x="187"/>
        <item x="185"/>
        <item x="204"/>
        <item x="68"/>
        <item x="91"/>
        <item x="192"/>
        <item x="58"/>
        <item x="164"/>
        <item x="172"/>
        <item x="206"/>
        <item x="271"/>
        <item x="190"/>
        <item x="182"/>
        <item x="117"/>
        <item x="216"/>
        <item x="21"/>
        <item x="132"/>
        <item x="107"/>
        <item x="97"/>
        <item x="269"/>
        <item x="79"/>
        <item x="74"/>
        <item x="63"/>
        <item x="121"/>
        <item x="106"/>
        <item x="207"/>
        <item x="145"/>
        <item x="246"/>
        <item x="236"/>
        <item x="275"/>
        <item x="154"/>
        <item x="279"/>
        <item x="57"/>
        <item x="167"/>
        <item x="267"/>
        <item x="96"/>
        <item x="143"/>
        <item x="116"/>
        <item x="3"/>
        <item x="16"/>
        <item x="193"/>
        <item x="84"/>
        <item x="173"/>
        <item x="262"/>
        <item x="36"/>
        <item x="144"/>
        <item x="128"/>
        <item x="34"/>
        <item x="268"/>
        <item x="42"/>
        <item x="219"/>
        <item x="237"/>
        <item x="127"/>
        <item x="222"/>
        <item x="51"/>
        <item x="247"/>
        <item x="208"/>
        <item x="110"/>
        <item x="87"/>
        <item x="233"/>
        <item x="229"/>
        <item x="23"/>
        <item x="282"/>
        <item x="12"/>
        <item x="175"/>
        <item x="78"/>
        <item x="257"/>
        <item x="283"/>
        <item x="211"/>
        <item x="109"/>
        <item x="277"/>
        <item x="137"/>
        <item x="256"/>
        <item x="39"/>
        <item x="248"/>
        <item x="163"/>
        <item x="29"/>
        <item x="76"/>
        <item x="43"/>
        <item x="196"/>
        <item x="32"/>
        <item x="26"/>
        <item x="273"/>
        <item x="45"/>
        <item x="113"/>
        <item x="24"/>
        <item x="171"/>
        <item x="265"/>
        <item x="195"/>
        <item x="88"/>
        <item x="54"/>
        <item x="272"/>
        <item x="226"/>
        <item x="86"/>
        <item x="49"/>
        <item x="62"/>
        <item x="232"/>
        <item x="44"/>
        <item x="212"/>
        <item x="220"/>
        <item x="278"/>
        <item x="90"/>
        <item x="6"/>
        <item x="160"/>
        <item x="177"/>
        <item x="92"/>
        <item x="228"/>
        <item x="114"/>
        <item x="75"/>
        <item x="15"/>
        <item x="158"/>
        <item x="8"/>
        <item x="123"/>
        <item x="157"/>
        <item x="249"/>
        <item x="162"/>
        <item x="198"/>
        <item x="209"/>
        <item x="2"/>
        <item x="252"/>
        <item x="124"/>
        <item x="135"/>
        <item x="213"/>
        <item x="115"/>
        <item x="31"/>
        <item x="130"/>
        <item x="148"/>
        <item x="161"/>
        <item x="189"/>
        <item x="183"/>
        <item x="239"/>
        <item x="40"/>
        <item x="201"/>
        <item x="197"/>
        <item x="13"/>
        <item x="101"/>
        <item x="9"/>
        <item x="180"/>
        <item x="99"/>
        <item x="253"/>
        <item x="37"/>
        <item x="200"/>
        <item x="65"/>
        <item x="139"/>
        <item x="138"/>
        <item x="18"/>
        <item x="142"/>
        <item x="25"/>
        <item x="288"/>
        <item x="168"/>
        <item x="100"/>
        <item x="118"/>
        <item x="56"/>
        <item x="140"/>
        <item x="152"/>
        <item x="223"/>
        <item x="235"/>
        <item x="238"/>
        <item x="64"/>
        <item x="234"/>
        <item x="22"/>
        <item x="243"/>
        <item x="103"/>
        <item x="258"/>
        <item x="33"/>
        <item x="14"/>
        <item x="153"/>
        <item x="20"/>
        <item x="120"/>
        <item x="224"/>
        <item x="35"/>
        <item x="210"/>
        <item x="250"/>
        <item x="170"/>
        <item x="166"/>
        <item x="151"/>
        <item x="280"/>
        <item x="5"/>
        <item x="17"/>
        <item x="276"/>
        <item x="77"/>
        <item x="94"/>
        <item x="289"/>
        <item x="191"/>
        <item x="266"/>
        <item x="218"/>
        <item x="215"/>
        <item x="85"/>
        <item x="255"/>
        <item x="188"/>
        <item x="205"/>
        <item x="47"/>
        <item x="141"/>
        <item x="70"/>
        <item x="214"/>
        <item x="146"/>
        <item x="48"/>
        <item x="46"/>
        <item x="0"/>
        <item x="241"/>
        <item x="66"/>
        <item x="136"/>
        <item x="245"/>
        <item x="30"/>
        <item x="102"/>
        <item x="89"/>
        <item x="221"/>
        <item x="50"/>
        <item x="231"/>
        <item x="203"/>
        <item x="176"/>
        <item x="11"/>
        <item x="122"/>
        <item x="82"/>
        <item x="133"/>
        <item x="281"/>
        <item x="263"/>
        <item x="178"/>
        <item x="112"/>
        <item x="81"/>
        <item x="165"/>
        <item x="285"/>
        <item x="217"/>
        <item x="184"/>
        <item x="72"/>
        <item x="10"/>
        <item x="155"/>
        <item x="93"/>
        <item x="80"/>
        <item x="111"/>
        <item x="147"/>
        <item x="59"/>
        <item x="71"/>
        <item x="98"/>
        <item x="119"/>
        <item x="244"/>
        <item x="179"/>
        <item x="169"/>
        <item x="149"/>
        <item x="240"/>
        <item x="125"/>
        <item x="129"/>
        <item x="199"/>
        <item x="27"/>
        <item x="7"/>
        <item x="254"/>
        <item x="105"/>
        <item x="286"/>
        <item x="181"/>
        <item x="259"/>
        <item x="104"/>
        <item x="274"/>
        <item x="28"/>
        <item x="242"/>
        <item x="108"/>
        <item x="61"/>
        <item x="186"/>
        <item x="225"/>
        <item x="1"/>
        <item x="53"/>
        <item x="150"/>
        <item x="194"/>
        <item x="251"/>
        <item x="284"/>
        <item x="174"/>
        <item x="69"/>
        <item x="230"/>
        <item x="73"/>
        <item x="19"/>
        <item x="260"/>
        <item x="126"/>
        <item t="default"/>
      </items>
    </pivotField>
    <pivotField axis="axisRow" showAll="0" sortType="ascending">
      <items count="7">
        <item h="1" x="2"/>
        <item h="1" x="0"/>
        <item h="1" x="1"/>
        <item h="1" x="3"/>
        <item h="1"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1"/>
  </rowFields>
  <rowItems count="2">
    <i>
      <x v="5"/>
    </i>
    <i t="grand">
      <x/>
    </i>
  </rowItems>
  <colItems count="1">
    <i/>
  </colItems>
  <dataFields count="1">
    <dataField name="Sum of Conversions" fld="8"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7C838E-E59C-4922-8EAD-6EE577FE7C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0:H12" firstHeaderRow="1" firstDataRow="1" firstDataCol="1"/>
  <pivotFields count="12">
    <pivotField axis="axisRow" numFmtId="164" showAll="0">
      <items count="291">
        <item x="41"/>
        <item x="134"/>
        <item x="159"/>
        <item x="52"/>
        <item x="83"/>
        <item x="287"/>
        <item x="60"/>
        <item x="264"/>
        <item x="156"/>
        <item x="4"/>
        <item x="95"/>
        <item x="261"/>
        <item x="67"/>
        <item x="55"/>
        <item x="227"/>
        <item x="202"/>
        <item x="38"/>
        <item x="131"/>
        <item x="270"/>
        <item x="187"/>
        <item x="185"/>
        <item x="204"/>
        <item x="68"/>
        <item x="91"/>
        <item x="192"/>
        <item x="58"/>
        <item x="164"/>
        <item x="172"/>
        <item x="206"/>
        <item x="271"/>
        <item x="190"/>
        <item x="182"/>
        <item x="117"/>
        <item x="216"/>
        <item x="21"/>
        <item x="132"/>
        <item x="107"/>
        <item x="97"/>
        <item x="269"/>
        <item x="79"/>
        <item x="74"/>
        <item x="63"/>
        <item x="121"/>
        <item x="106"/>
        <item x="207"/>
        <item x="145"/>
        <item x="246"/>
        <item x="236"/>
        <item x="275"/>
        <item x="154"/>
        <item x="279"/>
        <item x="57"/>
        <item x="167"/>
        <item x="267"/>
        <item x="96"/>
        <item x="143"/>
        <item x="116"/>
        <item x="3"/>
        <item x="16"/>
        <item x="193"/>
        <item x="84"/>
        <item x="173"/>
        <item x="262"/>
        <item x="36"/>
        <item x="144"/>
        <item x="128"/>
        <item x="34"/>
        <item x="268"/>
        <item x="42"/>
        <item x="219"/>
        <item x="237"/>
        <item x="127"/>
        <item x="222"/>
        <item x="51"/>
        <item x="247"/>
        <item x="208"/>
        <item x="110"/>
        <item x="87"/>
        <item x="233"/>
        <item x="229"/>
        <item x="23"/>
        <item x="282"/>
        <item x="12"/>
        <item x="175"/>
        <item x="78"/>
        <item x="257"/>
        <item x="283"/>
        <item x="211"/>
        <item x="109"/>
        <item x="277"/>
        <item x="137"/>
        <item x="256"/>
        <item x="39"/>
        <item x="248"/>
        <item x="163"/>
        <item x="29"/>
        <item x="76"/>
        <item x="43"/>
        <item x="196"/>
        <item x="32"/>
        <item x="26"/>
        <item x="273"/>
        <item x="45"/>
        <item x="113"/>
        <item x="24"/>
        <item x="171"/>
        <item x="265"/>
        <item x="195"/>
        <item x="88"/>
        <item x="54"/>
        <item x="272"/>
        <item x="226"/>
        <item x="86"/>
        <item x="49"/>
        <item x="62"/>
        <item x="232"/>
        <item x="44"/>
        <item x="212"/>
        <item x="220"/>
        <item x="278"/>
        <item x="90"/>
        <item x="6"/>
        <item x="160"/>
        <item x="177"/>
        <item x="92"/>
        <item x="228"/>
        <item x="114"/>
        <item x="75"/>
        <item x="15"/>
        <item x="158"/>
        <item x="8"/>
        <item x="123"/>
        <item x="157"/>
        <item x="249"/>
        <item x="162"/>
        <item x="198"/>
        <item x="209"/>
        <item x="2"/>
        <item x="252"/>
        <item x="124"/>
        <item x="135"/>
        <item x="213"/>
        <item x="115"/>
        <item x="31"/>
        <item x="130"/>
        <item x="148"/>
        <item x="161"/>
        <item x="189"/>
        <item x="183"/>
        <item x="239"/>
        <item x="40"/>
        <item x="201"/>
        <item x="197"/>
        <item x="13"/>
        <item x="101"/>
        <item x="9"/>
        <item x="180"/>
        <item x="99"/>
        <item x="253"/>
        <item x="37"/>
        <item x="200"/>
        <item x="65"/>
        <item x="139"/>
        <item x="138"/>
        <item x="18"/>
        <item x="142"/>
        <item x="25"/>
        <item x="288"/>
        <item x="168"/>
        <item x="100"/>
        <item x="118"/>
        <item x="56"/>
        <item x="140"/>
        <item x="152"/>
        <item x="223"/>
        <item x="235"/>
        <item x="238"/>
        <item x="64"/>
        <item x="234"/>
        <item x="22"/>
        <item x="243"/>
        <item x="103"/>
        <item x="258"/>
        <item x="33"/>
        <item x="14"/>
        <item x="153"/>
        <item x="20"/>
        <item x="120"/>
        <item x="224"/>
        <item x="35"/>
        <item x="210"/>
        <item x="250"/>
        <item x="170"/>
        <item x="166"/>
        <item x="151"/>
        <item x="280"/>
        <item x="5"/>
        <item x="17"/>
        <item x="276"/>
        <item x="77"/>
        <item x="94"/>
        <item x="289"/>
        <item x="191"/>
        <item x="266"/>
        <item x="218"/>
        <item x="215"/>
        <item x="85"/>
        <item x="255"/>
        <item x="188"/>
        <item x="205"/>
        <item x="47"/>
        <item x="141"/>
        <item x="70"/>
        <item x="214"/>
        <item x="146"/>
        <item x="48"/>
        <item x="46"/>
        <item x="0"/>
        <item x="241"/>
        <item x="66"/>
        <item x="136"/>
        <item x="245"/>
        <item x="30"/>
        <item x="102"/>
        <item x="89"/>
        <item x="221"/>
        <item x="50"/>
        <item x="231"/>
        <item x="203"/>
        <item x="176"/>
        <item x="11"/>
        <item x="122"/>
        <item x="82"/>
        <item x="133"/>
        <item x="281"/>
        <item x="263"/>
        <item x="178"/>
        <item x="112"/>
        <item x="81"/>
        <item x="165"/>
        <item x="285"/>
        <item x="217"/>
        <item x="184"/>
        <item x="72"/>
        <item x="10"/>
        <item x="155"/>
        <item x="93"/>
        <item x="80"/>
        <item x="111"/>
        <item x="147"/>
        <item x="59"/>
        <item x="71"/>
        <item x="98"/>
        <item x="119"/>
        <item x="244"/>
        <item x="179"/>
        <item x="169"/>
        <item x="149"/>
        <item x="240"/>
        <item x="125"/>
        <item x="129"/>
        <item x="199"/>
        <item x="27"/>
        <item x="7"/>
        <item x="254"/>
        <item x="105"/>
        <item x="286"/>
        <item x="181"/>
        <item x="259"/>
        <item x="104"/>
        <item x="274"/>
        <item x="28"/>
        <item x="242"/>
        <item x="108"/>
        <item x="61"/>
        <item x="186"/>
        <item x="225"/>
        <item x="1"/>
        <item x="53"/>
        <item x="150"/>
        <item x="194"/>
        <item x="251"/>
        <item x="284"/>
        <item x="174"/>
        <item x="69"/>
        <item x="230"/>
        <item x="73"/>
        <item x="19"/>
        <item x="260"/>
        <item x="126"/>
        <item t="default"/>
      </items>
    </pivotField>
    <pivotField showAll="0">
      <items count="7">
        <item h="1" x="2"/>
        <item h="1" x="0"/>
        <item h="1" x="1"/>
        <item h="1" x="3"/>
        <item h="1" x="5"/>
        <item x="4"/>
        <item t="default"/>
      </items>
    </pivotField>
    <pivotField showAll="0"/>
    <pivotField dataField="1"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1"/>
    <field x="10"/>
    <field x="9"/>
    <field x="0"/>
  </rowFields>
  <rowItems count="2">
    <i>
      <x v="1"/>
    </i>
    <i t="grand">
      <x/>
    </i>
  </rowItems>
  <colItems count="1">
    <i/>
  </colItems>
  <dataFields count="1">
    <dataField name="Total Impressions" fld="3" baseField="1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44EB4A-2BD8-4D66-93C4-87ED7A80B8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C10:D23" firstHeaderRow="1" firstDataRow="1" firstDataCol="1"/>
  <pivotFields count="12">
    <pivotField axis="axisRow" numFmtId="164" showAll="0">
      <items count="291">
        <item x="41"/>
        <item x="134"/>
        <item x="159"/>
        <item x="52"/>
        <item x="83"/>
        <item x="287"/>
        <item x="60"/>
        <item x="264"/>
        <item x="156"/>
        <item x="4"/>
        <item x="95"/>
        <item x="261"/>
        <item x="67"/>
        <item x="55"/>
        <item x="227"/>
        <item x="202"/>
        <item x="38"/>
        <item x="131"/>
        <item x="270"/>
        <item x="187"/>
        <item x="185"/>
        <item x="204"/>
        <item x="68"/>
        <item x="91"/>
        <item x="192"/>
        <item x="58"/>
        <item x="164"/>
        <item x="172"/>
        <item x="206"/>
        <item x="271"/>
        <item x="190"/>
        <item x="182"/>
        <item x="117"/>
        <item x="216"/>
        <item x="21"/>
        <item x="132"/>
        <item x="107"/>
        <item x="97"/>
        <item x="269"/>
        <item x="79"/>
        <item x="74"/>
        <item x="63"/>
        <item x="121"/>
        <item x="106"/>
        <item x="207"/>
        <item x="145"/>
        <item x="246"/>
        <item x="236"/>
        <item x="275"/>
        <item x="154"/>
        <item x="279"/>
        <item x="57"/>
        <item x="167"/>
        <item x="267"/>
        <item x="96"/>
        <item x="143"/>
        <item x="116"/>
        <item x="3"/>
        <item x="16"/>
        <item x="193"/>
        <item x="84"/>
        <item x="173"/>
        <item x="262"/>
        <item x="36"/>
        <item x="144"/>
        <item x="128"/>
        <item x="34"/>
        <item x="268"/>
        <item x="42"/>
        <item x="219"/>
        <item x="237"/>
        <item x="127"/>
        <item x="222"/>
        <item x="51"/>
        <item x="247"/>
        <item x="208"/>
        <item x="110"/>
        <item x="87"/>
        <item x="233"/>
        <item x="229"/>
        <item x="23"/>
        <item x="282"/>
        <item x="12"/>
        <item x="175"/>
        <item x="78"/>
        <item x="257"/>
        <item x="283"/>
        <item x="211"/>
        <item x="109"/>
        <item x="277"/>
        <item x="137"/>
        <item x="256"/>
        <item x="39"/>
        <item x="248"/>
        <item x="163"/>
        <item x="29"/>
        <item x="76"/>
        <item x="43"/>
        <item x="196"/>
        <item x="32"/>
        <item x="26"/>
        <item x="273"/>
        <item x="45"/>
        <item x="113"/>
        <item x="24"/>
        <item x="171"/>
        <item x="265"/>
        <item x="195"/>
        <item x="88"/>
        <item x="54"/>
        <item x="272"/>
        <item x="226"/>
        <item x="86"/>
        <item x="49"/>
        <item x="62"/>
        <item x="232"/>
        <item x="44"/>
        <item x="212"/>
        <item x="220"/>
        <item x="278"/>
        <item x="90"/>
        <item x="6"/>
        <item x="160"/>
        <item x="177"/>
        <item x="92"/>
        <item x="228"/>
        <item x="114"/>
        <item x="75"/>
        <item x="15"/>
        <item x="158"/>
        <item x="8"/>
        <item x="123"/>
        <item x="157"/>
        <item x="249"/>
        <item x="162"/>
        <item x="198"/>
        <item x="209"/>
        <item x="2"/>
        <item x="252"/>
        <item x="124"/>
        <item x="135"/>
        <item x="213"/>
        <item x="115"/>
        <item x="31"/>
        <item x="130"/>
        <item x="148"/>
        <item x="161"/>
        <item x="189"/>
        <item x="183"/>
        <item x="239"/>
        <item x="40"/>
        <item x="201"/>
        <item x="197"/>
        <item x="13"/>
        <item x="101"/>
        <item x="9"/>
        <item x="180"/>
        <item x="99"/>
        <item x="253"/>
        <item x="37"/>
        <item x="200"/>
        <item x="65"/>
        <item x="139"/>
        <item x="138"/>
        <item x="18"/>
        <item x="142"/>
        <item x="25"/>
        <item x="288"/>
        <item x="168"/>
        <item x="100"/>
        <item x="118"/>
        <item x="56"/>
        <item x="140"/>
        <item x="152"/>
        <item x="223"/>
        <item x="235"/>
        <item x="238"/>
        <item x="64"/>
        <item x="234"/>
        <item x="22"/>
        <item x="243"/>
        <item x="103"/>
        <item x="258"/>
        <item x="33"/>
        <item x="14"/>
        <item x="153"/>
        <item x="20"/>
        <item x="120"/>
        <item x="224"/>
        <item x="35"/>
        <item x="210"/>
        <item x="250"/>
        <item x="170"/>
        <item x="166"/>
        <item x="151"/>
        <item x="280"/>
        <item x="5"/>
        <item x="17"/>
        <item x="276"/>
        <item x="77"/>
        <item x="94"/>
        <item x="289"/>
        <item x="191"/>
        <item x="266"/>
        <item x="218"/>
        <item x="215"/>
        <item x="85"/>
        <item x="255"/>
        <item x="188"/>
        <item x="205"/>
        <item x="47"/>
        <item x="141"/>
        <item x="70"/>
        <item x="214"/>
        <item x="146"/>
        <item x="48"/>
        <item x="46"/>
        <item x="0"/>
        <item x="241"/>
        <item x="66"/>
        <item x="136"/>
        <item x="245"/>
        <item x="30"/>
        <item x="102"/>
        <item x="89"/>
        <item x="221"/>
        <item x="50"/>
        <item x="231"/>
        <item x="203"/>
        <item x="176"/>
        <item x="11"/>
        <item x="122"/>
        <item x="82"/>
        <item x="133"/>
        <item x="281"/>
        <item x="263"/>
        <item x="178"/>
        <item x="112"/>
        <item x="81"/>
        <item x="165"/>
        <item x="285"/>
        <item x="217"/>
        <item x="184"/>
        <item x="72"/>
        <item x="10"/>
        <item x="155"/>
        <item x="93"/>
        <item x="80"/>
        <item x="111"/>
        <item x="147"/>
        <item x="59"/>
        <item x="71"/>
        <item x="98"/>
        <item x="119"/>
        <item x="244"/>
        <item x="179"/>
        <item x="169"/>
        <item x="149"/>
        <item x="240"/>
        <item x="125"/>
        <item x="129"/>
        <item x="199"/>
        <item x="27"/>
        <item x="7"/>
        <item x="254"/>
        <item x="105"/>
        <item x="286"/>
        <item x="181"/>
        <item x="259"/>
        <item x="104"/>
        <item x="274"/>
        <item x="28"/>
        <item x="242"/>
        <item x="108"/>
        <item x="61"/>
        <item x="186"/>
        <item x="225"/>
        <item x="1"/>
        <item x="53"/>
        <item x="150"/>
        <item x="194"/>
        <item x="251"/>
        <item x="284"/>
        <item x="174"/>
        <item x="69"/>
        <item x="230"/>
        <item x="73"/>
        <item x="19"/>
        <item x="260"/>
        <item x="126"/>
        <item t="default"/>
      </items>
    </pivotField>
    <pivotField showAll="0">
      <items count="7">
        <item h="1" x="2"/>
        <item h="1" x="0"/>
        <item h="1" x="1"/>
        <item h="1" x="3"/>
        <item h="1" x="5"/>
        <item x="4"/>
        <item t="default"/>
      </items>
    </pivotField>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9"/>
    <field x="0"/>
  </rowFields>
  <rowItems count="13">
    <i>
      <x v="1"/>
    </i>
    <i>
      <x v="2"/>
    </i>
    <i>
      <x v="3"/>
    </i>
    <i>
      <x v="4"/>
    </i>
    <i>
      <x v="5"/>
    </i>
    <i>
      <x v="6"/>
    </i>
    <i>
      <x v="7"/>
    </i>
    <i>
      <x v="8"/>
    </i>
    <i>
      <x v="9"/>
    </i>
    <i>
      <x v="10"/>
    </i>
    <i>
      <x v="11"/>
    </i>
    <i>
      <x v="12"/>
    </i>
    <i t="grand">
      <x/>
    </i>
  </rowItems>
  <colItems count="1">
    <i/>
  </colItems>
  <dataFields count="1">
    <dataField name="Total Conversions" fld="8" baseField="11" baseItem="1"/>
  </dataFields>
  <chartFormats count="3">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5172CD2B-C164-4D21-9CC1-21F809947B12}" sourceName="Platform">
  <pivotTables>
    <pivotTable tabId="5" name="PivotTable1"/>
    <pivotTable tabId="5" name="PivotTable2"/>
    <pivotTable tabId="5" name="PivotTable3"/>
    <pivotTable tabId="5" name="PivotTable7"/>
  </pivotTables>
  <data>
    <tabular pivotCacheId="1622788055">
      <items count="6">
        <i x="2"/>
        <i x="0"/>
        <i x="1"/>
        <i x="3"/>
        <i x="5"/>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7E53FA3B-F9BB-4D8E-92A5-FA4763960C11}" cache="Slicer_Platform" caption="Platform"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9DCDCCE0-EC73-481C-BE12-F0FDB33191BC}" cache="Slicer_Platform" caption="Platform" columnCount="6" showCaption="0"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2" xr10:uid="{14511276-8905-455A-AEBE-A5C4E54C1814}" cache="Slicer_Platform" caption="Platform" columnCount="6" showCaption="0" style="SlicerStyleDark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CCC2-8BAB-4AEC-AF35-FCAAEBED660D}">
  <dimension ref="A1:I561"/>
  <sheetViews>
    <sheetView workbookViewId="0">
      <selection sqref="A1:A1048576"/>
    </sheetView>
  </sheetViews>
  <sheetFormatPr defaultRowHeight="14.5" x14ac:dyDescent="0.35"/>
  <cols>
    <col min="1" max="1" width="27.54296875" style="4" bestFit="1" customWidth="1"/>
  </cols>
  <sheetData>
    <row r="1" spans="1:9" x14ac:dyDescent="0.35">
      <c r="A1" s="3" t="s">
        <v>0</v>
      </c>
      <c r="B1" s="1" t="s">
        <v>1</v>
      </c>
      <c r="C1" s="1" t="s">
        <v>2</v>
      </c>
      <c r="D1" s="1" t="s">
        <v>3</v>
      </c>
      <c r="E1" s="1" t="s">
        <v>4</v>
      </c>
      <c r="F1" s="1" t="s">
        <v>5</v>
      </c>
      <c r="G1" s="1" t="s">
        <v>6</v>
      </c>
      <c r="H1" s="1" t="s">
        <v>7</v>
      </c>
      <c r="I1" s="1" t="s">
        <v>8</v>
      </c>
    </row>
    <row r="2" spans="1:9" x14ac:dyDescent="0.35">
      <c r="A2" s="4">
        <v>45199</v>
      </c>
      <c r="B2" t="s">
        <v>9</v>
      </c>
      <c r="C2" t="s">
        <v>10</v>
      </c>
      <c r="D2">
        <v>3732</v>
      </c>
      <c r="E2">
        <v>3273</v>
      </c>
      <c r="F2">
        <v>12575</v>
      </c>
      <c r="G2">
        <v>1973</v>
      </c>
      <c r="H2">
        <v>196</v>
      </c>
      <c r="I2">
        <v>115</v>
      </c>
    </row>
    <row r="3" spans="1:9" x14ac:dyDescent="0.35">
      <c r="A3" s="4">
        <v>45279</v>
      </c>
      <c r="B3" t="s">
        <v>11</v>
      </c>
      <c r="C3" t="s">
        <v>12</v>
      </c>
      <c r="D3">
        <v>23800</v>
      </c>
      <c r="E3">
        <v>379</v>
      </c>
      <c r="F3">
        <v>18858</v>
      </c>
      <c r="G3">
        <v>4688</v>
      </c>
      <c r="H3">
        <v>264</v>
      </c>
      <c r="I3">
        <v>13</v>
      </c>
    </row>
    <row r="4" spans="1:9" x14ac:dyDescent="0.35">
      <c r="A4" s="4">
        <v>45100</v>
      </c>
      <c r="B4" t="s">
        <v>13</v>
      </c>
      <c r="C4" t="s">
        <v>10</v>
      </c>
      <c r="D4">
        <v>44052</v>
      </c>
      <c r="E4">
        <v>4655</v>
      </c>
      <c r="F4">
        <v>2959</v>
      </c>
      <c r="G4">
        <v>1756</v>
      </c>
      <c r="H4">
        <v>138</v>
      </c>
      <c r="I4">
        <v>307</v>
      </c>
    </row>
    <row r="5" spans="1:9" x14ac:dyDescent="0.35">
      <c r="A5" s="4">
        <v>44999</v>
      </c>
      <c r="B5" t="s">
        <v>14</v>
      </c>
      <c r="C5" t="s">
        <v>12</v>
      </c>
      <c r="D5">
        <v>8644</v>
      </c>
      <c r="E5">
        <v>3649</v>
      </c>
      <c r="F5">
        <v>12153</v>
      </c>
      <c r="G5">
        <v>3626</v>
      </c>
      <c r="H5">
        <v>952</v>
      </c>
      <c r="I5">
        <v>243</v>
      </c>
    </row>
    <row r="6" spans="1:9" x14ac:dyDescent="0.35">
      <c r="A6" s="4">
        <v>44941</v>
      </c>
      <c r="B6" t="s">
        <v>15</v>
      </c>
      <c r="C6" t="s">
        <v>16</v>
      </c>
      <c r="D6">
        <v>22005</v>
      </c>
      <c r="E6">
        <v>1479</v>
      </c>
      <c r="F6">
        <v>17761</v>
      </c>
      <c r="G6">
        <v>1455</v>
      </c>
      <c r="H6">
        <v>339</v>
      </c>
      <c r="I6">
        <v>127</v>
      </c>
    </row>
    <row r="7" spans="1:9" x14ac:dyDescent="0.35">
      <c r="A7" s="4">
        <v>45173</v>
      </c>
      <c r="B7" t="s">
        <v>13</v>
      </c>
      <c r="C7" t="s">
        <v>10</v>
      </c>
      <c r="D7">
        <v>25001</v>
      </c>
      <c r="E7">
        <v>304</v>
      </c>
      <c r="F7">
        <v>10491</v>
      </c>
      <c r="G7">
        <v>511</v>
      </c>
      <c r="H7">
        <v>558</v>
      </c>
      <c r="I7">
        <v>18</v>
      </c>
    </row>
    <row r="8" spans="1:9" x14ac:dyDescent="0.35">
      <c r="A8" s="4">
        <v>45084</v>
      </c>
      <c r="B8" t="s">
        <v>9</v>
      </c>
      <c r="C8" t="s">
        <v>12</v>
      </c>
      <c r="D8">
        <v>43882</v>
      </c>
      <c r="E8">
        <v>4153</v>
      </c>
      <c r="F8">
        <v>10029</v>
      </c>
      <c r="G8">
        <v>2912</v>
      </c>
      <c r="H8">
        <v>909</v>
      </c>
      <c r="I8">
        <v>290</v>
      </c>
    </row>
    <row r="9" spans="1:9" x14ac:dyDescent="0.35">
      <c r="A9" s="4">
        <v>45259</v>
      </c>
      <c r="B9" t="s">
        <v>9</v>
      </c>
      <c r="C9" t="s">
        <v>17</v>
      </c>
      <c r="D9">
        <v>27821</v>
      </c>
      <c r="E9">
        <v>3856</v>
      </c>
      <c r="F9">
        <v>19915</v>
      </c>
      <c r="G9">
        <v>4328</v>
      </c>
      <c r="H9">
        <v>528</v>
      </c>
      <c r="I9">
        <v>62</v>
      </c>
    </row>
    <row r="10" spans="1:9" x14ac:dyDescent="0.35">
      <c r="A10" s="4">
        <v>45093</v>
      </c>
      <c r="B10" t="s">
        <v>15</v>
      </c>
      <c r="C10" t="s">
        <v>16</v>
      </c>
      <c r="D10">
        <v>30509</v>
      </c>
      <c r="E10">
        <v>2780</v>
      </c>
      <c r="F10">
        <v>15804</v>
      </c>
      <c r="G10">
        <v>878</v>
      </c>
      <c r="H10">
        <v>910</v>
      </c>
      <c r="I10">
        <v>54</v>
      </c>
    </row>
    <row r="11" spans="1:9" x14ac:dyDescent="0.35">
      <c r="A11" s="4">
        <v>45123</v>
      </c>
      <c r="B11" t="s">
        <v>14</v>
      </c>
      <c r="C11" t="s">
        <v>16</v>
      </c>
      <c r="D11">
        <v>33708</v>
      </c>
      <c r="E11">
        <v>3799</v>
      </c>
      <c r="F11">
        <v>8681</v>
      </c>
      <c r="G11">
        <v>474</v>
      </c>
      <c r="H11">
        <v>654</v>
      </c>
      <c r="I11">
        <v>130</v>
      </c>
    </row>
    <row r="12" spans="1:9" x14ac:dyDescent="0.35">
      <c r="A12" s="4">
        <v>45233</v>
      </c>
      <c r="B12" t="s">
        <v>18</v>
      </c>
      <c r="C12" t="s">
        <v>10</v>
      </c>
      <c r="D12">
        <v>30148</v>
      </c>
      <c r="E12">
        <v>3099</v>
      </c>
      <c r="F12">
        <v>5799</v>
      </c>
      <c r="G12">
        <v>3709</v>
      </c>
      <c r="H12">
        <v>374</v>
      </c>
      <c r="I12">
        <v>266</v>
      </c>
    </row>
    <row r="13" spans="1:9" x14ac:dyDescent="0.35">
      <c r="A13" s="4">
        <v>45216</v>
      </c>
      <c r="B13" t="s">
        <v>15</v>
      </c>
      <c r="C13" t="s">
        <v>12</v>
      </c>
      <c r="D13">
        <v>26126</v>
      </c>
      <c r="E13">
        <v>1950</v>
      </c>
      <c r="F13">
        <v>14060</v>
      </c>
      <c r="G13">
        <v>155</v>
      </c>
      <c r="H13">
        <v>530</v>
      </c>
      <c r="I13">
        <v>175</v>
      </c>
    </row>
    <row r="14" spans="1:9" x14ac:dyDescent="0.35">
      <c r="A14" s="4">
        <v>45035</v>
      </c>
      <c r="B14" t="s">
        <v>15</v>
      </c>
      <c r="C14" t="s">
        <v>10</v>
      </c>
      <c r="D14">
        <v>39519</v>
      </c>
      <c r="E14">
        <v>4279</v>
      </c>
      <c r="F14">
        <v>11353</v>
      </c>
      <c r="G14">
        <v>3156</v>
      </c>
      <c r="H14">
        <v>948</v>
      </c>
      <c r="I14">
        <v>359</v>
      </c>
    </row>
    <row r="15" spans="1:9" x14ac:dyDescent="0.35">
      <c r="A15" s="4">
        <v>45121</v>
      </c>
      <c r="B15" t="s">
        <v>14</v>
      </c>
      <c r="C15" t="s">
        <v>10</v>
      </c>
      <c r="D15">
        <v>17535</v>
      </c>
      <c r="E15">
        <v>796</v>
      </c>
      <c r="F15">
        <v>14056</v>
      </c>
      <c r="G15">
        <v>3420</v>
      </c>
      <c r="H15">
        <v>108</v>
      </c>
      <c r="I15">
        <v>66</v>
      </c>
    </row>
    <row r="16" spans="1:9" x14ac:dyDescent="0.35">
      <c r="A16" s="4">
        <v>45159</v>
      </c>
      <c r="B16" t="s">
        <v>9</v>
      </c>
      <c r="C16" t="s">
        <v>16</v>
      </c>
      <c r="D16">
        <v>4100</v>
      </c>
      <c r="E16">
        <v>1553</v>
      </c>
      <c r="F16">
        <v>16006</v>
      </c>
      <c r="G16">
        <v>3607</v>
      </c>
      <c r="H16">
        <v>833</v>
      </c>
      <c r="I16">
        <v>126</v>
      </c>
    </row>
    <row r="17" spans="1:9" x14ac:dyDescent="0.35">
      <c r="A17" s="4">
        <v>45091</v>
      </c>
      <c r="B17" t="s">
        <v>11</v>
      </c>
      <c r="C17" t="s">
        <v>10</v>
      </c>
      <c r="D17">
        <v>10630</v>
      </c>
      <c r="E17">
        <v>3188</v>
      </c>
      <c r="F17">
        <v>14725</v>
      </c>
      <c r="G17">
        <v>1618</v>
      </c>
      <c r="H17">
        <v>632</v>
      </c>
      <c r="I17">
        <v>119</v>
      </c>
    </row>
    <row r="18" spans="1:9" x14ac:dyDescent="0.35">
      <c r="A18" s="4">
        <v>45000</v>
      </c>
      <c r="B18" t="s">
        <v>11</v>
      </c>
      <c r="C18" t="s">
        <v>10</v>
      </c>
      <c r="D18">
        <v>7742</v>
      </c>
      <c r="E18">
        <v>4975</v>
      </c>
      <c r="F18">
        <v>14510</v>
      </c>
      <c r="G18">
        <v>35</v>
      </c>
      <c r="H18">
        <v>552</v>
      </c>
      <c r="I18">
        <v>478</v>
      </c>
    </row>
    <row r="19" spans="1:9" x14ac:dyDescent="0.35">
      <c r="A19" s="4">
        <v>45174</v>
      </c>
      <c r="B19" t="s">
        <v>9</v>
      </c>
      <c r="C19" t="s">
        <v>17</v>
      </c>
      <c r="D19">
        <v>22004</v>
      </c>
      <c r="E19">
        <v>4651</v>
      </c>
      <c r="F19">
        <v>15060</v>
      </c>
      <c r="G19">
        <v>63</v>
      </c>
      <c r="H19">
        <v>664</v>
      </c>
      <c r="I19">
        <v>280</v>
      </c>
    </row>
    <row r="20" spans="1:9" x14ac:dyDescent="0.35">
      <c r="A20" s="4">
        <v>45174</v>
      </c>
      <c r="B20" t="s">
        <v>13</v>
      </c>
      <c r="C20" t="s">
        <v>17</v>
      </c>
      <c r="D20">
        <v>39594</v>
      </c>
      <c r="E20">
        <v>3288</v>
      </c>
      <c r="F20">
        <v>10596</v>
      </c>
      <c r="G20">
        <v>661</v>
      </c>
      <c r="H20">
        <v>9</v>
      </c>
      <c r="I20">
        <v>232</v>
      </c>
    </row>
    <row r="21" spans="1:9" x14ac:dyDescent="0.35">
      <c r="A21" s="4">
        <v>45134</v>
      </c>
      <c r="B21" t="s">
        <v>9</v>
      </c>
      <c r="C21" t="s">
        <v>10</v>
      </c>
      <c r="D21">
        <v>47476</v>
      </c>
      <c r="E21">
        <v>4529</v>
      </c>
      <c r="F21">
        <v>15895</v>
      </c>
      <c r="G21">
        <v>1333</v>
      </c>
      <c r="H21">
        <v>684</v>
      </c>
      <c r="I21">
        <v>182</v>
      </c>
    </row>
    <row r="22" spans="1:9" x14ac:dyDescent="0.35">
      <c r="A22" s="4">
        <v>45290</v>
      </c>
      <c r="B22" t="s">
        <v>13</v>
      </c>
      <c r="C22" t="s">
        <v>10</v>
      </c>
      <c r="D22">
        <v>44478</v>
      </c>
      <c r="E22">
        <v>2580</v>
      </c>
      <c r="F22">
        <v>2465</v>
      </c>
      <c r="G22">
        <v>3914</v>
      </c>
      <c r="H22">
        <v>848</v>
      </c>
      <c r="I22">
        <v>166</v>
      </c>
    </row>
    <row r="23" spans="1:9" x14ac:dyDescent="0.35">
      <c r="A23" s="4">
        <v>45161</v>
      </c>
      <c r="B23" t="s">
        <v>14</v>
      </c>
      <c r="C23" t="s">
        <v>17</v>
      </c>
      <c r="D23">
        <v>17388</v>
      </c>
      <c r="E23">
        <v>1343</v>
      </c>
      <c r="F23">
        <v>3620</v>
      </c>
      <c r="G23">
        <v>2386</v>
      </c>
      <c r="H23">
        <v>299</v>
      </c>
      <c r="I23">
        <v>48</v>
      </c>
    </row>
    <row r="24" spans="1:9" x14ac:dyDescent="0.35">
      <c r="A24" s="4">
        <v>44971</v>
      </c>
      <c r="B24" t="s">
        <v>13</v>
      </c>
      <c r="C24" t="s">
        <v>12</v>
      </c>
      <c r="D24">
        <v>39100</v>
      </c>
      <c r="E24">
        <v>1967</v>
      </c>
      <c r="F24">
        <v>13603</v>
      </c>
      <c r="G24">
        <v>1199</v>
      </c>
      <c r="H24">
        <v>344</v>
      </c>
      <c r="I24">
        <v>143</v>
      </c>
    </row>
    <row r="25" spans="1:9" x14ac:dyDescent="0.35">
      <c r="A25" s="4">
        <v>45134</v>
      </c>
      <c r="B25" t="s">
        <v>11</v>
      </c>
      <c r="C25" t="s">
        <v>17</v>
      </c>
      <c r="D25">
        <v>16601</v>
      </c>
      <c r="E25">
        <v>2778</v>
      </c>
      <c r="F25">
        <v>753</v>
      </c>
      <c r="G25">
        <v>1812</v>
      </c>
      <c r="H25">
        <v>148</v>
      </c>
      <c r="I25">
        <v>255</v>
      </c>
    </row>
    <row r="26" spans="1:9" x14ac:dyDescent="0.35">
      <c r="A26" s="4">
        <v>45151</v>
      </c>
      <c r="B26" t="s">
        <v>14</v>
      </c>
      <c r="C26" t="s">
        <v>17</v>
      </c>
      <c r="D26">
        <v>21772</v>
      </c>
      <c r="E26">
        <v>2418</v>
      </c>
      <c r="F26">
        <v>17311</v>
      </c>
      <c r="G26">
        <v>4234</v>
      </c>
      <c r="H26">
        <v>890</v>
      </c>
      <c r="I26">
        <v>85</v>
      </c>
    </row>
    <row r="27" spans="1:9" x14ac:dyDescent="0.35">
      <c r="A27" s="4">
        <v>45031</v>
      </c>
      <c r="B27" t="s">
        <v>15</v>
      </c>
      <c r="C27" t="s">
        <v>16</v>
      </c>
      <c r="D27">
        <v>30520</v>
      </c>
      <c r="E27">
        <v>2740</v>
      </c>
      <c r="F27">
        <v>16928</v>
      </c>
      <c r="G27">
        <v>4346</v>
      </c>
      <c r="H27">
        <v>966</v>
      </c>
      <c r="I27">
        <v>189</v>
      </c>
    </row>
    <row r="28" spans="1:9" x14ac:dyDescent="0.35">
      <c r="A28" s="4">
        <v>45060</v>
      </c>
      <c r="B28" t="s">
        <v>18</v>
      </c>
      <c r="C28" t="s">
        <v>12</v>
      </c>
      <c r="D28">
        <v>17538</v>
      </c>
      <c r="E28">
        <v>4065</v>
      </c>
      <c r="F28">
        <v>2956</v>
      </c>
      <c r="G28">
        <v>1613</v>
      </c>
      <c r="H28">
        <v>57</v>
      </c>
      <c r="I28">
        <v>157</v>
      </c>
    </row>
    <row r="29" spans="1:9" x14ac:dyDescent="0.35">
      <c r="A29" s="4">
        <v>45137</v>
      </c>
      <c r="B29" t="s">
        <v>14</v>
      </c>
      <c r="C29" t="s">
        <v>17</v>
      </c>
      <c r="D29">
        <v>7003</v>
      </c>
      <c r="E29">
        <v>3961</v>
      </c>
      <c r="F29">
        <v>13001</v>
      </c>
      <c r="G29">
        <v>2016</v>
      </c>
      <c r="H29">
        <v>219</v>
      </c>
      <c r="I29">
        <v>146</v>
      </c>
    </row>
    <row r="30" spans="1:9" x14ac:dyDescent="0.35">
      <c r="A30" s="4">
        <v>45054</v>
      </c>
      <c r="B30" t="s">
        <v>18</v>
      </c>
      <c r="C30" t="s">
        <v>16</v>
      </c>
      <c r="D30">
        <v>49303</v>
      </c>
      <c r="E30">
        <v>769</v>
      </c>
      <c r="F30">
        <v>8733</v>
      </c>
      <c r="G30">
        <v>2597</v>
      </c>
      <c r="H30">
        <v>879</v>
      </c>
      <c r="I30">
        <v>15</v>
      </c>
    </row>
    <row r="31" spans="1:9" x14ac:dyDescent="0.35">
      <c r="A31" s="4">
        <v>45258</v>
      </c>
      <c r="B31" t="s">
        <v>13</v>
      </c>
      <c r="C31" t="s">
        <v>10</v>
      </c>
      <c r="D31">
        <v>15748</v>
      </c>
      <c r="E31">
        <v>2199</v>
      </c>
      <c r="F31">
        <v>1228</v>
      </c>
      <c r="G31">
        <v>1180</v>
      </c>
      <c r="H31">
        <v>90</v>
      </c>
      <c r="I31">
        <v>30</v>
      </c>
    </row>
    <row r="32" spans="1:9" x14ac:dyDescent="0.35">
      <c r="A32" s="4">
        <v>45031</v>
      </c>
      <c r="B32" t="s">
        <v>15</v>
      </c>
      <c r="C32" t="s">
        <v>16</v>
      </c>
      <c r="D32">
        <v>26187</v>
      </c>
      <c r="E32">
        <v>4708</v>
      </c>
      <c r="F32">
        <v>13121</v>
      </c>
      <c r="G32">
        <v>2854</v>
      </c>
      <c r="H32">
        <v>948</v>
      </c>
      <c r="I32">
        <v>349</v>
      </c>
    </row>
    <row r="33" spans="1:9" x14ac:dyDescent="0.35">
      <c r="A33" s="4">
        <v>45271</v>
      </c>
      <c r="B33" t="s">
        <v>15</v>
      </c>
      <c r="C33" t="s">
        <v>12</v>
      </c>
      <c r="D33">
        <v>21331</v>
      </c>
      <c r="E33">
        <v>4975</v>
      </c>
      <c r="F33">
        <v>3851</v>
      </c>
      <c r="G33">
        <v>3069</v>
      </c>
      <c r="H33">
        <v>88</v>
      </c>
      <c r="I33">
        <v>372</v>
      </c>
    </row>
    <row r="34" spans="1:9" x14ac:dyDescent="0.35">
      <c r="A34" s="4">
        <v>45049</v>
      </c>
      <c r="B34" t="s">
        <v>15</v>
      </c>
      <c r="C34" t="s">
        <v>17</v>
      </c>
      <c r="D34">
        <v>24669</v>
      </c>
      <c r="E34">
        <v>1411</v>
      </c>
      <c r="F34">
        <v>2086</v>
      </c>
      <c r="G34">
        <v>2759</v>
      </c>
      <c r="H34">
        <v>188</v>
      </c>
      <c r="I34">
        <v>132</v>
      </c>
    </row>
    <row r="35" spans="1:9" x14ac:dyDescent="0.35">
      <c r="A35" s="4">
        <v>45207</v>
      </c>
      <c r="B35" t="s">
        <v>11</v>
      </c>
      <c r="C35" t="s">
        <v>12</v>
      </c>
      <c r="D35">
        <v>44506</v>
      </c>
      <c r="E35">
        <v>1261</v>
      </c>
      <c r="F35">
        <v>6489</v>
      </c>
      <c r="G35">
        <v>4124</v>
      </c>
      <c r="H35">
        <v>666</v>
      </c>
      <c r="I35">
        <v>13</v>
      </c>
    </row>
    <row r="36" spans="1:9" x14ac:dyDescent="0.35">
      <c r="A36" s="4">
        <v>45106</v>
      </c>
      <c r="B36" t="s">
        <v>11</v>
      </c>
      <c r="C36" t="s">
        <v>12</v>
      </c>
      <c r="D36">
        <v>16993</v>
      </c>
      <c r="E36">
        <v>2060</v>
      </c>
      <c r="F36">
        <v>2425</v>
      </c>
      <c r="G36">
        <v>2964</v>
      </c>
      <c r="H36">
        <v>815</v>
      </c>
      <c r="I36">
        <v>29</v>
      </c>
    </row>
    <row r="37" spans="1:9" x14ac:dyDescent="0.35">
      <c r="A37" s="4">
        <v>45053</v>
      </c>
      <c r="B37" t="s">
        <v>15</v>
      </c>
      <c r="C37" t="s">
        <v>12</v>
      </c>
      <c r="D37">
        <v>38284</v>
      </c>
      <c r="E37">
        <v>2405</v>
      </c>
      <c r="F37">
        <v>12306</v>
      </c>
      <c r="G37">
        <v>2108</v>
      </c>
      <c r="H37">
        <v>14</v>
      </c>
      <c r="I37">
        <v>134</v>
      </c>
    </row>
    <row r="38" spans="1:9" x14ac:dyDescent="0.35">
      <c r="A38" s="4">
        <v>45158</v>
      </c>
      <c r="B38" t="s">
        <v>9</v>
      </c>
      <c r="C38" t="s">
        <v>12</v>
      </c>
      <c r="D38">
        <v>9950</v>
      </c>
      <c r="E38">
        <v>4622</v>
      </c>
      <c r="F38">
        <v>4269</v>
      </c>
      <c r="G38">
        <v>1055</v>
      </c>
      <c r="H38">
        <v>751</v>
      </c>
      <c r="I38">
        <v>212</v>
      </c>
    </row>
    <row r="39" spans="1:9" x14ac:dyDescent="0.35">
      <c r="A39" s="4">
        <v>45009</v>
      </c>
      <c r="B39" t="s">
        <v>9</v>
      </c>
      <c r="C39" t="s">
        <v>12</v>
      </c>
      <c r="D39">
        <v>47336</v>
      </c>
      <c r="E39">
        <v>4682</v>
      </c>
      <c r="F39">
        <v>12854</v>
      </c>
      <c r="G39">
        <v>3214</v>
      </c>
      <c r="H39">
        <v>902</v>
      </c>
      <c r="I39">
        <v>246</v>
      </c>
    </row>
    <row r="40" spans="1:9" x14ac:dyDescent="0.35">
      <c r="A40" s="4">
        <v>45165</v>
      </c>
      <c r="B40" t="s">
        <v>11</v>
      </c>
      <c r="C40" t="s">
        <v>17</v>
      </c>
      <c r="D40">
        <v>39030</v>
      </c>
      <c r="E40">
        <v>3301</v>
      </c>
      <c r="F40">
        <v>14907</v>
      </c>
      <c r="G40">
        <v>2950</v>
      </c>
      <c r="H40">
        <v>865</v>
      </c>
      <c r="I40">
        <v>73</v>
      </c>
    </row>
    <row r="41" spans="1:9" x14ac:dyDescent="0.35">
      <c r="A41" s="4">
        <v>45006</v>
      </c>
      <c r="B41" t="s">
        <v>15</v>
      </c>
      <c r="C41" t="s">
        <v>16</v>
      </c>
      <c r="D41">
        <v>22851</v>
      </c>
      <c r="E41">
        <v>3345</v>
      </c>
      <c r="F41">
        <v>18948</v>
      </c>
      <c r="G41">
        <v>3780</v>
      </c>
      <c r="H41">
        <v>336</v>
      </c>
      <c r="I41">
        <v>110</v>
      </c>
    </row>
    <row r="42" spans="1:9" x14ac:dyDescent="0.35">
      <c r="A42" s="4">
        <v>45128</v>
      </c>
      <c r="B42" t="s">
        <v>11</v>
      </c>
      <c r="C42" t="s">
        <v>17</v>
      </c>
      <c r="D42">
        <v>31707</v>
      </c>
      <c r="E42">
        <v>402</v>
      </c>
      <c r="F42">
        <v>12087</v>
      </c>
      <c r="G42">
        <v>4676</v>
      </c>
      <c r="H42">
        <v>554</v>
      </c>
      <c r="I42">
        <v>32</v>
      </c>
    </row>
    <row r="43" spans="1:9" x14ac:dyDescent="0.35">
      <c r="A43" s="4">
        <v>44949</v>
      </c>
      <c r="B43" t="s">
        <v>14</v>
      </c>
      <c r="C43" t="s">
        <v>17</v>
      </c>
      <c r="D43">
        <v>31653</v>
      </c>
      <c r="E43">
        <v>3035</v>
      </c>
      <c r="F43">
        <v>7274</v>
      </c>
      <c r="G43">
        <v>102</v>
      </c>
      <c r="H43">
        <v>575</v>
      </c>
      <c r="I43">
        <v>42</v>
      </c>
    </row>
    <row r="44" spans="1:9" x14ac:dyDescent="0.35">
      <c r="A44" s="4">
        <v>45046</v>
      </c>
      <c r="B44" t="s">
        <v>9</v>
      </c>
      <c r="C44" t="s">
        <v>16</v>
      </c>
      <c r="D44">
        <v>48509</v>
      </c>
      <c r="E44">
        <v>1527</v>
      </c>
      <c r="F44">
        <v>11816</v>
      </c>
      <c r="G44">
        <v>604</v>
      </c>
      <c r="H44">
        <v>463</v>
      </c>
      <c r="I44">
        <v>33</v>
      </c>
    </row>
    <row r="45" spans="1:9" x14ac:dyDescent="0.35">
      <c r="A45" s="4">
        <v>45118</v>
      </c>
      <c r="B45" t="s">
        <v>14</v>
      </c>
      <c r="C45" t="s">
        <v>17</v>
      </c>
      <c r="D45">
        <v>38349</v>
      </c>
      <c r="E45">
        <v>1874</v>
      </c>
      <c r="F45">
        <v>4823</v>
      </c>
      <c r="G45">
        <v>4128</v>
      </c>
      <c r="H45">
        <v>176</v>
      </c>
      <c r="I45">
        <v>143</v>
      </c>
    </row>
    <row r="46" spans="1:9" x14ac:dyDescent="0.35">
      <c r="A46" s="4">
        <v>44927</v>
      </c>
      <c r="B46" t="s">
        <v>15</v>
      </c>
      <c r="C46" t="s">
        <v>16</v>
      </c>
      <c r="D46">
        <v>8515</v>
      </c>
      <c r="E46">
        <v>4679</v>
      </c>
      <c r="F46">
        <v>19467</v>
      </c>
      <c r="G46">
        <v>809</v>
      </c>
      <c r="H46">
        <v>687</v>
      </c>
      <c r="I46">
        <v>431</v>
      </c>
    </row>
    <row r="47" spans="1:9" x14ac:dyDescent="0.35">
      <c r="A47" s="4">
        <v>45012</v>
      </c>
      <c r="B47" t="s">
        <v>13</v>
      </c>
      <c r="C47" t="s">
        <v>10</v>
      </c>
      <c r="D47">
        <v>22412</v>
      </c>
      <c r="E47">
        <v>1871</v>
      </c>
      <c r="F47">
        <v>788</v>
      </c>
      <c r="G47">
        <v>3865</v>
      </c>
      <c r="H47">
        <v>582</v>
      </c>
      <c r="I47">
        <v>165</v>
      </c>
    </row>
    <row r="48" spans="1:9" x14ac:dyDescent="0.35">
      <c r="A48" s="4">
        <v>45051</v>
      </c>
      <c r="B48" t="s">
        <v>14</v>
      </c>
      <c r="C48" t="s">
        <v>12</v>
      </c>
      <c r="D48">
        <v>46725</v>
      </c>
      <c r="E48">
        <v>3815</v>
      </c>
      <c r="F48">
        <v>11893</v>
      </c>
      <c r="G48">
        <v>1094</v>
      </c>
      <c r="H48">
        <v>275</v>
      </c>
      <c r="I48">
        <v>173</v>
      </c>
    </row>
    <row r="49" spans="1:9" x14ac:dyDescent="0.35">
      <c r="A49" s="4">
        <v>45076</v>
      </c>
      <c r="B49" t="s">
        <v>18</v>
      </c>
      <c r="C49" t="s">
        <v>16</v>
      </c>
      <c r="D49">
        <v>4439</v>
      </c>
      <c r="E49">
        <v>2273</v>
      </c>
      <c r="F49">
        <v>10902</v>
      </c>
      <c r="G49">
        <v>2666</v>
      </c>
      <c r="H49">
        <v>751</v>
      </c>
      <c r="I49">
        <v>26</v>
      </c>
    </row>
    <row r="50" spans="1:9" x14ac:dyDescent="0.35">
      <c r="A50" s="4">
        <v>45058</v>
      </c>
      <c r="B50" t="s">
        <v>11</v>
      </c>
      <c r="C50" t="s">
        <v>12</v>
      </c>
      <c r="D50">
        <v>44739</v>
      </c>
      <c r="E50">
        <v>1866</v>
      </c>
      <c r="F50">
        <v>9131</v>
      </c>
      <c r="G50">
        <v>4080</v>
      </c>
      <c r="H50">
        <v>272</v>
      </c>
      <c r="I50">
        <v>91</v>
      </c>
    </row>
    <row r="51" spans="1:9" x14ac:dyDescent="0.35">
      <c r="A51" s="4">
        <v>45197</v>
      </c>
      <c r="B51" t="s">
        <v>15</v>
      </c>
      <c r="C51" t="s">
        <v>16</v>
      </c>
      <c r="D51">
        <v>21958</v>
      </c>
      <c r="E51">
        <v>3507</v>
      </c>
      <c r="F51">
        <v>18684</v>
      </c>
      <c r="G51">
        <v>3610</v>
      </c>
      <c r="H51">
        <v>149</v>
      </c>
      <c r="I51">
        <v>337</v>
      </c>
    </row>
    <row r="52" spans="1:9" x14ac:dyDescent="0.35">
      <c r="A52" s="4">
        <v>45189</v>
      </c>
      <c r="B52" t="s">
        <v>14</v>
      </c>
      <c r="C52" t="s">
        <v>17</v>
      </c>
      <c r="D52">
        <v>44800</v>
      </c>
      <c r="E52">
        <v>1976</v>
      </c>
      <c r="F52">
        <v>10161</v>
      </c>
      <c r="G52">
        <v>4533</v>
      </c>
      <c r="H52">
        <v>225</v>
      </c>
      <c r="I52">
        <v>137</v>
      </c>
    </row>
    <row r="53" spans="1:9" x14ac:dyDescent="0.35">
      <c r="A53" s="4">
        <v>45196</v>
      </c>
      <c r="B53" t="s">
        <v>15</v>
      </c>
      <c r="C53" t="s">
        <v>10</v>
      </c>
      <c r="D53">
        <v>28567</v>
      </c>
      <c r="E53">
        <v>3298</v>
      </c>
      <c r="F53">
        <v>18994</v>
      </c>
      <c r="G53">
        <v>2269</v>
      </c>
      <c r="H53">
        <v>224</v>
      </c>
      <c r="I53">
        <v>106</v>
      </c>
    </row>
    <row r="54" spans="1:9" x14ac:dyDescent="0.35">
      <c r="A54" s="4">
        <v>45073</v>
      </c>
      <c r="B54" t="s">
        <v>14</v>
      </c>
      <c r="C54" t="s">
        <v>10</v>
      </c>
      <c r="D54">
        <v>10444</v>
      </c>
      <c r="E54">
        <v>4990</v>
      </c>
      <c r="F54">
        <v>7809</v>
      </c>
      <c r="G54">
        <v>1264</v>
      </c>
      <c r="H54">
        <v>525</v>
      </c>
      <c r="I54">
        <v>342</v>
      </c>
    </row>
    <row r="55" spans="1:9" x14ac:dyDescent="0.35">
      <c r="A55" s="4">
        <v>45212</v>
      </c>
      <c r="B55" t="s">
        <v>11</v>
      </c>
      <c r="C55" t="s">
        <v>17</v>
      </c>
      <c r="D55">
        <v>42428</v>
      </c>
      <c r="E55">
        <v>2532</v>
      </c>
      <c r="F55">
        <v>15815</v>
      </c>
      <c r="G55">
        <v>525</v>
      </c>
      <c r="H55">
        <v>493</v>
      </c>
      <c r="I55">
        <v>56</v>
      </c>
    </row>
    <row r="56" spans="1:9" x14ac:dyDescent="0.35">
      <c r="A56" s="4">
        <v>45020</v>
      </c>
      <c r="B56" t="s">
        <v>9</v>
      </c>
      <c r="C56" t="s">
        <v>12</v>
      </c>
      <c r="D56">
        <v>14046</v>
      </c>
      <c r="E56">
        <v>1820</v>
      </c>
      <c r="F56">
        <v>16674</v>
      </c>
      <c r="G56">
        <v>4083</v>
      </c>
      <c r="H56">
        <v>418</v>
      </c>
      <c r="I56">
        <v>165</v>
      </c>
    </row>
    <row r="57" spans="1:9" x14ac:dyDescent="0.35">
      <c r="A57" s="4">
        <v>45031</v>
      </c>
      <c r="B57" t="s">
        <v>15</v>
      </c>
      <c r="C57" t="s">
        <v>10</v>
      </c>
      <c r="D57">
        <v>47053</v>
      </c>
      <c r="E57">
        <v>3053</v>
      </c>
      <c r="F57">
        <v>13589</v>
      </c>
      <c r="G57">
        <v>4338</v>
      </c>
      <c r="H57">
        <v>147</v>
      </c>
      <c r="I57">
        <v>175</v>
      </c>
    </row>
    <row r="58" spans="1:9" x14ac:dyDescent="0.35">
      <c r="A58" s="4">
        <v>44930</v>
      </c>
      <c r="B58" t="s">
        <v>9</v>
      </c>
      <c r="C58" t="s">
        <v>10</v>
      </c>
      <c r="D58">
        <v>19049</v>
      </c>
      <c r="E58">
        <v>2217</v>
      </c>
      <c r="F58">
        <v>12646</v>
      </c>
      <c r="G58">
        <v>367</v>
      </c>
      <c r="H58">
        <v>283</v>
      </c>
      <c r="I58">
        <v>38</v>
      </c>
    </row>
    <row r="59" spans="1:9" x14ac:dyDescent="0.35">
      <c r="A59" s="4">
        <v>45280</v>
      </c>
      <c r="B59" t="s">
        <v>9</v>
      </c>
      <c r="C59" t="s">
        <v>16</v>
      </c>
      <c r="D59">
        <v>36326</v>
      </c>
      <c r="E59">
        <v>743</v>
      </c>
      <c r="F59">
        <v>11192</v>
      </c>
      <c r="G59">
        <v>1607</v>
      </c>
      <c r="H59">
        <v>452</v>
      </c>
      <c r="I59">
        <v>48</v>
      </c>
    </row>
    <row r="60" spans="1:9" x14ac:dyDescent="0.35">
      <c r="A60" s="4">
        <v>45066</v>
      </c>
      <c r="B60" t="s">
        <v>14</v>
      </c>
      <c r="C60" t="s">
        <v>16</v>
      </c>
      <c r="D60">
        <v>17823</v>
      </c>
      <c r="E60">
        <v>4509</v>
      </c>
      <c r="F60">
        <v>6102</v>
      </c>
      <c r="G60">
        <v>4763</v>
      </c>
      <c r="H60">
        <v>325</v>
      </c>
      <c r="I60">
        <v>244</v>
      </c>
    </row>
    <row r="61" spans="1:9" x14ac:dyDescent="0.35">
      <c r="A61" s="4">
        <v>44946</v>
      </c>
      <c r="B61" t="s">
        <v>11</v>
      </c>
      <c r="C61" t="s">
        <v>17</v>
      </c>
      <c r="D61">
        <v>25805</v>
      </c>
      <c r="E61">
        <v>179</v>
      </c>
      <c r="F61">
        <v>9089</v>
      </c>
      <c r="G61">
        <v>4087</v>
      </c>
      <c r="H61">
        <v>880</v>
      </c>
      <c r="I61">
        <v>3</v>
      </c>
    </row>
    <row r="62" spans="1:9" x14ac:dyDescent="0.35">
      <c r="A62" s="4">
        <v>45142</v>
      </c>
      <c r="B62" t="s">
        <v>13</v>
      </c>
      <c r="C62" t="s">
        <v>10</v>
      </c>
      <c r="D62">
        <v>49757</v>
      </c>
      <c r="E62">
        <v>373</v>
      </c>
      <c r="F62">
        <v>10345</v>
      </c>
      <c r="G62">
        <v>4425</v>
      </c>
      <c r="H62">
        <v>564</v>
      </c>
      <c r="I62">
        <v>23</v>
      </c>
    </row>
    <row r="63" spans="1:9" x14ac:dyDescent="0.35">
      <c r="A63" s="4">
        <v>44991</v>
      </c>
      <c r="B63" t="s">
        <v>9</v>
      </c>
      <c r="C63" t="s">
        <v>16</v>
      </c>
      <c r="D63">
        <v>25894</v>
      </c>
      <c r="E63">
        <v>4704</v>
      </c>
      <c r="F63">
        <v>11186</v>
      </c>
      <c r="G63">
        <v>3945</v>
      </c>
      <c r="H63">
        <v>931</v>
      </c>
      <c r="I63">
        <v>223</v>
      </c>
    </row>
    <row r="64" spans="1:9" x14ac:dyDescent="0.35">
      <c r="A64" s="4">
        <v>44959</v>
      </c>
      <c r="B64" t="s">
        <v>18</v>
      </c>
      <c r="C64" t="s">
        <v>16</v>
      </c>
      <c r="D64">
        <v>24781</v>
      </c>
      <c r="E64">
        <v>943</v>
      </c>
      <c r="F64">
        <v>8231</v>
      </c>
      <c r="G64">
        <v>2880</v>
      </c>
      <c r="H64">
        <v>537</v>
      </c>
      <c r="I64">
        <v>78</v>
      </c>
    </row>
    <row r="65" spans="1:9" x14ac:dyDescent="0.35">
      <c r="A65" s="4">
        <v>44941</v>
      </c>
      <c r="B65" t="s">
        <v>9</v>
      </c>
      <c r="C65" t="s">
        <v>10</v>
      </c>
      <c r="D65">
        <v>6173</v>
      </c>
      <c r="E65">
        <v>480</v>
      </c>
      <c r="F65">
        <v>4891</v>
      </c>
      <c r="G65">
        <v>1042</v>
      </c>
      <c r="H65">
        <v>457</v>
      </c>
      <c r="I65">
        <v>44</v>
      </c>
    </row>
    <row r="66" spans="1:9" x14ac:dyDescent="0.35">
      <c r="A66" s="4">
        <v>45240</v>
      </c>
      <c r="B66" t="s">
        <v>18</v>
      </c>
      <c r="C66" t="s">
        <v>17</v>
      </c>
      <c r="D66">
        <v>29405</v>
      </c>
      <c r="E66">
        <v>3390</v>
      </c>
      <c r="F66">
        <v>2691</v>
      </c>
      <c r="G66">
        <v>3031</v>
      </c>
      <c r="H66">
        <v>721</v>
      </c>
      <c r="I66">
        <v>40</v>
      </c>
    </row>
    <row r="67" spans="1:9" x14ac:dyDescent="0.35">
      <c r="A67" s="4">
        <v>44935</v>
      </c>
      <c r="B67" t="s">
        <v>13</v>
      </c>
      <c r="C67" t="s">
        <v>12</v>
      </c>
      <c r="D67">
        <v>4901</v>
      </c>
      <c r="E67">
        <v>4776</v>
      </c>
      <c r="F67">
        <v>12020</v>
      </c>
      <c r="G67">
        <v>1400</v>
      </c>
      <c r="H67">
        <v>205</v>
      </c>
      <c r="I67">
        <v>104</v>
      </c>
    </row>
    <row r="68" spans="1:9" x14ac:dyDescent="0.35">
      <c r="A68" s="4">
        <v>45275</v>
      </c>
      <c r="B68" t="s">
        <v>14</v>
      </c>
      <c r="C68" t="s">
        <v>17</v>
      </c>
      <c r="D68">
        <v>9908</v>
      </c>
      <c r="E68">
        <v>2791</v>
      </c>
      <c r="F68">
        <v>14675</v>
      </c>
      <c r="G68">
        <v>1323</v>
      </c>
      <c r="H68">
        <v>343</v>
      </c>
      <c r="I68">
        <v>111</v>
      </c>
    </row>
    <row r="69" spans="1:9" x14ac:dyDescent="0.35">
      <c r="A69" s="4">
        <v>45093</v>
      </c>
      <c r="B69" t="s">
        <v>11</v>
      </c>
      <c r="C69" t="s">
        <v>12</v>
      </c>
      <c r="D69">
        <v>23352</v>
      </c>
      <c r="E69">
        <v>3247</v>
      </c>
      <c r="F69">
        <v>5707</v>
      </c>
      <c r="G69">
        <v>3695</v>
      </c>
      <c r="H69">
        <v>903</v>
      </c>
      <c r="I69">
        <v>151</v>
      </c>
    </row>
    <row r="70" spans="1:9" x14ac:dyDescent="0.35">
      <c r="A70" s="4">
        <v>45074</v>
      </c>
      <c r="B70" t="s">
        <v>13</v>
      </c>
      <c r="C70" t="s">
        <v>10</v>
      </c>
      <c r="D70">
        <v>44551</v>
      </c>
      <c r="E70">
        <v>1208</v>
      </c>
      <c r="F70">
        <v>13351</v>
      </c>
      <c r="G70">
        <v>1316</v>
      </c>
      <c r="H70">
        <v>257</v>
      </c>
      <c r="I70">
        <v>104</v>
      </c>
    </row>
    <row r="71" spans="1:9" x14ac:dyDescent="0.35">
      <c r="A71" s="4">
        <v>44980</v>
      </c>
      <c r="B71" t="s">
        <v>15</v>
      </c>
      <c r="C71" t="s">
        <v>10</v>
      </c>
      <c r="D71">
        <v>25453</v>
      </c>
      <c r="E71">
        <v>2685</v>
      </c>
      <c r="F71">
        <v>11575</v>
      </c>
      <c r="G71">
        <v>4067</v>
      </c>
      <c r="H71">
        <v>890</v>
      </c>
      <c r="I71">
        <v>214</v>
      </c>
    </row>
    <row r="72" spans="1:9" x14ac:dyDescent="0.35">
      <c r="A72" s="4">
        <v>45149</v>
      </c>
      <c r="B72" t="s">
        <v>9</v>
      </c>
      <c r="C72" t="s">
        <v>10</v>
      </c>
      <c r="D72">
        <v>6684</v>
      </c>
      <c r="E72">
        <v>2424</v>
      </c>
      <c r="F72">
        <v>15373</v>
      </c>
      <c r="G72">
        <v>1240</v>
      </c>
      <c r="H72">
        <v>710</v>
      </c>
      <c r="I72">
        <v>175</v>
      </c>
    </row>
    <row r="73" spans="1:9" x14ac:dyDescent="0.35">
      <c r="A73" s="4">
        <v>45131</v>
      </c>
      <c r="B73" t="s">
        <v>9</v>
      </c>
      <c r="C73" t="s">
        <v>16</v>
      </c>
      <c r="D73">
        <v>41777</v>
      </c>
      <c r="E73">
        <v>1324</v>
      </c>
      <c r="F73">
        <v>3006</v>
      </c>
      <c r="G73">
        <v>181</v>
      </c>
      <c r="H73">
        <v>79</v>
      </c>
      <c r="I73">
        <v>65</v>
      </c>
    </row>
    <row r="74" spans="1:9" x14ac:dyDescent="0.35">
      <c r="A74" s="4">
        <v>45203</v>
      </c>
      <c r="B74" t="s">
        <v>18</v>
      </c>
      <c r="C74" t="s">
        <v>12</v>
      </c>
      <c r="D74">
        <v>37874</v>
      </c>
      <c r="E74">
        <v>2347</v>
      </c>
      <c r="F74">
        <v>5277</v>
      </c>
      <c r="G74">
        <v>3621</v>
      </c>
      <c r="H74">
        <v>956</v>
      </c>
      <c r="I74">
        <v>129</v>
      </c>
    </row>
    <row r="75" spans="1:9" x14ac:dyDescent="0.35">
      <c r="A75" s="4">
        <v>44945</v>
      </c>
      <c r="B75" t="s">
        <v>18</v>
      </c>
      <c r="C75" t="s">
        <v>17</v>
      </c>
      <c r="D75">
        <v>39890</v>
      </c>
      <c r="E75">
        <v>2214</v>
      </c>
      <c r="F75">
        <v>13707</v>
      </c>
      <c r="G75">
        <v>1936</v>
      </c>
      <c r="H75">
        <v>422</v>
      </c>
      <c r="I75">
        <v>209</v>
      </c>
    </row>
    <row r="76" spans="1:9" x14ac:dyDescent="0.35">
      <c r="A76" s="4">
        <v>44956</v>
      </c>
      <c r="B76" t="s">
        <v>14</v>
      </c>
      <c r="C76" t="s">
        <v>16</v>
      </c>
      <c r="D76">
        <v>46751</v>
      </c>
      <c r="E76">
        <v>4790</v>
      </c>
      <c r="F76">
        <v>17897</v>
      </c>
      <c r="G76">
        <v>4372</v>
      </c>
      <c r="H76">
        <v>196</v>
      </c>
      <c r="I76">
        <v>248</v>
      </c>
    </row>
    <row r="77" spans="1:9" x14ac:dyDescent="0.35">
      <c r="A77" s="4">
        <v>45287</v>
      </c>
      <c r="B77" t="s">
        <v>11</v>
      </c>
      <c r="C77" t="s">
        <v>16</v>
      </c>
      <c r="D77">
        <v>23330</v>
      </c>
      <c r="E77">
        <v>1651</v>
      </c>
      <c r="F77">
        <v>13711</v>
      </c>
      <c r="G77">
        <v>4520</v>
      </c>
      <c r="H77">
        <v>670</v>
      </c>
      <c r="I77">
        <v>134</v>
      </c>
    </row>
    <row r="78" spans="1:9" x14ac:dyDescent="0.35">
      <c r="A78" s="4">
        <v>45100</v>
      </c>
      <c r="B78" t="s">
        <v>13</v>
      </c>
      <c r="C78" t="s">
        <v>10</v>
      </c>
      <c r="D78">
        <v>43435</v>
      </c>
      <c r="E78">
        <v>2447</v>
      </c>
      <c r="F78">
        <v>10638</v>
      </c>
      <c r="G78">
        <v>3481</v>
      </c>
      <c r="H78">
        <v>291</v>
      </c>
      <c r="I78">
        <v>61</v>
      </c>
    </row>
    <row r="79" spans="1:9" x14ac:dyDescent="0.35">
      <c r="A79" s="4">
        <v>45193</v>
      </c>
      <c r="B79" t="s">
        <v>15</v>
      </c>
      <c r="C79" t="s">
        <v>10</v>
      </c>
      <c r="D79">
        <v>49211</v>
      </c>
      <c r="E79">
        <v>3521</v>
      </c>
      <c r="F79">
        <v>17275</v>
      </c>
      <c r="G79">
        <v>551</v>
      </c>
      <c r="H79">
        <v>253</v>
      </c>
      <c r="I79">
        <v>179</v>
      </c>
    </row>
    <row r="80" spans="1:9" x14ac:dyDescent="0.35">
      <c r="A80" s="4">
        <v>45241</v>
      </c>
      <c r="B80" t="s">
        <v>13</v>
      </c>
      <c r="C80" t="s">
        <v>17</v>
      </c>
      <c r="D80">
        <v>27167</v>
      </c>
      <c r="E80">
        <v>747</v>
      </c>
      <c r="F80">
        <v>16083</v>
      </c>
      <c r="G80">
        <v>1384</v>
      </c>
      <c r="H80">
        <v>985</v>
      </c>
      <c r="I80">
        <v>67</v>
      </c>
    </row>
    <row r="81" spans="1:9" x14ac:dyDescent="0.35">
      <c r="A81" s="4">
        <v>45232</v>
      </c>
      <c r="B81" t="s">
        <v>15</v>
      </c>
      <c r="C81" t="s">
        <v>17</v>
      </c>
      <c r="D81">
        <v>34049</v>
      </c>
      <c r="E81">
        <v>1588</v>
      </c>
      <c r="F81">
        <v>4773</v>
      </c>
      <c r="G81">
        <v>1124</v>
      </c>
      <c r="H81">
        <v>822</v>
      </c>
      <c r="I81">
        <v>91</v>
      </c>
    </row>
    <row r="82" spans="1:9" x14ac:dyDescent="0.35">
      <c r="A82" s="4">
        <v>45289</v>
      </c>
      <c r="B82" t="s">
        <v>18</v>
      </c>
      <c r="C82" t="s">
        <v>17</v>
      </c>
      <c r="D82">
        <v>20325</v>
      </c>
      <c r="E82">
        <v>4886</v>
      </c>
      <c r="F82">
        <v>5511</v>
      </c>
      <c r="G82">
        <v>2363</v>
      </c>
      <c r="H82">
        <v>938</v>
      </c>
      <c r="I82">
        <v>452</v>
      </c>
    </row>
    <row r="83" spans="1:9" x14ac:dyDescent="0.35">
      <c r="A83" s="4">
        <v>44979</v>
      </c>
      <c r="B83" t="s">
        <v>9</v>
      </c>
      <c r="C83" t="s">
        <v>10</v>
      </c>
      <c r="D83">
        <v>27356</v>
      </c>
      <c r="E83">
        <v>1809</v>
      </c>
      <c r="F83">
        <v>9463</v>
      </c>
      <c r="G83">
        <v>4788</v>
      </c>
      <c r="H83">
        <v>315</v>
      </c>
      <c r="I83">
        <v>26</v>
      </c>
    </row>
    <row r="84" spans="1:9" x14ac:dyDescent="0.35">
      <c r="A84" s="4">
        <v>45090</v>
      </c>
      <c r="B84" t="s">
        <v>13</v>
      </c>
      <c r="C84" t="s">
        <v>12</v>
      </c>
      <c r="D84">
        <v>28283</v>
      </c>
      <c r="E84">
        <v>3531</v>
      </c>
      <c r="F84">
        <v>10723</v>
      </c>
      <c r="G84">
        <v>3427</v>
      </c>
      <c r="H84">
        <v>68</v>
      </c>
      <c r="I84">
        <v>140</v>
      </c>
    </row>
    <row r="85" spans="1:9" x14ac:dyDescent="0.35">
      <c r="A85" s="4">
        <v>45050</v>
      </c>
      <c r="B85" t="s">
        <v>11</v>
      </c>
      <c r="C85" t="s">
        <v>17</v>
      </c>
      <c r="D85">
        <v>35034</v>
      </c>
      <c r="E85">
        <v>4836</v>
      </c>
      <c r="F85">
        <v>13336</v>
      </c>
      <c r="G85">
        <v>2601</v>
      </c>
      <c r="H85">
        <v>98</v>
      </c>
      <c r="I85">
        <v>464</v>
      </c>
    </row>
    <row r="86" spans="1:9" x14ac:dyDescent="0.35">
      <c r="A86" s="4">
        <v>45176</v>
      </c>
      <c r="B86" t="s">
        <v>13</v>
      </c>
      <c r="C86" t="s">
        <v>17</v>
      </c>
      <c r="D86">
        <v>49562</v>
      </c>
      <c r="E86">
        <v>207</v>
      </c>
      <c r="F86">
        <v>15548</v>
      </c>
      <c r="G86">
        <v>1141</v>
      </c>
      <c r="H86">
        <v>217</v>
      </c>
      <c r="I86">
        <v>8</v>
      </c>
    </row>
    <row r="87" spans="1:9" x14ac:dyDescent="0.35">
      <c r="A87" s="4">
        <v>45038</v>
      </c>
      <c r="B87" t="s">
        <v>13</v>
      </c>
      <c r="C87" t="s">
        <v>17</v>
      </c>
      <c r="D87">
        <v>20846</v>
      </c>
      <c r="E87">
        <v>941</v>
      </c>
      <c r="F87">
        <v>17983</v>
      </c>
      <c r="G87">
        <v>2054</v>
      </c>
      <c r="H87">
        <v>713</v>
      </c>
      <c r="I87">
        <v>32</v>
      </c>
    </row>
    <row r="88" spans="1:9" x14ac:dyDescent="0.35">
      <c r="A88" s="4">
        <v>44978</v>
      </c>
      <c r="B88" t="s">
        <v>13</v>
      </c>
      <c r="C88" t="s">
        <v>16</v>
      </c>
      <c r="D88">
        <v>22478</v>
      </c>
      <c r="E88">
        <v>4019</v>
      </c>
      <c r="F88">
        <v>5737</v>
      </c>
      <c r="G88">
        <v>3190</v>
      </c>
      <c r="H88">
        <v>767</v>
      </c>
      <c r="I88">
        <v>215</v>
      </c>
    </row>
    <row r="89" spans="1:9" x14ac:dyDescent="0.35">
      <c r="A89" s="4">
        <v>45237</v>
      </c>
      <c r="B89" t="s">
        <v>13</v>
      </c>
      <c r="C89" t="s">
        <v>17</v>
      </c>
      <c r="D89">
        <v>12880</v>
      </c>
      <c r="E89">
        <v>2871</v>
      </c>
      <c r="F89">
        <v>3956</v>
      </c>
      <c r="G89">
        <v>1063</v>
      </c>
      <c r="H89">
        <v>510</v>
      </c>
      <c r="I89">
        <v>106</v>
      </c>
    </row>
    <row r="90" spans="1:9" x14ac:dyDescent="0.35">
      <c r="A90" s="4">
        <v>45225</v>
      </c>
      <c r="B90" t="s">
        <v>9</v>
      </c>
      <c r="C90" t="s">
        <v>16</v>
      </c>
      <c r="D90">
        <v>33081</v>
      </c>
      <c r="E90">
        <v>1851</v>
      </c>
      <c r="F90">
        <v>12049</v>
      </c>
      <c r="G90">
        <v>3662</v>
      </c>
      <c r="H90">
        <v>113</v>
      </c>
      <c r="I90">
        <v>63</v>
      </c>
    </row>
    <row r="91" spans="1:9" x14ac:dyDescent="0.35">
      <c r="A91" s="4">
        <v>45212</v>
      </c>
      <c r="B91" t="s">
        <v>11</v>
      </c>
      <c r="C91" t="s">
        <v>17</v>
      </c>
      <c r="D91">
        <v>41043</v>
      </c>
      <c r="E91">
        <v>3222</v>
      </c>
      <c r="F91">
        <v>18696</v>
      </c>
      <c r="G91">
        <v>4352</v>
      </c>
      <c r="H91">
        <v>368</v>
      </c>
      <c r="I91">
        <v>305</v>
      </c>
    </row>
    <row r="92" spans="1:9" x14ac:dyDescent="0.35">
      <c r="A92" s="4">
        <v>45218</v>
      </c>
      <c r="B92" t="s">
        <v>15</v>
      </c>
      <c r="C92" t="s">
        <v>12</v>
      </c>
      <c r="D92">
        <v>13297</v>
      </c>
      <c r="E92">
        <v>1205</v>
      </c>
      <c r="F92">
        <v>8936</v>
      </c>
      <c r="G92">
        <v>1024</v>
      </c>
      <c r="H92">
        <v>412</v>
      </c>
      <c r="I92">
        <v>97</v>
      </c>
    </row>
    <row r="93" spans="1:9" x14ac:dyDescent="0.35">
      <c r="A93" s="4">
        <v>44931</v>
      </c>
      <c r="B93" t="s">
        <v>13</v>
      </c>
      <c r="C93" t="s">
        <v>16</v>
      </c>
      <c r="D93">
        <v>46808</v>
      </c>
      <c r="E93">
        <v>4727</v>
      </c>
      <c r="F93">
        <v>14360</v>
      </c>
      <c r="G93">
        <v>3625</v>
      </c>
      <c r="H93">
        <v>468</v>
      </c>
      <c r="I93">
        <v>338</v>
      </c>
    </row>
    <row r="94" spans="1:9" x14ac:dyDescent="0.35">
      <c r="A94" s="4">
        <v>45084</v>
      </c>
      <c r="B94" t="s">
        <v>13</v>
      </c>
      <c r="C94" t="s">
        <v>12</v>
      </c>
      <c r="D94">
        <v>12915</v>
      </c>
      <c r="E94">
        <v>3563</v>
      </c>
      <c r="F94">
        <v>1148</v>
      </c>
      <c r="G94">
        <v>1040</v>
      </c>
      <c r="H94">
        <v>908</v>
      </c>
      <c r="I94">
        <v>66</v>
      </c>
    </row>
    <row r="95" spans="1:9" x14ac:dyDescent="0.35">
      <c r="A95" s="4">
        <v>45046</v>
      </c>
      <c r="B95" t="s">
        <v>13</v>
      </c>
      <c r="C95" t="s">
        <v>16</v>
      </c>
      <c r="D95">
        <v>49466</v>
      </c>
      <c r="E95">
        <v>1892</v>
      </c>
      <c r="F95">
        <v>19418</v>
      </c>
      <c r="G95">
        <v>4394</v>
      </c>
      <c r="H95">
        <v>869</v>
      </c>
      <c r="I95">
        <v>56</v>
      </c>
    </row>
    <row r="96" spans="1:9" x14ac:dyDescent="0.35">
      <c r="A96" s="4">
        <v>45002</v>
      </c>
      <c r="B96" t="s">
        <v>15</v>
      </c>
      <c r="C96" t="s">
        <v>16</v>
      </c>
      <c r="D96">
        <v>38449</v>
      </c>
      <c r="E96">
        <v>3586</v>
      </c>
      <c r="F96">
        <v>17641</v>
      </c>
      <c r="G96">
        <v>3998</v>
      </c>
      <c r="H96">
        <v>260</v>
      </c>
      <c r="I96">
        <v>172</v>
      </c>
    </row>
    <row r="97" spans="1:9" x14ac:dyDescent="0.35">
      <c r="A97" s="4">
        <v>45184</v>
      </c>
      <c r="B97" t="s">
        <v>13</v>
      </c>
      <c r="C97" t="s">
        <v>10</v>
      </c>
      <c r="D97">
        <v>46081</v>
      </c>
      <c r="E97">
        <v>910</v>
      </c>
      <c r="F97">
        <v>14417</v>
      </c>
      <c r="G97">
        <v>1162</v>
      </c>
      <c r="H97">
        <v>82</v>
      </c>
      <c r="I97">
        <v>61</v>
      </c>
    </row>
    <row r="98" spans="1:9" x14ac:dyDescent="0.35">
      <c r="A98" s="4">
        <v>45072</v>
      </c>
      <c r="B98" t="s">
        <v>13</v>
      </c>
      <c r="C98" t="s">
        <v>17</v>
      </c>
      <c r="D98">
        <v>42124</v>
      </c>
      <c r="E98">
        <v>743</v>
      </c>
      <c r="F98">
        <v>9437</v>
      </c>
      <c r="G98">
        <v>3254</v>
      </c>
      <c r="H98">
        <v>778</v>
      </c>
      <c r="I98">
        <v>23</v>
      </c>
    </row>
    <row r="99" spans="1:9" x14ac:dyDescent="0.35">
      <c r="A99" s="4">
        <v>45026</v>
      </c>
      <c r="B99" t="s">
        <v>15</v>
      </c>
      <c r="C99" t="s">
        <v>16</v>
      </c>
      <c r="D99">
        <v>44298</v>
      </c>
      <c r="E99">
        <v>2810</v>
      </c>
      <c r="F99">
        <v>13702</v>
      </c>
      <c r="G99">
        <v>3491</v>
      </c>
      <c r="H99">
        <v>276</v>
      </c>
      <c r="I99">
        <v>126</v>
      </c>
    </row>
    <row r="100" spans="1:9" x14ac:dyDescent="0.35">
      <c r="A100" s="4">
        <v>45065</v>
      </c>
      <c r="B100" t="s">
        <v>11</v>
      </c>
      <c r="C100" t="s">
        <v>16</v>
      </c>
      <c r="D100">
        <v>44739</v>
      </c>
      <c r="E100">
        <v>3158</v>
      </c>
      <c r="F100">
        <v>14259</v>
      </c>
      <c r="G100">
        <v>77</v>
      </c>
      <c r="H100">
        <v>594</v>
      </c>
      <c r="I100">
        <v>86</v>
      </c>
    </row>
    <row r="101" spans="1:9" x14ac:dyDescent="0.35">
      <c r="A101" s="4">
        <v>45100</v>
      </c>
      <c r="B101" t="s">
        <v>14</v>
      </c>
      <c r="C101" t="s">
        <v>16</v>
      </c>
      <c r="D101">
        <v>32297</v>
      </c>
      <c r="E101">
        <v>1123</v>
      </c>
      <c r="F101">
        <v>12670</v>
      </c>
      <c r="G101">
        <v>1775</v>
      </c>
      <c r="H101">
        <v>503</v>
      </c>
      <c r="I101">
        <v>66</v>
      </c>
    </row>
    <row r="102" spans="1:9" x14ac:dyDescent="0.35">
      <c r="A102" s="4">
        <v>45210</v>
      </c>
      <c r="B102" t="s">
        <v>9</v>
      </c>
      <c r="C102" t="s">
        <v>10</v>
      </c>
      <c r="D102">
        <v>49983</v>
      </c>
      <c r="E102">
        <v>2329</v>
      </c>
      <c r="F102">
        <v>10951</v>
      </c>
      <c r="G102">
        <v>4045</v>
      </c>
      <c r="H102">
        <v>166</v>
      </c>
      <c r="I102">
        <v>64</v>
      </c>
    </row>
    <row r="103" spans="1:9" x14ac:dyDescent="0.35">
      <c r="A103" s="4">
        <v>45083</v>
      </c>
      <c r="B103" t="s">
        <v>14</v>
      </c>
      <c r="C103" t="s">
        <v>12</v>
      </c>
      <c r="D103">
        <v>43331</v>
      </c>
      <c r="E103">
        <v>3642</v>
      </c>
      <c r="F103">
        <v>17480</v>
      </c>
      <c r="G103">
        <v>4057</v>
      </c>
      <c r="H103">
        <v>801</v>
      </c>
      <c r="I103">
        <v>173</v>
      </c>
    </row>
    <row r="104" spans="1:9" x14ac:dyDescent="0.35">
      <c r="A104" s="4">
        <v>44957</v>
      </c>
      <c r="B104" t="s">
        <v>14</v>
      </c>
      <c r="C104" t="s">
        <v>17</v>
      </c>
      <c r="D104">
        <v>5593</v>
      </c>
      <c r="E104">
        <v>1317</v>
      </c>
      <c r="F104">
        <v>10708</v>
      </c>
      <c r="G104">
        <v>4384</v>
      </c>
      <c r="H104">
        <v>860</v>
      </c>
      <c r="I104">
        <v>39</v>
      </c>
    </row>
    <row r="105" spans="1:9" x14ac:dyDescent="0.35">
      <c r="A105" s="4">
        <v>45087</v>
      </c>
      <c r="B105" t="s">
        <v>15</v>
      </c>
      <c r="C105" t="s">
        <v>17</v>
      </c>
      <c r="D105">
        <v>41553</v>
      </c>
      <c r="E105">
        <v>1076</v>
      </c>
      <c r="F105">
        <v>18155</v>
      </c>
      <c r="G105">
        <v>4041</v>
      </c>
      <c r="H105">
        <v>569</v>
      </c>
      <c r="I105">
        <v>50</v>
      </c>
    </row>
    <row r="106" spans="1:9" x14ac:dyDescent="0.35">
      <c r="A106" s="4">
        <v>45236</v>
      </c>
      <c r="B106" t="s">
        <v>9</v>
      </c>
      <c r="C106" t="s">
        <v>17</v>
      </c>
      <c r="D106">
        <v>39123</v>
      </c>
      <c r="E106">
        <v>4040</v>
      </c>
      <c r="F106">
        <v>10537</v>
      </c>
      <c r="G106">
        <v>543</v>
      </c>
      <c r="H106">
        <v>490</v>
      </c>
      <c r="I106">
        <v>231</v>
      </c>
    </row>
    <row r="107" spans="1:9" x14ac:dyDescent="0.35">
      <c r="A107" s="4">
        <v>45177</v>
      </c>
      <c r="B107" t="s">
        <v>15</v>
      </c>
      <c r="C107" t="s">
        <v>10</v>
      </c>
      <c r="D107">
        <v>27342</v>
      </c>
      <c r="E107">
        <v>56</v>
      </c>
      <c r="F107">
        <v>4394</v>
      </c>
      <c r="G107">
        <v>722</v>
      </c>
      <c r="H107">
        <v>775</v>
      </c>
      <c r="I107">
        <v>0</v>
      </c>
    </row>
    <row r="108" spans="1:9" x14ac:dyDescent="0.35">
      <c r="A108" s="4">
        <v>44942</v>
      </c>
      <c r="B108" t="s">
        <v>9</v>
      </c>
      <c r="C108" t="s">
        <v>12</v>
      </c>
      <c r="D108">
        <v>23395</v>
      </c>
      <c r="E108">
        <v>4304</v>
      </c>
      <c r="F108">
        <v>8586</v>
      </c>
      <c r="G108">
        <v>1637</v>
      </c>
      <c r="H108">
        <v>508</v>
      </c>
      <c r="I108">
        <v>175</v>
      </c>
    </row>
    <row r="109" spans="1:9" x14ac:dyDescent="0.35">
      <c r="A109" s="4">
        <v>45084</v>
      </c>
      <c r="B109" t="s">
        <v>9</v>
      </c>
      <c r="C109" t="s">
        <v>12</v>
      </c>
      <c r="D109">
        <v>8104</v>
      </c>
      <c r="E109">
        <v>2751</v>
      </c>
      <c r="F109">
        <v>15994</v>
      </c>
      <c r="G109">
        <v>2484</v>
      </c>
      <c r="H109">
        <v>80</v>
      </c>
      <c r="I109">
        <v>181</v>
      </c>
    </row>
    <row r="110" spans="1:9" x14ac:dyDescent="0.35">
      <c r="A110" s="4">
        <v>44995</v>
      </c>
      <c r="B110" t="s">
        <v>9</v>
      </c>
      <c r="C110" t="s">
        <v>10</v>
      </c>
      <c r="D110">
        <v>36342</v>
      </c>
      <c r="E110">
        <v>1493</v>
      </c>
      <c r="F110">
        <v>12091</v>
      </c>
      <c r="G110">
        <v>3794</v>
      </c>
      <c r="H110">
        <v>159</v>
      </c>
      <c r="I110">
        <v>121</v>
      </c>
    </row>
    <row r="111" spans="1:9" x14ac:dyDescent="0.35">
      <c r="A111" s="4">
        <v>44976</v>
      </c>
      <c r="B111" t="s">
        <v>13</v>
      </c>
      <c r="C111" t="s">
        <v>12</v>
      </c>
      <c r="D111">
        <v>2971</v>
      </c>
      <c r="E111">
        <v>3873</v>
      </c>
      <c r="F111">
        <v>11462</v>
      </c>
      <c r="G111">
        <v>3750</v>
      </c>
      <c r="H111">
        <v>788</v>
      </c>
      <c r="I111">
        <v>344</v>
      </c>
    </row>
    <row r="112" spans="1:9" x14ac:dyDescent="0.35">
      <c r="A112" s="4">
        <v>45242</v>
      </c>
      <c r="B112" t="s">
        <v>18</v>
      </c>
      <c r="C112" t="s">
        <v>16</v>
      </c>
      <c r="D112">
        <v>3278</v>
      </c>
      <c r="E112">
        <v>3614</v>
      </c>
      <c r="F112">
        <v>18788</v>
      </c>
      <c r="G112">
        <v>3968</v>
      </c>
      <c r="H112">
        <v>32</v>
      </c>
      <c r="I112">
        <v>180</v>
      </c>
    </row>
    <row r="113" spans="1:9" x14ac:dyDescent="0.35">
      <c r="A113" s="4">
        <v>45126</v>
      </c>
      <c r="B113" t="s">
        <v>9</v>
      </c>
      <c r="C113" t="s">
        <v>12</v>
      </c>
      <c r="D113">
        <v>31822</v>
      </c>
      <c r="E113">
        <v>889</v>
      </c>
      <c r="F113">
        <v>10781</v>
      </c>
      <c r="G113">
        <v>81</v>
      </c>
      <c r="H113">
        <v>478</v>
      </c>
      <c r="I113">
        <v>54</v>
      </c>
    </row>
    <row r="114" spans="1:9" x14ac:dyDescent="0.35">
      <c r="A114" s="4">
        <v>45207</v>
      </c>
      <c r="B114" t="s">
        <v>18</v>
      </c>
      <c r="C114" t="s">
        <v>16</v>
      </c>
      <c r="D114">
        <v>49832</v>
      </c>
      <c r="E114">
        <v>4177</v>
      </c>
      <c r="F114">
        <v>8121</v>
      </c>
      <c r="G114">
        <v>775</v>
      </c>
      <c r="H114">
        <v>883</v>
      </c>
      <c r="I114">
        <v>195</v>
      </c>
    </row>
    <row r="115" spans="1:9" x14ac:dyDescent="0.35">
      <c r="A115" s="4">
        <v>45140</v>
      </c>
      <c r="B115" t="s">
        <v>11</v>
      </c>
      <c r="C115" t="s">
        <v>16</v>
      </c>
      <c r="D115">
        <v>32099</v>
      </c>
      <c r="E115">
        <v>3288</v>
      </c>
      <c r="F115">
        <v>9378</v>
      </c>
      <c r="G115">
        <v>36</v>
      </c>
      <c r="H115">
        <v>35</v>
      </c>
      <c r="I115">
        <v>41</v>
      </c>
    </row>
    <row r="116" spans="1:9" x14ac:dyDescent="0.35">
      <c r="A116" s="4">
        <v>44979</v>
      </c>
      <c r="B116" t="s">
        <v>18</v>
      </c>
      <c r="C116" t="s">
        <v>10</v>
      </c>
      <c r="D116">
        <v>41419</v>
      </c>
      <c r="E116">
        <v>3167</v>
      </c>
      <c r="F116">
        <v>2456</v>
      </c>
      <c r="G116">
        <v>2254</v>
      </c>
      <c r="H116">
        <v>133</v>
      </c>
      <c r="I116">
        <v>219</v>
      </c>
    </row>
    <row r="117" spans="1:9" x14ac:dyDescent="0.35">
      <c r="A117" s="4">
        <v>45122</v>
      </c>
      <c r="B117" t="s">
        <v>11</v>
      </c>
      <c r="C117" t="s">
        <v>12</v>
      </c>
      <c r="D117">
        <v>4713</v>
      </c>
      <c r="E117">
        <v>2659</v>
      </c>
      <c r="F117">
        <v>10540</v>
      </c>
      <c r="G117">
        <v>1835</v>
      </c>
      <c r="H117">
        <v>619</v>
      </c>
      <c r="I117">
        <v>50</v>
      </c>
    </row>
    <row r="118" spans="1:9" x14ac:dyDescent="0.35">
      <c r="A118" s="4">
        <v>45208</v>
      </c>
      <c r="B118" t="s">
        <v>14</v>
      </c>
      <c r="C118" t="s">
        <v>12</v>
      </c>
      <c r="D118">
        <v>26029</v>
      </c>
      <c r="E118">
        <v>4228</v>
      </c>
      <c r="F118">
        <v>17635</v>
      </c>
      <c r="G118">
        <v>2730</v>
      </c>
      <c r="H118">
        <v>591</v>
      </c>
      <c r="I118">
        <v>67</v>
      </c>
    </row>
    <row r="119" spans="1:9" x14ac:dyDescent="0.35">
      <c r="A119" s="4">
        <v>45155</v>
      </c>
      <c r="B119" t="s">
        <v>11</v>
      </c>
      <c r="C119" t="s">
        <v>16</v>
      </c>
      <c r="D119">
        <v>26418</v>
      </c>
      <c r="E119">
        <v>4750</v>
      </c>
      <c r="F119">
        <v>12828</v>
      </c>
      <c r="G119">
        <v>3944</v>
      </c>
      <c r="H119">
        <v>858</v>
      </c>
      <c r="I119">
        <v>474</v>
      </c>
    </row>
    <row r="120" spans="1:9" x14ac:dyDescent="0.35">
      <c r="A120" s="4">
        <v>45269</v>
      </c>
      <c r="B120" t="s">
        <v>11</v>
      </c>
      <c r="C120" t="s">
        <v>17</v>
      </c>
      <c r="D120">
        <v>33151</v>
      </c>
      <c r="E120">
        <v>2931</v>
      </c>
      <c r="F120">
        <v>11457</v>
      </c>
      <c r="G120">
        <v>1904</v>
      </c>
      <c r="H120">
        <v>991</v>
      </c>
      <c r="I120">
        <v>248</v>
      </c>
    </row>
    <row r="121" spans="1:9" x14ac:dyDescent="0.35">
      <c r="A121" s="4">
        <v>45263</v>
      </c>
      <c r="B121" t="s">
        <v>15</v>
      </c>
      <c r="C121" t="s">
        <v>16</v>
      </c>
      <c r="D121">
        <v>1351</v>
      </c>
      <c r="E121">
        <v>4219</v>
      </c>
      <c r="F121">
        <v>12746</v>
      </c>
      <c r="G121">
        <v>673</v>
      </c>
      <c r="H121">
        <v>236</v>
      </c>
      <c r="I121">
        <v>143</v>
      </c>
    </row>
    <row r="122" spans="1:9" x14ac:dyDescent="0.35">
      <c r="A122" s="4">
        <v>44983</v>
      </c>
      <c r="B122" t="s">
        <v>15</v>
      </c>
      <c r="C122" t="s">
        <v>12</v>
      </c>
      <c r="D122">
        <v>21857</v>
      </c>
      <c r="E122">
        <v>2326</v>
      </c>
      <c r="F122">
        <v>42</v>
      </c>
      <c r="G122">
        <v>4259</v>
      </c>
      <c r="H122">
        <v>517</v>
      </c>
      <c r="I122">
        <v>88</v>
      </c>
    </row>
    <row r="123" spans="1:9" x14ac:dyDescent="0.35">
      <c r="A123" s="4">
        <v>44973</v>
      </c>
      <c r="B123" t="s">
        <v>15</v>
      </c>
      <c r="C123" t="s">
        <v>12</v>
      </c>
      <c r="D123">
        <v>11182</v>
      </c>
      <c r="E123">
        <v>3163</v>
      </c>
      <c r="F123">
        <v>13641</v>
      </c>
      <c r="G123">
        <v>4347</v>
      </c>
      <c r="H123">
        <v>32</v>
      </c>
      <c r="I123">
        <v>110</v>
      </c>
    </row>
    <row r="124" spans="1:9" x14ac:dyDescent="0.35">
      <c r="A124" s="4">
        <v>44971</v>
      </c>
      <c r="B124" t="s">
        <v>18</v>
      </c>
      <c r="C124" t="s">
        <v>17</v>
      </c>
      <c r="D124">
        <v>12946</v>
      </c>
      <c r="E124">
        <v>3318</v>
      </c>
      <c r="F124">
        <v>6523</v>
      </c>
      <c r="G124">
        <v>833</v>
      </c>
      <c r="H124">
        <v>887</v>
      </c>
      <c r="I124">
        <v>240</v>
      </c>
    </row>
    <row r="125" spans="1:9" x14ac:dyDescent="0.35">
      <c r="A125" s="4">
        <v>45006</v>
      </c>
      <c r="B125" t="s">
        <v>9</v>
      </c>
      <c r="C125" t="s">
        <v>16</v>
      </c>
      <c r="D125">
        <v>13745</v>
      </c>
      <c r="E125">
        <v>481</v>
      </c>
      <c r="F125">
        <v>2285</v>
      </c>
      <c r="G125">
        <v>1030</v>
      </c>
      <c r="H125">
        <v>872</v>
      </c>
      <c r="I125">
        <v>19</v>
      </c>
    </row>
    <row r="126" spans="1:9" x14ac:dyDescent="0.35">
      <c r="A126" s="4">
        <v>45274</v>
      </c>
      <c r="B126" t="s">
        <v>9</v>
      </c>
      <c r="C126" t="s">
        <v>10</v>
      </c>
      <c r="D126">
        <v>3959</v>
      </c>
      <c r="E126">
        <v>4994</v>
      </c>
      <c r="F126">
        <v>8514</v>
      </c>
      <c r="G126">
        <v>2577</v>
      </c>
      <c r="H126">
        <v>126</v>
      </c>
      <c r="I126">
        <v>189</v>
      </c>
    </row>
    <row r="127" spans="1:9" x14ac:dyDescent="0.35">
      <c r="A127" s="4">
        <v>45083</v>
      </c>
      <c r="B127" t="s">
        <v>11</v>
      </c>
      <c r="C127" t="s">
        <v>10</v>
      </c>
      <c r="D127">
        <v>7491</v>
      </c>
      <c r="E127">
        <v>2566</v>
      </c>
      <c r="F127">
        <v>9688</v>
      </c>
      <c r="G127">
        <v>3210</v>
      </c>
      <c r="H127">
        <v>316</v>
      </c>
      <c r="I127">
        <v>183</v>
      </c>
    </row>
    <row r="128" spans="1:9" x14ac:dyDescent="0.35">
      <c r="A128" s="4">
        <v>45042</v>
      </c>
      <c r="B128" t="s">
        <v>18</v>
      </c>
      <c r="C128" t="s">
        <v>17</v>
      </c>
      <c r="D128">
        <v>34963</v>
      </c>
      <c r="E128">
        <v>2906</v>
      </c>
      <c r="F128">
        <v>11854</v>
      </c>
      <c r="G128">
        <v>1147</v>
      </c>
      <c r="H128">
        <v>516</v>
      </c>
      <c r="I128">
        <v>242</v>
      </c>
    </row>
    <row r="129" spans="1:9" x14ac:dyDescent="0.35">
      <c r="A129" s="4">
        <v>45038</v>
      </c>
      <c r="B129" t="s">
        <v>9</v>
      </c>
      <c r="C129" t="s">
        <v>16</v>
      </c>
      <c r="D129">
        <v>41881</v>
      </c>
      <c r="E129">
        <v>3777</v>
      </c>
      <c r="F129">
        <v>6497</v>
      </c>
      <c r="G129">
        <v>1497</v>
      </c>
      <c r="H129">
        <v>867</v>
      </c>
      <c r="I129">
        <v>65</v>
      </c>
    </row>
    <row r="130" spans="1:9" x14ac:dyDescent="0.35">
      <c r="A130" s="4">
        <v>45025</v>
      </c>
      <c r="B130" t="s">
        <v>14</v>
      </c>
      <c r="C130" t="s">
        <v>10</v>
      </c>
      <c r="D130">
        <v>25981</v>
      </c>
      <c r="E130">
        <v>4301</v>
      </c>
      <c r="F130">
        <v>12139</v>
      </c>
      <c r="G130">
        <v>4113</v>
      </c>
      <c r="H130">
        <v>139</v>
      </c>
      <c r="I130">
        <v>391</v>
      </c>
    </row>
    <row r="131" spans="1:9" x14ac:dyDescent="0.35">
      <c r="A131" s="4">
        <v>45238</v>
      </c>
      <c r="B131" t="s">
        <v>15</v>
      </c>
      <c r="C131" t="s">
        <v>10</v>
      </c>
      <c r="D131">
        <v>32444</v>
      </c>
      <c r="E131">
        <v>1379</v>
      </c>
      <c r="F131">
        <v>3316</v>
      </c>
      <c r="G131">
        <v>2810</v>
      </c>
      <c r="H131">
        <v>258</v>
      </c>
      <c r="I131">
        <v>116</v>
      </c>
    </row>
    <row r="132" spans="1:9" x14ac:dyDescent="0.35">
      <c r="A132" s="4">
        <v>45224</v>
      </c>
      <c r="B132" t="s">
        <v>15</v>
      </c>
      <c r="C132" t="s">
        <v>16</v>
      </c>
      <c r="D132">
        <v>6340</v>
      </c>
      <c r="E132">
        <v>2880</v>
      </c>
      <c r="F132">
        <v>11314</v>
      </c>
      <c r="G132">
        <v>4891</v>
      </c>
      <c r="H132">
        <v>660</v>
      </c>
      <c r="I132">
        <v>127</v>
      </c>
    </row>
    <row r="133" spans="1:9" x14ac:dyDescent="0.35">
      <c r="A133" s="4">
        <v>45059</v>
      </c>
      <c r="B133" t="s">
        <v>18</v>
      </c>
      <c r="C133" t="s">
        <v>16</v>
      </c>
      <c r="D133">
        <v>48028</v>
      </c>
      <c r="E133">
        <v>602</v>
      </c>
      <c r="F133">
        <v>12278</v>
      </c>
      <c r="G133">
        <v>3626</v>
      </c>
      <c r="H133">
        <v>229</v>
      </c>
      <c r="I133">
        <v>18</v>
      </c>
    </row>
    <row r="134" spans="1:9" x14ac:dyDescent="0.35">
      <c r="A134" s="4">
        <v>45089</v>
      </c>
      <c r="B134" t="s">
        <v>11</v>
      </c>
      <c r="C134" t="s">
        <v>17</v>
      </c>
      <c r="D134">
        <v>29090</v>
      </c>
      <c r="E134">
        <v>1079</v>
      </c>
      <c r="F134">
        <v>6709</v>
      </c>
      <c r="G134">
        <v>3905</v>
      </c>
      <c r="H134">
        <v>486</v>
      </c>
      <c r="I134">
        <v>31</v>
      </c>
    </row>
    <row r="135" spans="1:9" x14ac:dyDescent="0.35">
      <c r="A135" s="4">
        <v>45105</v>
      </c>
      <c r="B135" t="s">
        <v>11</v>
      </c>
      <c r="C135" t="s">
        <v>17</v>
      </c>
      <c r="D135">
        <v>30168</v>
      </c>
      <c r="E135">
        <v>1119</v>
      </c>
      <c r="F135">
        <v>7832</v>
      </c>
      <c r="G135">
        <v>3383</v>
      </c>
      <c r="H135">
        <v>263</v>
      </c>
      <c r="I135">
        <v>52</v>
      </c>
    </row>
    <row r="136" spans="1:9" x14ac:dyDescent="0.35">
      <c r="A136" s="4">
        <v>45174</v>
      </c>
      <c r="B136" t="s">
        <v>14</v>
      </c>
      <c r="C136" t="s">
        <v>12</v>
      </c>
      <c r="D136">
        <v>19455</v>
      </c>
      <c r="E136">
        <v>837</v>
      </c>
      <c r="F136">
        <v>9991</v>
      </c>
      <c r="G136">
        <v>2073</v>
      </c>
      <c r="H136">
        <v>204</v>
      </c>
      <c r="I136">
        <v>34</v>
      </c>
    </row>
    <row r="137" spans="1:9" x14ac:dyDescent="0.35">
      <c r="A137" s="4">
        <v>44998</v>
      </c>
      <c r="B137" t="s">
        <v>18</v>
      </c>
      <c r="C137" t="s">
        <v>17</v>
      </c>
      <c r="D137">
        <v>22179</v>
      </c>
      <c r="E137">
        <v>2720</v>
      </c>
      <c r="F137">
        <v>12448</v>
      </c>
      <c r="G137">
        <v>2295</v>
      </c>
      <c r="H137">
        <v>142</v>
      </c>
      <c r="I137">
        <v>157</v>
      </c>
    </row>
    <row r="138" spans="1:9" x14ac:dyDescent="0.35">
      <c r="A138" s="4">
        <v>45271</v>
      </c>
      <c r="B138" t="s">
        <v>14</v>
      </c>
      <c r="C138" t="s">
        <v>12</v>
      </c>
      <c r="D138">
        <v>11442</v>
      </c>
      <c r="E138">
        <v>1111</v>
      </c>
      <c r="F138">
        <v>531</v>
      </c>
      <c r="G138">
        <v>1840</v>
      </c>
      <c r="H138">
        <v>817</v>
      </c>
      <c r="I138">
        <v>18</v>
      </c>
    </row>
    <row r="139" spans="1:9" x14ac:dyDescent="0.35">
      <c r="A139" s="4">
        <v>44968</v>
      </c>
      <c r="B139" t="s">
        <v>18</v>
      </c>
      <c r="C139" t="s">
        <v>10</v>
      </c>
      <c r="D139">
        <v>44513</v>
      </c>
      <c r="E139">
        <v>1004</v>
      </c>
      <c r="F139">
        <v>3422</v>
      </c>
      <c r="G139">
        <v>3285</v>
      </c>
      <c r="H139">
        <v>648</v>
      </c>
      <c r="I139">
        <v>48</v>
      </c>
    </row>
    <row r="140" spans="1:9" x14ac:dyDescent="0.35">
      <c r="A140" s="4">
        <v>45141</v>
      </c>
      <c r="B140" t="s">
        <v>14</v>
      </c>
      <c r="C140" t="s">
        <v>16</v>
      </c>
      <c r="D140">
        <v>27631</v>
      </c>
      <c r="E140">
        <v>3245</v>
      </c>
      <c r="F140">
        <v>15872</v>
      </c>
      <c r="G140">
        <v>2957</v>
      </c>
      <c r="H140">
        <v>843</v>
      </c>
      <c r="I140">
        <v>201</v>
      </c>
    </row>
    <row r="141" spans="1:9" x14ac:dyDescent="0.35">
      <c r="A141" s="4">
        <v>45243</v>
      </c>
      <c r="B141" t="s">
        <v>11</v>
      </c>
      <c r="C141" t="s">
        <v>10</v>
      </c>
      <c r="D141">
        <v>14209</v>
      </c>
      <c r="E141">
        <v>819</v>
      </c>
      <c r="F141">
        <v>6573</v>
      </c>
      <c r="G141">
        <v>4266</v>
      </c>
      <c r="H141">
        <v>979</v>
      </c>
      <c r="I141">
        <v>40</v>
      </c>
    </row>
    <row r="142" spans="1:9" x14ac:dyDescent="0.35">
      <c r="A142" s="4">
        <v>44978</v>
      </c>
      <c r="B142" t="s">
        <v>13</v>
      </c>
      <c r="C142" t="s">
        <v>16</v>
      </c>
      <c r="D142">
        <v>19345</v>
      </c>
      <c r="E142">
        <v>1456</v>
      </c>
      <c r="F142">
        <v>3523</v>
      </c>
      <c r="G142">
        <v>1283</v>
      </c>
      <c r="H142">
        <v>855</v>
      </c>
      <c r="I142">
        <v>118</v>
      </c>
    </row>
    <row r="143" spans="1:9" x14ac:dyDescent="0.35">
      <c r="A143" s="4">
        <v>45162</v>
      </c>
      <c r="B143" t="s">
        <v>9</v>
      </c>
      <c r="C143" t="s">
        <v>16</v>
      </c>
      <c r="D143">
        <v>14184</v>
      </c>
      <c r="E143">
        <v>2059</v>
      </c>
      <c r="F143">
        <v>19724</v>
      </c>
      <c r="G143">
        <v>4566</v>
      </c>
      <c r="H143">
        <v>926</v>
      </c>
      <c r="I143">
        <v>109</v>
      </c>
    </row>
    <row r="144" spans="1:9" x14ac:dyDescent="0.35">
      <c r="A144" s="4">
        <v>45274</v>
      </c>
      <c r="B144" t="s">
        <v>18</v>
      </c>
      <c r="C144" t="s">
        <v>16</v>
      </c>
      <c r="D144">
        <v>26490</v>
      </c>
      <c r="E144">
        <v>1773</v>
      </c>
      <c r="F144">
        <v>4337</v>
      </c>
      <c r="G144">
        <v>2146</v>
      </c>
      <c r="H144">
        <v>147</v>
      </c>
      <c r="I144">
        <v>127</v>
      </c>
    </row>
    <row r="145" spans="1:9" x14ac:dyDescent="0.35">
      <c r="A145" s="4">
        <v>44981</v>
      </c>
      <c r="B145" t="s">
        <v>11</v>
      </c>
      <c r="C145" t="s">
        <v>10</v>
      </c>
      <c r="D145">
        <v>16845</v>
      </c>
      <c r="E145">
        <v>4978</v>
      </c>
      <c r="F145">
        <v>15486</v>
      </c>
      <c r="G145">
        <v>4470</v>
      </c>
      <c r="H145">
        <v>658</v>
      </c>
      <c r="I145">
        <v>213</v>
      </c>
    </row>
    <row r="146" spans="1:9" x14ac:dyDescent="0.35">
      <c r="A146" s="4">
        <v>45217</v>
      </c>
      <c r="B146" t="s">
        <v>18</v>
      </c>
      <c r="C146" t="s">
        <v>17</v>
      </c>
      <c r="D146">
        <v>39771</v>
      </c>
      <c r="E146">
        <v>2631</v>
      </c>
      <c r="F146">
        <v>6046</v>
      </c>
      <c r="G146">
        <v>4092</v>
      </c>
      <c r="H146">
        <v>892</v>
      </c>
      <c r="I146">
        <v>173</v>
      </c>
    </row>
    <row r="147" spans="1:9" x14ac:dyDescent="0.35">
      <c r="A147" s="4">
        <v>45126</v>
      </c>
      <c r="B147" t="s">
        <v>14</v>
      </c>
      <c r="C147" t="s">
        <v>10</v>
      </c>
      <c r="D147">
        <v>15069</v>
      </c>
      <c r="E147">
        <v>3806</v>
      </c>
      <c r="F147">
        <v>3508</v>
      </c>
      <c r="G147">
        <v>2786</v>
      </c>
      <c r="H147">
        <v>665</v>
      </c>
      <c r="I147">
        <v>202</v>
      </c>
    </row>
    <row r="148" spans="1:9" x14ac:dyDescent="0.35">
      <c r="A148" s="4">
        <v>44976</v>
      </c>
      <c r="B148" t="s">
        <v>18</v>
      </c>
      <c r="C148" t="s">
        <v>12</v>
      </c>
      <c r="D148">
        <v>13862</v>
      </c>
      <c r="E148">
        <v>1734</v>
      </c>
      <c r="F148">
        <v>5309</v>
      </c>
      <c r="G148">
        <v>2495</v>
      </c>
      <c r="H148">
        <v>89</v>
      </c>
      <c r="I148">
        <v>79</v>
      </c>
    </row>
    <row r="149" spans="1:9" x14ac:dyDescent="0.35">
      <c r="A149" s="4">
        <v>45279</v>
      </c>
      <c r="B149" t="s">
        <v>11</v>
      </c>
      <c r="C149" t="s">
        <v>17</v>
      </c>
      <c r="D149">
        <v>33553</v>
      </c>
      <c r="E149">
        <v>3146</v>
      </c>
      <c r="F149">
        <v>6751</v>
      </c>
      <c r="G149">
        <v>4315</v>
      </c>
      <c r="H149">
        <v>188</v>
      </c>
      <c r="I149">
        <v>280</v>
      </c>
    </row>
    <row r="150" spans="1:9" x14ac:dyDescent="0.35">
      <c r="A150" s="4">
        <v>45094</v>
      </c>
      <c r="B150" t="s">
        <v>14</v>
      </c>
      <c r="C150" t="s">
        <v>12</v>
      </c>
      <c r="D150">
        <v>46169</v>
      </c>
      <c r="E150">
        <v>1854</v>
      </c>
      <c r="F150">
        <v>18050</v>
      </c>
      <c r="G150">
        <v>560</v>
      </c>
      <c r="H150">
        <v>4</v>
      </c>
      <c r="I150">
        <v>100</v>
      </c>
    </row>
    <row r="151" spans="1:9" x14ac:dyDescent="0.35">
      <c r="A151" s="4">
        <v>45102</v>
      </c>
      <c r="B151" t="s">
        <v>18</v>
      </c>
      <c r="C151" t="s">
        <v>16</v>
      </c>
      <c r="D151">
        <v>47378</v>
      </c>
      <c r="E151">
        <v>3499</v>
      </c>
      <c r="F151">
        <v>4583</v>
      </c>
      <c r="G151">
        <v>890</v>
      </c>
      <c r="H151">
        <v>741</v>
      </c>
      <c r="I151">
        <v>74</v>
      </c>
    </row>
    <row r="152" spans="1:9" x14ac:dyDescent="0.35">
      <c r="A152" s="4">
        <v>45177</v>
      </c>
      <c r="B152" t="s">
        <v>18</v>
      </c>
      <c r="C152" t="s">
        <v>16</v>
      </c>
      <c r="D152">
        <v>44365</v>
      </c>
      <c r="E152">
        <v>1608</v>
      </c>
      <c r="F152">
        <v>7179</v>
      </c>
      <c r="G152">
        <v>4637</v>
      </c>
      <c r="H152">
        <v>427</v>
      </c>
      <c r="I152">
        <v>46</v>
      </c>
    </row>
    <row r="153" spans="1:9" x14ac:dyDescent="0.35">
      <c r="A153" s="4">
        <v>45251</v>
      </c>
      <c r="B153" t="s">
        <v>14</v>
      </c>
      <c r="C153" t="s">
        <v>12</v>
      </c>
      <c r="D153">
        <v>28242</v>
      </c>
      <c r="E153">
        <v>2006</v>
      </c>
      <c r="F153">
        <v>7550</v>
      </c>
      <c r="G153">
        <v>1317</v>
      </c>
      <c r="H153">
        <v>456</v>
      </c>
      <c r="I153">
        <v>197</v>
      </c>
    </row>
    <row r="154" spans="1:9" x14ac:dyDescent="0.35">
      <c r="A154" s="4">
        <v>45292</v>
      </c>
      <c r="B154" t="s">
        <v>14</v>
      </c>
      <c r="C154" t="s">
        <v>10</v>
      </c>
      <c r="D154">
        <v>36534</v>
      </c>
      <c r="E154">
        <v>4648</v>
      </c>
      <c r="F154">
        <v>16128</v>
      </c>
      <c r="G154">
        <v>4911</v>
      </c>
      <c r="H154">
        <v>882</v>
      </c>
      <c r="I154">
        <v>103</v>
      </c>
    </row>
    <row r="155" spans="1:9" x14ac:dyDescent="0.35">
      <c r="A155" s="4">
        <v>45016</v>
      </c>
      <c r="B155" t="s">
        <v>18</v>
      </c>
      <c r="C155" t="s">
        <v>16</v>
      </c>
      <c r="D155">
        <v>49016</v>
      </c>
      <c r="E155">
        <v>4182</v>
      </c>
      <c r="F155">
        <v>5167</v>
      </c>
      <c r="G155">
        <v>250</v>
      </c>
      <c r="H155">
        <v>143</v>
      </c>
      <c r="I155">
        <v>239</v>
      </c>
    </row>
    <row r="156" spans="1:9" x14ac:dyDescent="0.35">
      <c r="A156" s="4">
        <v>45008</v>
      </c>
      <c r="B156" t="s">
        <v>15</v>
      </c>
      <c r="C156" t="s">
        <v>12</v>
      </c>
      <c r="D156">
        <v>2277</v>
      </c>
      <c r="E156">
        <v>3752</v>
      </c>
      <c r="F156">
        <v>9467</v>
      </c>
      <c r="G156">
        <v>3729</v>
      </c>
      <c r="H156">
        <v>330</v>
      </c>
      <c r="I156">
        <v>40</v>
      </c>
    </row>
    <row r="157" spans="1:9" x14ac:dyDescent="0.35">
      <c r="A157" s="4">
        <v>45217</v>
      </c>
      <c r="B157" t="s">
        <v>9</v>
      </c>
      <c r="C157" t="s">
        <v>16</v>
      </c>
      <c r="D157">
        <v>39901</v>
      </c>
      <c r="E157">
        <v>71</v>
      </c>
      <c r="F157">
        <v>1952</v>
      </c>
      <c r="G157">
        <v>3174</v>
      </c>
      <c r="H157">
        <v>580</v>
      </c>
      <c r="I157">
        <v>1</v>
      </c>
    </row>
    <row r="158" spans="1:9" x14ac:dyDescent="0.35">
      <c r="A158" s="4">
        <v>45038</v>
      </c>
      <c r="B158" t="s">
        <v>14</v>
      </c>
      <c r="C158" t="s">
        <v>16</v>
      </c>
      <c r="D158">
        <v>6765</v>
      </c>
      <c r="E158">
        <v>2549</v>
      </c>
      <c r="F158">
        <v>17437</v>
      </c>
      <c r="G158">
        <v>262</v>
      </c>
      <c r="H158">
        <v>515</v>
      </c>
      <c r="I158">
        <v>101</v>
      </c>
    </row>
    <row r="159" spans="1:9" x14ac:dyDescent="0.35">
      <c r="A159" s="4">
        <v>45255</v>
      </c>
      <c r="B159" t="s">
        <v>15</v>
      </c>
      <c r="C159" t="s">
        <v>17</v>
      </c>
      <c r="D159">
        <v>16666</v>
      </c>
      <c r="E159">
        <v>4008</v>
      </c>
      <c r="F159">
        <v>1249</v>
      </c>
      <c r="G159">
        <v>438</v>
      </c>
      <c r="H159">
        <v>679</v>
      </c>
      <c r="I159">
        <v>128</v>
      </c>
    </row>
    <row r="160" spans="1:9" x14ac:dyDescent="0.35">
      <c r="A160" s="4">
        <v>45107</v>
      </c>
      <c r="B160" t="s">
        <v>15</v>
      </c>
      <c r="C160" t="s">
        <v>12</v>
      </c>
      <c r="D160">
        <v>33065</v>
      </c>
      <c r="E160">
        <v>3586</v>
      </c>
      <c r="F160">
        <v>6887</v>
      </c>
      <c r="G160">
        <v>3262</v>
      </c>
      <c r="H160">
        <v>974</v>
      </c>
      <c r="I160">
        <v>81</v>
      </c>
    </row>
    <row r="161" spans="1:9" x14ac:dyDescent="0.35">
      <c r="A161" s="4">
        <v>45087</v>
      </c>
      <c r="B161" t="s">
        <v>11</v>
      </c>
      <c r="C161" t="s">
        <v>10</v>
      </c>
      <c r="D161">
        <v>40663</v>
      </c>
      <c r="E161">
        <v>4570</v>
      </c>
      <c r="F161">
        <v>16242</v>
      </c>
      <c r="G161">
        <v>2723</v>
      </c>
      <c r="H161">
        <v>537</v>
      </c>
      <c r="I161">
        <v>410</v>
      </c>
    </row>
    <row r="162" spans="1:9" x14ac:dyDescent="0.35">
      <c r="A162" s="4">
        <v>44950</v>
      </c>
      <c r="B162" t="s">
        <v>13</v>
      </c>
      <c r="C162" t="s">
        <v>16</v>
      </c>
      <c r="D162">
        <v>42725</v>
      </c>
      <c r="E162">
        <v>4540</v>
      </c>
      <c r="F162">
        <v>1885</v>
      </c>
      <c r="G162">
        <v>3948</v>
      </c>
      <c r="H162">
        <v>932</v>
      </c>
      <c r="I162">
        <v>247</v>
      </c>
    </row>
    <row r="163" spans="1:9" x14ac:dyDescent="0.35">
      <c r="A163" s="4">
        <v>44972</v>
      </c>
      <c r="B163" t="s">
        <v>13</v>
      </c>
      <c r="C163" t="s">
        <v>16</v>
      </c>
      <c r="D163">
        <v>28231</v>
      </c>
      <c r="E163">
        <v>4646</v>
      </c>
      <c r="F163">
        <v>5022</v>
      </c>
      <c r="G163">
        <v>4716</v>
      </c>
      <c r="H163">
        <v>474</v>
      </c>
      <c r="I163">
        <v>154</v>
      </c>
    </row>
    <row r="164" spans="1:9" x14ac:dyDescent="0.35">
      <c r="A164" s="4">
        <v>45219</v>
      </c>
      <c r="B164" t="s">
        <v>15</v>
      </c>
      <c r="C164" t="s">
        <v>12</v>
      </c>
      <c r="D164">
        <v>34914</v>
      </c>
      <c r="E164">
        <v>2820</v>
      </c>
      <c r="F164">
        <v>16186</v>
      </c>
      <c r="G164">
        <v>3536</v>
      </c>
      <c r="H164">
        <v>126</v>
      </c>
      <c r="I164">
        <v>262</v>
      </c>
    </row>
    <row r="165" spans="1:9" x14ac:dyDescent="0.35">
      <c r="A165" s="4">
        <v>44928</v>
      </c>
      <c r="B165" t="s">
        <v>14</v>
      </c>
      <c r="C165" t="s">
        <v>16</v>
      </c>
      <c r="D165">
        <v>37187</v>
      </c>
      <c r="E165">
        <v>1842</v>
      </c>
      <c r="F165">
        <v>16509</v>
      </c>
      <c r="G165">
        <v>3721</v>
      </c>
      <c r="H165">
        <v>910</v>
      </c>
      <c r="I165">
        <v>31</v>
      </c>
    </row>
    <row r="166" spans="1:9" x14ac:dyDescent="0.35">
      <c r="A166" s="4">
        <v>45207</v>
      </c>
      <c r="B166" t="s">
        <v>14</v>
      </c>
      <c r="C166" t="s">
        <v>10</v>
      </c>
      <c r="D166">
        <v>19634</v>
      </c>
      <c r="E166">
        <v>1384</v>
      </c>
      <c r="F166">
        <v>12208</v>
      </c>
      <c r="G166">
        <v>1348</v>
      </c>
      <c r="H166">
        <v>48</v>
      </c>
      <c r="I166">
        <v>99</v>
      </c>
    </row>
    <row r="167" spans="1:9" x14ac:dyDescent="0.35">
      <c r="A167" s="4">
        <v>45103</v>
      </c>
      <c r="B167" t="s">
        <v>13</v>
      </c>
      <c r="C167" t="s">
        <v>12</v>
      </c>
      <c r="D167">
        <v>23967</v>
      </c>
      <c r="E167">
        <v>2931</v>
      </c>
      <c r="F167">
        <v>18790</v>
      </c>
      <c r="G167">
        <v>4977</v>
      </c>
      <c r="H167">
        <v>591</v>
      </c>
      <c r="I167">
        <v>55</v>
      </c>
    </row>
    <row r="168" spans="1:9" x14ac:dyDescent="0.35">
      <c r="A168" s="4">
        <v>45204</v>
      </c>
      <c r="B168" t="s">
        <v>18</v>
      </c>
      <c r="C168" t="s">
        <v>17</v>
      </c>
      <c r="D168">
        <v>10868</v>
      </c>
      <c r="E168">
        <v>985</v>
      </c>
      <c r="F168">
        <v>13465</v>
      </c>
      <c r="G168">
        <v>596</v>
      </c>
      <c r="H168">
        <v>95</v>
      </c>
      <c r="I168">
        <v>57</v>
      </c>
    </row>
    <row r="169" spans="1:9" x14ac:dyDescent="0.35">
      <c r="A169" s="4">
        <v>45044</v>
      </c>
      <c r="B169" t="s">
        <v>13</v>
      </c>
      <c r="C169" t="s">
        <v>16</v>
      </c>
      <c r="D169">
        <v>32563</v>
      </c>
      <c r="E169">
        <v>3424</v>
      </c>
      <c r="F169">
        <v>9720</v>
      </c>
      <c r="G169">
        <v>3559</v>
      </c>
      <c r="H169">
        <v>755</v>
      </c>
      <c r="I169">
        <v>184</v>
      </c>
    </row>
    <row r="170" spans="1:9" x14ac:dyDescent="0.35">
      <c r="A170" s="4">
        <v>45133</v>
      </c>
      <c r="B170" t="s">
        <v>13</v>
      </c>
      <c r="C170" t="s">
        <v>16</v>
      </c>
      <c r="D170">
        <v>18027</v>
      </c>
      <c r="E170">
        <v>705</v>
      </c>
      <c r="F170">
        <v>12708</v>
      </c>
      <c r="G170">
        <v>2130</v>
      </c>
      <c r="H170">
        <v>281</v>
      </c>
      <c r="I170">
        <v>41</v>
      </c>
    </row>
    <row r="171" spans="1:9" x14ac:dyDescent="0.35">
      <c r="A171" s="4">
        <v>45132</v>
      </c>
      <c r="B171" t="s">
        <v>13</v>
      </c>
      <c r="C171" t="s">
        <v>12</v>
      </c>
      <c r="D171">
        <v>5433</v>
      </c>
      <c r="E171">
        <v>3459</v>
      </c>
      <c r="F171">
        <v>1331</v>
      </c>
      <c r="G171">
        <v>111</v>
      </c>
      <c r="H171">
        <v>643</v>
      </c>
      <c r="I171">
        <v>107</v>
      </c>
    </row>
    <row r="172" spans="1:9" x14ac:dyDescent="0.35">
      <c r="A172" s="4">
        <v>45143</v>
      </c>
      <c r="B172" t="s">
        <v>13</v>
      </c>
      <c r="C172" t="s">
        <v>17</v>
      </c>
      <c r="D172">
        <v>2618</v>
      </c>
      <c r="E172">
        <v>1105</v>
      </c>
      <c r="F172">
        <v>10817</v>
      </c>
      <c r="G172">
        <v>980</v>
      </c>
      <c r="H172">
        <v>904</v>
      </c>
      <c r="I172">
        <v>81</v>
      </c>
    </row>
    <row r="173" spans="1:9" x14ac:dyDescent="0.35">
      <c r="A173" s="4">
        <v>45190</v>
      </c>
      <c r="B173" t="s">
        <v>14</v>
      </c>
      <c r="C173" t="s">
        <v>16</v>
      </c>
      <c r="D173">
        <v>5080</v>
      </c>
      <c r="E173">
        <v>4751</v>
      </c>
      <c r="F173">
        <v>18853</v>
      </c>
      <c r="G173">
        <v>4044</v>
      </c>
      <c r="H173">
        <v>518</v>
      </c>
      <c r="I173">
        <v>359</v>
      </c>
    </row>
    <row r="174" spans="1:9" x14ac:dyDescent="0.35">
      <c r="A174" s="4">
        <v>45135</v>
      </c>
      <c r="B174" t="s">
        <v>13</v>
      </c>
      <c r="C174" t="s">
        <v>12</v>
      </c>
      <c r="D174">
        <v>30686</v>
      </c>
      <c r="E174">
        <v>2986</v>
      </c>
      <c r="F174">
        <v>10400</v>
      </c>
      <c r="G174">
        <v>4378</v>
      </c>
      <c r="H174">
        <v>226</v>
      </c>
      <c r="I174">
        <v>79</v>
      </c>
    </row>
    <row r="175" spans="1:9" x14ac:dyDescent="0.35">
      <c r="A175" s="4">
        <v>44996</v>
      </c>
      <c r="B175" t="s">
        <v>14</v>
      </c>
      <c r="C175" t="s">
        <v>12</v>
      </c>
      <c r="D175">
        <v>26082</v>
      </c>
      <c r="E175">
        <v>2512</v>
      </c>
      <c r="F175">
        <v>10149</v>
      </c>
      <c r="G175">
        <v>995</v>
      </c>
      <c r="H175">
        <v>5</v>
      </c>
      <c r="I175">
        <v>109</v>
      </c>
    </row>
    <row r="176" spans="1:9" x14ac:dyDescent="0.35">
      <c r="A176" s="4">
        <v>45271</v>
      </c>
      <c r="B176" t="s">
        <v>11</v>
      </c>
      <c r="C176" t="s">
        <v>10</v>
      </c>
      <c r="D176">
        <v>17080</v>
      </c>
      <c r="E176">
        <v>2318</v>
      </c>
      <c r="F176">
        <v>13376</v>
      </c>
      <c r="G176">
        <v>513</v>
      </c>
      <c r="H176">
        <v>378</v>
      </c>
      <c r="I176">
        <v>188</v>
      </c>
    </row>
    <row r="177" spans="1:9" x14ac:dyDescent="0.35">
      <c r="A177" s="4">
        <v>45007</v>
      </c>
      <c r="B177" t="s">
        <v>11</v>
      </c>
      <c r="C177" t="s">
        <v>12</v>
      </c>
      <c r="D177">
        <v>17057</v>
      </c>
      <c r="E177">
        <v>914</v>
      </c>
      <c r="F177">
        <v>16241</v>
      </c>
      <c r="G177">
        <v>3575</v>
      </c>
      <c r="H177">
        <v>22</v>
      </c>
      <c r="I177">
        <v>59</v>
      </c>
    </row>
    <row r="178" spans="1:9" x14ac:dyDescent="0.35">
      <c r="A178" s="4">
        <v>44985</v>
      </c>
      <c r="B178" t="s">
        <v>18</v>
      </c>
      <c r="C178" t="s">
        <v>16</v>
      </c>
      <c r="D178">
        <v>42033</v>
      </c>
      <c r="E178">
        <v>725</v>
      </c>
      <c r="F178">
        <v>10692</v>
      </c>
      <c r="G178">
        <v>615</v>
      </c>
      <c r="H178">
        <v>741</v>
      </c>
      <c r="I178">
        <v>32</v>
      </c>
    </row>
    <row r="179" spans="1:9" x14ac:dyDescent="0.35">
      <c r="A179" s="4">
        <v>45195</v>
      </c>
      <c r="B179" t="s">
        <v>18</v>
      </c>
      <c r="C179" t="s">
        <v>12</v>
      </c>
      <c r="D179">
        <v>17813</v>
      </c>
      <c r="E179">
        <v>4053</v>
      </c>
      <c r="F179">
        <v>4791</v>
      </c>
      <c r="G179">
        <v>1084</v>
      </c>
      <c r="H179">
        <v>429</v>
      </c>
      <c r="I179">
        <v>171</v>
      </c>
    </row>
    <row r="180" spans="1:9" x14ac:dyDescent="0.35">
      <c r="A180" s="4">
        <v>45239</v>
      </c>
      <c r="B180" t="s">
        <v>13</v>
      </c>
      <c r="C180" t="s">
        <v>10</v>
      </c>
      <c r="D180">
        <v>14091</v>
      </c>
      <c r="E180">
        <v>4846</v>
      </c>
      <c r="F180">
        <v>7595</v>
      </c>
      <c r="G180">
        <v>1985</v>
      </c>
      <c r="H180">
        <v>2</v>
      </c>
      <c r="I180">
        <v>235</v>
      </c>
    </row>
    <row r="181" spans="1:9" x14ac:dyDescent="0.35">
      <c r="A181" s="4">
        <v>45109</v>
      </c>
      <c r="B181" t="s">
        <v>11</v>
      </c>
      <c r="C181" t="s">
        <v>17</v>
      </c>
      <c r="D181">
        <v>24202</v>
      </c>
      <c r="E181">
        <v>4430</v>
      </c>
      <c r="F181">
        <v>12374</v>
      </c>
      <c r="G181">
        <v>4644</v>
      </c>
      <c r="H181">
        <v>434</v>
      </c>
      <c r="I181">
        <v>276</v>
      </c>
    </row>
    <row r="182" spans="1:9" x14ac:dyDescent="0.35">
      <c r="A182" s="4">
        <v>45249</v>
      </c>
      <c r="B182" t="s">
        <v>18</v>
      </c>
      <c r="C182" t="s">
        <v>12</v>
      </c>
      <c r="D182">
        <v>27615</v>
      </c>
      <c r="E182">
        <v>1220</v>
      </c>
      <c r="F182">
        <v>13961</v>
      </c>
      <c r="G182">
        <v>4007</v>
      </c>
      <c r="H182">
        <v>304</v>
      </c>
      <c r="I182">
        <v>118</v>
      </c>
    </row>
    <row r="183" spans="1:9" x14ac:dyDescent="0.35">
      <c r="A183" s="4">
        <v>45281</v>
      </c>
      <c r="B183" t="s">
        <v>9</v>
      </c>
      <c r="C183" t="s">
        <v>10</v>
      </c>
      <c r="D183">
        <v>26514</v>
      </c>
      <c r="E183">
        <v>695</v>
      </c>
      <c r="F183">
        <v>6928</v>
      </c>
      <c r="G183">
        <v>2251</v>
      </c>
      <c r="H183">
        <v>365</v>
      </c>
      <c r="I183">
        <v>11</v>
      </c>
    </row>
    <row r="184" spans="1:9" x14ac:dyDescent="0.35">
      <c r="A184" s="4">
        <v>45171</v>
      </c>
      <c r="B184" t="s">
        <v>9</v>
      </c>
      <c r="C184" t="s">
        <v>17</v>
      </c>
      <c r="D184">
        <v>47547</v>
      </c>
      <c r="E184">
        <v>831</v>
      </c>
      <c r="F184">
        <v>2821</v>
      </c>
      <c r="G184">
        <v>1622</v>
      </c>
      <c r="H184">
        <v>820</v>
      </c>
      <c r="I184">
        <v>48</v>
      </c>
    </row>
    <row r="185" spans="1:9" x14ac:dyDescent="0.35">
      <c r="A185" s="4">
        <v>45144</v>
      </c>
      <c r="B185" t="s">
        <v>13</v>
      </c>
      <c r="C185" t="s">
        <v>10</v>
      </c>
      <c r="D185">
        <v>24214</v>
      </c>
      <c r="E185">
        <v>3667</v>
      </c>
      <c r="F185">
        <v>14713</v>
      </c>
      <c r="G185">
        <v>1176</v>
      </c>
      <c r="H185">
        <v>779</v>
      </c>
      <c r="I185">
        <v>204</v>
      </c>
    </row>
    <row r="186" spans="1:9" x14ac:dyDescent="0.35">
      <c r="A186" s="4">
        <v>45007</v>
      </c>
      <c r="B186" t="s">
        <v>11</v>
      </c>
      <c r="C186" t="s">
        <v>12</v>
      </c>
      <c r="D186">
        <v>2851</v>
      </c>
      <c r="E186">
        <v>3431</v>
      </c>
      <c r="F186">
        <v>11432</v>
      </c>
      <c r="G186">
        <v>431</v>
      </c>
      <c r="H186">
        <v>942</v>
      </c>
      <c r="I186">
        <v>333</v>
      </c>
    </row>
    <row r="187" spans="1:9" x14ac:dyDescent="0.35">
      <c r="A187" s="4">
        <v>44999</v>
      </c>
      <c r="B187" t="s">
        <v>18</v>
      </c>
      <c r="C187" t="s">
        <v>16</v>
      </c>
      <c r="D187">
        <v>45449</v>
      </c>
      <c r="E187">
        <v>3516</v>
      </c>
      <c r="F187">
        <v>11497</v>
      </c>
      <c r="G187">
        <v>3470</v>
      </c>
      <c r="H187">
        <v>513</v>
      </c>
      <c r="I187">
        <v>297</v>
      </c>
    </row>
    <row r="188" spans="1:9" x14ac:dyDescent="0.35">
      <c r="A188" s="4">
        <v>45160</v>
      </c>
      <c r="B188" t="s">
        <v>14</v>
      </c>
      <c r="C188" t="s">
        <v>16</v>
      </c>
      <c r="D188">
        <v>18707</v>
      </c>
      <c r="E188">
        <v>715</v>
      </c>
      <c r="F188">
        <v>17906</v>
      </c>
      <c r="G188">
        <v>3248</v>
      </c>
      <c r="H188">
        <v>399</v>
      </c>
      <c r="I188">
        <v>62</v>
      </c>
    </row>
    <row r="189" spans="1:9" x14ac:dyDescent="0.35">
      <c r="A189" s="4">
        <v>45128</v>
      </c>
      <c r="B189" t="s">
        <v>13</v>
      </c>
      <c r="C189" t="s">
        <v>10</v>
      </c>
      <c r="D189">
        <v>38701</v>
      </c>
      <c r="E189">
        <v>3712</v>
      </c>
      <c r="F189">
        <v>13616</v>
      </c>
      <c r="G189">
        <v>603</v>
      </c>
      <c r="H189">
        <v>990</v>
      </c>
      <c r="I189">
        <v>299</v>
      </c>
    </row>
    <row r="190" spans="1:9" x14ac:dyDescent="0.35">
      <c r="A190" s="4">
        <v>45090</v>
      </c>
      <c r="B190" t="s">
        <v>9</v>
      </c>
      <c r="C190" t="s">
        <v>12</v>
      </c>
      <c r="D190">
        <v>40946</v>
      </c>
      <c r="E190">
        <v>195</v>
      </c>
      <c r="F190">
        <v>3610</v>
      </c>
      <c r="G190">
        <v>691</v>
      </c>
      <c r="H190">
        <v>184</v>
      </c>
      <c r="I190">
        <v>14</v>
      </c>
    </row>
    <row r="191" spans="1:9" x14ac:dyDescent="0.35">
      <c r="A191" s="4">
        <v>44989</v>
      </c>
      <c r="B191" t="s">
        <v>14</v>
      </c>
      <c r="C191" t="s">
        <v>10</v>
      </c>
      <c r="D191">
        <v>47615</v>
      </c>
      <c r="E191">
        <v>656</v>
      </c>
      <c r="F191">
        <v>8053</v>
      </c>
      <c r="G191">
        <v>941</v>
      </c>
      <c r="H191">
        <v>912</v>
      </c>
      <c r="I191">
        <v>34</v>
      </c>
    </row>
    <row r="192" spans="1:9" x14ac:dyDescent="0.35">
      <c r="A192" s="4">
        <v>45234</v>
      </c>
      <c r="B192" t="s">
        <v>15</v>
      </c>
      <c r="C192" t="s">
        <v>17</v>
      </c>
      <c r="D192">
        <v>19676</v>
      </c>
      <c r="E192">
        <v>912</v>
      </c>
      <c r="F192">
        <v>5567</v>
      </c>
      <c r="G192">
        <v>4332</v>
      </c>
      <c r="H192">
        <v>876</v>
      </c>
      <c r="I192">
        <v>31</v>
      </c>
    </row>
    <row r="193" spans="1:9" x14ac:dyDescent="0.35">
      <c r="A193" s="4">
        <v>44940</v>
      </c>
      <c r="B193" t="s">
        <v>14</v>
      </c>
      <c r="C193" t="s">
        <v>16</v>
      </c>
      <c r="D193">
        <v>14349</v>
      </c>
      <c r="E193">
        <v>1446</v>
      </c>
      <c r="F193">
        <v>12594</v>
      </c>
      <c r="G193">
        <v>2383</v>
      </c>
      <c r="H193">
        <v>871</v>
      </c>
      <c r="I193">
        <v>23</v>
      </c>
    </row>
    <row r="194" spans="1:9" x14ac:dyDescent="0.35">
      <c r="A194" s="4">
        <v>45083</v>
      </c>
      <c r="B194" t="s">
        <v>14</v>
      </c>
      <c r="C194" t="s">
        <v>12</v>
      </c>
      <c r="D194">
        <v>32850</v>
      </c>
      <c r="E194">
        <v>4841</v>
      </c>
      <c r="F194">
        <v>293</v>
      </c>
      <c r="G194">
        <v>3010</v>
      </c>
      <c r="H194">
        <v>316</v>
      </c>
      <c r="I194">
        <v>60</v>
      </c>
    </row>
    <row r="195" spans="1:9" x14ac:dyDescent="0.35">
      <c r="A195" s="4">
        <v>45132</v>
      </c>
      <c r="B195" t="s">
        <v>18</v>
      </c>
      <c r="C195" t="s">
        <v>12</v>
      </c>
      <c r="D195">
        <v>25209</v>
      </c>
      <c r="E195">
        <v>4621</v>
      </c>
      <c r="F195">
        <v>19820</v>
      </c>
      <c r="G195">
        <v>3407</v>
      </c>
      <c r="H195">
        <v>355</v>
      </c>
      <c r="I195">
        <v>403</v>
      </c>
    </row>
    <row r="196" spans="1:9" x14ac:dyDescent="0.35">
      <c r="A196" s="4">
        <v>45095</v>
      </c>
      <c r="B196" t="s">
        <v>15</v>
      </c>
      <c r="C196" t="s">
        <v>16</v>
      </c>
      <c r="D196">
        <v>17933</v>
      </c>
      <c r="E196">
        <v>3948</v>
      </c>
      <c r="F196">
        <v>4861</v>
      </c>
      <c r="G196">
        <v>690</v>
      </c>
      <c r="H196">
        <v>392</v>
      </c>
      <c r="I196">
        <v>275</v>
      </c>
    </row>
    <row r="197" spans="1:9" x14ac:dyDescent="0.35">
      <c r="A197" s="4">
        <v>45092</v>
      </c>
      <c r="B197" t="s">
        <v>18</v>
      </c>
      <c r="C197" t="s">
        <v>17</v>
      </c>
      <c r="D197">
        <v>6047</v>
      </c>
      <c r="E197">
        <v>817</v>
      </c>
      <c r="F197">
        <v>12318</v>
      </c>
      <c r="G197">
        <v>3736</v>
      </c>
      <c r="H197">
        <v>916</v>
      </c>
      <c r="I197">
        <v>16</v>
      </c>
    </row>
    <row r="198" spans="1:9" x14ac:dyDescent="0.35">
      <c r="A198" s="4">
        <v>45137</v>
      </c>
      <c r="B198" t="s">
        <v>11</v>
      </c>
      <c r="C198" t="s">
        <v>10</v>
      </c>
      <c r="D198">
        <v>3998</v>
      </c>
      <c r="E198">
        <v>303</v>
      </c>
      <c r="F198">
        <v>17790</v>
      </c>
      <c r="G198">
        <v>3430</v>
      </c>
      <c r="H198">
        <v>892</v>
      </c>
      <c r="I198">
        <v>17</v>
      </c>
    </row>
    <row r="199" spans="1:9" x14ac:dyDescent="0.35">
      <c r="A199" s="4">
        <v>44929</v>
      </c>
      <c r="B199" t="s">
        <v>18</v>
      </c>
      <c r="C199" t="s">
        <v>10</v>
      </c>
      <c r="D199">
        <v>30210</v>
      </c>
      <c r="E199">
        <v>1097</v>
      </c>
      <c r="F199">
        <v>16173</v>
      </c>
      <c r="G199">
        <v>4825</v>
      </c>
      <c r="H199">
        <v>434</v>
      </c>
      <c r="I199">
        <v>48</v>
      </c>
    </row>
    <row r="200" spans="1:9" x14ac:dyDescent="0.35">
      <c r="A200" s="4">
        <v>45072</v>
      </c>
      <c r="B200" t="s">
        <v>14</v>
      </c>
      <c r="C200" t="s">
        <v>16</v>
      </c>
      <c r="D200">
        <v>22291</v>
      </c>
      <c r="E200">
        <v>1850</v>
      </c>
      <c r="F200">
        <v>8038</v>
      </c>
      <c r="G200">
        <v>4160</v>
      </c>
      <c r="H200">
        <v>871</v>
      </c>
      <c r="I200">
        <v>63</v>
      </c>
    </row>
    <row r="201" spans="1:9" x14ac:dyDescent="0.35">
      <c r="A201" s="4">
        <v>45085</v>
      </c>
      <c r="B201" t="s">
        <v>9</v>
      </c>
      <c r="C201" t="s">
        <v>16</v>
      </c>
      <c r="D201">
        <v>48274</v>
      </c>
      <c r="E201">
        <v>990</v>
      </c>
      <c r="F201">
        <v>1572</v>
      </c>
      <c r="G201">
        <v>4830</v>
      </c>
      <c r="H201">
        <v>782</v>
      </c>
      <c r="I201">
        <v>38</v>
      </c>
    </row>
    <row r="202" spans="1:9" x14ac:dyDescent="0.35">
      <c r="A202" s="4">
        <v>45111</v>
      </c>
      <c r="B202" t="s">
        <v>15</v>
      </c>
      <c r="C202" t="s">
        <v>10</v>
      </c>
      <c r="D202">
        <v>2225</v>
      </c>
      <c r="E202">
        <v>4064</v>
      </c>
      <c r="F202">
        <v>3918</v>
      </c>
      <c r="G202">
        <v>3233</v>
      </c>
      <c r="H202">
        <v>502</v>
      </c>
      <c r="I202">
        <v>299</v>
      </c>
    </row>
    <row r="203" spans="1:9" x14ac:dyDescent="0.35">
      <c r="A203" s="4">
        <v>45097</v>
      </c>
      <c r="B203" t="s">
        <v>14</v>
      </c>
      <c r="C203" t="s">
        <v>16</v>
      </c>
      <c r="D203">
        <v>26812</v>
      </c>
      <c r="E203">
        <v>2941</v>
      </c>
      <c r="F203">
        <v>3708</v>
      </c>
      <c r="G203">
        <v>843</v>
      </c>
      <c r="H203">
        <v>867</v>
      </c>
      <c r="I203">
        <v>293</v>
      </c>
    </row>
    <row r="204" spans="1:9" x14ac:dyDescent="0.35">
      <c r="A204" s="4">
        <v>45103</v>
      </c>
      <c r="B204" t="s">
        <v>15</v>
      </c>
      <c r="C204" t="s">
        <v>16</v>
      </c>
      <c r="D204">
        <v>9343</v>
      </c>
      <c r="E204">
        <v>2763</v>
      </c>
      <c r="F204">
        <v>12992</v>
      </c>
      <c r="G204">
        <v>3447</v>
      </c>
      <c r="H204">
        <v>34</v>
      </c>
      <c r="I204">
        <v>188</v>
      </c>
    </row>
    <row r="205" spans="1:9" x14ac:dyDescent="0.35">
      <c r="A205" s="4">
        <v>45212</v>
      </c>
      <c r="B205" t="s">
        <v>15</v>
      </c>
      <c r="C205" t="s">
        <v>12</v>
      </c>
      <c r="D205">
        <v>19378</v>
      </c>
      <c r="E205">
        <v>2625</v>
      </c>
      <c r="F205">
        <v>6470</v>
      </c>
      <c r="G205">
        <v>1252</v>
      </c>
      <c r="H205">
        <v>222</v>
      </c>
      <c r="I205">
        <v>244</v>
      </c>
    </row>
    <row r="206" spans="1:9" x14ac:dyDescent="0.35">
      <c r="A206" s="4">
        <v>45048</v>
      </c>
      <c r="B206" t="s">
        <v>13</v>
      </c>
      <c r="C206" t="s">
        <v>12</v>
      </c>
      <c r="D206">
        <v>29977</v>
      </c>
      <c r="E206">
        <v>2222</v>
      </c>
      <c r="F206">
        <v>6533</v>
      </c>
      <c r="G206">
        <v>2363</v>
      </c>
      <c r="H206">
        <v>581</v>
      </c>
      <c r="I206">
        <v>85</v>
      </c>
    </row>
    <row r="207" spans="1:9" x14ac:dyDescent="0.35">
      <c r="A207" s="4">
        <v>45106</v>
      </c>
      <c r="B207" t="s">
        <v>14</v>
      </c>
      <c r="C207" t="s">
        <v>10</v>
      </c>
      <c r="D207">
        <v>15388</v>
      </c>
      <c r="E207">
        <v>2833</v>
      </c>
      <c r="F207">
        <v>15444</v>
      </c>
      <c r="G207">
        <v>3684</v>
      </c>
      <c r="H207">
        <v>683</v>
      </c>
      <c r="I207">
        <v>262</v>
      </c>
    </row>
    <row r="208" spans="1:9" x14ac:dyDescent="0.35">
      <c r="A208" s="4">
        <v>45238</v>
      </c>
      <c r="B208" t="s">
        <v>13</v>
      </c>
      <c r="C208" t="s">
        <v>17</v>
      </c>
      <c r="D208">
        <v>30181</v>
      </c>
      <c r="E208">
        <v>4888</v>
      </c>
      <c r="F208">
        <v>1043</v>
      </c>
      <c r="G208">
        <v>4777</v>
      </c>
      <c r="H208">
        <v>427</v>
      </c>
      <c r="I208">
        <v>128</v>
      </c>
    </row>
    <row r="209" spans="1:9" x14ac:dyDescent="0.35">
      <c r="A209" s="4">
        <v>44960</v>
      </c>
      <c r="B209" t="s">
        <v>11</v>
      </c>
      <c r="C209" t="s">
        <v>12</v>
      </c>
      <c r="D209">
        <v>23260</v>
      </c>
      <c r="E209">
        <v>4029</v>
      </c>
      <c r="F209">
        <v>5517</v>
      </c>
      <c r="G209">
        <v>4285</v>
      </c>
      <c r="H209">
        <v>128</v>
      </c>
      <c r="I209">
        <v>354</v>
      </c>
    </row>
    <row r="210" spans="1:9" x14ac:dyDescent="0.35">
      <c r="A210" s="4">
        <v>45226</v>
      </c>
      <c r="B210" t="s">
        <v>14</v>
      </c>
      <c r="C210" t="s">
        <v>10</v>
      </c>
      <c r="D210">
        <v>44025</v>
      </c>
      <c r="E210">
        <v>2954</v>
      </c>
      <c r="F210">
        <v>7933</v>
      </c>
      <c r="G210">
        <v>2770</v>
      </c>
      <c r="H210">
        <v>740</v>
      </c>
      <c r="I210">
        <v>230</v>
      </c>
    </row>
    <row r="211" spans="1:9" x14ac:dyDescent="0.35">
      <c r="A211" s="4">
        <v>45085</v>
      </c>
      <c r="B211" t="s">
        <v>14</v>
      </c>
      <c r="C211" t="s">
        <v>10</v>
      </c>
      <c r="D211">
        <v>42906</v>
      </c>
      <c r="E211">
        <v>2505</v>
      </c>
      <c r="F211">
        <v>11184</v>
      </c>
      <c r="G211">
        <v>2794</v>
      </c>
      <c r="H211">
        <v>155</v>
      </c>
      <c r="I211">
        <v>79</v>
      </c>
    </row>
    <row r="212" spans="1:9" x14ac:dyDescent="0.35">
      <c r="A212" s="4">
        <v>45170</v>
      </c>
      <c r="B212" t="s">
        <v>18</v>
      </c>
      <c r="C212" t="s">
        <v>17</v>
      </c>
      <c r="D212">
        <v>44964</v>
      </c>
      <c r="E212">
        <v>4559</v>
      </c>
      <c r="F212">
        <v>17609</v>
      </c>
      <c r="G212">
        <v>862</v>
      </c>
      <c r="H212">
        <v>334</v>
      </c>
      <c r="I212">
        <v>267</v>
      </c>
    </row>
    <row r="213" spans="1:9" x14ac:dyDescent="0.35">
      <c r="A213" s="4">
        <v>44993</v>
      </c>
      <c r="B213" t="s">
        <v>13</v>
      </c>
      <c r="C213" t="s">
        <v>10</v>
      </c>
      <c r="D213">
        <v>13154</v>
      </c>
      <c r="E213">
        <v>1198</v>
      </c>
      <c r="F213">
        <v>10018</v>
      </c>
      <c r="G213">
        <v>4529</v>
      </c>
      <c r="H213">
        <v>493</v>
      </c>
      <c r="I213">
        <v>105</v>
      </c>
    </row>
    <row r="214" spans="1:9" x14ac:dyDescent="0.35">
      <c r="A214" s="4">
        <v>45139</v>
      </c>
      <c r="B214" t="s">
        <v>15</v>
      </c>
      <c r="C214" t="s">
        <v>17</v>
      </c>
      <c r="D214">
        <v>40468</v>
      </c>
      <c r="E214">
        <v>4453</v>
      </c>
      <c r="F214">
        <v>11245</v>
      </c>
      <c r="G214">
        <v>407</v>
      </c>
      <c r="H214">
        <v>849</v>
      </c>
      <c r="I214">
        <v>335</v>
      </c>
    </row>
    <row r="215" spans="1:9" x14ac:dyDescent="0.35">
      <c r="A215" s="4">
        <v>45248</v>
      </c>
      <c r="B215" t="s">
        <v>13</v>
      </c>
      <c r="C215" t="s">
        <v>12</v>
      </c>
      <c r="D215">
        <v>18142</v>
      </c>
      <c r="E215">
        <v>3292</v>
      </c>
      <c r="F215">
        <v>7564</v>
      </c>
      <c r="G215">
        <v>2030</v>
      </c>
      <c r="H215">
        <v>703</v>
      </c>
      <c r="I215">
        <v>207</v>
      </c>
    </row>
    <row r="216" spans="1:9" x14ac:dyDescent="0.35">
      <c r="A216" s="4">
        <v>45168</v>
      </c>
      <c r="B216" t="s">
        <v>13</v>
      </c>
      <c r="C216" t="s">
        <v>10</v>
      </c>
      <c r="D216">
        <v>8011</v>
      </c>
      <c r="E216">
        <v>2666</v>
      </c>
      <c r="F216">
        <v>579</v>
      </c>
      <c r="G216">
        <v>1722</v>
      </c>
      <c r="H216">
        <v>767</v>
      </c>
      <c r="I216">
        <v>45</v>
      </c>
    </row>
    <row r="217" spans="1:9" x14ac:dyDescent="0.35">
      <c r="A217" s="4">
        <v>45062</v>
      </c>
      <c r="B217" t="s">
        <v>13</v>
      </c>
      <c r="C217" t="s">
        <v>16</v>
      </c>
      <c r="D217">
        <v>42338</v>
      </c>
      <c r="E217">
        <v>1275</v>
      </c>
      <c r="F217">
        <v>11898</v>
      </c>
      <c r="G217">
        <v>4748</v>
      </c>
      <c r="H217">
        <v>439</v>
      </c>
      <c r="I217">
        <v>21</v>
      </c>
    </row>
    <row r="218" spans="1:9" x14ac:dyDescent="0.35">
      <c r="A218" s="4">
        <v>44961</v>
      </c>
      <c r="B218" t="s">
        <v>11</v>
      </c>
      <c r="C218" t="s">
        <v>16</v>
      </c>
      <c r="D218">
        <v>13955</v>
      </c>
      <c r="E218">
        <v>1728</v>
      </c>
      <c r="F218">
        <v>16561</v>
      </c>
      <c r="G218">
        <v>1327</v>
      </c>
      <c r="H218">
        <v>438</v>
      </c>
      <c r="I218">
        <v>25</v>
      </c>
    </row>
    <row r="219" spans="1:9" x14ac:dyDescent="0.35">
      <c r="A219" s="4">
        <v>45003</v>
      </c>
      <c r="B219" t="s">
        <v>11</v>
      </c>
      <c r="C219" t="s">
        <v>12</v>
      </c>
      <c r="D219">
        <v>49344</v>
      </c>
      <c r="E219">
        <v>1776</v>
      </c>
      <c r="F219">
        <v>8292</v>
      </c>
      <c r="G219">
        <v>4312</v>
      </c>
      <c r="H219">
        <v>677</v>
      </c>
      <c r="I219">
        <v>169</v>
      </c>
    </row>
    <row r="220" spans="1:9" x14ac:dyDescent="0.35">
      <c r="A220" s="4">
        <v>44961</v>
      </c>
      <c r="B220" t="s">
        <v>9</v>
      </c>
      <c r="C220" t="s">
        <v>12</v>
      </c>
      <c r="D220">
        <v>25379</v>
      </c>
      <c r="E220">
        <v>4157</v>
      </c>
      <c r="F220">
        <v>1122</v>
      </c>
      <c r="G220">
        <v>4409</v>
      </c>
      <c r="H220">
        <v>673</v>
      </c>
      <c r="I220">
        <v>300</v>
      </c>
    </row>
    <row r="221" spans="1:9" x14ac:dyDescent="0.35">
      <c r="A221" s="4">
        <v>45285</v>
      </c>
      <c r="B221" t="s">
        <v>18</v>
      </c>
      <c r="C221" t="s">
        <v>17</v>
      </c>
      <c r="D221">
        <v>22302</v>
      </c>
      <c r="E221">
        <v>2652</v>
      </c>
      <c r="F221">
        <v>6095</v>
      </c>
      <c r="G221">
        <v>3914</v>
      </c>
      <c r="H221">
        <v>18</v>
      </c>
      <c r="I221">
        <v>218</v>
      </c>
    </row>
    <row r="222" spans="1:9" x14ac:dyDescent="0.35">
      <c r="A222" s="4">
        <v>44945</v>
      </c>
      <c r="B222" t="s">
        <v>11</v>
      </c>
      <c r="C222" t="s">
        <v>16</v>
      </c>
      <c r="D222">
        <v>29941</v>
      </c>
      <c r="E222">
        <v>791</v>
      </c>
      <c r="F222">
        <v>13128</v>
      </c>
      <c r="G222">
        <v>3523</v>
      </c>
      <c r="H222">
        <v>64</v>
      </c>
      <c r="I222">
        <v>59</v>
      </c>
    </row>
    <row r="223" spans="1:9" x14ac:dyDescent="0.35">
      <c r="A223" s="4">
        <v>45126</v>
      </c>
      <c r="B223" t="s">
        <v>15</v>
      </c>
      <c r="C223" t="s">
        <v>10</v>
      </c>
      <c r="D223">
        <v>11997</v>
      </c>
      <c r="E223">
        <v>4045</v>
      </c>
      <c r="F223">
        <v>6318</v>
      </c>
      <c r="G223">
        <v>656</v>
      </c>
      <c r="H223">
        <v>763</v>
      </c>
      <c r="I223">
        <v>174</v>
      </c>
    </row>
    <row r="224" spans="1:9" x14ac:dyDescent="0.35">
      <c r="A224" s="4">
        <v>44995</v>
      </c>
      <c r="B224" t="s">
        <v>18</v>
      </c>
      <c r="C224" t="s">
        <v>10</v>
      </c>
      <c r="D224">
        <v>26587</v>
      </c>
      <c r="E224">
        <v>3231</v>
      </c>
      <c r="F224">
        <v>12734</v>
      </c>
      <c r="G224">
        <v>4715</v>
      </c>
      <c r="H224">
        <v>964</v>
      </c>
      <c r="I224">
        <v>298</v>
      </c>
    </row>
    <row r="225" spans="1:9" x14ac:dyDescent="0.35">
      <c r="A225" s="4">
        <v>45036</v>
      </c>
      <c r="B225" t="s">
        <v>9</v>
      </c>
      <c r="C225" t="s">
        <v>16</v>
      </c>
      <c r="D225">
        <v>31998</v>
      </c>
      <c r="E225">
        <v>4862</v>
      </c>
      <c r="F225">
        <v>9309</v>
      </c>
      <c r="G225">
        <v>2324</v>
      </c>
      <c r="H225">
        <v>170</v>
      </c>
      <c r="I225">
        <v>322</v>
      </c>
    </row>
    <row r="226" spans="1:9" x14ac:dyDescent="0.35">
      <c r="A226" s="4">
        <v>45215</v>
      </c>
      <c r="B226" t="s">
        <v>13</v>
      </c>
      <c r="C226" t="s">
        <v>16</v>
      </c>
      <c r="D226">
        <v>43078</v>
      </c>
      <c r="E226">
        <v>779</v>
      </c>
      <c r="F226">
        <v>16500</v>
      </c>
      <c r="G226">
        <v>552</v>
      </c>
      <c r="H226">
        <v>675</v>
      </c>
      <c r="I226">
        <v>11</v>
      </c>
    </row>
    <row r="227" spans="1:9" x14ac:dyDescent="0.35">
      <c r="A227" s="4">
        <v>45086</v>
      </c>
      <c r="B227" t="s">
        <v>11</v>
      </c>
      <c r="C227" t="s">
        <v>16</v>
      </c>
      <c r="D227">
        <v>42395</v>
      </c>
      <c r="E227">
        <v>2396</v>
      </c>
      <c r="F227">
        <v>19388</v>
      </c>
      <c r="G227">
        <v>268</v>
      </c>
      <c r="H227">
        <v>651</v>
      </c>
      <c r="I227">
        <v>208</v>
      </c>
    </row>
    <row r="228" spans="1:9" x14ac:dyDescent="0.35">
      <c r="A228" s="4">
        <v>45223</v>
      </c>
      <c r="B228" t="s">
        <v>15</v>
      </c>
      <c r="C228" t="s">
        <v>17</v>
      </c>
      <c r="D228">
        <v>11900</v>
      </c>
      <c r="E228">
        <v>332</v>
      </c>
      <c r="F228">
        <v>2349</v>
      </c>
      <c r="G228">
        <v>2628</v>
      </c>
      <c r="H228">
        <v>498</v>
      </c>
      <c r="I228">
        <v>14</v>
      </c>
    </row>
    <row r="229" spans="1:9" x14ac:dyDescent="0.35">
      <c r="A229" s="4">
        <v>45246</v>
      </c>
      <c r="B229" t="s">
        <v>11</v>
      </c>
      <c r="C229" t="s">
        <v>17</v>
      </c>
      <c r="D229">
        <v>2711</v>
      </c>
      <c r="E229">
        <v>4678</v>
      </c>
      <c r="F229">
        <v>7649</v>
      </c>
      <c r="G229">
        <v>2861</v>
      </c>
      <c r="H229">
        <v>745</v>
      </c>
      <c r="I229">
        <v>99</v>
      </c>
    </row>
    <row r="230" spans="1:9" x14ac:dyDescent="0.35">
      <c r="A230" s="4">
        <v>45139</v>
      </c>
      <c r="B230" t="s">
        <v>11</v>
      </c>
      <c r="C230" t="s">
        <v>16</v>
      </c>
      <c r="D230">
        <v>22711</v>
      </c>
      <c r="E230">
        <v>1133</v>
      </c>
      <c r="F230">
        <v>13675</v>
      </c>
      <c r="G230">
        <v>1396</v>
      </c>
      <c r="H230">
        <v>690</v>
      </c>
      <c r="I230">
        <v>98</v>
      </c>
    </row>
    <row r="231" spans="1:9" x14ac:dyDescent="0.35">
      <c r="A231" s="4">
        <v>45176</v>
      </c>
      <c r="B231" t="s">
        <v>15</v>
      </c>
      <c r="C231" t="s">
        <v>10</v>
      </c>
      <c r="D231">
        <v>20188</v>
      </c>
      <c r="E231">
        <v>278</v>
      </c>
      <c r="F231">
        <v>3567</v>
      </c>
      <c r="G231">
        <v>2456</v>
      </c>
      <c r="H231">
        <v>850</v>
      </c>
      <c r="I231">
        <v>13</v>
      </c>
    </row>
    <row r="232" spans="1:9" x14ac:dyDescent="0.35">
      <c r="A232" s="4">
        <v>45242</v>
      </c>
      <c r="B232" t="s">
        <v>14</v>
      </c>
      <c r="C232" t="s">
        <v>16</v>
      </c>
      <c r="D232">
        <v>19814</v>
      </c>
      <c r="E232">
        <v>3271</v>
      </c>
      <c r="F232">
        <v>7985</v>
      </c>
      <c r="G232">
        <v>2199</v>
      </c>
      <c r="H232">
        <v>689</v>
      </c>
      <c r="I232">
        <v>325</v>
      </c>
    </row>
    <row r="233" spans="1:9" x14ac:dyDescent="0.35">
      <c r="A233" s="4">
        <v>45125</v>
      </c>
      <c r="B233" t="s">
        <v>15</v>
      </c>
      <c r="C233" t="s">
        <v>12</v>
      </c>
      <c r="D233">
        <v>33529</v>
      </c>
      <c r="E233">
        <v>2962</v>
      </c>
      <c r="F233">
        <v>4955</v>
      </c>
      <c r="G233">
        <v>2656</v>
      </c>
      <c r="H233">
        <v>449</v>
      </c>
      <c r="I233">
        <v>43</v>
      </c>
    </row>
    <row r="234" spans="1:9" x14ac:dyDescent="0.35">
      <c r="A234" s="4">
        <v>45266</v>
      </c>
      <c r="B234" t="s">
        <v>14</v>
      </c>
      <c r="C234" t="s">
        <v>17</v>
      </c>
      <c r="D234">
        <v>42895</v>
      </c>
      <c r="E234">
        <v>3097</v>
      </c>
      <c r="F234">
        <v>4967</v>
      </c>
      <c r="G234">
        <v>2344</v>
      </c>
      <c r="H234">
        <v>646</v>
      </c>
      <c r="I234">
        <v>106</v>
      </c>
    </row>
    <row r="235" spans="1:9" x14ac:dyDescent="0.35">
      <c r="A235" s="4">
        <v>44965</v>
      </c>
      <c r="B235" t="s">
        <v>11</v>
      </c>
      <c r="C235" t="s">
        <v>16</v>
      </c>
      <c r="D235">
        <v>10577</v>
      </c>
      <c r="E235">
        <v>4422</v>
      </c>
      <c r="F235">
        <v>3633</v>
      </c>
      <c r="G235">
        <v>254</v>
      </c>
      <c r="H235">
        <v>514</v>
      </c>
      <c r="I235">
        <v>380</v>
      </c>
    </row>
    <row r="236" spans="1:9" x14ac:dyDescent="0.35">
      <c r="A236" s="4">
        <v>45114</v>
      </c>
      <c r="B236" t="s">
        <v>18</v>
      </c>
      <c r="C236" t="s">
        <v>10</v>
      </c>
      <c r="D236">
        <v>38931</v>
      </c>
      <c r="E236">
        <v>2755</v>
      </c>
      <c r="F236">
        <v>13896</v>
      </c>
      <c r="G236">
        <v>2401</v>
      </c>
      <c r="H236">
        <v>72</v>
      </c>
      <c r="I236">
        <v>156</v>
      </c>
    </row>
    <row r="237" spans="1:9" x14ac:dyDescent="0.35">
      <c r="A237" s="4">
        <v>45231</v>
      </c>
      <c r="B237" t="s">
        <v>9</v>
      </c>
      <c r="C237" t="s">
        <v>12</v>
      </c>
      <c r="D237">
        <v>40510</v>
      </c>
      <c r="E237">
        <v>1602</v>
      </c>
      <c r="F237">
        <v>16658</v>
      </c>
      <c r="G237">
        <v>4480</v>
      </c>
      <c r="H237">
        <v>32</v>
      </c>
      <c r="I237">
        <v>108</v>
      </c>
    </row>
    <row r="238" spans="1:9" x14ac:dyDescent="0.35">
      <c r="A238" s="4">
        <v>44953</v>
      </c>
      <c r="B238" t="s">
        <v>13</v>
      </c>
      <c r="C238" t="s">
        <v>17</v>
      </c>
      <c r="D238">
        <v>49647</v>
      </c>
      <c r="E238">
        <v>1926</v>
      </c>
      <c r="F238">
        <v>8944</v>
      </c>
      <c r="G238">
        <v>118</v>
      </c>
      <c r="H238">
        <v>847</v>
      </c>
      <c r="I238">
        <v>24</v>
      </c>
    </row>
    <row r="239" spans="1:9" x14ac:dyDescent="0.35">
      <c r="A239" s="4">
        <v>45277</v>
      </c>
      <c r="B239" t="s">
        <v>11</v>
      </c>
      <c r="C239" t="s">
        <v>16</v>
      </c>
      <c r="D239">
        <v>17065</v>
      </c>
      <c r="E239">
        <v>3392</v>
      </c>
      <c r="F239">
        <v>10490</v>
      </c>
      <c r="G239">
        <v>2219</v>
      </c>
      <c r="H239">
        <v>319</v>
      </c>
      <c r="I239">
        <v>334</v>
      </c>
    </row>
    <row r="240" spans="1:9" x14ac:dyDescent="0.35">
      <c r="A240" s="4">
        <v>44952</v>
      </c>
      <c r="B240" t="s">
        <v>11</v>
      </c>
      <c r="C240" t="s">
        <v>12</v>
      </c>
      <c r="D240">
        <v>45822</v>
      </c>
      <c r="E240">
        <v>2451</v>
      </c>
      <c r="F240">
        <v>13725</v>
      </c>
      <c r="G240">
        <v>1495</v>
      </c>
      <c r="H240">
        <v>682</v>
      </c>
      <c r="I240">
        <v>226</v>
      </c>
    </row>
    <row r="241" spans="1:9" x14ac:dyDescent="0.35">
      <c r="A241" s="4">
        <v>45186</v>
      </c>
      <c r="B241" t="s">
        <v>14</v>
      </c>
      <c r="C241" t="s">
        <v>10</v>
      </c>
      <c r="D241">
        <v>19749</v>
      </c>
      <c r="E241">
        <v>4210</v>
      </c>
      <c r="F241">
        <v>7551</v>
      </c>
      <c r="G241">
        <v>1085</v>
      </c>
      <c r="H241">
        <v>904</v>
      </c>
      <c r="I241">
        <v>343</v>
      </c>
    </row>
    <row r="242" spans="1:9" x14ac:dyDescent="0.35">
      <c r="A242" s="4">
        <v>45231</v>
      </c>
      <c r="B242" t="s">
        <v>18</v>
      </c>
      <c r="C242" t="s">
        <v>16</v>
      </c>
      <c r="D242">
        <v>47255</v>
      </c>
      <c r="E242">
        <v>1316</v>
      </c>
      <c r="F242">
        <v>4318</v>
      </c>
      <c r="G242">
        <v>2116</v>
      </c>
      <c r="H242">
        <v>311</v>
      </c>
      <c r="I242">
        <v>66</v>
      </c>
    </row>
    <row r="243" spans="1:9" x14ac:dyDescent="0.35">
      <c r="A243" s="4">
        <v>45281</v>
      </c>
      <c r="B243" t="s">
        <v>11</v>
      </c>
      <c r="C243" t="s">
        <v>12</v>
      </c>
      <c r="D243">
        <v>45311</v>
      </c>
      <c r="E243">
        <v>3063</v>
      </c>
      <c r="F243">
        <v>17464</v>
      </c>
      <c r="G243">
        <v>4804</v>
      </c>
      <c r="H243">
        <v>666</v>
      </c>
      <c r="I243">
        <v>242</v>
      </c>
    </row>
    <row r="244" spans="1:9" x14ac:dyDescent="0.35">
      <c r="A244" s="4">
        <v>44968</v>
      </c>
      <c r="B244" t="s">
        <v>13</v>
      </c>
      <c r="C244" t="s">
        <v>12</v>
      </c>
      <c r="D244">
        <v>27179</v>
      </c>
      <c r="E244">
        <v>773</v>
      </c>
      <c r="F244">
        <v>9261</v>
      </c>
      <c r="G244">
        <v>987</v>
      </c>
      <c r="H244">
        <v>912</v>
      </c>
      <c r="I244">
        <v>7</v>
      </c>
    </row>
    <row r="245" spans="1:9" x14ac:dyDescent="0.35">
      <c r="A245" s="4">
        <v>44930</v>
      </c>
      <c r="B245" t="s">
        <v>18</v>
      </c>
      <c r="C245" t="s">
        <v>12</v>
      </c>
      <c r="D245">
        <v>19024</v>
      </c>
      <c r="E245">
        <v>2679</v>
      </c>
      <c r="F245">
        <v>19419</v>
      </c>
      <c r="G245">
        <v>2333</v>
      </c>
      <c r="H245">
        <v>204</v>
      </c>
      <c r="I245">
        <v>178</v>
      </c>
    </row>
    <row r="246" spans="1:9" x14ac:dyDescent="0.35">
      <c r="A246" s="4">
        <v>45113</v>
      </c>
      <c r="B246" t="s">
        <v>15</v>
      </c>
      <c r="C246" t="s">
        <v>17</v>
      </c>
      <c r="D246">
        <v>13031</v>
      </c>
      <c r="E246">
        <v>2213</v>
      </c>
      <c r="F246">
        <v>9926</v>
      </c>
      <c r="G246">
        <v>2090</v>
      </c>
      <c r="H246">
        <v>576</v>
      </c>
      <c r="I246">
        <v>63</v>
      </c>
    </row>
    <row r="247" spans="1:9" x14ac:dyDescent="0.35">
      <c r="A247" s="4">
        <v>44964</v>
      </c>
      <c r="B247" t="s">
        <v>13</v>
      </c>
      <c r="C247" t="s">
        <v>16</v>
      </c>
      <c r="D247">
        <v>19811</v>
      </c>
      <c r="E247">
        <v>2739</v>
      </c>
      <c r="F247">
        <v>3693</v>
      </c>
      <c r="G247">
        <v>3957</v>
      </c>
      <c r="H247">
        <v>614</v>
      </c>
      <c r="I247">
        <v>102</v>
      </c>
    </row>
    <row r="248" spans="1:9" x14ac:dyDescent="0.35">
      <c r="A248" s="4">
        <v>45020</v>
      </c>
      <c r="B248" t="s">
        <v>11</v>
      </c>
      <c r="C248" t="s">
        <v>17</v>
      </c>
      <c r="D248">
        <v>48687</v>
      </c>
      <c r="E248">
        <v>1363</v>
      </c>
      <c r="F248">
        <v>17912</v>
      </c>
      <c r="G248">
        <v>4918</v>
      </c>
      <c r="H248">
        <v>632</v>
      </c>
      <c r="I248">
        <v>28</v>
      </c>
    </row>
    <row r="249" spans="1:9" x14ac:dyDescent="0.35">
      <c r="A249" s="4">
        <v>45179</v>
      </c>
      <c r="B249" t="s">
        <v>18</v>
      </c>
      <c r="C249" t="s">
        <v>12</v>
      </c>
      <c r="D249">
        <v>1289</v>
      </c>
      <c r="E249">
        <v>4055</v>
      </c>
      <c r="F249">
        <v>6530</v>
      </c>
      <c r="G249">
        <v>4859</v>
      </c>
      <c r="H249">
        <v>855</v>
      </c>
      <c r="I249">
        <v>129</v>
      </c>
    </row>
    <row r="250" spans="1:9" x14ac:dyDescent="0.35">
      <c r="A250" s="4">
        <v>44931</v>
      </c>
      <c r="B250" t="s">
        <v>15</v>
      </c>
      <c r="C250" t="s">
        <v>16</v>
      </c>
      <c r="D250">
        <v>38965</v>
      </c>
      <c r="E250">
        <v>1859</v>
      </c>
      <c r="F250">
        <v>6026</v>
      </c>
      <c r="G250">
        <v>4323</v>
      </c>
      <c r="H250">
        <v>683</v>
      </c>
      <c r="I250">
        <v>119</v>
      </c>
    </row>
    <row r="251" spans="1:9" x14ac:dyDescent="0.35">
      <c r="A251" s="4">
        <v>44958</v>
      </c>
      <c r="B251" t="s">
        <v>9</v>
      </c>
      <c r="C251" t="s">
        <v>12</v>
      </c>
      <c r="D251">
        <v>32630</v>
      </c>
      <c r="E251">
        <v>2655</v>
      </c>
      <c r="F251">
        <v>5549</v>
      </c>
      <c r="G251">
        <v>2325</v>
      </c>
      <c r="H251">
        <v>87</v>
      </c>
      <c r="I251">
        <v>122</v>
      </c>
    </row>
    <row r="252" spans="1:9" x14ac:dyDescent="0.35">
      <c r="A252" s="4">
        <v>45173</v>
      </c>
      <c r="B252" t="s">
        <v>15</v>
      </c>
      <c r="C252" t="s">
        <v>17</v>
      </c>
      <c r="D252">
        <v>15566</v>
      </c>
      <c r="E252">
        <v>2195</v>
      </c>
      <c r="F252">
        <v>9430</v>
      </c>
      <c r="G252">
        <v>3893</v>
      </c>
      <c r="H252">
        <v>390</v>
      </c>
      <c r="I252">
        <v>120</v>
      </c>
    </row>
    <row r="253" spans="1:9" x14ac:dyDescent="0.35">
      <c r="A253" s="4">
        <v>45001</v>
      </c>
      <c r="B253" t="s">
        <v>14</v>
      </c>
      <c r="C253" t="s">
        <v>12</v>
      </c>
      <c r="D253">
        <v>48573</v>
      </c>
      <c r="E253">
        <v>3133</v>
      </c>
      <c r="F253">
        <v>7369</v>
      </c>
      <c r="G253">
        <v>2248</v>
      </c>
      <c r="H253">
        <v>937</v>
      </c>
      <c r="I253">
        <v>199</v>
      </c>
    </row>
    <row r="254" spans="1:9" x14ac:dyDescent="0.35">
      <c r="A254" s="4">
        <v>45282</v>
      </c>
      <c r="B254" t="s">
        <v>14</v>
      </c>
      <c r="C254" t="s">
        <v>12</v>
      </c>
      <c r="D254">
        <v>31614</v>
      </c>
      <c r="E254">
        <v>1592</v>
      </c>
      <c r="F254">
        <v>17773</v>
      </c>
      <c r="G254">
        <v>4697</v>
      </c>
      <c r="H254">
        <v>71</v>
      </c>
      <c r="I254">
        <v>112</v>
      </c>
    </row>
    <row r="255" spans="1:9" x14ac:dyDescent="0.35">
      <c r="A255" s="4">
        <v>45289</v>
      </c>
      <c r="B255" t="s">
        <v>14</v>
      </c>
      <c r="C255" t="s">
        <v>16</v>
      </c>
      <c r="D255">
        <v>15252</v>
      </c>
      <c r="E255">
        <v>768</v>
      </c>
      <c r="F255">
        <v>6124</v>
      </c>
      <c r="G255">
        <v>115</v>
      </c>
      <c r="H255">
        <v>125</v>
      </c>
      <c r="I255">
        <v>25</v>
      </c>
    </row>
    <row r="256" spans="1:9" x14ac:dyDescent="0.35">
      <c r="A256" s="4">
        <v>45016</v>
      </c>
      <c r="B256" t="s">
        <v>14</v>
      </c>
      <c r="C256" t="s">
        <v>12</v>
      </c>
      <c r="D256">
        <v>28858</v>
      </c>
      <c r="E256">
        <v>681</v>
      </c>
      <c r="F256">
        <v>11990</v>
      </c>
      <c r="G256">
        <v>4825</v>
      </c>
      <c r="H256">
        <v>721</v>
      </c>
      <c r="I256">
        <v>22</v>
      </c>
    </row>
    <row r="257" spans="1:9" x14ac:dyDescent="0.35">
      <c r="A257" s="4">
        <v>45162</v>
      </c>
      <c r="B257" t="s">
        <v>15</v>
      </c>
      <c r="C257" t="s">
        <v>17</v>
      </c>
      <c r="D257">
        <v>47894</v>
      </c>
      <c r="E257">
        <v>4053</v>
      </c>
      <c r="F257">
        <v>1062</v>
      </c>
      <c r="G257">
        <v>3253</v>
      </c>
      <c r="H257">
        <v>605</v>
      </c>
      <c r="I257">
        <v>140</v>
      </c>
    </row>
    <row r="258" spans="1:9" x14ac:dyDescent="0.35">
      <c r="A258" s="4">
        <v>45165</v>
      </c>
      <c r="B258" t="s">
        <v>9</v>
      </c>
      <c r="C258" t="s">
        <v>10</v>
      </c>
      <c r="D258">
        <v>8809</v>
      </c>
      <c r="E258">
        <v>682</v>
      </c>
      <c r="F258">
        <v>732</v>
      </c>
      <c r="G258">
        <v>2282</v>
      </c>
      <c r="H258">
        <v>408</v>
      </c>
      <c r="I258">
        <v>64</v>
      </c>
    </row>
    <row r="259" spans="1:9" x14ac:dyDescent="0.35">
      <c r="A259" s="4">
        <v>45090</v>
      </c>
      <c r="B259" t="s">
        <v>13</v>
      </c>
      <c r="C259" t="s">
        <v>16</v>
      </c>
      <c r="D259">
        <v>22573</v>
      </c>
      <c r="E259">
        <v>2007</v>
      </c>
      <c r="F259">
        <v>3753</v>
      </c>
      <c r="G259">
        <v>808</v>
      </c>
      <c r="H259">
        <v>728</v>
      </c>
      <c r="I259">
        <v>98</v>
      </c>
    </row>
    <row r="260" spans="1:9" x14ac:dyDescent="0.35">
      <c r="A260" s="4">
        <v>45059</v>
      </c>
      <c r="B260" t="s">
        <v>14</v>
      </c>
      <c r="C260" t="s">
        <v>12</v>
      </c>
      <c r="D260">
        <v>25255</v>
      </c>
      <c r="E260">
        <v>976</v>
      </c>
      <c r="F260">
        <v>18302</v>
      </c>
      <c r="G260">
        <v>1881</v>
      </c>
      <c r="H260">
        <v>957</v>
      </c>
      <c r="I260">
        <v>13</v>
      </c>
    </row>
    <row r="261" spans="1:9" x14ac:dyDescent="0.35">
      <c r="A261" s="4">
        <v>45143</v>
      </c>
      <c r="B261" t="s">
        <v>15</v>
      </c>
      <c r="C261" t="s">
        <v>17</v>
      </c>
      <c r="D261">
        <v>7080</v>
      </c>
      <c r="E261">
        <v>4139</v>
      </c>
      <c r="F261">
        <v>18176</v>
      </c>
      <c r="G261">
        <v>921</v>
      </c>
      <c r="H261">
        <v>285</v>
      </c>
      <c r="I261">
        <v>363</v>
      </c>
    </row>
    <row r="262" spans="1:9" x14ac:dyDescent="0.35">
      <c r="A262" s="4">
        <v>45131</v>
      </c>
      <c r="B262" t="s">
        <v>13</v>
      </c>
      <c r="C262" t="s">
        <v>12</v>
      </c>
      <c r="D262">
        <v>23087</v>
      </c>
      <c r="E262">
        <v>78</v>
      </c>
      <c r="F262">
        <v>15164</v>
      </c>
      <c r="G262">
        <v>161</v>
      </c>
      <c r="H262">
        <v>506</v>
      </c>
      <c r="I262">
        <v>5</v>
      </c>
    </row>
    <row r="263" spans="1:9" x14ac:dyDescent="0.35">
      <c r="A263" s="4">
        <v>45064</v>
      </c>
      <c r="B263" t="s">
        <v>14</v>
      </c>
      <c r="C263" t="s">
        <v>12</v>
      </c>
      <c r="D263">
        <v>37929</v>
      </c>
      <c r="E263">
        <v>4501</v>
      </c>
      <c r="F263">
        <v>3875</v>
      </c>
      <c r="G263">
        <v>2086</v>
      </c>
      <c r="H263">
        <v>841</v>
      </c>
      <c r="I263">
        <v>322</v>
      </c>
    </row>
    <row r="264" spans="1:9" x14ac:dyDescent="0.35">
      <c r="A264" s="4">
        <v>45114</v>
      </c>
      <c r="B264" t="s">
        <v>15</v>
      </c>
      <c r="C264" t="s">
        <v>17</v>
      </c>
      <c r="D264">
        <v>27987</v>
      </c>
      <c r="E264">
        <v>3661</v>
      </c>
      <c r="F264">
        <v>4065</v>
      </c>
      <c r="G264">
        <v>3017</v>
      </c>
      <c r="H264">
        <v>607</v>
      </c>
      <c r="I264">
        <v>166</v>
      </c>
    </row>
    <row r="265" spans="1:9" x14ac:dyDescent="0.35">
      <c r="A265" s="4">
        <v>45289</v>
      </c>
      <c r="B265" t="s">
        <v>13</v>
      </c>
      <c r="C265" t="s">
        <v>10</v>
      </c>
      <c r="D265">
        <v>47161</v>
      </c>
      <c r="E265">
        <v>1981</v>
      </c>
      <c r="F265">
        <v>6969</v>
      </c>
      <c r="G265">
        <v>2978</v>
      </c>
      <c r="H265">
        <v>846</v>
      </c>
      <c r="I265">
        <v>105</v>
      </c>
    </row>
    <row r="266" spans="1:9" x14ac:dyDescent="0.35">
      <c r="A266" s="4">
        <v>45042</v>
      </c>
      <c r="B266" t="s">
        <v>18</v>
      </c>
      <c r="C266" t="s">
        <v>17</v>
      </c>
      <c r="D266">
        <v>45096</v>
      </c>
      <c r="E266">
        <v>2515</v>
      </c>
      <c r="F266">
        <v>9350</v>
      </c>
      <c r="G266">
        <v>4707</v>
      </c>
      <c r="H266">
        <v>763</v>
      </c>
      <c r="I266">
        <v>250</v>
      </c>
    </row>
    <row r="267" spans="1:9" x14ac:dyDescent="0.35">
      <c r="A267" s="4">
        <v>45094</v>
      </c>
      <c r="B267" t="s">
        <v>9</v>
      </c>
      <c r="C267" t="s">
        <v>16</v>
      </c>
      <c r="D267">
        <v>16365</v>
      </c>
      <c r="E267">
        <v>2156</v>
      </c>
      <c r="F267">
        <v>4705</v>
      </c>
      <c r="G267">
        <v>2892</v>
      </c>
      <c r="H267">
        <v>4</v>
      </c>
      <c r="I267">
        <v>187</v>
      </c>
    </row>
    <row r="268" spans="1:9" x14ac:dyDescent="0.35">
      <c r="A268" s="4">
        <v>44928</v>
      </c>
      <c r="B268" t="s">
        <v>13</v>
      </c>
      <c r="C268" t="s">
        <v>10</v>
      </c>
      <c r="D268">
        <v>37816</v>
      </c>
      <c r="E268">
        <v>4837</v>
      </c>
      <c r="F268">
        <v>16818</v>
      </c>
      <c r="G268">
        <v>1469</v>
      </c>
      <c r="H268">
        <v>174</v>
      </c>
      <c r="I268">
        <v>420</v>
      </c>
    </row>
    <row r="269" spans="1:9" x14ac:dyDescent="0.35">
      <c r="A269" s="4">
        <v>45052</v>
      </c>
      <c r="B269" t="s">
        <v>13</v>
      </c>
      <c r="C269" t="s">
        <v>16</v>
      </c>
      <c r="D269">
        <v>47059</v>
      </c>
      <c r="E269">
        <v>1049</v>
      </c>
      <c r="F269">
        <v>4797</v>
      </c>
      <c r="G269">
        <v>1221</v>
      </c>
      <c r="H269">
        <v>8</v>
      </c>
      <c r="I269">
        <v>33</v>
      </c>
    </row>
    <row r="270" spans="1:9" x14ac:dyDescent="0.35">
      <c r="A270" s="4">
        <v>45177</v>
      </c>
      <c r="B270" t="s">
        <v>18</v>
      </c>
      <c r="C270" t="s">
        <v>16</v>
      </c>
      <c r="D270">
        <v>7394</v>
      </c>
      <c r="E270">
        <v>754</v>
      </c>
      <c r="F270">
        <v>3496</v>
      </c>
      <c r="G270">
        <v>277</v>
      </c>
      <c r="H270">
        <v>394</v>
      </c>
      <c r="I270">
        <v>24</v>
      </c>
    </row>
    <row r="271" spans="1:9" x14ac:dyDescent="0.35">
      <c r="A271" s="4">
        <v>44960</v>
      </c>
      <c r="B271" t="s">
        <v>13</v>
      </c>
      <c r="C271" t="s">
        <v>17</v>
      </c>
      <c r="D271">
        <v>8999</v>
      </c>
      <c r="E271">
        <v>707</v>
      </c>
      <c r="F271">
        <v>6667</v>
      </c>
      <c r="G271">
        <v>4096</v>
      </c>
      <c r="H271">
        <v>137</v>
      </c>
      <c r="I271">
        <v>68</v>
      </c>
    </row>
    <row r="272" spans="1:9" x14ac:dyDescent="0.35">
      <c r="A272" s="4">
        <v>45120</v>
      </c>
      <c r="B272" t="s">
        <v>13</v>
      </c>
      <c r="C272" t="s">
        <v>10</v>
      </c>
      <c r="D272">
        <v>15957</v>
      </c>
      <c r="E272">
        <v>333</v>
      </c>
      <c r="F272">
        <v>13343</v>
      </c>
      <c r="G272">
        <v>908</v>
      </c>
      <c r="H272">
        <v>802</v>
      </c>
      <c r="I272">
        <v>21</v>
      </c>
    </row>
    <row r="273" spans="1:9" x14ac:dyDescent="0.35">
      <c r="A273" s="4">
        <v>45098</v>
      </c>
      <c r="B273" t="s">
        <v>9</v>
      </c>
      <c r="C273" t="s">
        <v>17</v>
      </c>
      <c r="D273">
        <v>8364</v>
      </c>
      <c r="E273">
        <v>1720</v>
      </c>
      <c r="F273">
        <v>12701</v>
      </c>
      <c r="G273">
        <v>1360</v>
      </c>
      <c r="H273">
        <v>648</v>
      </c>
      <c r="I273">
        <v>49</v>
      </c>
    </row>
    <row r="274" spans="1:9" x14ac:dyDescent="0.35">
      <c r="A274" s="4">
        <v>45072</v>
      </c>
      <c r="B274" t="s">
        <v>14</v>
      </c>
      <c r="C274" t="s">
        <v>12</v>
      </c>
      <c r="D274">
        <v>3641</v>
      </c>
      <c r="E274">
        <v>1383</v>
      </c>
      <c r="F274">
        <v>15989</v>
      </c>
      <c r="G274">
        <v>1163</v>
      </c>
      <c r="H274">
        <v>416</v>
      </c>
      <c r="I274">
        <v>107</v>
      </c>
    </row>
    <row r="275" spans="1:9" x14ac:dyDescent="0.35">
      <c r="A275" s="4">
        <v>45162</v>
      </c>
      <c r="B275" t="s">
        <v>15</v>
      </c>
      <c r="C275" t="s">
        <v>12</v>
      </c>
      <c r="D275">
        <v>27481</v>
      </c>
      <c r="E275">
        <v>2824</v>
      </c>
      <c r="F275">
        <v>13699</v>
      </c>
      <c r="G275">
        <v>3888</v>
      </c>
      <c r="H275">
        <v>845</v>
      </c>
      <c r="I275">
        <v>82</v>
      </c>
    </row>
    <row r="276" spans="1:9" x14ac:dyDescent="0.35">
      <c r="A276" s="4">
        <v>45094</v>
      </c>
      <c r="B276" t="s">
        <v>9</v>
      </c>
      <c r="C276" t="s">
        <v>12</v>
      </c>
      <c r="D276">
        <v>42965</v>
      </c>
      <c r="E276">
        <v>4995</v>
      </c>
      <c r="F276">
        <v>14284</v>
      </c>
      <c r="G276">
        <v>1215</v>
      </c>
      <c r="H276">
        <v>611</v>
      </c>
      <c r="I276">
        <v>126</v>
      </c>
    </row>
    <row r="277" spans="1:9" x14ac:dyDescent="0.35">
      <c r="A277" s="4">
        <v>45091</v>
      </c>
      <c r="B277" t="s">
        <v>11</v>
      </c>
      <c r="C277" t="s">
        <v>17</v>
      </c>
      <c r="D277">
        <v>22040</v>
      </c>
      <c r="E277">
        <v>407</v>
      </c>
      <c r="F277">
        <v>11735</v>
      </c>
      <c r="G277">
        <v>1379</v>
      </c>
      <c r="H277">
        <v>929</v>
      </c>
      <c r="I277">
        <v>24</v>
      </c>
    </row>
    <row r="278" spans="1:9" x14ac:dyDescent="0.35">
      <c r="A278" s="4">
        <v>45223</v>
      </c>
      <c r="B278" t="s">
        <v>11</v>
      </c>
      <c r="C278" t="s">
        <v>16</v>
      </c>
      <c r="D278">
        <v>40094</v>
      </c>
      <c r="E278">
        <v>1788</v>
      </c>
      <c r="F278">
        <v>14872</v>
      </c>
      <c r="G278">
        <v>3917</v>
      </c>
      <c r="H278">
        <v>487</v>
      </c>
      <c r="I278">
        <v>32</v>
      </c>
    </row>
    <row r="279" spans="1:9" x14ac:dyDescent="0.35">
      <c r="A279" s="4">
        <v>45257</v>
      </c>
      <c r="B279" t="s">
        <v>9</v>
      </c>
      <c r="C279" t="s">
        <v>12</v>
      </c>
      <c r="D279">
        <v>40560</v>
      </c>
      <c r="E279">
        <v>4804</v>
      </c>
      <c r="F279">
        <v>17443</v>
      </c>
      <c r="G279">
        <v>4405</v>
      </c>
      <c r="H279">
        <v>326</v>
      </c>
      <c r="I279">
        <v>347</v>
      </c>
    </row>
    <row r="280" spans="1:9" x14ac:dyDescent="0.35">
      <c r="A280" s="4">
        <v>45249</v>
      </c>
      <c r="B280" t="s">
        <v>15</v>
      </c>
      <c r="C280" t="s">
        <v>10</v>
      </c>
      <c r="D280">
        <v>29297</v>
      </c>
      <c r="E280">
        <v>1240</v>
      </c>
      <c r="F280">
        <v>3987</v>
      </c>
      <c r="G280">
        <v>615</v>
      </c>
      <c r="H280">
        <v>281</v>
      </c>
      <c r="I280">
        <v>81</v>
      </c>
    </row>
    <row r="281" spans="1:9" x14ac:dyDescent="0.35">
      <c r="A281" s="4">
        <v>45086</v>
      </c>
      <c r="B281" t="s">
        <v>13</v>
      </c>
      <c r="C281" t="s">
        <v>12</v>
      </c>
      <c r="D281">
        <v>18925</v>
      </c>
      <c r="E281">
        <v>3036</v>
      </c>
      <c r="F281">
        <v>15995</v>
      </c>
      <c r="G281">
        <v>3424</v>
      </c>
      <c r="H281">
        <v>60</v>
      </c>
      <c r="I281">
        <v>239</v>
      </c>
    </row>
    <row r="282" spans="1:9" x14ac:dyDescent="0.35">
      <c r="A282" s="4">
        <v>44991</v>
      </c>
      <c r="B282" t="s">
        <v>9</v>
      </c>
      <c r="C282" t="s">
        <v>17</v>
      </c>
      <c r="D282">
        <v>18890</v>
      </c>
      <c r="E282">
        <v>2650</v>
      </c>
      <c r="F282">
        <v>3262</v>
      </c>
      <c r="G282">
        <v>1903</v>
      </c>
      <c r="H282">
        <v>742</v>
      </c>
      <c r="I282">
        <v>149</v>
      </c>
    </row>
    <row r="283" spans="1:9" x14ac:dyDescent="0.35">
      <c r="A283" s="4">
        <v>45103</v>
      </c>
      <c r="B283" t="s">
        <v>14</v>
      </c>
      <c r="C283" t="s">
        <v>16</v>
      </c>
      <c r="D283">
        <v>15986</v>
      </c>
      <c r="E283">
        <v>1665</v>
      </c>
      <c r="F283">
        <v>18026</v>
      </c>
      <c r="G283">
        <v>1765</v>
      </c>
      <c r="H283">
        <v>805</v>
      </c>
      <c r="I283">
        <v>51</v>
      </c>
    </row>
    <row r="284" spans="1:9" x14ac:dyDescent="0.35">
      <c r="A284" s="4">
        <v>45129</v>
      </c>
      <c r="B284" t="s">
        <v>9</v>
      </c>
      <c r="C284" t="s">
        <v>12</v>
      </c>
      <c r="D284">
        <v>5013</v>
      </c>
      <c r="E284">
        <v>4535</v>
      </c>
      <c r="F284">
        <v>18850</v>
      </c>
      <c r="G284">
        <v>4941</v>
      </c>
      <c r="H284">
        <v>619</v>
      </c>
      <c r="I284">
        <v>56</v>
      </c>
    </row>
    <row r="285" spans="1:9" x14ac:dyDescent="0.35">
      <c r="A285" s="4">
        <v>45105</v>
      </c>
      <c r="B285" t="s">
        <v>14</v>
      </c>
      <c r="C285" t="s">
        <v>16</v>
      </c>
      <c r="D285">
        <v>2547</v>
      </c>
      <c r="E285">
        <v>4766</v>
      </c>
      <c r="F285">
        <v>19932</v>
      </c>
      <c r="G285">
        <v>4112</v>
      </c>
      <c r="H285">
        <v>598</v>
      </c>
      <c r="I285">
        <v>166</v>
      </c>
    </row>
    <row r="286" spans="1:9" x14ac:dyDescent="0.35">
      <c r="A286" s="4">
        <v>45119</v>
      </c>
      <c r="B286" t="s">
        <v>18</v>
      </c>
      <c r="C286" t="s">
        <v>10</v>
      </c>
      <c r="D286">
        <v>31665</v>
      </c>
      <c r="E286">
        <v>1365</v>
      </c>
      <c r="F286">
        <v>2126</v>
      </c>
      <c r="G286">
        <v>890</v>
      </c>
      <c r="H286">
        <v>569</v>
      </c>
      <c r="I286">
        <v>40</v>
      </c>
    </row>
    <row r="287" spans="1:9" x14ac:dyDescent="0.35">
      <c r="A287" s="4">
        <v>45151</v>
      </c>
      <c r="B287" t="s">
        <v>18</v>
      </c>
      <c r="C287" t="s">
        <v>10</v>
      </c>
      <c r="D287">
        <v>19053</v>
      </c>
      <c r="E287">
        <v>2244</v>
      </c>
      <c r="F287">
        <v>2126</v>
      </c>
      <c r="G287">
        <v>2369</v>
      </c>
      <c r="H287">
        <v>624</v>
      </c>
      <c r="I287">
        <v>213</v>
      </c>
    </row>
    <row r="288" spans="1:9" x14ac:dyDescent="0.35">
      <c r="A288" s="4">
        <v>45190</v>
      </c>
      <c r="B288" t="s">
        <v>13</v>
      </c>
      <c r="C288" t="s">
        <v>17</v>
      </c>
      <c r="D288">
        <v>44675</v>
      </c>
      <c r="E288">
        <v>1240</v>
      </c>
      <c r="F288">
        <v>8845</v>
      </c>
      <c r="G288">
        <v>3439</v>
      </c>
      <c r="H288">
        <v>532</v>
      </c>
      <c r="I288">
        <v>123</v>
      </c>
    </row>
    <row r="289" spans="1:9" x14ac:dyDescent="0.35">
      <c r="A289" s="4">
        <v>45266</v>
      </c>
      <c r="B289" t="s">
        <v>14</v>
      </c>
      <c r="C289" t="s">
        <v>10</v>
      </c>
      <c r="D289">
        <v>10091</v>
      </c>
      <c r="E289">
        <v>3718</v>
      </c>
      <c r="F289">
        <v>16226</v>
      </c>
      <c r="G289">
        <v>904</v>
      </c>
      <c r="H289">
        <v>169</v>
      </c>
      <c r="I289">
        <v>228</v>
      </c>
    </row>
    <row r="290" spans="1:9" x14ac:dyDescent="0.35">
      <c r="A290" s="4">
        <v>45232</v>
      </c>
      <c r="B290" t="s">
        <v>13</v>
      </c>
      <c r="C290" t="s">
        <v>12</v>
      </c>
      <c r="D290">
        <v>12266</v>
      </c>
      <c r="E290">
        <v>1613</v>
      </c>
      <c r="F290">
        <v>12327</v>
      </c>
      <c r="G290">
        <v>3366</v>
      </c>
      <c r="H290">
        <v>190</v>
      </c>
      <c r="I290">
        <v>63</v>
      </c>
    </row>
    <row r="291" spans="1:9" x14ac:dyDescent="0.35">
      <c r="A291" s="4">
        <v>44948</v>
      </c>
      <c r="B291" t="s">
        <v>13</v>
      </c>
      <c r="C291" t="s">
        <v>12</v>
      </c>
      <c r="D291">
        <v>35465</v>
      </c>
      <c r="E291">
        <v>3025</v>
      </c>
      <c r="F291">
        <v>6972</v>
      </c>
      <c r="G291">
        <v>2865</v>
      </c>
      <c r="H291">
        <v>528</v>
      </c>
      <c r="I291">
        <v>295</v>
      </c>
    </row>
    <row r="292" spans="1:9" x14ac:dyDescent="0.35">
      <c r="A292" s="4">
        <v>45214</v>
      </c>
      <c r="B292" t="s">
        <v>13</v>
      </c>
      <c r="C292" t="s">
        <v>17</v>
      </c>
      <c r="D292">
        <v>8327</v>
      </c>
      <c r="E292">
        <v>3179</v>
      </c>
      <c r="F292">
        <v>17367</v>
      </c>
      <c r="G292">
        <v>935</v>
      </c>
      <c r="H292">
        <v>45</v>
      </c>
      <c r="I292">
        <v>179</v>
      </c>
    </row>
    <row r="293" spans="1:9" x14ac:dyDescent="0.35">
      <c r="A293" s="4">
        <v>44996</v>
      </c>
      <c r="B293" t="s">
        <v>11</v>
      </c>
      <c r="C293" t="s">
        <v>16</v>
      </c>
      <c r="D293">
        <v>42443</v>
      </c>
      <c r="E293">
        <v>1589</v>
      </c>
      <c r="F293">
        <v>11420</v>
      </c>
      <c r="G293">
        <v>733</v>
      </c>
      <c r="H293">
        <v>848</v>
      </c>
      <c r="I293">
        <v>29</v>
      </c>
    </row>
    <row r="294" spans="1:9" x14ac:dyDescent="0.35">
      <c r="A294" s="4">
        <v>44954</v>
      </c>
      <c r="B294" t="s">
        <v>9</v>
      </c>
      <c r="C294" t="s">
        <v>10</v>
      </c>
      <c r="D294">
        <v>7616</v>
      </c>
      <c r="E294">
        <v>3519</v>
      </c>
      <c r="F294">
        <v>13118</v>
      </c>
      <c r="G294">
        <v>3930</v>
      </c>
      <c r="H294">
        <v>829</v>
      </c>
      <c r="I294">
        <v>301</v>
      </c>
    </row>
    <row r="295" spans="1:9" x14ac:dyDescent="0.35">
      <c r="A295" s="4">
        <v>44959</v>
      </c>
      <c r="B295" t="s">
        <v>15</v>
      </c>
      <c r="C295" t="s">
        <v>16</v>
      </c>
      <c r="D295">
        <v>22790</v>
      </c>
      <c r="E295">
        <v>2737</v>
      </c>
      <c r="F295">
        <v>14756</v>
      </c>
      <c r="G295">
        <v>1649</v>
      </c>
      <c r="H295">
        <v>884</v>
      </c>
      <c r="I295">
        <v>150</v>
      </c>
    </row>
    <row r="296" spans="1:9" x14ac:dyDescent="0.35">
      <c r="A296" s="4">
        <v>45188</v>
      </c>
      <c r="B296" t="s">
        <v>11</v>
      </c>
      <c r="C296" t="s">
        <v>16</v>
      </c>
      <c r="D296">
        <v>20741</v>
      </c>
      <c r="E296">
        <v>4310</v>
      </c>
      <c r="F296">
        <v>17210</v>
      </c>
      <c r="G296">
        <v>1366</v>
      </c>
      <c r="H296">
        <v>595</v>
      </c>
      <c r="I296">
        <v>323</v>
      </c>
    </row>
    <row r="297" spans="1:9" x14ac:dyDescent="0.35">
      <c r="A297" s="4">
        <v>44962</v>
      </c>
      <c r="B297" t="s">
        <v>9</v>
      </c>
      <c r="C297" t="s">
        <v>16</v>
      </c>
      <c r="D297">
        <v>11612</v>
      </c>
      <c r="E297">
        <v>1527</v>
      </c>
      <c r="F297">
        <v>9217</v>
      </c>
      <c r="G297">
        <v>4184</v>
      </c>
      <c r="H297">
        <v>307</v>
      </c>
      <c r="I297">
        <v>65</v>
      </c>
    </row>
    <row r="298" spans="1:9" x14ac:dyDescent="0.35">
      <c r="A298" s="4">
        <v>45059</v>
      </c>
      <c r="B298" t="s">
        <v>13</v>
      </c>
      <c r="C298" t="s">
        <v>17</v>
      </c>
      <c r="D298">
        <v>16950</v>
      </c>
      <c r="E298">
        <v>788</v>
      </c>
      <c r="F298">
        <v>9538</v>
      </c>
      <c r="G298">
        <v>4621</v>
      </c>
      <c r="H298">
        <v>409</v>
      </c>
      <c r="I298">
        <v>39</v>
      </c>
    </row>
    <row r="299" spans="1:9" x14ac:dyDescent="0.35">
      <c r="A299" s="4">
        <v>44984</v>
      </c>
      <c r="B299" t="s">
        <v>18</v>
      </c>
      <c r="C299" t="s">
        <v>17</v>
      </c>
      <c r="D299">
        <v>38989</v>
      </c>
      <c r="E299">
        <v>3281</v>
      </c>
      <c r="F299">
        <v>6107</v>
      </c>
      <c r="G299">
        <v>232</v>
      </c>
      <c r="H299">
        <v>204</v>
      </c>
      <c r="I299">
        <v>307</v>
      </c>
    </row>
    <row r="300" spans="1:9" x14ac:dyDescent="0.35">
      <c r="A300" s="4">
        <v>45023</v>
      </c>
      <c r="B300" t="s">
        <v>15</v>
      </c>
      <c r="C300" t="s">
        <v>17</v>
      </c>
      <c r="D300">
        <v>3064</v>
      </c>
      <c r="E300">
        <v>4281</v>
      </c>
      <c r="F300">
        <v>2796</v>
      </c>
      <c r="G300">
        <v>2169</v>
      </c>
      <c r="H300">
        <v>761</v>
      </c>
      <c r="I300">
        <v>99</v>
      </c>
    </row>
    <row r="301" spans="1:9" x14ac:dyDescent="0.35">
      <c r="A301" s="4">
        <v>45099</v>
      </c>
      <c r="B301" t="s">
        <v>15</v>
      </c>
      <c r="C301" t="s">
        <v>12</v>
      </c>
      <c r="D301">
        <v>48077</v>
      </c>
      <c r="E301">
        <v>2375</v>
      </c>
      <c r="F301">
        <v>15877</v>
      </c>
      <c r="G301">
        <v>4732</v>
      </c>
      <c r="H301">
        <v>486</v>
      </c>
      <c r="I301">
        <v>230</v>
      </c>
    </row>
    <row r="302" spans="1:9" x14ac:dyDescent="0.35">
      <c r="A302" s="4">
        <v>45166</v>
      </c>
      <c r="B302" t="s">
        <v>11</v>
      </c>
      <c r="C302" t="s">
        <v>10</v>
      </c>
      <c r="D302">
        <v>23005</v>
      </c>
      <c r="E302">
        <v>3737</v>
      </c>
      <c r="F302">
        <v>9543</v>
      </c>
      <c r="G302">
        <v>656</v>
      </c>
      <c r="H302">
        <v>839</v>
      </c>
      <c r="I302">
        <v>109</v>
      </c>
    </row>
    <row r="303" spans="1:9" x14ac:dyDescent="0.35">
      <c r="A303" s="4">
        <v>45041</v>
      </c>
      <c r="B303" t="s">
        <v>14</v>
      </c>
      <c r="C303" t="s">
        <v>17</v>
      </c>
      <c r="D303">
        <v>25999</v>
      </c>
      <c r="E303">
        <v>406</v>
      </c>
      <c r="F303">
        <v>7679</v>
      </c>
      <c r="G303">
        <v>1845</v>
      </c>
      <c r="H303">
        <v>963</v>
      </c>
      <c r="I303">
        <v>10</v>
      </c>
    </row>
    <row r="304" spans="1:9" x14ac:dyDescent="0.35">
      <c r="A304" s="4">
        <v>45225</v>
      </c>
      <c r="B304" t="s">
        <v>13</v>
      </c>
      <c r="C304" t="s">
        <v>17</v>
      </c>
      <c r="D304">
        <v>25833</v>
      </c>
      <c r="E304">
        <v>3680</v>
      </c>
      <c r="F304">
        <v>16722</v>
      </c>
      <c r="G304">
        <v>3006</v>
      </c>
      <c r="H304">
        <v>462</v>
      </c>
      <c r="I304">
        <v>159</v>
      </c>
    </row>
    <row r="305" spans="1:9" x14ac:dyDescent="0.35">
      <c r="A305" s="4">
        <v>45137</v>
      </c>
      <c r="B305" t="s">
        <v>9</v>
      </c>
      <c r="C305" t="s">
        <v>12</v>
      </c>
      <c r="D305">
        <v>39261</v>
      </c>
      <c r="E305">
        <v>4098</v>
      </c>
      <c r="F305">
        <v>14802</v>
      </c>
      <c r="G305">
        <v>4928</v>
      </c>
      <c r="H305">
        <v>3</v>
      </c>
      <c r="I305">
        <v>242</v>
      </c>
    </row>
    <row r="306" spans="1:9" x14ac:dyDescent="0.35">
      <c r="A306" s="4">
        <v>45009</v>
      </c>
      <c r="B306" t="s">
        <v>13</v>
      </c>
      <c r="C306" t="s">
        <v>16</v>
      </c>
      <c r="D306">
        <v>32374</v>
      </c>
      <c r="E306">
        <v>3912</v>
      </c>
      <c r="F306">
        <v>5058</v>
      </c>
      <c r="G306">
        <v>2188</v>
      </c>
      <c r="H306">
        <v>320</v>
      </c>
      <c r="I306">
        <v>304</v>
      </c>
    </row>
    <row r="307" spans="1:9" x14ac:dyDescent="0.35">
      <c r="A307" s="4">
        <v>45000</v>
      </c>
      <c r="B307" t="s">
        <v>14</v>
      </c>
      <c r="C307" t="s">
        <v>16</v>
      </c>
      <c r="D307">
        <v>25461</v>
      </c>
      <c r="E307">
        <v>995</v>
      </c>
      <c r="F307">
        <v>14975</v>
      </c>
      <c r="G307">
        <v>617</v>
      </c>
      <c r="H307">
        <v>41</v>
      </c>
      <c r="I307">
        <v>63</v>
      </c>
    </row>
    <row r="308" spans="1:9" x14ac:dyDescent="0.35">
      <c r="A308" s="4">
        <v>45078</v>
      </c>
      <c r="B308" t="s">
        <v>9</v>
      </c>
      <c r="C308" t="s">
        <v>17</v>
      </c>
      <c r="D308">
        <v>49613</v>
      </c>
      <c r="E308">
        <v>1717</v>
      </c>
      <c r="F308">
        <v>2503</v>
      </c>
      <c r="G308">
        <v>2348</v>
      </c>
      <c r="H308">
        <v>140</v>
      </c>
      <c r="I308">
        <v>59</v>
      </c>
    </row>
    <row r="309" spans="1:9" x14ac:dyDescent="0.35">
      <c r="A309" s="4">
        <v>45104</v>
      </c>
      <c r="B309" t="s">
        <v>15</v>
      </c>
      <c r="C309" t="s">
        <v>10</v>
      </c>
      <c r="D309">
        <v>48868</v>
      </c>
      <c r="E309">
        <v>2915</v>
      </c>
      <c r="F309">
        <v>5814</v>
      </c>
      <c r="G309">
        <v>1633</v>
      </c>
      <c r="H309">
        <v>58</v>
      </c>
      <c r="I309">
        <v>220</v>
      </c>
    </row>
    <row r="310" spans="1:9" x14ac:dyDescent="0.35">
      <c r="A310" s="4">
        <v>45194</v>
      </c>
      <c r="B310" t="s">
        <v>9</v>
      </c>
      <c r="C310" t="s">
        <v>17</v>
      </c>
      <c r="D310">
        <v>33730</v>
      </c>
      <c r="E310">
        <v>1469</v>
      </c>
      <c r="F310">
        <v>1685</v>
      </c>
      <c r="G310">
        <v>602</v>
      </c>
      <c r="H310">
        <v>732</v>
      </c>
      <c r="I310">
        <v>27</v>
      </c>
    </row>
    <row r="311" spans="1:9" x14ac:dyDescent="0.35">
      <c r="A311" s="4">
        <v>45183</v>
      </c>
      <c r="B311" t="s">
        <v>15</v>
      </c>
      <c r="C311" t="s">
        <v>10</v>
      </c>
      <c r="D311">
        <v>18394</v>
      </c>
      <c r="E311">
        <v>751</v>
      </c>
      <c r="F311">
        <v>3159</v>
      </c>
      <c r="G311">
        <v>3234</v>
      </c>
      <c r="H311">
        <v>788</v>
      </c>
      <c r="I311">
        <v>13</v>
      </c>
    </row>
    <row r="312" spans="1:9" x14ac:dyDescent="0.35">
      <c r="A312" s="4">
        <v>44970</v>
      </c>
      <c r="B312" t="s">
        <v>18</v>
      </c>
      <c r="C312" t="s">
        <v>17</v>
      </c>
      <c r="D312">
        <v>30059</v>
      </c>
      <c r="E312">
        <v>4593</v>
      </c>
      <c r="F312">
        <v>821</v>
      </c>
      <c r="G312">
        <v>3454</v>
      </c>
      <c r="H312">
        <v>179</v>
      </c>
      <c r="I312">
        <v>379</v>
      </c>
    </row>
    <row r="313" spans="1:9" x14ac:dyDescent="0.35">
      <c r="A313" s="4">
        <v>45230</v>
      </c>
      <c r="B313" t="s">
        <v>18</v>
      </c>
      <c r="C313" t="s">
        <v>12</v>
      </c>
      <c r="D313">
        <v>42774</v>
      </c>
      <c r="E313">
        <v>4460</v>
      </c>
      <c r="F313">
        <v>12493</v>
      </c>
      <c r="G313">
        <v>1153</v>
      </c>
      <c r="H313">
        <v>588</v>
      </c>
      <c r="I313">
        <v>325</v>
      </c>
    </row>
    <row r="314" spans="1:9" x14ac:dyDescent="0.35">
      <c r="A314" s="4">
        <v>45277</v>
      </c>
      <c r="B314" t="s">
        <v>11</v>
      </c>
      <c r="C314" t="s">
        <v>12</v>
      </c>
      <c r="D314">
        <v>11643</v>
      </c>
      <c r="E314">
        <v>3193</v>
      </c>
      <c r="F314">
        <v>10635</v>
      </c>
      <c r="G314">
        <v>4990</v>
      </c>
      <c r="H314">
        <v>413</v>
      </c>
      <c r="I314">
        <v>295</v>
      </c>
    </row>
    <row r="315" spans="1:9" x14ac:dyDescent="0.35">
      <c r="A315" s="4">
        <v>45277</v>
      </c>
      <c r="B315" t="s">
        <v>13</v>
      </c>
      <c r="C315" t="s">
        <v>12</v>
      </c>
      <c r="D315">
        <v>5427</v>
      </c>
      <c r="E315">
        <v>2490</v>
      </c>
      <c r="F315">
        <v>7983</v>
      </c>
      <c r="G315">
        <v>575</v>
      </c>
      <c r="H315">
        <v>243</v>
      </c>
      <c r="I315">
        <v>167</v>
      </c>
    </row>
    <row r="316" spans="1:9" x14ac:dyDescent="0.35">
      <c r="A316" s="4">
        <v>45182</v>
      </c>
      <c r="B316" t="s">
        <v>11</v>
      </c>
      <c r="C316" t="s">
        <v>12</v>
      </c>
      <c r="D316">
        <v>30059</v>
      </c>
      <c r="E316">
        <v>1143</v>
      </c>
      <c r="F316">
        <v>10839</v>
      </c>
      <c r="G316">
        <v>4114</v>
      </c>
      <c r="H316">
        <v>666</v>
      </c>
      <c r="I316">
        <v>19</v>
      </c>
    </row>
    <row r="317" spans="1:9" x14ac:dyDescent="0.35">
      <c r="A317" s="4">
        <v>45013</v>
      </c>
      <c r="B317" t="s">
        <v>9</v>
      </c>
      <c r="C317" t="s">
        <v>12</v>
      </c>
      <c r="D317">
        <v>8007</v>
      </c>
      <c r="E317">
        <v>68</v>
      </c>
      <c r="F317">
        <v>7023</v>
      </c>
      <c r="G317">
        <v>3978</v>
      </c>
      <c r="H317">
        <v>317</v>
      </c>
      <c r="I317">
        <v>2</v>
      </c>
    </row>
    <row r="318" spans="1:9" x14ac:dyDescent="0.35">
      <c r="A318" s="4">
        <v>45079</v>
      </c>
      <c r="B318" t="s">
        <v>15</v>
      </c>
      <c r="C318" t="s">
        <v>16</v>
      </c>
      <c r="D318">
        <v>43996</v>
      </c>
      <c r="E318">
        <v>3830</v>
      </c>
      <c r="F318">
        <v>8467</v>
      </c>
      <c r="G318">
        <v>3482</v>
      </c>
      <c r="H318">
        <v>90</v>
      </c>
      <c r="I318">
        <v>245</v>
      </c>
    </row>
    <row r="319" spans="1:9" x14ac:dyDescent="0.35">
      <c r="A319" s="4">
        <v>45211</v>
      </c>
      <c r="B319" t="s">
        <v>15</v>
      </c>
      <c r="C319" t="s">
        <v>17</v>
      </c>
      <c r="D319">
        <v>20616</v>
      </c>
      <c r="E319">
        <v>2656</v>
      </c>
      <c r="F319">
        <v>18981</v>
      </c>
      <c r="G319">
        <v>1093</v>
      </c>
      <c r="H319">
        <v>917</v>
      </c>
      <c r="I319">
        <v>210</v>
      </c>
    </row>
    <row r="320" spans="1:9" x14ac:dyDescent="0.35">
      <c r="A320" s="4">
        <v>45280</v>
      </c>
      <c r="B320" t="s">
        <v>9</v>
      </c>
      <c r="C320" t="s">
        <v>10</v>
      </c>
      <c r="D320">
        <v>15657</v>
      </c>
      <c r="E320">
        <v>3129</v>
      </c>
      <c r="F320">
        <v>11804</v>
      </c>
      <c r="G320">
        <v>3830</v>
      </c>
      <c r="H320">
        <v>779</v>
      </c>
      <c r="I320">
        <v>268</v>
      </c>
    </row>
    <row r="321" spans="1:9" x14ac:dyDescent="0.35">
      <c r="A321" s="4">
        <v>44956</v>
      </c>
      <c r="B321" t="s">
        <v>9</v>
      </c>
      <c r="C321" t="s">
        <v>10</v>
      </c>
      <c r="D321">
        <v>6959</v>
      </c>
      <c r="E321">
        <v>4534</v>
      </c>
      <c r="F321">
        <v>10432</v>
      </c>
      <c r="G321">
        <v>434</v>
      </c>
      <c r="H321">
        <v>315</v>
      </c>
      <c r="I321">
        <v>379</v>
      </c>
    </row>
    <row r="322" spans="1:9" x14ac:dyDescent="0.35">
      <c r="A322" s="4">
        <v>45017</v>
      </c>
      <c r="B322" t="s">
        <v>13</v>
      </c>
      <c r="C322" t="s">
        <v>12</v>
      </c>
      <c r="D322">
        <v>31127</v>
      </c>
      <c r="E322">
        <v>4315</v>
      </c>
      <c r="F322">
        <v>6321</v>
      </c>
      <c r="G322">
        <v>2118</v>
      </c>
      <c r="H322">
        <v>916</v>
      </c>
      <c r="I322">
        <v>189</v>
      </c>
    </row>
    <row r="323" spans="1:9" x14ac:dyDescent="0.35">
      <c r="A323" s="4">
        <v>45093</v>
      </c>
      <c r="B323" t="s">
        <v>11</v>
      </c>
      <c r="C323" t="s">
        <v>10</v>
      </c>
      <c r="D323">
        <v>33949</v>
      </c>
      <c r="E323">
        <v>2549</v>
      </c>
      <c r="F323">
        <v>10430</v>
      </c>
      <c r="G323">
        <v>4392</v>
      </c>
      <c r="H323">
        <v>721</v>
      </c>
      <c r="I323">
        <v>99</v>
      </c>
    </row>
    <row r="324" spans="1:9" x14ac:dyDescent="0.35">
      <c r="A324" s="4">
        <v>45145</v>
      </c>
      <c r="B324" t="s">
        <v>18</v>
      </c>
      <c r="C324" t="s">
        <v>17</v>
      </c>
      <c r="D324">
        <v>31214</v>
      </c>
      <c r="E324">
        <v>2829</v>
      </c>
      <c r="F324">
        <v>10640</v>
      </c>
      <c r="G324">
        <v>2085</v>
      </c>
      <c r="H324">
        <v>831</v>
      </c>
      <c r="I324">
        <v>165</v>
      </c>
    </row>
    <row r="325" spans="1:9" x14ac:dyDescent="0.35">
      <c r="A325" s="4">
        <v>45090</v>
      </c>
      <c r="B325" t="s">
        <v>14</v>
      </c>
      <c r="C325" t="s">
        <v>10</v>
      </c>
      <c r="D325">
        <v>16720</v>
      </c>
      <c r="E325">
        <v>299</v>
      </c>
      <c r="F325">
        <v>11784</v>
      </c>
      <c r="G325">
        <v>1749</v>
      </c>
      <c r="H325">
        <v>997</v>
      </c>
      <c r="I325">
        <v>18</v>
      </c>
    </row>
    <row r="326" spans="1:9" x14ac:dyDescent="0.35">
      <c r="A326" s="4">
        <v>45164</v>
      </c>
      <c r="B326" t="s">
        <v>9</v>
      </c>
      <c r="C326" t="s">
        <v>17</v>
      </c>
      <c r="D326">
        <v>8452</v>
      </c>
      <c r="E326">
        <v>2132</v>
      </c>
      <c r="F326">
        <v>9916</v>
      </c>
      <c r="G326">
        <v>4628</v>
      </c>
      <c r="H326">
        <v>269</v>
      </c>
      <c r="I326">
        <v>111</v>
      </c>
    </row>
    <row r="327" spans="1:9" x14ac:dyDescent="0.35">
      <c r="A327" s="4">
        <v>45278</v>
      </c>
      <c r="B327" t="s">
        <v>11</v>
      </c>
      <c r="C327" t="s">
        <v>10</v>
      </c>
      <c r="D327">
        <v>16675</v>
      </c>
      <c r="E327">
        <v>658</v>
      </c>
      <c r="F327">
        <v>17218</v>
      </c>
      <c r="G327">
        <v>917</v>
      </c>
      <c r="H327">
        <v>460</v>
      </c>
      <c r="I327">
        <v>57</v>
      </c>
    </row>
    <row r="328" spans="1:9" x14ac:dyDescent="0.35">
      <c r="A328" s="4">
        <v>45231</v>
      </c>
      <c r="B328" t="s">
        <v>13</v>
      </c>
      <c r="C328" t="s">
        <v>10</v>
      </c>
      <c r="D328">
        <v>2587</v>
      </c>
      <c r="E328">
        <v>1381</v>
      </c>
      <c r="F328">
        <v>929</v>
      </c>
      <c r="G328">
        <v>2862</v>
      </c>
      <c r="H328">
        <v>133</v>
      </c>
      <c r="I328">
        <v>135</v>
      </c>
    </row>
    <row r="329" spans="1:9" x14ac:dyDescent="0.35">
      <c r="A329" s="4">
        <v>45035</v>
      </c>
      <c r="B329" t="s">
        <v>13</v>
      </c>
      <c r="C329" t="s">
        <v>12</v>
      </c>
      <c r="D329">
        <v>44286</v>
      </c>
      <c r="E329">
        <v>3359</v>
      </c>
      <c r="F329">
        <v>11378</v>
      </c>
      <c r="G329">
        <v>2773</v>
      </c>
      <c r="H329">
        <v>189</v>
      </c>
      <c r="I329">
        <v>68</v>
      </c>
    </row>
    <row r="330" spans="1:9" x14ac:dyDescent="0.35">
      <c r="A330" s="4">
        <v>45203</v>
      </c>
      <c r="B330" t="s">
        <v>18</v>
      </c>
      <c r="C330" t="s">
        <v>12</v>
      </c>
      <c r="D330">
        <v>28413</v>
      </c>
      <c r="E330">
        <v>1736</v>
      </c>
      <c r="F330">
        <v>16505</v>
      </c>
      <c r="G330">
        <v>3863</v>
      </c>
      <c r="H330">
        <v>315</v>
      </c>
      <c r="I330">
        <v>173</v>
      </c>
    </row>
    <row r="331" spans="1:9" x14ac:dyDescent="0.35">
      <c r="A331" s="4">
        <v>45069</v>
      </c>
      <c r="B331" t="s">
        <v>9</v>
      </c>
      <c r="C331" t="s">
        <v>17</v>
      </c>
      <c r="D331">
        <v>25937</v>
      </c>
      <c r="E331">
        <v>697</v>
      </c>
      <c r="F331">
        <v>2679</v>
      </c>
      <c r="G331">
        <v>554</v>
      </c>
      <c r="H331">
        <v>777</v>
      </c>
      <c r="I331">
        <v>44</v>
      </c>
    </row>
    <row r="332" spans="1:9" x14ac:dyDescent="0.35">
      <c r="A332" s="4">
        <v>45036</v>
      </c>
      <c r="B332" t="s">
        <v>18</v>
      </c>
      <c r="C332" t="s">
        <v>17</v>
      </c>
      <c r="D332">
        <v>31077</v>
      </c>
      <c r="E332">
        <v>3393</v>
      </c>
      <c r="F332">
        <v>6038</v>
      </c>
      <c r="G332">
        <v>4234</v>
      </c>
      <c r="H332">
        <v>341</v>
      </c>
      <c r="I332">
        <v>244</v>
      </c>
    </row>
    <row r="333" spans="1:9" x14ac:dyDescent="0.35">
      <c r="A333" s="4">
        <v>44947</v>
      </c>
      <c r="B333" t="s">
        <v>11</v>
      </c>
      <c r="C333" t="s">
        <v>12</v>
      </c>
      <c r="D333">
        <v>8622</v>
      </c>
      <c r="E333">
        <v>1051</v>
      </c>
      <c r="F333">
        <v>8863</v>
      </c>
      <c r="G333">
        <v>2204</v>
      </c>
      <c r="H333">
        <v>781</v>
      </c>
      <c r="I333">
        <v>17</v>
      </c>
    </row>
    <row r="334" spans="1:9" x14ac:dyDescent="0.35">
      <c r="A334" s="4">
        <v>45195</v>
      </c>
      <c r="B334" t="s">
        <v>13</v>
      </c>
      <c r="C334" t="s">
        <v>10</v>
      </c>
      <c r="D334">
        <v>4957</v>
      </c>
      <c r="E334">
        <v>3727</v>
      </c>
      <c r="F334">
        <v>16945</v>
      </c>
      <c r="G334">
        <v>4986</v>
      </c>
      <c r="H334">
        <v>745</v>
      </c>
      <c r="I334">
        <v>351</v>
      </c>
    </row>
    <row r="335" spans="1:9" x14ac:dyDescent="0.35">
      <c r="A335" s="4">
        <v>45271</v>
      </c>
      <c r="B335" t="s">
        <v>18</v>
      </c>
      <c r="C335" t="s">
        <v>10</v>
      </c>
      <c r="D335">
        <v>17281</v>
      </c>
      <c r="E335">
        <v>1104</v>
      </c>
      <c r="F335">
        <v>7071</v>
      </c>
      <c r="G335">
        <v>2715</v>
      </c>
      <c r="H335">
        <v>874</v>
      </c>
      <c r="I335">
        <v>21</v>
      </c>
    </row>
    <row r="336" spans="1:9" x14ac:dyDescent="0.35">
      <c r="A336" s="4">
        <v>44984</v>
      </c>
      <c r="B336" t="s">
        <v>13</v>
      </c>
      <c r="C336" t="s">
        <v>10</v>
      </c>
      <c r="D336">
        <v>21450</v>
      </c>
      <c r="E336">
        <v>2620</v>
      </c>
      <c r="F336">
        <v>13425</v>
      </c>
      <c r="G336">
        <v>3517</v>
      </c>
      <c r="H336">
        <v>459</v>
      </c>
      <c r="I336">
        <v>114</v>
      </c>
    </row>
    <row r="337" spans="1:9" x14ac:dyDescent="0.35">
      <c r="A337" s="4">
        <v>44947</v>
      </c>
      <c r="B337" t="s">
        <v>13</v>
      </c>
      <c r="C337" t="s">
        <v>17</v>
      </c>
      <c r="D337">
        <v>31016</v>
      </c>
      <c r="E337">
        <v>3861</v>
      </c>
      <c r="F337">
        <v>16128</v>
      </c>
      <c r="G337">
        <v>1438</v>
      </c>
      <c r="H337">
        <v>157</v>
      </c>
      <c r="I337">
        <v>68</v>
      </c>
    </row>
    <row r="338" spans="1:9" x14ac:dyDescent="0.35">
      <c r="A338" s="4">
        <v>45088</v>
      </c>
      <c r="B338" t="s">
        <v>18</v>
      </c>
      <c r="C338" t="s">
        <v>16</v>
      </c>
      <c r="D338">
        <v>41274</v>
      </c>
      <c r="E338">
        <v>3986</v>
      </c>
      <c r="F338">
        <v>15199</v>
      </c>
      <c r="G338">
        <v>3442</v>
      </c>
      <c r="H338">
        <v>40</v>
      </c>
      <c r="I338">
        <v>46</v>
      </c>
    </row>
    <row r="339" spans="1:9" x14ac:dyDescent="0.35">
      <c r="A339" s="4">
        <v>45029</v>
      </c>
      <c r="B339" t="s">
        <v>14</v>
      </c>
      <c r="C339" t="s">
        <v>10</v>
      </c>
      <c r="D339">
        <v>13867</v>
      </c>
      <c r="E339">
        <v>520</v>
      </c>
      <c r="F339">
        <v>9459</v>
      </c>
      <c r="G339">
        <v>1724</v>
      </c>
      <c r="H339">
        <v>925</v>
      </c>
      <c r="I339">
        <v>12</v>
      </c>
    </row>
    <row r="340" spans="1:9" x14ac:dyDescent="0.35">
      <c r="A340" s="4">
        <v>45288</v>
      </c>
      <c r="B340" t="s">
        <v>18</v>
      </c>
      <c r="C340" t="s">
        <v>12</v>
      </c>
      <c r="D340">
        <v>17882</v>
      </c>
      <c r="E340">
        <v>2874</v>
      </c>
      <c r="F340">
        <v>9844</v>
      </c>
      <c r="G340">
        <v>260</v>
      </c>
      <c r="H340">
        <v>384</v>
      </c>
      <c r="I340">
        <v>277</v>
      </c>
    </row>
    <row r="341" spans="1:9" x14ac:dyDescent="0.35">
      <c r="A341" s="4">
        <v>45213</v>
      </c>
      <c r="B341" t="s">
        <v>14</v>
      </c>
      <c r="C341" t="s">
        <v>16</v>
      </c>
      <c r="D341">
        <v>2864</v>
      </c>
      <c r="E341">
        <v>1212</v>
      </c>
      <c r="F341">
        <v>9076</v>
      </c>
      <c r="G341">
        <v>1749</v>
      </c>
      <c r="H341">
        <v>569</v>
      </c>
      <c r="I341">
        <v>53</v>
      </c>
    </row>
    <row r="342" spans="1:9" x14ac:dyDescent="0.35">
      <c r="A342" s="4">
        <v>44960</v>
      </c>
      <c r="B342" t="s">
        <v>11</v>
      </c>
      <c r="C342" t="s">
        <v>12</v>
      </c>
      <c r="D342">
        <v>25811</v>
      </c>
      <c r="E342">
        <v>3755</v>
      </c>
      <c r="F342">
        <v>16171</v>
      </c>
      <c r="G342">
        <v>641</v>
      </c>
      <c r="H342">
        <v>333</v>
      </c>
      <c r="I342">
        <v>278</v>
      </c>
    </row>
    <row r="343" spans="1:9" x14ac:dyDescent="0.35">
      <c r="A343" s="4">
        <v>45083</v>
      </c>
      <c r="B343" t="s">
        <v>18</v>
      </c>
      <c r="C343" t="s">
        <v>16</v>
      </c>
      <c r="D343">
        <v>43789</v>
      </c>
      <c r="E343">
        <v>692</v>
      </c>
      <c r="F343">
        <v>5139</v>
      </c>
      <c r="G343">
        <v>3931</v>
      </c>
      <c r="H343">
        <v>655</v>
      </c>
      <c r="I343">
        <v>64</v>
      </c>
    </row>
    <row r="344" spans="1:9" x14ac:dyDescent="0.35">
      <c r="A344" s="4">
        <v>45164</v>
      </c>
      <c r="B344" t="s">
        <v>11</v>
      </c>
      <c r="C344" t="s">
        <v>12</v>
      </c>
      <c r="D344">
        <v>26120</v>
      </c>
      <c r="E344">
        <v>2244</v>
      </c>
      <c r="F344">
        <v>1862</v>
      </c>
      <c r="G344">
        <v>2384</v>
      </c>
      <c r="H344">
        <v>134</v>
      </c>
      <c r="I344">
        <v>219</v>
      </c>
    </row>
    <row r="345" spans="1:9" x14ac:dyDescent="0.35">
      <c r="A345" s="4">
        <v>45075</v>
      </c>
      <c r="B345" t="s">
        <v>14</v>
      </c>
      <c r="C345" t="s">
        <v>12</v>
      </c>
      <c r="D345">
        <v>27268</v>
      </c>
      <c r="E345">
        <v>3428</v>
      </c>
      <c r="F345">
        <v>139</v>
      </c>
      <c r="G345">
        <v>4423</v>
      </c>
      <c r="H345">
        <v>575</v>
      </c>
      <c r="I345">
        <v>232</v>
      </c>
    </row>
    <row r="346" spans="1:9" x14ac:dyDescent="0.35">
      <c r="A346" s="4">
        <v>45027</v>
      </c>
      <c r="B346" t="s">
        <v>15</v>
      </c>
      <c r="C346" t="s">
        <v>12</v>
      </c>
      <c r="D346">
        <v>22972</v>
      </c>
      <c r="E346">
        <v>1794</v>
      </c>
      <c r="F346">
        <v>16549</v>
      </c>
      <c r="G346">
        <v>969</v>
      </c>
      <c r="H346">
        <v>481</v>
      </c>
      <c r="I346">
        <v>48</v>
      </c>
    </row>
    <row r="347" spans="1:9" x14ac:dyDescent="0.35">
      <c r="A347" s="4">
        <v>45140</v>
      </c>
      <c r="B347" t="s">
        <v>9</v>
      </c>
      <c r="C347" t="s">
        <v>17</v>
      </c>
      <c r="D347">
        <v>19598</v>
      </c>
      <c r="E347">
        <v>1624</v>
      </c>
      <c r="F347">
        <v>15240</v>
      </c>
      <c r="G347">
        <v>841</v>
      </c>
      <c r="H347">
        <v>986</v>
      </c>
      <c r="I347">
        <v>151</v>
      </c>
    </row>
    <row r="348" spans="1:9" x14ac:dyDescent="0.35">
      <c r="A348" s="4">
        <v>45239</v>
      </c>
      <c r="B348" t="s">
        <v>9</v>
      </c>
      <c r="C348" t="s">
        <v>10</v>
      </c>
      <c r="D348">
        <v>19649</v>
      </c>
      <c r="E348">
        <v>2044</v>
      </c>
      <c r="F348">
        <v>12341</v>
      </c>
      <c r="G348">
        <v>2394</v>
      </c>
      <c r="H348">
        <v>365</v>
      </c>
      <c r="I348">
        <v>22</v>
      </c>
    </row>
    <row r="349" spans="1:9" x14ac:dyDescent="0.35">
      <c r="A349" s="4">
        <v>45003</v>
      </c>
      <c r="B349" t="s">
        <v>15</v>
      </c>
      <c r="C349" t="s">
        <v>10</v>
      </c>
      <c r="D349">
        <v>14042</v>
      </c>
      <c r="E349">
        <v>1731</v>
      </c>
      <c r="F349">
        <v>11852</v>
      </c>
      <c r="G349">
        <v>1460</v>
      </c>
      <c r="H349">
        <v>797</v>
      </c>
      <c r="I349">
        <v>103</v>
      </c>
    </row>
    <row r="350" spans="1:9" x14ac:dyDescent="0.35">
      <c r="A350" s="4">
        <v>45170</v>
      </c>
      <c r="B350" t="s">
        <v>11</v>
      </c>
      <c r="C350" t="s">
        <v>12</v>
      </c>
      <c r="D350">
        <v>4927</v>
      </c>
      <c r="E350">
        <v>3670</v>
      </c>
      <c r="F350">
        <v>19588</v>
      </c>
      <c r="G350">
        <v>591</v>
      </c>
      <c r="H350">
        <v>673</v>
      </c>
      <c r="I350">
        <v>272</v>
      </c>
    </row>
    <row r="351" spans="1:9" x14ac:dyDescent="0.35">
      <c r="A351" s="4">
        <v>44993</v>
      </c>
      <c r="B351" t="s">
        <v>11</v>
      </c>
      <c r="C351" t="s">
        <v>17</v>
      </c>
      <c r="D351">
        <v>2168</v>
      </c>
      <c r="E351">
        <v>4933</v>
      </c>
      <c r="F351">
        <v>9746</v>
      </c>
      <c r="G351">
        <v>4888</v>
      </c>
      <c r="H351">
        <v>538</v>
      </c>
      <c r="I351">
        <v>431</v>
      </c>
    </row>
    <row r="352" spans="1:9" x14ac:dyDescent="0.35">
      <c r="A352" s="4">
        <v>45036</v>
      </c>
      <c r="B352" t="s">
        <v>11</v>
      </c>
      <c r="C352" t="s">
        <v>17</v>
      </c>
      <c r="D352">
        <v>21271</v>
      </c>
      <c r="E352">
        <v>735</v>
      </c>
      <c r="F352">
        <v>13465</v>
      </c>
      <c r="G352">
        <v>724</v>
      </c>
      <c r="H352">
        <v>345</v>
      </c>
      <c r="I352">
        <v>10</v>
      </c>
    </row>
    <row r="353" spans="1:9" x14ac:dyDescent="0.35">
      <c r="A353" s="4">
        <v>45150</v>
      </c>
      <c r="B353" t="s">
        <v>13</v>
      </c>
      <c r="C353" t="s">
        <v>17</v>
      </c>
      <c r="D353">
        <v>26926</v>
      </c>
      <c r="E353">
        <v>2899</v>
      </c>
      <c r="F353">
        <v>15203</v>
      </c>
      <c r="G353">
        <v>2275</v>
      </c>
      <c r="H353">
        <v>214</v>
      </c>
      <c r="I353">
        <v>263</v>
      </c>
    </row>
    <row r="354" spans="1:9" x14ac:dyDescent="0.35">
      <c r="A354" s="4">
        <v>45073</v>
      </c>
      <c r="B354" t="s">
        <v>18</v>
      </c>
      <c r="C354" t="s">
        <v>10</v>
      </c>
      <c r="D354">
        <v>9338</v>
      </c>
      <c r="E354">
        <v>3192</v>
      </c>
      <c r="F354">
        <v>16442</v>
      </c>
      <c r="G354">
        <v>3820</v>
      </c>
      <c r="H354">
        <v>200</v>
      </c>
      <c r="I354">
        <v>92</v>
      </c>
    </row>
    <row r="355" spans="1:9" x14ac:dyDescent="0.35">
      <c r="A355" s="4">
        <v>45146</v>
      </c>
      <c r="B355" t="s">
        <v>18</v>
      </c>
      <c r="C355" t="s">
        <v>17</v>
      </c>
      <c r="D355">
        <v>8769</v>
      </c>
      <c r="E355">
        <v>3576</v>
      </c>
      <c r="F355">
        <v>13110</v>
      </c>
      <c r="G355">
        <v>2941</v>
      </c>
      <c r="H355">
        <v>994</v>
      </c>
      <c r="I355">
        <v>225</v>
      </c>
    </row>
    <row r="356" spans="1:9" x14ac:dyDescent="0.35">
      <c r="A356" s="4">
        <v>45193</v>
      </c>
      <c r="B356" t="s">
        <v>9</v>
      </c>
      <c r="C356" t="s">
        <v>12</v>
      </c>
      <c r="D356">
        <v>13338</v>
      </c>
      <c r="E356">
        <v>2266</v>
      </c>
      <c r="F356">
        <v>9307</v>
      </c>
      <c r="G356">
        <v>4136</v>
      </c>
      <c r="H356">
        <v>888</v>
      </c>
      <c r="I356">
        <v>106</v>
      </c>
    </row>
    <row r="357" spans="1:9" x14ac:dyDescent="0.35">
      <c r="A357" s="4">
        <v>44946</v>
      </c>
      <c r="B357" t="s">
        <v>11</v>
      </c>
      <c r="C357" t="s">
        <v>17</v>
      </c>
      <c r="D357">
        <v>27658</v>
      </c>
      <c r="E357">
        <v>4784</v>
      </c>
      <c r="F357">
        <v>353</v>
      </c>
      <c r="G357">
        <v>1958</v>
      </c>
      <c r="H357">
        <v>954</v>
      </c>
      <c r="I357">
        <v>359</v>
      </c>
    </row>
    <row r="358" spans="1:9" x14ac:dyDescent="0.35">
      <c r="A358" s="4">
        <v>45194</v>
      </c>
      <c r="B358" t="s">
        <v>14</v>
      </c>
      <c r="C358" t="s">
        <v>12</v>
      </c>
      <c r="D358">
        <v>32631</v>
      </c>
      <c r="E358">
        <v>3165</v>
      </c>
      <c r="F358">
        <v>18679</v>
      </c>
      <c r="G358">
        <v>2559</v>
      </c>
      <c r="H358">
        <v>89</v>
      </c>
      <c r="I358">
        <v>110</v>
      </c>
    </row>
    <row r="359" spans="1:9" x14ac:dyDescent="0.35">
      <c r="A359" s="4">
        <v>44987</v>
      </c>
      <c r="B359" t="s">
        <v>13</v>
      </c>
      <c r="C359" t="s">
        <v>16</v>
      </c>
      <c r="D359">
        <v>17797</v>
      </c>
      <c r="E359">
        <v>470</v>
      </c>
      <c r="F359">
        <v>2204</v>
      </c>
      <c r="G359">
        <v>3118</v>
      </c>
      <c r="H359">
        <v>623</v>
      </c>
      <c r="I359">
        <v>34</v>
      </c>
    </row>
    <row r="360" spans="1:9" x14ac:dyDescent="0.35">
      <c r="A360" s="4">
        <v>45014</v>
      </c>
      <c r="B360" t="s">
        <v>14</v>
      </c>
      <c r="C360" t="s">
        <v>17</v>
      </c>
      <c r="D360">
        <v>12110</v>
      </c>
      <c r="E360">
        <v>3638</v>
      </c>
      <c r="F360">
        <v>11311</v>
      </c>
      <c r="G360">
        <v>1395</v>
      </c>
      <c r="H360">
        <v>708</v>
      </c>
      <c r="I360">
        <v>196</v>
      </c>
    </row>
    <row r="361" spans="1:9" x14ac:dyDescent="0.35">
      <c r="A361" s="4">
        <v>45118</v>
      </c>
      <c r="B361" t="s">
        <v>18</v>
      </c>
      <c r="C361" t="s">
        <v>12</v>
      </c>
      <c r="D361">
        <v>1207</v>
      </c>
      <c r="E361">
        <v>4809</v>
      </c>
      <c r="F361">
        <v>12304</v>
      </c>
      <c r="G361">
        <v>1595</v>
      </c>
      <c r="H361">
        <v>347</v>
      </c>
      <c r="I361">
        <v>280</v>
      </c>
    </row>
    <row r="362" spans="1:9" x14ac:dyDescent="0.35">
      <c r="A362" s="4">
        <v>45147</v>
      </c>
      <c r="B362" t="s">
        <v>15</v>
      </c>
      <c r="C362" t="s">
        <v>16</v>
      </c>
      <c r="D362">
        <v>14667</v>
      </c>
      <c r="E362">
        <v>4605</v>
      </c>
      <c r="F362">
        <v>19803</v>
      </c>
      <c r="G362">
        <v>254</v>
      </c>
      <c r="H362">
        <v>260</v>
      </c>
      <c r="I362">
        <v>241</v>
      </c>
    </row>
    <row r="363" spans="1:9" x14ac:dyDescent="0.35">
      <c r="A363" s="4">
        <v>45085</v>
      </c>
      <c r="B363" t="s">
        <v>15</v>
      </c>
      <c r="C363" t="s">
        <v>16</v>
      </c>
      <c r="D363">
        <v>10674</v>
      </c>
      <c r="E363">
        <v>747</v>
      </c>
      <c r="F363">
        <v>7182</v>
      </c>
      <c r="G363">
        <v>3329</v>
      </c>
      <c r="H363">
        <v>465</v>
      </c>
      <c r="I363">
        <v>11</v>
      </c>
    </row>
    <row r="364" spans="1:9" x14ac:dyDescent="0.35">
      <c r="A364" s="4">
        <v>45280</v>
      </c>
      <c r="B364" t="s">
        <v>14</v>
      </c>
      <c r="C364" t="s">
        <v>12</v>
      </c>
      <c r="D364">
        <v>47580</v>
      </c>
      <c r="E364">
        <v>2245</v>
      </c>
      <c r="F364">
        <v>2770</v>
      </c>
      <c r="G364">
        <v>3916</v>
      </c>
      <c r="H364">
        <v>880</v>
      </c>
      <c r="I364">
        <v>69</v>
      </c>
    </row>
    <row r="365" spans="1:9" x14ac:dyDescent="0.35">
      <c r="A365" s="4">
        <v>45116</v>
      </c>
      <c r="B365" t="s">
        <v>13</v>
      </c>
      <c r="C365" t="s">
        <v>17</v>
      </c>
      <c r="D365">
        <v>46080</v>
      </c>
      <c r="E365">
        <v>3251</v>
      </c>
      <c r="F365">
        <v>19156</v>
      </c>
      <c r="G365">
        <v>120</v>
      </c>
      <c r="H365">
        <v>603</v>
      </c>
      <c r="I365">
        <v>113</v>
      </c>
    </row>
    <row r="366" spans="1:9" x14ac:dyDescent="0.35">
      <c r="A366" s="4">
        <v>45250</v>
      </c>
      <c r="B366" t="s">
        <v>14</v>
      </c>
      <c r="C366" t="s">
        <v>10</v>
      </c>
      <c r="D366">
        <v>47315</v>
      </c>
      <c r="E366">
        <v>4014</v>
      </c>
      <c r="F366">
        <v>13381</v>
      </c>
      <c r="G366">
        <v>3261</v>
      </c>
      <c r="H366">
        <v>375</v>
      </c>
      <c r="I366">
        <v>237</v>
      </c>
    </row>
    <row r="367" spans="1:9" x14ac:dyDescent="0.35">
      <c r="A367" s="4">
        <v>45200</v>
      </c>
      <c r="B367" t="s">
        <v>15</v>
      </c>
      <c r="C367" t="s">
        <v>17</v>
      </c>
      <c r="D367">
        <v>35294</v>
      </c>
      <c r="E367">
        <v>2186</v>
      </c>
      <c r="F367">
        <v>6513</v>
      </c>
      <c r="G367">
        <v>1922</v>
      </c>
      <c r="H367">
        <v>154</v>
      </c>
      <c r="I367">
        <v>130</v>
      </c>
    </row>
    <row r="368" spans="1:9" x14ac:dyDescent="0.35">
      <c r="A368" s="4">
        <v>45273</v>
      </c>
      <c r="B368" t="s">
        <v>14</v>
      </c>
      <c r="C368" t="s">
        <v>16</v>
      </c>
      <c r="D368">
        <v>24711</v>
      </c>
      <c r="E368">
        <v>1641</v>
      </c>
      <c r="F368">
        <v>193</v>
      </c>
      <c r="G368">
        <v>3544</v>
      </c>
      <c r="H368">
        <v>805</v>
      </c>
      <c r="I368">
        <v>38</v>
      </c>
    </row>
    <row r="369" spans="1:9" x14ac:dyDescent="0.35">
      <c r="A369" s="4">
        <v>45154</v>
      </c>
      <c r="B369" t="s">
        <v>13</v>
      </c>
      <c r="C369" t="s">
        <v>12</v>
      </c>
      <c r="D369">
        <v>38607</v>
      </c>
      <c r="E369">
        <v>925</v>
      </c>
      <c r="F369">
        <v>18402</v>
      </c>
      <c r="G369">
        <v>533</v>
      </c>
      <c r="H369">
        <v>356</v>
      </c>
      <c r="I369">
        <v>91</v>
      </c>
    </row>
    <row r="370" spans="1:9" x14ac:dyDescent="0.35">
      <c r="A370" s="4">
        <v>45183</v>
      </c>
      <c r="B370" t="s">
        <v>14</v>
      </c>
      <c r="C370" t="s">
        <v>12</v>
      </c>
      <c r="D370">
        <v>37096</v>
      </c>
      <c r="E370">
        <v>4718</v>
      </c>
      <c r="F370">
        <v>17549</v>
      </c>
      <c r="G370">
        <v>3613</v>
      </c>
      <c r="H370">
        <v>216</v>
      </c>
      <c r="I370">
        <v>435</v>
      </c>
    </row>
    <row r="371" spans="1:9" x14ac:dyDescent="0.35">
      <c r="A371" s="4">
        <v>45245</v>
      </c>
      <c r="B371" t="s">
        <v>9</v>
      </c>
      <c r="C371" t="s">
        <v>17</v>
      </c>
      <c r="D371">
        <v>5179</v>
      </c>
      <c r="E371">
        <v>4793</v>
      </c>
      <c r="F371">
        <v>9821</v>
      </c>
      <c r="G371">
        <v>606</v>
      </c>
      <c r="H371">
        <v>92</v>
      </c>
      <c r="I371">
        <v>447</v>
      </c>
    </row>
    <row r="372" spans="1:9" x14ac:dyDescent="0.35">
      <c r="A372" s="4">
        <v>44970</v>
      </c>
      <c r="B372" t="s">
        <v>15</v>
      </c>
      <c r="C372" t="s">
        <v>12</v>
      </c>
      <c r="D372">
        <v>36777</v>
      </c>
      <c r="E372">
        <v>4861</v>
      </c>
      <c r="F372">
        <v>1951</v>
      </c>
      <c r="G372">
        <v>4291</v>
      </c>
      <c r="H372">
        <v>935</v>
      </c>
      <c r="I372">
        <v>396</v>
      </c>
    </row>
    <row r="373" spans="1:9" x14ac:dyDescent="0.35">
      <c r="A373" s="4">
        <v>45206</v>
      </c>
      <c r="B373" t="s">
        <v>9</v>
      </c>
      <c r="C373" t="s">
        <v>10</v>
      </c>
      <c r="D373">
        <v>47465</v>
      </c>
      <c r="E373">
        <v>1318</v>
      </c>
      <c r="F373">
        <v>7125</v>
      </c>
      <c r="G373">
        <v>2803</v>
      </c>
      <c r="H373">
        <v>476</v>
      </c>
      <c r="I373">
        <v>102</v>
      </c>
    </row>
    <row r="374" spans="1:9" x14ac:dyDescent="0.35">
      <c r="A374" s="4">
        <v>45147</v>
      </c>
      <c r="B374" t="s">
        <v>13</v>
      </c>
      <c r="C374" t="s">
        <v>12</v>
      </c>
      <c r="D374">
        <v>1148</v>
      </c>
      <c r="E374">
        <v>1643</v>
      </c>
      <c r="F374">
        <v>4767</v>
      </c>
      <c r="G374">
        <v>3318</v>
      </c>
      <c r="H374">
        <v>822</v>
      </c>
      <c r="I374">
        <v>74</v>
      </c>
    </row>
    <row r="375" spans="1:9" x14ac:dyDescent="0.35">
      <c r="A375" s="4">
        <v>45027</v>
      </c>
      <c r="B375" t="s">
        <v>9</v>
      </c>
      <c r="C375" t="s">
        <v>10</v>
      </c>
      <c r="D375">
        <v>29946</v>
      </c>
      <c r="E375">
        <v>106</v>
      </c>
      <c r="F375">
        <v>18661</v>
      </c>
      <c r="G375">
        <v>149</v>
      </c>
      <c r="H375">
        <v>165</v>
      </c>
      <c r="I375">
        <v>1</v>
      </c>
    </row>
    <row r="376" spans="1:9" x14ac:dyDescent="0.35">
      <c r="A376" s="4">
        <v>45017</v>
      </c>
      <c r="B376" t="s">
        <v>11</v>
      </c>
      <c r="C376" t="s">
        <v>16</v>
      </c>
      <c r="D376">
        <v>30417</v>
      </c>
      <c r="E376">
        <v>1898</v>
      </c>
      <c r="F376">
        <v>18087</v>
      </c>
      <c r="G376">
        <v>3351</v>
      </c>
      <c r="H376">
        <v>276</v>
      </c>
      <c r="I376">
        <v>106</v>
      </c>
    </row>
    <row r="377" spans="1:9" x14ac:dyDescent="0.35">
      <c r="A377" s="4">
        <v>45188</v>
      </c>
      <c r="B377" t="s">
        <v>14</v>
      </c>
      <c r="C377" t="s">
        <v>10</v>
      </c>
      <c r="D377">
        <v>42812</v>
      </c>
      <c r="E377">
        <v>2255</v>
      </c>
      <c r="F377">
        <v>6707</v>
      </c>
      <c r="G377">
        <v>1865</v>
      </c>
      <c r="H377">
        <v>551</v>
      </c>
      <c r="I377">
        <v>42</v>
      </c>
    </row>
    <row r="378" spans="1:9" x14ac:dyDescent="0.35">
      <c r="A378" s="4">
        <v>45226</v>
      </c>
      <c r="B378" t="s">
        <v>13</v>
      </c>
      <c r="C378" t="s">
        <v>17</v>
      </c>
      <c r="D378">
        <v>28819</v>
      </c>
      <c r="E378">
        <v>1128</v>
      </c>
      <c r="F378">
        <v>7506</v>
      </c>
      <c r="G378">
        <v>4387</v>
      </c>
      <c r="H378">
        <v>935</v>
      </c>
      <c r="I378">
        <v>54</v>
      </c>
    </row>
    <row r="379" spans="1:9" x14ac:dyDescent="0.35">
      <c r="A379" s="4">
        <v>44986</v>
      </c>
      <c r="B379" t="s">
        <v>9</v>
      </c>
      <c r="C379" t="s">
        <v>17</v>
      </c>
      <c r="D379">
        <v>49783</v>
      </c>
      <c r="E379">
        <v>768</v>
      </c>
      <c r="F379">
        <v>9617</v>
      </c>
      <c r="G379">
        <v>3619</v>
      </c>
      <c r="H379">
        <v>967</v>
      </c>
      <c r="I379">
        <v>65</v>
      </c>
    </row>
    <row r="380" spans="1:9" x14ac:dyDescent="0.35">
      <c r="A380" s="4">
        <v>45241</v>
      </c>
      <c r="B380" t="s">
        <v>11</v>
      </c>
      <c r="C380" t="s">
        <v>12</v>
      </c>
      <c r="D380">
        <v>14577</v>
      </c>
      <c r="E380">
        <v>1707</v>
      </c>
      <c r="F380">
        <v>3767</v>
      </c>
      <c r="G380">
        <v>3054</v>
      </c>
      <c r="H380">
        <v>387</v>
      </c>
      <c r="I380">
        <v>35</v>
      </c>
    </row>
    <row r="381" spans="1:9" x14ac:dyDescent="0.35">
      <c r="A381" s="4">
        <v>45022</v>
      </c>
      <c r="B381" t="s">
        <v>15</v>
      </c>
      <c r="C381" t="s">
        <v>12</v>
      </c>
      <c r="D381">
        <v>1604</v>
      </c>
      <c r="E381">
        <v>545</v>
      </c>
      <c r="F381">
        <v>11546</v>
      </c>
      <c r="G381">
        <v>1609</v>
      </c>
      <c r="H381">
        <v>225</v>
      </c>
      <c r="I381">
        <v>6</v>
      </c>
    </row>
    <row r="382" spans="1:9" x14ac:dyDescent="0.35">
      <c r="A382" s="4">
        <v>45207</v>
      </c>
      <c r="B382" t="s">
        <v>18</v>
      </c>
      <c r="C382" t="s">
        <v>10</v>
      </c>
      <c r="D382">
        <v>26569</v>
      </c>
      <c r="E382">
        <v>4202</v>
      </c>
      <c r="F382">
        <v>9007</v>
      </c>
      <c r="G382">
        <v>4777</v>
      </c>
      <c r="H382">
        <v>545</v>
      </c>
      <c r="I382">
        <v>87</v>
      </c>
    </row>
    <row r="383" spans="1:9" x14ac:dyDescent="0.35">
      <c r="A383" s="4">
        <v>44928</v>
      </c>
      <c r="B383" t="s">
        <v>9</v>
      </c>
      <c r="C383" t="s">
        <v>17</v>
      </c>
      <c r="D383">
        <v>1765</v>
      </c>
      <c r="E383">
        <v>3025</v>
      </c>
      <c r="F383">
        <v>16371</v>
      </c>
      <c r="G383">
        <v>1532</v>
      </c>
      <c r="H383">
        <v>927</v>
      </c>
      <c r="I383">
        <v>190</v>
      </c>
    </row>
    <row r="384" spans="1:9" x14ac:dyDescent="0.35">
      <c r="A384" s="4">
        <v>45026</v>
      </c>
      <c r="B384" t="s">
        <v>13</v>
      </c>
      <c r="C384" t="s">
        <v>17</v>
      </c>
      <c r="D384">
        <v>19837</v>
      </c>
      <c r="E384">
        <v>1413</v>
      </c>
      <c r="F384">
        <v>3608</v>
      </c>
      <c r="G384">
        <v>1839</v>
      </c>
      <c r="H384">
        <v>452</v>
      </c>
      <c r="I384">
        <v>119</v>
      </c>
    </row>
    <row r="385" spans="1:9" x14ac:dyDescent="0.35">
      <c r="A385" s="4">
        <v>45047</v>
      </c>
      <c r="B385" t="s">
        <v>18</v>
      </c>
      <c r="C385" t="s">
        <v>10</v>
      </c>
      <c r="D385">
        <v>9504</v>
      </c>
      <c r="E385">
        <v>3831</v>
      </c>
      <c r="F385">
        <v>7576</v>
      </c>
      <c r="G385">
        <v>1570</v>
      </c>
      <c r="H385">
        <v>516</v>
      </c>
      <c r="I385">
        <v>100</v>
      </c>
    </row>
    <row r="386" spans="1:9" x14ac:dyDescent="0.35">
      <c r="A386" s="4">
        <v>45193</v>
      </c>
      <c r="B386" t="s">
        <v>18</v>
      </c>
      <c r="C386" t="s">
        <v>10</v>
      </c>
      <c r="D386">
        <v>29816</v>
      </c>
      <c r="E386">
        <v>1391</v>
      </c>
      <c r="F386">
        <v>6462</v>
      </c>
      <c r="G386">
        <v>2775</v>
      </c>
      <c r="H386">
        <v>71</v>
      </c>
      <c r="I386">
        <v>54</v>
      </c>
    </row>
    <row r="387" spans="1:9" x14ac:dyDescent="0.35">
      <c r="A387" s="4">
        <v>44946</v>
      </c>
      <c r="B387" t="s">
        <v>9</v>
      </c>
      <c r="C387" t="s">
        <v>17</v>
      </c>
      <c r="D387">
        <v>20368</v>
      </c>
      <c r="E387">
        <v>311</v>
      </c>
      <c r="F387">
        <v>13596</v>
      </c>
      <c r="G387">
        <v>2428</v>
      </c>
      <c r="H387">
        <v>707</v>
      </c>
      <c r="I387">
        <v>20</v>
      </c>
    </row>
    <row r="388" spans="1:9" x14ac:dyDescent="0.35">
      <c r="A388" s="4">
        <v>45088</v>
      </c>
      <c r="B388" t="s">
        <v>9</v>
      </c>
      <c r="C388" t="s">
        <v>17</v>
      </c>
      <c r="D388">
        <v>35534</v>
      </c>
      <c r="E388">
        <v>3632</v>
      </c>
      <c r="F388">
        <v>5092</v>
      </c>
      <c r="G388">
        <v>1593</v>
      </c>
      <c r="H388">
        <v>250</v>
      </c>
      <c r="I388">
        <v>306</v>
      </c>
    </row>
    <row r="389" spans="1:9" x14ac:dyDescent="0.35">
      <c r="A389" s="4">
        <v>45096</v>
      </c>
      <c r="B389" t="s">
        <v>15</v>
      </c>
      <c r="C389" t="s">
        <v>16</v>
      </c>
      <c r="D389">
        <v>21432</v>
      </c>
      <c r="E389">
        <v>1973</v>
      </c>
      <c r="F389">
        <v>11844</v>
      </c>
      <c r="G389">
        <v>2394</v>
      </c>
      <c r="H389">
        <v>305</v>
      </c>
      <c r="I389">
        <v>175</v>
      </c>
    </row>
    <row r="390" spans="1:9" x14ac:dyDescent="0.35">
      <c r="A390" s="4">
        <v>45167</v>
      </c>
      <c r="B390" t="s">
        <v>18</v>
      </c>
      <c r="C390" t="s">
        <v>16</v>
      </c>
      <c r="D390">
        <v>14575</v>
      </c>
      <c r="E390">
        <v>4734</v>
      </c>
      <c r="F390">
        <v>14480</v>
      </c>
      <c r="G390">
        <v>3680</v>
      </c>
      <c r="H390">
        <v>3</v>
      </c>
      <c r="I390">
        <v>398</v>
      </c>
    </row>
    <row r="391" spans="1:9" x14ac:dyDescent="0.35">
      <c r="A391" s="4">
        <v>45087</v>
      </c>
      <c r="B391" t="s">
        <v>15</v>
      </c>
      <c r="C391" t="s">
        <v>16</v>
      </c>
      <c r="D391">
        <v>33113</v>
      </c>
      <c r="E391">
        <v>3100</v>
      </c>
      <c r="F391">
        <v>19907</v>
      </c>
      <c r="G391">
        <v>2452</v>
      </c>
      <c r="H391">
        <v>971</v>
      </c>
      <c r="I391">
        <v>228</v>
      </c>
    </row>
    <row r="392" spans="1:9" x14ac:dyDescent="0.35">
      <c r="A392" s="4">
        <v>45283</v>
      </c>
      <c r="B392" t="s">
        <v>15</v>
      </c>
      <c r="C392" t="s">
        <v>17</v>
      </c>
      <c r="D392">
        <v>20911</v>
      </c>
      <c r="E392">
        <v>3861</v>
      </c>
      <c r="F392">
        <v>9923</v>
      </c>
      <c r="G392">
        <v>3076</v>
      </c>
      <c r="H392">
        <v>849</v>
      </c>
      <c r="I392">
        <v>239</v>
      </c>
    </row>
    <row r="393" spans="1:9" x14ac:dyDescent="0.35">
      <c r="A393" s="4">
        <v>45101</v>
      </c>
      <c r="B393" t="s">
        <v>15</v>
      </c>
      <c r="C393" t="s">
        <v>16</v>
      </c>
      <c r="D393">
        <v>8909</v>
      </c>
      <c r="E393">
        <v>3819</v>
      </c>
      <c r="F393">
        <v>4867</v>
      </c>
      <c r="G393">
        <v>1691</v>
      </c>
      <c r="H393">
        <v>154</v>
      </c>
      <c r="I393">
        <v>206</v>
      </c>
    </row>
    <row r="394" spans="1:9" x14ac:dyDescent="0.35">
      <c r="A394" s="4">
        <v>44965</v>
      </c>
      <c r="B394" t="s">
        <v>15</v>
      </c>
      <c r="C394" t="s">
        <v>16</v>
      </c>
      <c r="D394">
        <v>41342</v>
      </c>
      <c r="E394">
        <v>2495</v>
      </c>
      <c r="F394">
        <v>12400</v>
      </c>
      <c r="G394">
        <v>1699</v>
      </c>
      <c r="H394">
        <v>766</v>
      </c>
      <c r="I394">
        <v>132</v>
      </c>
    </row>
    <row r="395" spans="1:9" x14ac:dyDescent="0.35">
      <c r="A395" s="4">
        <v>45195</v>
      </c>
      <c r="B395" t="s">
        <v>14</v>
      </c>
      <c r="C395" t="s">
        <v>16</v>
      </c>
      <c r="D395">
        <v>44099</v>
      </c>
      <c r="E395">
        <v>330</v>
      </c>
      <c r="F395">
        <v>11027</v>
      </c>
      <c r="G395">
        <v>3228</v>
      </c>
      <c r="H395">
        <v>719</v>
      </c>
      <c r="I395">
        <v>20</v>
      </c>
    </row>
    <row r="396" spans="1:9" x14ac:dyDescent="0.35">
      <c r="A396" s="4">
        <v>45127</v>
      </c>
      <c r="B396" t="s">
        <v>13</v>
      </c>
      <c r="C396" t="s">
        <v>10</v>
      </c>
      <c r="D396">
        <v>20225</v>
      </c>
      <c r="E396">
        <v>1148</v>
      </c>
      <c r="F396">
        <v>19853</v>
      </c>
      <c r="G396">
        <v>2675</v>
      </c>
      <c r="H396">
        <v>727</v>
      </c>
      <c r="I396">
        <v>21</v>
      </c>
    </row>
    <row r="397" spans="1:9" x14ac:dyDescent="0.35">
      <c r="A397" s="4">
        <v>45064</v>
      </c>
      <c r="B397" t="s">
        <v>18</v>
      </c>
      <c r="C397" t="s">
        <v>12</v>
      </c>
      <c r="D397">
        <v>9376</v>
      </c>
      <c r="E397">
        <v>1151</v>
      </c>
      <c r="F397">
        <v>12273</v>
      </c>
      <c r="G397">
        <v>2936</v>
      </c>
      <c r="H397">
        <v>212</v>
      </c>
      <c r="I397">
        <v>113</v>
      </c>
    </row>
    <row r="398" spans="1:9" x14ac:dyDescent="0.35">
      <c r="A398" s="4">
        <v>45048</v>
      </c>
      <c r="B398" t="s">
        <v>15</v>
      </c>
      <c r="C398" t="s">
        <v>12</v>
      </c>
      <c r="D398">
        <v>30590</v>
      </c>
      <c r="E398">
        <v>1108</v>
      </c>
      <c r="F398">
        <v>19985</v>
      </c>
      <c r="G398">
        <v>1176</v>
      </c>
      <c r="H398">
        <v>8</v>
      </c>
      <c r="I398">
        <v>45</v>
      </c>
    </row>
    <row r="399" spans="1:9" x14ac:dyDescent="0.35">
      <c r="A399" s="4">
        <v>45095</v>
      </c>
      <c r="B399" t="s">
        <v>18</v>
      </c>
      <c r="C399" t="s">
        <v>12</v>
      </c>
      <c r="D399">
        <v>48418</v>
      </c>
      <c r="E399">
        <v>3049</v>
      </c>
      <c r="F399">
        <v>13206</v>
      </c>
      <c r="G399">
        <v>1078</v>
      </c>
      <c r="H399">
        <v>586</v>
      </c>
      <c r="I399">
        <v>38</v>
      </c>
    </row>
    <row r="400" spans="1:9" x14ac:dyDescent="0.35">
      <c r="A400" s="4">
        <v>45262</v>
      </c>
      <c r="B400" t="s">
        <v>11</v>
      </c>
      <c r="C400" t="s">
        <v>12</v>
      </c>
      <c r="D400">
        <v>40994</v>
      </c>
      <c r="E400">
        <v>1628</v>
      </c>
      <c r="F400">
        <v>6066</v>
      </c>
      <c r="G400">
        <v>4111</v>
      </c>
      <c r="H400">
        <v>840</v>
      </c>
      <c r="I400">
        <v>160</v>
      </c>
    </row>
    <row r="401" spans="1:9" x14ac:dyDescent="0.35">
      <c r="A401" s="4">
        <v>45044</v>
      </c>
      <c r="B401" t="s">
        <v>15</v>
      </c>
      <c r="C401" t="s">
        <v>12</v>
      </c>
      <c r="D401">
        <v>26973</v>
      </c>
      <c r="E401">
        <v>986</v>
      </c>
      <c r="F401">
        <v>5021</v>
      </c>
      <c r="G401">
        <v>4719</v>
      </c>
      <c r="H401">
        <v>345</v>
      </c>
      <c r="I401">
        <v>50</v>
      </c>
    </row>
    <row r="402" spans="1:9" x14ac:dyDescent="0.35">
      <c r="A402" s="4">
        <v>45185</v>
      </c>
      <c r="B402" t="s">
        <v>11</v>
      </c>
      <c r="C402" t="s">
        <v>17</v>
      </c>
      <c r="D402">
        <v>39981</v>
      </c>
      <c r="E402">
        <v>63</v>
      </c>
      <c r="F402">
        <v>2706</v>
      </c>
      <c r="G402">
        <v>2805</v>
      </c>
      <c r="H402">
        <v>33</v>
      </c>
      <c r="I402">
        <v>1</v>
      </c>
    </row>
    <row r="403" spans="1:9" x14ac:dyDescent="0.35">
      <c r="A403" s="4">
        <v>45045</v>
      </c>
      <c r="B403" t="s">
        <v>14</v>
      </c>
      <c r="C403" t="s">
        <v>12</v>
      </c>
      <c r="D403">
        <v>28511</v>
      </c>
      <c r="E403">
        <v>2136</v>
      </c>
      <c r="F403">
        <v>13017</v>
      </c>
      <c r="G403">
        <v>1439</v>
      </c>
      <c r="H403">
        <v>746</v>
      </c>
      <c r="I403">
        <v>143</v>
      </c>
    </row>
    <row r="404" spans="1:9" x14ac:dyDescent="0.35">
      <c r="A404" s="4">
        <v>44970</v>
      </c>
      <c r="B404" t="s">
        <v>11</v>
      </c>
      <c r="C404" t="s">
        <v>10</v>
      </c>
      <c r="D404">
        <v>29585</v>
      </c>
      <c r="E404">
        <v>4836</v>
      </c>
      <c r="F404">
        <v>17089</v>
      </c>
      <c r="G404">
        <v>1330</v>
      </c>
      <c r="H404">
        <v>126</v>
      </c>
      <c r="I404">
        <v>376</v>
      </c>
    </row>
    <row r="405" spans="1:9" x14ac:dyDescent="0.35">
      <c r="A405" s="4">
        <v>44996</v>
      </c>
      <c r="B405" t="s">
        <v>18</v>
      </c>
      <c r="C405" t="s">
        <v>12</v>
      </c>
      <c r="D405">
        <v>10748</v>
      </c>
      <c r="E405">
        <v>4542</v>
      </c>
      <c r="F405">
        <v>4404</v>
      </c>
      <c r="G405">
        <v>1997</v>
      </c>
      <c r="H405">
        <v>411</v>
      </c>
      <c r="I405">
        <v>448</v>
      </c>
    </row>
    <row r="406" spans="1:9" x14ac:dyDescent="0.35">
      <c r="A406" s="4">
        <v>45242</v>
      </c>
      <c r="B406" t="s">
        <v>14</v>
      </c>
      <c r="C406" t="s">
        <v>10</v>
      </c>
      <c r="D406">
        <v>18887</v>
      </c>
      <c r="E406">
        <v>1434</v>
      </c>
      <c r="F406">
        <v>9518</v>
      </c>
      <c r="G406">
        <v>2573</v>
      </c>
      <c r="H406">
        <v>136</v>
      </c>
      <c r="I406">
        <v>29</v>
      </c>
    </row>
    <row r="407" spans="1:9" x14ac:dyDescent="0.35">
      <c r="A407" s="4">
        <v>44930</v>
      </c>
      <c r="B407" t="s">
        <v>18</v>
      </c>
      <c r="C407" t="s">
        <v>12</v>
      </c>
      <c r="D407">
        <v>30554</v>
      </c>
      <c r="E407">
        <v>3699</v>
      </c>
      <c r="F407">
        <v>1414</v>
      </c>
      <c r="G407">
        <v>1670</v>
      </c>
      <c r="H407">
        <v>823</v>
      </c>
      <c r="I407">
        <v>112</v>
      </c>
    </row>
    <row r="408" spans="1:9" x14ac:dyDescent="0.35">
      <c r="A408" s="4">
        <v>45039</v>
      </c>
      <c r="B408" t="s">
        <v>13</v>
      </c>
      <c r="C408" t="s">
        <v>12</v>
      </c>
      <c r="D408">
        <v>34947</v>
      </c>
      <c r="E408">
        <v>3281</v>
      </c>
      <c r="F408">
        <v>15440</v>
      </c>
      <c r="G408">
        <v>2965</v>
      </c>
      <c r="H408">
        <v>291</v>
      </c>
      <c r="I408">
        <v>96</v>
      </c>
    </row>
    <row r="409" spans="1:9" x14ac:dyDescent="0.35">
      <c r="A409" s="4">
        <v>45156</v>
      </c>
      <c r="B409" t="s">
        <v>13</v>
      </c>
      <c r="C409" t="s">
        <v>12</v>
      </c>
      <c r="D409">
        <v>18601</v>
      </c>
      <c r="E409">
        <v>2555</v>
      </c>
      <c r="F409">
        <v>11584</v>
      </c>
      <c r="G409">
        <v>4295</v>
      </c>
      <c r="H409">
        <v>38</v>
      </c>
      <c r="I409">
        <v>161</v>
      </c>
    </row>
    <row r="410" spans="1:9" x14ac:dyDescent="0.35">
      <c r="A410" s="4">
        <v>45170</v>
      </c>
      <c r="B410" t="s">
        <v>18</v>
      </c>
      <c r="C410" t="s">
        <v>10</v>
      </c>
      <c r="D410">
        <v>11162</v>
      </c>
      <c r="E410">
        <v>4264</v>
      </c>
      <c r="F410">
        <v>19558</v>
      </c>
      <c r="G410">
        <v>1878</v>
      </c>
      <c r="H410">
        <v>509</v>
      </c>
      <c r="I410">
        <v>90</v>
      </c>
    </row>
    <row r="411" spans="1:9" x14ac:dyDescent="0.35">
      <c r="A411" s="4">
        <v>45231</v>
      </c>
      <c r="B411" t="s">
        <v>18</v>
      </c>
      <c r="C411" t="s">
        <v>10</v>
      </c>
      <c r="D411">
        <v>41881</v>
      </c>
      <c r="E411">
        <v>157</v>
      </c>
      <c r="F411">
        <v>11124</v>
      </c>
      <c r="G411">
        <v>742</v>
      </c>
      <c r="H411">
        <v>202</v>
      </c>
      <c r="I411">
        <v>7</v>
      </c>
    </row>
    <row r="412" spans="1:9" x14ac:dyDescent="0.35">
      <c r="A412" s="4">
        <v>45267</v>
      </c>
      <c r="B412" t="s">
        <v>13</v>
      </c>
      <c r="C412" t="s">
        <v>12</v>
      </c>
      <c r="D412">
        <v>12900</v>
      </c>
      <c r="E412">
        <v>2362</v>
      </c>
      <c r="F412">
        <v>9193</v>
      </c>
      <c r="G412">
        <v>562</v>
      </c>
      <c r="H412">
        <v>416</v>
      </c>
      <c r="I412">
        <v>93</v>
      </c>
    </row>
    <row r="413" spans="1:9" x14ac:dyDescent="0.35">
      <c r="A413" s="4">
        <v>45142</v>
      </c>
      <c r="B413" t="s">
        <v>18</v>
      </c>
      <c r="C413" t="s">
        <v>10</v>
      </c>
      <c r="D413">
        <v>32521</v>
      </c>
      <c r="E413">
        <v>1030</v>
      </c>
      <c r="F413">
        <v>11540</v>
      </c>
      <c r="G413">
        <v>4468</v>
      </c>
      <c r="H413">
        <v>273</v>
      </c>
      <c r="I413">
        <v>67</v>
      </c>
    </row>
    <row r="414" spans="1:9" x14ac:dyDescent="0.35">
      <c r="A414" s="4">
        <v>45177</v>
      </c>
      <c r="B414" t="s">
        <v>9</v>
      </c>
      <c r="C414" t="s">
        <v>10</v>
      </c>
      <c r="D414">
        <v>21405</v>
      </c>
      <c r="E414">
        <v>3518</v>
      </c>
      <c r="F414">
        <v>1038</v>
      </c>
      <c r="G414">
        <v>4502</v>
      </c>
      <c r="H414">
        <v>14</v>
      </c>
      <c r="I414">
        <v>78</v>
      </c>
    </row>
    <row r="415" spans="1:9" x14ac:dyDescent="0.35">
      <c r="A415" s="4">
        <v>45039</v>
      </c>
      <c r="B415" t="s">
        <v>13</v>
      </c>
      <c r="C415" t="s">
        <v>10</v>
      </c>
      <c r="D415">
        <v>36196</v>
      </c>
      <c r="E415">
        <v>4276</v>
      </c>
      <c r="F415">
        <v>13660</v>
      </c>
      <c r="G415">
        <v>1019</v>
      </c>
      <c r="H415">
        <v>660</v>
      </c>
      <c r="I415">
        <v>89</v>
      </c>
    </row>
    <row r="416" spans="1:9" x14ac:dyDescent="0.35">
      <c r="A416" s="4">
        <v>45291</v>
      </c>
      <c r="B416" t="s">
        <v>11</v>
      </c>
      <c r="C416" t="s">
        <v>16</v>
      </c>
      <c r="D416">
        <v>42417</v>
      </c>
      <c r="E416">
        <v>701</v>
      </c>
      <c r="F416">
        <v>7460</v>
      </c>
      <c r="G416">
        <v>1195</v>
      </c>
      <c r="H416">
        <v>734</v>
      </c>
      <c r="I416">
        <v>15</v>
      </c>
    </row>
    <row r="417" spans="1:9" x14ac:dyDescent="0.35">
      <c r="A417" s="4">
        <v>44971</v>
      </c>
      <c r="B417" t="s">
        <v>15</v>
      </c>
      <c r="C417" t="s">
        <v>10</v>
      </c>
      <c r="D417">
        <v>20957</v>
      </c>
      <c r="E417">
        <v>3386</v>
      </c>
      <c r="F417">
        <v>7726</v>
      </c>
      <c r="G417">
        <v>1196</v>
      </c>
      <c r="H417">
        <v>757</v>
      </c>
      <c r="I417">
        <v>268</v>
      </c>
    </row>
    <row r="418" spans="1:9" x14ac:dyDescent="0.35">
      <c r="A418" s="4">
        <v>45211</v>
      </c>
      <c r="B418" t="s">
        <v>9</v>
      </c>
      <c r="C418" t="s">
        <v>16</v>
      </c>
      <c r="D418">
        <v>7294</v>
      </c>
      <c r="E418">
        <v>2820</v>
      </c>
      <c r="F418">
        <v>15940</v>
      </c>
      <c r="G418">
        <v>2727</v>
      </c>
      <c r="H418">
        <v>750</v>
      </c>
      <c r="I418">
        <v>77</v>
      </c>
    </row>
    <row r="419" spans="1:9" x14ac:dyDescent="0.35">
      <c r="A419" s="4">
        <v>44991</v>
      </c>
      <c r="B419" t="s">
        <v>14</v>
      </c>
      <c r="C419" t="s">
        <v>10</v>
      </c>
      <c r="D419">
        <v>15762</v>
      </c>
      <c r="E419">
        <v>1780</v>
      </c>
      <c r="F419">
        <v>19225</v>
      </c>
      <c r="G419">
        <v>419</v>
      </c>
      <c r="H419">
        <v>42</v>
      </c>
      <c r="I419">
        <v>88</v>
      </c>
    </row>
    <row r="420" spans="1:9" x14ac:dyDescent="0.35">
      <c r="A420" s="4">
        <v>45154</v>
      </c>
      <c r="B420" t="s">
        <v>14</v>
      </c>
      <c r="C420" t="s">
        <v>10</v>
      </c>
      <c r="D420">
        <v>26089</v>
      </c>
      <c r="E420">
        <v>1274</v>
      </c>
      <c r="F420">
        <v>8381</v>
      </c>
      <c r="G420">
        <v>3949</v>
      </c>
      <c r="H420">
        <v>286</v>
      </c>
      <c r="I420">
        <v>37</v>
      </c>
    </row>
    <row r="421" spans="1:9" x14ac:dyDescent="0.35">
      <c r="A421" s="4">
        <v>44943</v>
      </c>
      <c r="B421" t="s">
        <v>11</v>
      </c>
      <c r="C421" t="s">
        <v>17</v>
      </c>
      <c r="D421">
        <v>4686</v>
      </c>
      <c r="E421">
        <v>1542</v>
      </c>
      <c r="F421">
        <v>3756</v>
      </c>
      <c r="G421">
        <v>3125</v>
      </c>
      <c r="H421">
        <v>786</v>
      </c>
      <c r="I421">
        <v>142</v>
      </c>
    </row>
    <row r="422" spans="1:9" x14ac:dyDescent="0.35">
      <c r="A422" s="4">
        <v>45003</v>
      </c>
      <c r="B422" t="s">
        <v>14</v>
      </c>
      <c r="C422" t="s">
        <v>16</v>
      </c>
      <c r="D422">
        <v>33735</v>
      </c>
      <c r="E422">
        <v>1651</v>
      </c>
      <c r="F422">
        <v>16053</v>
      </c>
      <c r="G422">
        <v>1258</v>
      </c>
      <c r="H422">
        <v>891</v>
      </c>
      <c r="I422">
        <v>82</v>
      </c>
    </row>
    <row r="423" spans="1:9" x14ac:dyDescent="0.35">
      <c r="A423" s="4">
        <v>45149</v>
      </c>
      <c r="B423" t="s">
        <v>9</v>
      </c>
      <c r="C423" t="s">
        <v>12</v>
      </c>
      <c r="D423">
        <v>30736</v>
      </c>
      <c r="E423">
        <v>4125</v>
      </c>
      <c r="F423">
        <v>16483</v>
      </c>
      <c r="G423">
        <v>3909</v>
      </c>
      <c r="H423">
        <v>385</v>
      </c>
      <c r="I423">
        <v>145</v>
      </c>
    </row>
    <row r="424" spans="1:9" x14ac:dyDescent="0.35">
      <c r="A424" s="4">
        <v>44953</v>
      </c>
      <c r="B424" t="s">
        <v>14</v>
      </c>
      <c r="C424" t="s">
        <v>16</v>
      </c>
      <c r="D424">
        <v>29901</v>
      </c>
      <c r="E424">
        <v>1454</v>
      </c>
      <c r="F424">
        <v>16763</v>
      </c>
      <c r="G424">
        <v>314</v>
      </c>
      <c r="H424">
        <v>96</v>
      </c>
      <c r="I424">
        <v>144</v>
      </c>
    </row>
    <row r="425" spans="1:9" x14ac:dyDescent="0.35">
      <c r="A425" s="4">
        <v>45133</v>
      </c>
      <c r="B425" t="s">
        <v>15</v>
      </c>
      <c r="C425" t="s">
        <v>10</v>
      </c>
      <c r="D425">
        <v>11756</v>
      </c>
      <c r="E425">
        <v>368</v>
      </c>
      <c r="F425">
        <v>9328</v>
      </c>
      <c r="G425">
        <v>764</v>
      </c>
      <c r="H425">
        <v>142</v>
      </c>
      <c r="I425">
        <v>8</v>
      </c>
    </row>
    <row r="426" spans="1:9" x14ac:dyDescent="0.35">
      <c r="A426" s="4">
        <v>45223</v>
      </c>
      <c r="B426" t="s">
        <v>9</v>
      </c>
      <c r="C426" t="s">
        <v>17</v>
      </c>
      <c r="D426">
        <v>19811</v>
      </c>
      <c r="E426">
        <v>3769</v>
      </c>
      <c r="F426">
        <v>19676</v>
      </c>
      <c r="G426">
        <v>3991</v>
      </c>
      <c r="H426">
        <v>739</v>
      </c>
      <c r="I426">
        <v>171</v>
      </c>
    </row>
    <row r="427" spans="1:9" x14ac:dyDescent="0.35">
      <c r="A427" s="4">
        <v>45017</v>
      </c>
      <c r="B427" t="s">
        <v>13</v>
      </c>
      <c r="C427" t="s">
        <v>10</v>
      </c>
      <c r="D427">
        <v>13398</v>
      </c>
      <c r="E427">
        <v>3394</v>
      </c>
      <c r="F427">
        <v>12425</v>
      </c>
      <c r="G427">
        <v>1506</v>
      </c>
      <c r="H427">
        <v>417</v>
      </c>
      <c r="I427">
        <v>51</v>
      </c>
    </row>
    <row r="428" spans="1:9" x14ac:dyDescent="0.35">
      <c r="A428" s="4">
        <v>44984</v>
      </c>
      <c r="B428" t="s">
        <v>14</v>
      </c>
      <c r="C428" t="s">
        <v>10</v>
      </c>
      <c r="D428">
        <v>10854</v>
      </c>
      <c r="E428">
        <v>3602</v>
      </c>
      <c r="F428">
        <v>14460</v>
      </c>
      <c r="G428">
        <v>1041</v>
      </c>
      <c r="H428">
        <v>934</v>
      </c>
      <c r="I428">
        <v>221</v>
      </c>
    </row>
    <row r="429" spans="1:9" x14ac:dyDescent="0.35">
      <c r="A429" s="4">
        <v>45208</v>
      </c>
      <c r="B429" t="s">
        <v>11</v>
      </c>
      <c r="C429" t="s">
        <v>10</v>
      </c>
      <c r="D429">
        <v>1809</v>
      </c>
      <c r="E429">
        <v>2585</v>
      </c>
      <c r="F429">
        <v>6626</v>
      </c>
      <c r="G429">
        <v>4525</v>
      </c>
      <c r="H429">
        <v>317</v>
      </c>
      <c r="I429">
        <v>103</v>
      </c>
    </row>
    <row r="430" spans="1:9" x14ac:dyDescent="0.35">
      <c r="A430" s="4">
        <v>44957</v>
      </c>
      <c r="B430" t="s">
        <v>9</v>
      </c>
      <c r="C430" t="s">
        <v>12</v>
      </c>
      <c r="D430">
        <v>15067</v>
      </c>
      <c r="E430">
        <v>2363</v>
      </c>
      <c r="F430">
        <v>11124</v>
      </c>
      <c r="G430">
        <v>1234</v>
      </c>
      <c r="H430">
        <v>159</v>
      </c>
      <c r="I430">
        <v>49</v>
      </c>
    </row>
    <row r="431" spans="1:9" x14ac:dyDescent="0.35">
      <c r="A431" s="4">
        <v>45007</v>
      </c>
      <c r="B431" t="s">
        <v>14</v>
      </c>
      <c r="C431" t="s">
        <v>12</v>
      </c>
      <c r="D431">
        <v>38653</v>
      </c>
      <c r="E431">
        <v>1954</v>
      </c>
      <c r="F431">
        <v>6867</v>
      </c>
      <c r="G431">
        <v>3362</v>
      </c>
      <c r="H431">
        <v>521</v>
      </c>
      <c r="I431">
        <v>98</v>
      </c>
    </row>
    <row r="432" spans="1:9" x14ac:dyDescent="0.35">
      <c r="A432" s="4">
        <v>45119</v>
      </c>
      <c r="B432" t="s">
        <v>18</v>
      </c>
      <c r="C432" t="s">
        <v>12</v>
      </c>
      <c r="D432">
        <v>22015</v>
      </c>
      <c r="E432">
        <v>386</v>
      </c>
      <c r="F432">
        <v>10156</v>
      </c>
      <c r="G432">
        <v>584</v>
      </c>
      <c r="H432">
        <v>342</v>
      </c>
      <c r="I432">
        <v>20</v>
      </c>
    </row>
    <row r="433" spans="1:9" x14ac:dyDescent="0.35">
      <c r="A433" s="4">
        <v>45004</v>
      </c>
      <c r="B433" t="s">
        <v>9</v>
      </c>
      <c r="C433" t="s">
        <v>17</v>
      </c>
      <c r="D433">
        <v>27954</v>
      </c>
      <c r="E433">
        <v>4103</v>
      </c>
      <c r="F433">
        <v>18924</v>
      </c>
      <c r="G433">
        <v>374</v>
      </c>
      <c r="H433">
        <v>148</v>
      </c>
      <c r="I433">
        <v>109</v>
      </c>
    </row>
    <row r="434" spans="1:9" x14ac:dyDescent="0.35">
      <c r="A434" s="4">
        <v>45142</v>
      </c>
      <c r="B434" t="s">
        <v>15</v>
      </c>
      <c r="C434" t="s">
        <v>12</v>
      </c>
      <c r="D434">
        <v>47644</v>
      </c>
      <c r="E434">
        <v>3055</v>
      </c>
      <c r="F434">
        <v>13592</v>
      </c>
      <c r="G434">
        <v>2861</v>
      </c>
      <c r="H434">
        <v>557</v>
      </c>
      <c r="I434">
        <v>42</v>
      </c>
    </row>
    <row r="435" spans="1:9" x14ac:dyDescent="0.35">
      <c r="A435" s="4">
        <v>45222</v>
      </c>
      <c r="B435" t="s">
        <v>9</v>
      </c>
      <c r="C435" t="s">
        <v>17</v>
      </c>
      <c r="D435">
        <v>48424</v>
      </c>
      <c r="E435">
        <v>1849</v>
      </c>
      <c r="F435">
        <v>18100</v>
      </c>
      <c r="G435">
        <v>3320</v>
      </c>
      <c r="H435">
        <v>705</v>
      </c>
      <c r="I435">
        <v>88</v>
      </c>
    </row>
    <row r="436" spans="1:9" x14ac:dyDescent="0.35">
      <c r="A436" s="4">
        <v>44939</v>
      </c>
      <c r="B436" t="s">
        <v>9</v>
      </c>
      <c r="C436" t="s">
        <v>10</v>
      </c>
      <c r="D436">
        <v>6297</v>
      </c>
      <c r="E436">
        <v>324</v>
      </c>
      <c r="F436">
        <v>5636</v>
      </c>
      <c r="G436">
        <v>1885</v>
      </c>
      <c r="H436">
        <v>12</v>
      </c>
      <c r="I436">
        <v>12</v>
      </c>
    </row>
    <row r="437" spans="1:9" x14ac:dyDescent="0.35">
      <c r="A437" s="4">
        <v>45135</v>
      </c>
      <c r="B437" t="s">
        <v>13</v>
      </c>
      <c r="C437" t="s">
        <v>10</v>
      </c>
      <c r="D437">
        <v>9834</v>
      </c>
      <c r="E437">
        <v>1288</v>
      </c>
      <c r="F437">
        <v>7752</v>
      </c>
      <c r="G437">
        <v>1956</v>
      </c>
      <c r="H437">
        <v>178</v>
      </c>
      <c r="I437">
        <v>38</v>
      </c>
    </row>
    <row r="438" spans="1:9" x14ac:dyDescent="0.35">
      <c r="A438" s="4">
        <v>45099</v>
      </c>
      <c r="B438" t="s">
        <v>15</v>
      </c>
      <c r="C438" t="s">
        <v>10</v>
      </c>
      <c r="D438">
        <v>3816</v>
      </c>
      <c r="E438">
        <v>729</v>
      </c>
      <c r="F438">
        <v>18304</v>
      </c>
      <c r="G438">
        <v>1334</v>
      </c>
      <c r="H438">
        <v>169</v>
      </c>
      <c r="I438">
        <v>68</v>
      </c>
    </row>
    <row r="439" spans="1:9" x14ac:dyDescent="0.35">
      <c r="A439" s="4">
        <v>45029</v>
      </c>
      <c r="B439" t="s">
        <v>13</v>
      </c>
      <c r="C439" t="s">
        <v>16</v>
      </c>
      <c r="D439">
        <v>30041</v>
      </c>
      <c r="E439">
        <v>209</v>
      </c>
      <c r="F439">
        <v>15124</v>
      </c>
      <c r="G439">
        <v>3970</v>
      </c>
      <c r="H439">
        <v>678</v>
      </c>
      <c r="I439">
        <v>12</v>
      </c>
    </row>
    <row r="440" spans="1:9" x14ac:dyDescent="0.35">
      <c r="A440" s="4">
        <v>45046</v>
      </c>
      <c r="B440" t="s">
        <v>15</v>
      </c>
      <c r="C440" t="s">
        <v>12</v>
      </c>
      <c r="D440">
        <v>28837</v>
      </c>
      <c r="E440">
        <v>2935</v>
      </c>
      <c r="F440">
        <v>19884</v>
      </c>
      <c r="G440">
        <v>4419</v>
      </c>
      <c r="H440">
        <v>72</v>
      </c>
      <c r="I440">
        <v>201</v>
      </c>
    </row>
    <row r="441" spans="1:9" x14ac:dyDescent="0.35">
      <c r="A441" s="4">
        <v>44957</v>
      </c>
      <c r="B441" t="s">
        <v>9</v>
      </c>
      <c r="C441" t="s">
        <v>16</v>
      </c>
      <c r="D441">
        <v>9410</v>
      </c>
      <c r="E441">
        <v>448</v>
      </c>
      <c r="F441">
        <v>7527</v>
      </c>
      <c r="G441">
        <v>1237</v>
      </c>
      <c r="H441">
        <v>521</v>
      </c>
      <c r="I441">
        <v>19</v>
      </c>
    </row>
    <row r="442" spans="1:9" x14ac:dyDescent="0.35">
      <c r="A442" s="4">
        <v>44940</v>
      </c>
      <c r="B442" t="s">
        <v>15</v>
      </c>
      <c r="C442" t="s">
        <v>17</v>
      </c>
      <c r="D442">
        <v>19666</v>
      </c>
      <c r="E442">
        <v>4402</v>
      </c>
      <c r="F442">
        <v>3540</v>
      </c>
      <c r="G442">
        <v>4231</v>
      </c>
      <c r="H442">
        <v>969</v>
      </c>
      <c r="I442">
        <v>289</v>
      </c>
    </row>
    <row r="443" spans="1:9" x14ac:dyDescent="0.35">
      <c r="A443" s="4">
        <v>45063</v>
      </c>
      <c r="B443" t="s">
        <v>9</v>
      </c>
      <c r="C443" t="s">
        <v>17</v>
      </c>
      <c r="D443">
        <v>28225</v>
      </c>
      <c r="E443">
        <v>1211</v>
      </c>
      <c r="F443">
        <v>12963</v>
      </c>
      <c r="G443">
        <v>2769</v>
      </c>
      <c r="H443">
        <v>70</v>
      </c>
      <c r="I443">
        <v>35</v>
      </c>
    </row>
    <row r="444" spans="1:9" x14ac:dyDescent="0.35">
      <c r="A444" s="4">
        <v>45160</v>
      </c>
      <c r="B444" t="s">
        <v>15</v>
      </c>
      <c r="C444" t="s">
        <v>17</v>
      </c>
      <c r="D444">
        <v>16016</v>
      </c>
      <c r="E444">
        <v>3194</v>
      </c>
      <c r="F444">
        <v>12168</v>
      </c>
      <c r="G444">
        <v>3726</v>
      </c>
      <c r="H444">
        <v>820</v>
      </c>
      <c r="I444">
        <v>65</v>
      </c>
    </row>
    <row r="445" spans="1:9" x14ac:dyDescent="0.35">
      <c r="A445" s="4">
        <v>44993</v>
      </c>
      <c r="B445" t="s">
        <v>9</v>
      </c>
      <c r="C445" t="s">
        <v>17</v>
      </c>
      <c r="D445">
        <v>21266</v>
      </c>
      <c r="E445">
        <v>3906</v>
      </c>
      <c r="F445">
        <v>295</v>
      </c>
      <c r="G445">
        <v>4176</v>
      </c>
      <c r="H445">
        <v>778</v>
      </c>
      <c r="I445">
        <v>288</v>
      </c>
    </row>
    <row r="446" spans="1:9" x14ac:dyDescent="0.35">
      <c r="A446" s="4">
        <v>45003</v>
      </c>
      <c r="B446" t="s">
        <v>18</v>
      </c>
      <c r="C446" t="s">
        <v>17</v>
      </c>
      <c r="D446">
        <v>8558</v>
      </c>
      <c r="E446">
        <v>4582</v>
      </c>
      <c r="F446">
        <v>16061</v>
      </c>
      <c r="G446">
        <v>340</v>
      </c>
      <c r="H446">
        <v>979</v>
      </c>
      <c r="I446">
        <v>429</v>
      </c>
    </row>
    <row r="447" spans="1:9" x14ac:dyDescent="0.35">
      <c r="A447" s="4">
        <v>44991</v>
      </c>
      <c r="B447" t="s">
        <v>13</v>
      </c>
      <c r="C447" t="s">
        <v>17</v>
      </c>
      <c r="D447">
        <v>47061</v>
      </c>
      <c r="E447">
        <v>2220</v>
      </c>
      <c r="F447">
        <v>3688</v>
      </c>
      <c r="G447">
        <v>4166</v>
      </c>
      <c r="H447">
        <v>935</v>
      </c>
      <c r="I447">
        <v>198</v>
      </c>
    </row>
    <row r="448" spans="1:9" x14ac:dyDescent="0.35">
      <c r="A448" s="4">
        <v>45243</v>
      </c>
      <c r="B448" t="s">
        <v>9</v>
      </c>
      <c r="C448" t="s">
        <v>17</v>
      </c>
      <c r="D448">
        <v>19782</v>
      </c>
      <c r="E448">
        <v>187</v>
      </c>
      <c r="F448">
        <v>14926</v>
      </c>
      <c r="G448">
        <v>1197</v>
      </c>
      <c r="H448">
        <v>813</v>
      </c>
      <c r="I448">
        <v>3</v>
      </c>
    </row>
    <row r="449" spans="1:9" x14ac:dyDescent="0.35">
      <c r="A449" s="4">
        <v>45072</v>
      </c>
      <c r="B449" t="s">
        <v>15</v>
      </c>
      <c r="C449" t="s">
        <v>17</v>
      </c>
      <c r="D449">
        <v>45036</v>
      </c>
      <c r="E449">
        <v>4630</v>
      </c>
      <c r="F449">
        <v>3199</v>
      </c>
      <c r="G449">
        <v>2538</v>
      </c>
      <c r="H449">
        <v>754</v>
      </c>
      <c r="I449">
        <v>443</v>
      </c>
    </row>
    <row r="450" spans="1:9" x14ac:dyDescent="0.35">
      <c r="A450" s="4">
        <v>45181</v>
      </c>
      <c r="B450" t="s">
        <v>13</v>
      </c>
      <c r="C450" t="s">
        <v>12</v>
      </c>
      <c r="D450">
        <v>24185</v>
      </c>
      <c r="E450">
        <v>2961</v>
      </c>
      <c r="F450">
        <v>8897</v>
      </c>
      <c r="G450">
        <v>2536</v>
      </c>
      <c r="H450">
        <v>44</v>
      </c>
      <c r="I450">
        <v>175</v>
      </c>
    </row>
    <row r="451" spans="1:9" x14ac:dyDescent="0.35">
      <c r="A451" s="4">
        <v>45190</v>
      </c>
      <c r="B451" t="s">
        <v>18</v>
      </c>
      <c r="C451" t="s">
        <v>16</v>
      </c>
      <c r="D451">
        <v>46323</v>
      </c>
      <c r="E451">
        <v>909</v>
      </c>
      <c r="F451">
        <v>12886</v>
      </c>
      <c r="G451">
        <v>3632</v>
      </c>
      <c r="H451">
        <v>847</v>
      </c>
      <c r="I451">
        <v>89</v>
      </c>
    </row>
    <row r="452" spans="1:9" x14ac:dyDescent="0.35">
      <c r="A452" s="4">
        <v>45167</v>
      </c>
      <c r="B452" t="s">
        <v>11</v>
      </c>
      <c r="C452" t="s">
        <v>17</v>
      </c>
      <c r="D452">
        <v>27281</v>
      </c>
      <c r="E452">
        <v>1361</v>
      </c>
      <c r="F452">
        <v>3561</v>
      </c>
      <c r="G452">
        <v>2380</v>
      </c>
      <c r="H452">
        <v>185</v>
      </c>
      <c r="I452">
        <v>31</v>
      </c>
    </row>
    <row r="453" spans="1:9" x14ac:dyDescent="0.35">
      <c r="A453" s="4">
        <v>45288</v>
      </c>
      <c r="B453" t="s">
        <v>18</v>
      </c>
      <c r="C453" t="s">
        <v>12</v>
      </c>
      <c r="D453">
        <v>22707</v>
      </c>
      <c r="E453">
        <v>4449</v>
      </c>
      <c r="F453">
        <v>11981</v>
      </c>
      <c r="G453">
        <v>2379</v>
      </c>
      <c r="H453">
        <v>277</v>
      </c>
      <c r="I453">
        <v>232</v>
      </c>
    </row>
    <row r="454" spans="1:9" x14ac:dyDescent="0.35">
      <c r="A454" s="4">
        <v>45224</v>
      </c>
      <c r="B454" t="s">
        <v>15</v>
      </c>
      <c r="C454" t="s">
        <v>16</v>
      </c>
      <c r="D454">
        <v>24915</v>
      </c>
      <c r="E454">
        <v>147</v>
      </c>
      <c r="F454">
        <v>3300</v>
      </c>
      <c r="G454">
        <v>4806</v>
      </c>
      <c r="H454">
        <v>860</v>
      </c>
      <c r="I454">
        <v>13</v>
      </c>
    </row>
    <row r="455" spans="1:9" x14ac:dyDescent="0.35">
      <c r="A455" s="4">
        <v>45111</v>
      </c>
      <c r="B455" t="s">
        <v>15</v>
      </c>
      <c r="C455" t="s">
        <v>12</v>
      </c>
      <c r="D455">
        <v>43105</v>
      </c>
      <c r="E455">
        <v>2962</v>
      </c>
      <c r="F455">
        <v>14553</v>
      </c>
      <c r="G455">
        <v>1288</v>
      </c>
      <c r="H455">
        <v>261</v>
      </c>
      <c r="I455">
        <v>84</v>
      </c>
    </row>
    <row r="456" spans="1:9" x14ac:dyDescent="0.35">
      <c r="A456" s="4">
        <v>44994</v>
      </c>
      <c r="B456" t="s">
        <v>13</v>
      </c>
      <c r="C456" t="s">
        <v>16</v>
      </c>
      <c r="D456">
        <v>1244</v>
      </c>
      <c r="E456">
        <v>3878</v>
      </c>
      <c r="F456">
        <v>5029</v>
      </c>
      <c r="G456">
        <v>4905</v>
      </c>
      <c r="H456">
        <v>299</v>
      </c>
      <c r="I456">
        <v>352</v>
      </c>
    </row>
    <row r="457" spans="1:9" x14ac:dyDescent="0.35">
      <c r="A457" s="4">
        <v>45010</v>
      </c>
      <c r="B457" t="s">
        <v>11</v>
      </c>
      <c r="C457" t="s">
        <v>12</v>
      </c>
      <c r="D457">
        <v>45211</v>
      </c>
      <c r="E457">
        <v>2824</v>
      </c>
      <c r="F457">
        <v>14583</v>
      </c>
      <c r="G457">
        <v>276</v>
      </c>
      <c r="H457">
        <v>120</v>
      </c>
      <c r="I457">
        <v>42</v>
      </c>
    </row>
    <row r="458" spans="1:9" x14ac:dyDescent="0.35">
      <c r="A458" s="4">
        <v>44987</v>
      </c>
      <c r="B458" t="s">
        <v>9</v>
      </c>
      <c r="C458" t="s">
        <v>12</v>
      </c>
      <c r="D458">
        <v>12905</v>
      </c>
      <c r="E458">
        <v>1935</v>
      </c>
      <c r="F458">
        <v>10559</v>
      </c>
      <c r="G458">
        <v>1624</v>
      </c>
      <c r="H458">
        <v>956</v>
      </c>
      <c r="I458">
        <v>66</v>
      </c>
    </row>
    <row r="459" spans="1:9" x14ac:dyDescent="0.35">
      <c r="A459" s="4">
        <v>45237</v>
      </c>
      <c r="B459" t="s">
        <v>14</v>
      </c>
      <c r="C459" t="s">
        <v>16</v>
      </c>
      <c r="D459">
        <v>37340</v>
      </c>
      <c r="E459">
        <v>2776</v>
      </c>
      <c r="F459">
        <v>1775</v>
      </c>
      <c r="G459">
        <v>2108</v>
      </c>
      <c r="H459">
        <v>463</v>
      </c>
      <c r="I459">
        <v>42</v>
      </c>
    </row>
    <row r="460" spans="1:9" x14ac:dyDescent="0.35">
      <c r="A460" s="4">
        <v>44941</v>
      </c>
      <c r="B460" t="s">
        <v>9</v>
      </c>
      <c r="C460" t="s">
        <v>12</v>
      </c>
      <c r="D460">
        <v>30911</v>
      </c>
      <c r="E460">
        <v>161</v>
      </c>
      <c r="F460">
        <v>16284</v>
      </c>
      <c r="G460">
        <v>3011</v>
      </c>
      <c r="H460">
        <v>746</v>
      </c>
      <c r="I460">
        <v>5</v>
      </c>
    </row>
    <row r="461" spans="1:9" x14ac:dyDescent="0.35">
      <c r="A461" s="4">
        <v>44983</v>
      </c>
      <c r="B461" t="s">
        <v>13</v>
      </c>
      <c r="C461" t="s">
        <v>10</v>
      </c>
      <c r="D461">
        <v>16333</v>
      </c>
      <c r="E461">
        <v>767</v>
      </c>
      <c r="F461">
        <v>6614</v>
      </c>
      <c r="G461">
        <v>2903</v>
      </c>
      <c r="H461">
        <v>970</v>
      </c>
      <c r="I461">
        <v>42</v>
      </c>
    </row>
    <row r="462" spans="1:9" x14ac:dyDescent="0.35">
      <c r="A462" s="4">
        <v>45010</v>
      </c>
      <c r="B462" t="s">
        <v>9</v>
      </c>
      <c r="C462" t="s">
        <v>16</v>
      </c>
      <c r="D462">
        <v>26959</v>
      </c>
      <c r="E462">
        <v>2772</v>
      </c>
      <c r="F462">
        <v>9340</v>
      </c>
      <c r="G462">
        <v>3361</v>
      </c>
      <c r="H462">
        <v>185</v>
      </c>
      <c r="I462">
        <v>75</v>
      </c>
    </row>
    <row r="463" spans="1:9" x14ac:dyDescent="0.35">
      <c r="A463" s="4">
        <v>44977</v>
      </c>
      <c r="B463" t="s">
        <v>14</v>
      </c>
      <c r="C463" t="s">
        <v>12</v>
      </c>
      <c r="D463">
        <v>37778</v>
      </c>
      <c r="E463">
        <v>2802</v>
      </c>
      <c r="F463">
        <v>18726</v>
      </c>
      <c r="G463">
        <v>4236</v>
      </c>
      <c r="H463">
        <v>202</v>
      </c>
      <c r="I463">
        <v>136</v>
      </c>
    </row>
    <row r="464" spans="1:9" x14ac:dyDescent="0.35">
      <c r="A464" s="4">
        <v>45143</v>
      </c>
      <c r="B464" t="s">
        <v>18</v>
      </c>
      <c r="C464" t="s">
        <v>12</v>
      </c>
      <c r="D464">
        <v>34356</v>
      </c>
      <c r="E464">
        <v>4140</v>
      </c>
      <c r="F464">
        <v>6582</v>
      </c>
      <c r="G464">
        <v>1911</v>
      </c>
      <c r="H464">
        <v>474</v>
      </c>
      <c r="I464">
        <v>91</v>
      </c>
    </row>
    <row r="465" spans="1:9" x14ac:dyDescent="0.35">
      <c r="A465" s="4">
        <v>45041</v>
      </c>
      <c r="B465" t="s">
        <v>13</v>
      </c>
      <c r="C465" t="s">
        <v>17</v>
      </c>
      <c r="D465">
        <v>8789</v>
      </c>
      <c r="E465">
        <v>3177</v>
      </c>
      <c r="F465">
        <v>18703</v>
      </c>
      <c r="G465">
        <v>4836</v>
      </c>
      <c r="H465">
        <v>511</v>
      </c>
      <c r="I465">
        <v>150</v>
      </c>
    </row>
    <row r="466" spans="1:9" x14ac:dyDescent="0.35">
      <c r="A466" s="4">
        <v>44979</v>
      </c>
      <c r="B466" t="s">
        <v>18</v>
      </c>
      <c r="C466" t="s">
        <v>17</v>
      </c>
      <c r="D466">
        <v>15121</v>
      </c>
      <c r="E466">
        <v>2578</v>
      </c>
      <c r="F466">
        <v>2071</v>
      </c>
      <c r="G466">
        <v>3173</v>
      </c>
      <c r="H466">
        <v>116</v>
      </c>
      <c r="I466">
        <v>191</v>
      </c>
    </row>
    <row r="467" spans="1:9" x14ac:dyDescent="0.35">
      <c r="A467" s="4">
        <v>44951</v>
      </c>
      <c r="B467" t="s">
        <v>18</v>
      </c>
      <c r="C467" t="s">
        <v>17</v>
      </c>
      <c r="D467">
        <v>26893</v>
      </c>
      <c r="E467">
        <v>507</v>
      </c>
      <c r="F467">
        <v>16937</v>
      </c>
      <c r="G467">
        <v>4639</v>
      </c>
      <c r="H467">
        <v>478</v>
      </c>
      <c r="I467">
        <v>20</v>
      </c>
    </row>
    <row r="468" spans="1:9" x14ac:dyDescent="0.35">
      <c r="A468" s="4">
        <v>45140</v>
      </c>
      <c r="B468" t="s">
        <v>13</v>
      </c>
      <c r="C468" t="s">
        <v>12</v>
      </c>
      <c r="D468">
        <v>2812</v>
      </c>
      <c r="E468">
        <v>1452</v>
      </c>
      <c r="F468">
        <v>1696</v>
      </c>
      <c r="G468">
        <v>2779</v>
      </c>
      <c r="H468">
        <v>269</v>
      </c>
      <c r="I468">
        <v>37</v>
      </c>
    </row>
    <row r="469" spans="1:9" x14ac:dyDescent="0.35">
      <c r="A469" s="4">
        <v>44963</v>
      </c>
      <c r="B469" t="s">
        <v>14</v>
      </c>
      <c r="C469" t="s">
        <v>16</v>
      </c>
      <c r="D469">
        <v>24843</v>
      </c>
      <c r="E469">
        <v>2391</v>
      </c>
      <c r="F469">
        <v>3244</v>
      </c>
      <c r="G469">
        <v>3204</v>
      </c>
      <c r="H469">
        <v>896</v>
      </c>
      <c r="I469">
        <v>214</v>
      </c>
    </row>
    <row r="470" spans="1:9" x14ac:dyDescent="0.35">
      <c r="A470" s="4">
        <v>45199</v>
      </c>
      <c r="B470" t="s">
        <v>11</v>
      </c>
      <c r="C470" t="s">
        <v>10</v>
      </c>
      <c r="D470">
        <v>6736</v>
      </c>
      <c r="E470">
        <v>1736</v>
      </c>
      <c r="F470">
        <v>13668</v>
      </c>
      <c r="G470">
        <v>3424</v>
      </c>
      <c r="H470">
        <v>973</v>
      </c>
      <c r="I470">
        <v>105</v>
      </c>
    </row>
    <row r="471" spans="1:9" x14ac:dyDescent="0.35">
      <c r="A471" s="4">
        <v>45230</v>
      </c>
      <c r="B471" t="s">
        <v>13</v>
      </c>
      <c r="C471" t="s">
        <v>17</v>
      </c>
      <c r="D471">
        <v>43358</v>
      </c>
      <c r="E471">
        <v>3370</v>
      </c>
      <c r="F471">
        <v>1730</v>
      </c>
      <c r="G471">
        <v>3145</v>
      </c>
      <c r="H471">
        <v>95</v>
      </c>
      <c r="I471">
        <v>115</v>
      </c>
    </row>
    <row r="472" spans="1:9" x14ac:dyDescent="0.35">
      <c r="A472" s="4">
        <v>45067</v>
      </c>
      <c r="B472" t="s">
        <v>9</v>
      </c>
      <c r="C472" t="s">
        <v>17</v>
      </c>
      <c r="D472">
        <v>3401</v>
      </c>
      <c r="E472">
        <v>4831</v>
      </c>
      <c r="F472">
        <v>11225</v>
      </c>
      <c r="G472">
        <v>2177</v>
      </c>
      <c r="H472">
        <v>461</v>
      </c>
      <c r="I472">
        <v>381</v>
      </c>
    </row>
    <row r="473" spans="1:9" x14ac:dyDescent="0.35">
      <c r="A473" s="4">
        <v>45144</v>
      </c>
      <c r="B473" t="s">
        <v>9</v>
      </c>
      <c r="C473" t="s">
        <v>17</v>
      </c>
      <c r="D473">
        <v>22198</v>
      </c>
      <c r="E473">
        <v>4533</v>
      </c>
      <c r="F473">
        <v>8933</v>
      </c>
      <c r="G473">
        <v>4003</v>
      </c>
      <c r="H473">
        <v>966</v>
      </c>
      <c r="I473">
        <v>85</v>
      </c>
    </row>
    <row r="474" spans="1:9" x14ac:dyDescent="0.35">
      <c r="A474" s="4">
        <v>45085</v>
      </c>
      <c r="B474" t="s">
        <v>9</v>
      </c>
      <c r="C474" t="s">
        <v>17</v>
      </c>
      <c r="D474">
        <v>29599</v>
      </c>
      <c r="E474">
        <v>4459</v>
      </c>
      <c r="F474">
        <v>4045</v>
      </c>
      <c r="G474">
        <v>3701</v>
      </c>
      <c r="H474">
        <v>19</v>
      </c>
      <c r="I474">
        <v>197</v>
      </c>
    </row>
    <row r="475" spans="1:9" x14ac:dyDescent="0.35">
      <c r="A475" s="4">
        <v>45155</v>
      </c>
      <c r="B475" t="s">
        <v>18</v>
      </c>
      <c r="C475" t="s">
        <v>17</v>
      </c>
      <c r="D475">
        <v>12393</v>
      </c>
      <c r="E475">
        <v>123</v>
      </c>
      <c r="F475">
        <v>18754</v>
      </c>
      <c r="G475">
        <v>4711</v>
      </c>
      <c r="H475">
        <v>531</v>
      </c>
      <c r="I475">
        <v>7</v>
      </c>
    </row>
    <row r="476" spans="1:9" x14ac:dyDescent="0.35">
      <c r="A476" s="4">
        <v>45258</v>
      </c>
      <c r="B476" t="s">
        <v>9</v>
      </c>
      <c r="C476" t="s">
        <v>17</v>
      </c>
      <c r="D476">
        <v>11064</v>
      </c>
      <c r="E476">
        <v>267</v>
      </c>
      <c r="F476">
        <v>3028</v>
      </c>
      <c r="G476">
        <v>1007</v>
      </c>
      <c r="H476">
        <v>509</v>
      </c>
      <c r="I476">
        <v>19</v>
      </c>
    </row>
    <row r="477" spans="1:9" x14ac:dyDescent="0.35">
      <c r="A477" s="4">
        <v>44959</v>
      </c>
      <c r="B477" t="s">
        <v>18</v>
      </c>
      <c r="C477" t="s">
        <v>12</v>
      </c>
      <c r="D477">
        <v>10803</v>
      </c>
      <c r="E477">
        <v>4473</v>
      </c>
      <c r="F477">
        <v>1175</v>
      </c>
      <c r="G477">
        <v>275</v>
      </c>
      <c r="H477">
        <v>770</v>
      </c>
      <c r="I477">
        <v>326</v>
      </c>
    </row>
    <row r="478" spans="1:9" x14ac:dyDescent="0.35">
      <c r="A478" s="4">
        <v>45056</v>
      </c>
      <c r="B478" t="s">
        <v>11</v>
      </c>
      <c r="C478" t="s">
        <v>12</v>
      </c>
      <c r="D478">
        <v>44099</v>
      </c>
      <c r="E478">
        <v>1813</v>
      </c>
      <c r="F478">
        <v>12433</v>
      </c>
      <c r="G478">
        <v>2006</v>
      </c>
      <c r="H478">
        <v>195</v>
      </c>
      <c r="I478">
        <v>29</v>
      </c>
    </row>
    <row r="479" spans="1:9" x14ac:dyDescent="0.35">
      <c r="A479" s="4">
        <v>45270</v>
      </c>
      <c r="B479" t="s">
        <v>11</v>
      </c>
      <c r="C479" t="s">
        <v>10</v>
      </c>
      <c r="D479">
        <v>41826</v>
      </c>
      <c r="E479">
        <v>1885</v>
      </c>
      <c r="F479">
        <v>18773</v>
      </c>
      <c r="G479">
        <v>3061</v>
      </c>
      <c r="H479">
        <v>883</v>
      </c>
      <c r="I479">
        <v>59</v>
      </c>
    </row>
    <row r="480" spans="1:9" x14ac:dyDescent="0.35">
      <c r="A480" s="4">
        <v>45160</v>
      </c>
      <c r="B480" t="s">
        <v>14</v>
      </c>
      <c r="C480" t="s">
        <v>16</v>
      </c>
      <c r="D480">
        <v>40708</v>
      </c>
      <c r="E480">
        <v>2717</v>
      </c>
      <c r="F480">
        <v>17396</v>
      </c>
      <c r="G480">
        <v>1719</v>
      </c>
      <c r="H480">
        <v>470</v>
      </c>
      <c r="I480">
        <v>178</v>
      </c>
    </row>
    <row r="481" spans="1:9" x14ac:dyDescent="0.35">
      <c r="A481" s="4">
        <v>45062</v>
      </c>
      <c r="B481" t="s">
        <v>18</v>
      </c>
      <c r="C481" t="s">
        <v>10</v>
      </c>
      <c r="D481">
        <v>2081</v>
      </c>
      <c r="E481">
        <v>4831</v>
      </c>
      <c r="F481">
        <v>8803</v>
      </c>
      <c r="G481">
        <v>4479</v>
      </c>
      <c r="H481">
        <v>855</v>
      </c>
      <c r="I481">
        <v>87</v>
      </c>
    </row>
    <row r="482" spans="1:9" x14ac:dyDescent="0.35">
      <c r="A482" s="4">
        <v>45215</v>
      </c>
      <c r="B482" t="s">
        <v>15</v>
      </c>
      <c r="C482" t="s">
        <v>16</v>
      </c>
      <c r="D482">
        <v>20293</v>
      </c>
      <c r="E482">
        <v>65</v>
      </c>
      <c r="F482">
        <v>6556</v>
      </c>
      <c r="G482">
        <v>130</v>
      </c>
      <c r="H482">
        <v>191</v>
      </c>
      <c r="I482">
        <v>2</v>
      </c>
    </row>
    <row r="483" spans="1:9" x14ac:dyDescent="0.35">
      <c r="A483" s="4">
        <v>45211</v>
      </c>
      <c r="B483" t="s">
        <v>14</v>
      </c>
      <c r="C483" t="s">
        <v>16</v>
      </c>
      <c r="D483">
        <v>31852</v>
      </c>
      <c r="E483">
        <v>2996</v>
      </c>
      <c r="F483">
        <v>15797</v>
      </c>
      <c r="G483">
        <v>2426</v>
      </c>
      <c r="H483">
        <v>790</v>
      </c>
      <c r="I483">
        <v>110</v>
      </c>
    </row>
    <row r="484" spans="1:9" x14ac:dyDescent="0.35">
      <c r="A484" s="4">
        <v>44983</v>
      </c>
      <c r="B484" t="s">
        <v>11</v>
      </c>
      <c r="C484" t="s">
        <v>16</v>
      </c>
      <c r="D484">
        <v>16983</v>
      </c>
      <c r="E484">
        <v>3934</v>
      </c>
      <c r="F484">
        <v>3196</v>
      </c>
      <c r="G484">
        <v>4722</v>
      </c>
      <c r="H484">
        <v>519</v>
      </c>
      <c r="I484">
        <v>339</v>
      </c>
    </row>
    <row r="485" spans="1:9" x14ac:dyDescent="0.35">
      <c r="A485" s="4">
        <v>45160</v>
      </c>
      <c r="B485" t="s">
        <v>9</v>
      </c>
      <c r="C485" t="s">
        <v>17</v>
      </c>
      <c r="D485">
        <v>47149</v>
      </c>
      <c r="E485">
        <v>3019</v>
      </c>
      <c r="F485">
        <v>17945</v>
      </c>
      <c r="G485">
        <v>3749</v>
      </c>
      <c r="H485">
        <v>332</v>
      </c>
      <c r="I485">
        <v>101</v>
      </c>
    </row>
    <row r="486" spans="1:9" x14ac:dyDescent="0.35">
      <c r="A486" s="4">
        <v>45197</v>
      </c>
      <c r="B486" t="s">
        <v>15</v>
      </c>
      <c r="C486" t="s">
        <v>12</v>
      </c>
      <c r="D486">
        <v>12162</v>
      </c>
      <c r="E486">
        <v>3806</v>
      </c>
      <c r="F486">
        <v>6897</v>
      </c>
      <c r="G486">
        <v>2493</v>
      </c>
      <c r="H486">
        <v>151</v>
      </c>
      <c r="I486">
        <v>230</v>
      </c>
    </row>
    <row r="487" spans="1:9" x14ac:dyDescent="0.35">
      <c r="A487" s="4">
        <v>44988</v>
      </c>
      <c r="B487" t="s">
        <v>9</v>
      </c>
      <c r="C487" t="s">
        <v>12</v>
      </c>
      <c r="D487">
        <v>32788</v>
      </c>
      <c r="E487">
        <v>4049</v>
      </c>
      <c r="F487">
        <v>19425</v>
      </c>
      <c r="G487">
        <v>1477</v>
      </c>
      <c r="H487">
        <v>155</v>
      </c>
      <c r="I487">
        <v>263</v>
      </c>
    </row>
    <row r="488" spans="1:9" x14ac:dyDescent="0.35">
      <c r="A488" s="4">
        <v>45212</v>
      </c>
      <c r="B488" t="s">
        <v>11</v>
      </c>
      <c r="C488" t="s">
        <v>10</v>
      </c>
      <c r="D488">
        <v>28250</v>
      </c>
      <c r="E488">
        <v>4139</v>
      </c>
      <c r="F488">
        <v>12413</v>
      </c>
      <c r="G488">
        <v>554</v>
      </c>
      <c r="H488">
        <v>215</v>
      </c>
      <c r="I488">
        <v>149</v>
      </c>
    </row>
    <row r="489" spans="1:9" x14ac:dyDescent="0.35">
      <c r="A489" s="4">
        <v>44953</v>
      </c>
      <c r="B489" t="s">
        <v>15</v>
      </c>
      <c r="C489" t="s">
        <v>12</v>
      </c>
      <c r="D489">
        <v>7651</v>
      </c>
      <c r="E489">
        <v>4233</v>
      </c>
      <c r="F489">
        <v>9896</v>
      </c>
      <c r="G489">
        <v>3152</v>
      </c>
      <c r="H489">
        <v>773</v>
      </c>
      <c r="I489">
        <v>103</v>
      </c>
    </row>
    <row r="490" spans="1:9" x14ac:dyDescent="0.35">
      <c r="A490" s="4">
        <v>44940</v>
      </c>
      <c r="B490" t="s">
        <v>14</v>
      </c>
      <c r="C490" t="s">
        <v>16</v>
      </c>
      <c r="D490">
        <v>24545</v>
      </c>
      <c r="E490">
        <v>4107</v>
      </c>
      <c r="F490">
        <v>6708</v>
      </c>
      <c r="G490">
        <v>4760</v>
      </c>
      <c r="H490">
        <v>124</v>
      </c>
      <c r="I490">
        <v>307</v>
      </c>
    </row>
    <row r="491" spans="1:9" x14ac:dyDescent="0.35">
      <c r="A491" s="4">
        <v>45249</v>
      </c>
      <c r="B491" t="s">
        <v>14</v>
      </c>
      <c r="C491" t="s">
        <v>17</v>
      </c>
      <c r="D491">
        <v>27709</v>
      </c>
      <c r="E491">
        <v>4203</v>
      </c>
      <c r="F491">
        <v>1599</v>
      </c>
      <c r="G491">
        <v>4788</v>
      </c>
      <c r="H491">
        <v>610</v>
      </c>
      <c r="I491">
        <v>120</v>
      </c>
    </row>
    <row r="492" spans="1:9" x14ac:dyDescent="0.35">
      <c r="A492" s="4">
        <v>45175</v>
      </c>
      <c r="B492" t="s">
        <v>18</v>
      </c>
      <c r="C492" t="s">
        <v>17</v>
      </c>
      <c r="D492">
        <v>43398</v>
      </c>
      <c r="E492">
        <v>682</v>
      </c>
      <c r="F492">
        <v>6332</v>
      </c>
      <c r="G492">
        <v>1397</v>
      </c>
      <c r="H492">
        <v>73</v>
      </c>
      <c r="I492">
        <v>37</v>
      </c>
    </row>
    <row r="493" spans="1:9" x14ac:dyDescent="0.35">
      <c r="A493" s="4">
        <v>45004</v>
      </c>
      <c r="B493" t="s">
        <v>15</v>
      </c>
      <c r="C493" t="s">
        <v>10</v>
      </c>
      <c r="D493">
        <v>7286</v>
      </c>
      <c r="E493">
        <v>1781</v>
      </c>
      <c r="F493">
        <v>19273</v>
      </c>
      <c r="G493">
        <v>290</v>
      </c>
      <c r="H493">
        <v>508</v>
      </c>
      <c r="I493">
        <v>122</v>
      </c>
    </row>
    <row r="494" spans="1:9" x14ac:dyDescent="0.35">
      <c r="A494" s="4">
        <v>45196</v>
      </c>
      <c r="B494" t="s">
        <v>14</v>
      </c>
      <c r="C494" t="s">
        <v>16</v>
      </c>
      <c r="D494">
        <v>49064</v>
      </c>
      <c r="E494">
        <v>3462</v>
      </c>
      <c r="F494">
        <v>1618</v>
      </c>
      <c r="G494">
        <v>747</v>
      </c>
      <c r="H494">
        <v>749</v>
      </c>
      <c r="I494">
        <v>67</v>
      </c>
    </row>
    <row r="495" spans="1:9" x14ac:dyDescent="0.35">
      <c r="A495" s="4">
        <v>45139</v>
      </c>
      <c r="B495" t="s">
        <v>14</v>
      </c>
      <c r="C495" t="s">
        <v>10</v>
      </c>
      <c r="D495">
        <v>8010</v>
      </c>
      <c r="E495">
        <v>4694</v>
      </c>
      <c r="F495">
        <v>3970</v>
      </c>
      <c r="G495">
        <v>519</v>
      </c>
      <c r="H495">
        <v>721</v>
      </c>
      <c r="I495">
        <v>401</v>
      </c>
    </row>
    <row r="496" spans="1:9" x14ac:dyDescent="0.35">
      <c r="A496" s="4">
        <v>45222</v>
      </c>
      <c r="B496" t="s">
        <v>14</v>
      </c>
      <c r="C496" t="s">
        <v>16</v>
      </c>
      <c r="D496">
        <v>46088</v>
      </c>
      <c r="E496">
        <v>4297</v>
      </c>
      <c r="F496">
        <v>14102</v>
      </c>
      <c r="G496">
        <v>192</v>
      </c>
      <c r="H496">
        <v>366</v>
      </c>
      <c r="I496">
        <v>374</v>
      </c>
    </row>
    <row r="497" spans="1:9" x14ac:dyDescent="0.35">
      <c r="A497" s="4">
        <v>45043</v>
      </c>
      <c r="B497" t="s">
        <v>14</v>
      </c>
      <c r="C497" t="s">
        <v>12</v>
      </c>
      <c r="D497">
        <v>20349</v>
      </c>
      <c r="E497">
        <v>1312</v>
      </c>
      <c r="F497">
        <v>18333</v>
      </c>
      <c r="G497">
        <v>4327</v>
      </c>
      <c r="H497">
        <v>912</v>
      </c>
      <c r="I497">
        <v>50</v>
      </c>
    </row>
    <row r="498" spans="1:9" x14ac:dyDescent="0.35">
      <c r="A498" s="4">
        <v>44945</v>
      </c>
      <c r="B498" t="s">
        <v>9</v>
      </c>
      <c r="C498" t="s">
        <v>16</v>
      </c>
      <c r="D498">
        <v>22415</v>
      </c>
      <c r="E498">
        <v>1889</v>
      </c>
      <c r="F498">
        <v>13679</v>
      </c>
      <c r="G498">
        <v>3346</v>
      </c>
      <c r="H498">
        <v>645</v>
      </c>
      <c r="I498">
        <v>61</v>
      </c>
    </row>
    <row r="499" spans="1:9" x14ac:dyDescent="0.35">
      <c r="A499" s="4">
        <v>45100</v>
      </c>
      <c r="B499" t="s">
        <v>13</v>
      </c>
      <c r="C499" t="s">
        <v>10</v>
      </c>
      <c r="D499">
        <v>24255</v>
      </c>
      <c r="E499">
        <v>4314</v>
      </c>
      <c r="F499">
        <v>9655</v>
      </c>
      <c r="G499">
        <v>2112</v>
      </c>
      <c r="H499">
        <v>157</v>
      </c>
      <c r="I499">
        <v>202</v>
      </c>
    </row>
    <row r="500" spans="1:9" x14ac:dyDescent="0.35">
      <c r="A500" s="4">
        <v>44991</v>
      </c>
      <c r="B500" t="s">
        <v>9</v>
      </c>
      <c r="C500" t="s">
        <v>12</v>
      </c>
      <c r="D500">
        <v>31528</v>
      </c>
      <c r="E500">
        <v>3204</v>
      </c>
      <c r="F500">
        <v>3516</v>
      </c>
      <c r="G500">
        <v>4476</v>
      </c>
      <c r="H500">
        <v>165</v>
      </c>
      <c r="I500">
        <v>45</v>
      </c>
    </row>
    <row r="501" spans="1:9" x14ac:dyDescent="0.35">
      <c r="A501" s="4">
        <v>45129</v>
      </c>
      <c r="B501" t="s">
        <v>11</v>
      </c>
      <c r="C501" t="s">
        <v>12</v>
      </c>
      <c r="D501">
        <v>14810</v>
      </c>
      <c r="E501">
        <v>3774</v>
      </c>
      <c r="F501">
        <v>10442</v>
      </c>
      <c r="G501">
        <v>1825</v>
      </c>
      <c r="H501">
        <v>219</v>
      </c>
      <c r="I501">
        <v>360</v>
      </c>
    </row>
    <row r="502" spans="1:9" x14ac:dyDescent="0.35">
      <c r="A502" s="4">
        <v>45203</v>
      </c>
      <c r="B502" t="s">
        <v>14</v>
      </c>
      <c r="C502" t="s">
        <v>16</v>
      </c>
      <c r="D502">
        <v>47737</v>
      </c>
      <c r="E502">
        <v>4069</v>
      </c>
      <c r="F502">
        <v>11564</v>
      </c>
      <c r="G502">
        <v>4161</v>
      </c>
      <c r="H502">
        <v>617</v>
      </c>
      <c r="I502">
        <v>149</v>
      </c>
    </row>
    <row r="503" spans="1:9" x14ac:dyDescent="0.35">
      <c r="A503" s="4">
        <v>44954</v>
      </c>
      <c r="B503" t="s">
        <v>15</v>
      </c>
      <c r="C503" t="s">
        <v>12</v>
      </c>
      <c r="D503">
        <v>12970</v>
      </c>
      <c r="E503">
        <v>4292</v>
      </c>
      <c r="F503">
        <v>14104</v>
      </c>
      <c r="G503">
        <v>1990</v>
      </c>
      <c r="H503">
        <v>869</v>
      </c>
      <c r="I503">
        <v>276</v>
      </c>
    </row>
    <row r="504" spans="1:9" x14ac:dyDescent="0.35">
      <c r="A504" s="4">
        <v>45081</v>
      </c>
      <c r="B504" t="s">
        <v>18</v>
      </c>
      <c r="C504" t="s">
        <v>10</v>
      </c>
      <c r="D504">
        <v>2529</v>
      </c>
      <c r="E504">
        <v>1350</v>
      </c>
      <c r="F504">
        <v>2368</v>
      </c>
      <c r="G504">
        <v>1528</v>
      </c>
      <c r="H504">
        <v>477</v>
      </c>
      <c r="I504">
        <v>112</v>
      </c>
    </row>
    <row r="505" spans="1:9" x14ac:dyDescent="0.35">
      <c r="A505" s="4">
        <v>45013</v>
      </c>
      <c r="B505" t="s">
        <v>11</v>
      </c>
      <c r="C505" t="s">
        <v>10</v>
      </c>
      <c r="D505">
        <v>11822</v>
      </c>
      <c r="E505">
        <v>893</v>
      </c>
      <c r="F505">
        <v>15971</v>
      </c>
      <c r="G505">
        <v>2543</v>
      </c>
      <c r="H505">
        <v>629</v>
      </c>
      <c r="I505">
        <v>87</v>
      </c>
    </row>
    <row r="506" spans="1:9" x14ac:dyDescent="0.35">
      <c r="A506" s="4">
        <v>44927</v>
      </c>
      <c r="B506" t="s">
        <v>15</v>
      </c>
      <c r="C506" t="s">
        <v>10</v>
      </c>
      <c r="D506">
        <v>19408</v>
      </c>
      <c r="E506">
        <v>1474</v>
      </c>
      <c r="F506">
        <v>13999</v>
      </c>
      <c r="G506">
        <v>4823</v>
      </c>
      <c r="H506">
        <v>313</v>
      </c>
      <c r="I506">
        <v>70</v>
      </c>
    </row>
    <row r="507" spans="1:9" x14ac:dyDescent="0.35">
      <c r="A507" s="4">
        <v>44990</v>
      </c>
      <c r="B507" t="s">
        <v>13</v>
      </c>
      <c r="C507" t="s">
        <v>17</v>
      </c>
      <c r="D507">
        <v>6117</v>
      </c>
      <c r="E507">
        <v>2594</v>
      </c>
      <c r="F507">
        <v>15205</v>
      </c>
      <c r="G507">
        <v>2025</v>
      </c>
      <c r="H507">
        <v>437</v>
      </c>
      <c r="I507">
        <v>155</v>
      </c>
    </row>
    <row r="508" spans="1:9" x14ac:dyDescent="0.35">
      <c r="A508" s="4">
        <v>45271</v>
      </c>
      <c r="B508" t="s">
        <v>18</v>
      </c>
      <c r="C508" t="s">
        <v>16</v>
      </c>
      <c r="D508">
        <v>17613</v>
      </c>
      <c r="E508">
        <v>2567</v>
      </c>
      <c r="F508">
        <v>13015</v>
      </c>
      <c r="G508">
        <v>1786</v>
      </c>
      <c r="H508">
        <v>757</v>
      </c>
      <c r="I508">
        <v>89</v>
      </c>
    </row>
    <row r="509" spans="1:9" x14ac:dyDescent="0.35">
      <c r="A509" s="4">
        <v>45172</v>
      </c>
      <c r="B509" t="s">
        <v>18</v>
      </c>
      <c r="C509" t="s">
        <v>12</v>
      </c>
      <c r="D509">
        <v>19177</v>
      </c>
      <c r="E509">
        <v>3515</v>
      </c>
      <c r="F509">
        <v>11851</v>
      </c>
      <c r="G509">
        <v>4051</v>
      </c>
      <c r="H509">
        <v>333</v>
      </c>
      <c r="I509">
        <v>91</v>
      </c>
    </row>
    <row r="510" spans="1:9" x14ac:dyDescent="0.35">
      <c r="A510" s="4">
        <v>45035</v>
      </c>
      <c r="B510" t="s">
        <v>13</v>
      </c>
      <c r="C510" t="s">
        <v>17</v>
      </c>
      <c r="D510">
        <v>35215</v>
      </c>
      <c r="E510">
        <v>4666</v>
      </c>
      <c r="F510">
        <v>18106</v>
      </c>
      <c r="G510">
        <v>3175</v>
      </c>
      <c r="H510">
        <v>984</v>
      </c>
      <c r="I510">
        <v>120</v>
      </c>
    </row>
    <row r="511" spans="1:9" x14ac:dyDescent="0.35">
      <c r="A511" s="4">
        <v>45186</v>
      </c>
      <c r="B511" t="s">
        <v>18</v>
      </c>
      <c r="C511" t="s">
        <v>12</v>
      </c>
      <c r="D511">
        <v>49665</v>
      </c>
      <c r="E511">
        <v>1508</v>
      </c>
      <c r="F511">
        <v>11142</v>
      </c>
      <c r="G511">
        <v>1507</v>
      </c>
      <c r="H511">
        <v>453</v>
      </c>
      <c r="I511">
        <v>100</v>
      </c>
    </row>
    <row r="512" spans="1:9" x14ac:dyDescent="0.35">
      <c r="A512" s="4">
        <v>45226</v>
      </c>
      <c r="B512" t="s">
        <v>9</v>
      </c>
      <c r="C512" t="s">
        <v>16</v>
      </c>
      <c r="D512">
        <v>28293</v>
      </c>
      <c r="E512">
        <v>4378</v>
      </c>
      <c r="F512">
        <v>12835</v>
      </c>
      <c r="G512">
        <v>2597</v>
      </c>
      <c r="H512">
        <v>594</v>
      </c>
      <c r="I512">
        <v>421</v>
      </c>
    </row>
    <row r="513" spans="1:9" x14ac:dyDescent="0.35">
      <c r="A513" s="4">
        <v>44980</v>
      </c>
      <c r="B513" t="s">
        <v>11</v>
      </c>
      <c r="C513" t="s">
        <v>17</v>
      </c>
      <c r="D513">
        <v>14848</v>
      </c>
      <c r="E513">
        <v>4989</v>
      </c>
      <c r="F513">
        <v>12825</v>
      </c>
      <c r="G513">
        <v>3760</v>
      </c>
      <c r="H513">
        <v>695</v>
      </c>
      <c r="I513">
        <v>403</v>
      </c>
    </row>
    <row r="514" spans="1:9" x14ac:dyDescent="0.35">
      <c r="A514" s="4">
        <v>45000</v>
      </c>
      <c r="B514" t="s">
        <v>15</v>
      </c>
      <c r="C514" t="s">
        <v>16</v>
      </c>
      <c r="D514">
        <v>33070</v>
      </c>
      <c r="E514">
        <v>419</v>
      </c>
      <c r="F514">
        <v>5961</v>
      </c>
      <c r="G514">
        <v>2562</v>
      </c>
      <c r="H514">
        <v>547</v>
      </c>
      <c r="I514">
        <v>33</v>
      </c>
    </row>
    <row r="515" spans="1:9" x14ac:dyDescent="0.35">
      <c r="A515" s="4">
        <v>45270</v>
      </c>
      <c r="B515" t="s">
        <v>13</v>
      </c>
      <c r="C515" t="s">
        <v>17</v>
      </c>
      <c r="D515">
        <v>32334</v>
      </c>
      <c r="E515">
        <v>3443</v>
      </c>
      <c r="F515">
        <v>3412</v>
      </c>
      <c r="G515">
        <v>2294</v>
      </c>
      <c r="H515">
        <v>264</v>
      </c>
      <c r="I515">
        <v>169</v>
      </c>
    </row>
    <row r="516" spans="1:9" x14ac:dyDescent="0.35">
      <c r="A516" s="4">
        <v>45149</v>
      </c>
      <c r="B516" t="s">
        <v>18</v>
      </c>
      <c r="C516" t="s">
        <v>17</v>
      </c>
      <c r="D516">
        <v>2179</v>
      </c>
      <c r="E516">
        <v>258</v>
      </c>
      <c r="F516">
        <v>13905</v>
      </c>
      <c r="G516">
        <v>1065</v>
      </c>
      <c r="H516">
        <v>976</v>
      </c>
      <c r="I516">
        <v>11</v>
      </c>
    </row>
    <row r="517" spans="1:9" x14ac:dyDescent="0.35">
      <c r="A517" s="4">
        <v>44995</v>
      </c>
      <c r="B517" t="s">
        <v>11</v>
      </c>
      <c r="C517" t="s">
        <v>17</v>
      </c>
      <c r="D517">
        <v>16672</v>
      </c>
      <c r="E517">
        <v>2524</v>
      </c>
      <c r="F517">
        <v>13272</v>
      </c>
      <c r="G517">
        <v>4069</v>
      </c>
      <c r="H517">
        <v>668</v>
      </c>
      <c r="I517">
        <v>153</v>
      </c>
    </row>
    <row r="518" spans="1:9" x14ac:dyDescent="0.35">
      <c r="A518" s="4">
        <v>45220</v>
      </c>
      <c r="B518" t="s">
        <v>9</v>
      </c>
      <c r="C518" t="s">
        <v>17</v>
      </c>
      <c r="D518">
        <v>18002</v>
      </c>
      <c r="E518">
        <v>3673</v>
      </c>
      <c r="F518">
        <v>6250</v>
      </c>
      <c r="G518">
        <v>1686</v>
      </c>
      <c r="H518">
        <v>664</v>
      </c>
      <c r="I518">
        <v>136</v>
      </c>
    </row>
    <row r="519" spans="1:9" x14ac:dyDescent="0.35">
      <c r="A519" s="4">
        <v>45226</v>
      </c>
      <c r="B519" t="s">
        <v>18</v>
      </c>
      <c r="C519" t="s">
        <v>16</v>
      </c>
      <c r="D519">
        <v>22297</v>
      </c>
      <c r="E519">
        <v>2346</v>
      </c>
      <c r="F519">
        <v>8393</v>
      </c>
      <c r="G519">
        <v>1678</v>
      </c>
      <c r="H519">
        <v>465</v>
      </c>
      <c r="I519">
        <v>45</v>
      </c>
    </row>
    <row r="520" spans="1:9" x14ac:dyDescent="0.35">
      <c r="A520" s="4">
        <v>45049</v>
      </c>
      <c r="B520" t="s">
        <v>13</v>
      </c>
      <c r="C520" t="s">
        <v>10</v>
      </c>
      <c r="D520">
        <v>24381</v>
      </c>
      <c r="E520">
        <v>3078</v>
      </c>
      <c r="F520">
        <v>5114</v>
      </c>
      <c r="G520">
        <v>2721</v>
      </c>
      <c r="H520">
        <v>613</v>
      </c>
      <c r="I520">
        <v>144</v>
      </c>
    </row>
    <row r="521" spans="1:9" x14ac:dyDescent="0.35">
      <c r="A521" s="4">
        <v>45257</v>
      </c>
      <c r="B521" t="s">
        <v>9</v>
      </c>
      <c r="C521" t="s">
        <v>17</v>
      </c>
      <c r="D521">
        <v>48577</v>
      </c>
      <c r="E521">
        <v>1887</v>
      </c>
      <c r="F521">
        <v>8888</v>
      </c>
      <c r="G521">
        <v>1961</v>
      </c>
      <c r="H521">
        <v>855</v>
      </c>
      <c r="I521">
        <v>188</v>
      </c>
    </row>
    <row r="522" spans="1:9" x14ac:dyDescent="0.35">
      <c r="A522" s="4">
        <v>45184</v>
      </c>
      <c r="B522" t="s">
        <v>18</v>
      </c>
      <c r="C522" t="s">
        <v>17</v>
      </c>
      <c r="D522">
        <v>48197</v>
      </c>
      <c r="E522">
        <v>115</v>
      </c>
      <c r="F522">
        <v>1730</v>
      </c>
      <c r="G522">
        <v>4888</v>
      </c>
      <c r="H522">
        <v>141</v>
      </c>
      <c r="I522">
        <v>7</v>
      </c>
    </row>
    <row r="523" spans="1:9" x14ac:dyDescent="0.35">
      <c r="A523" s="4">
        <v>45032</v>
      </c>
      <c r="B523" t="s">
        <v>9</v>
      </c>
      <c r="C523" t="s">
        <v>16</v>
      </c>
      <c r="D523">
        <v>6824</v>
      </c>
      <c r="E523">
        <v>3674</v>
      </c>
      <c r="F523">
        <v>4606</v>
      </c>
      <c r="G523">
        <v>2126</v>
      </c>
      <c r="H523">
        <v>382</v>
      </c>
      <c r="I523">
        <v>283</v>
      </c>
    </row>
    <row r="524" spans="1:9" x14ac:dyDescent="0.35">
      <c r="A524" s="4">
        <v>44973</v>
      </c>
      <c r="B524" t="s">
        <v>11</v>
      </c>
      <c r="C524" t="s">
        <v>10</v>
      </c>
      <c r="D524">
        <v>25173</v>
      </c>
      <c r="E524">
        <v>1425</v>
      </c>
      <c r="F524">
        <v>1682</v>
      </c>
      <c r="G524">
        <v>309</v>
      </c>
      <c r="H524">
        <v>513</v>
      </c>
      <c r="I524">
        <v>32</v>
      </c>
    </row>
    <row r="525" spans="1:9" x14ac:dyDescent="0.35">
      <c r="A525" s="4">
        <v>45044</v>
      </c>
      <c r="B525" t="s">
        <v>18</v>
      </c>
      <c r="C525" t="s">
        <v>12</v>
      </c>
      <c r="D525">
        <v>15751</v>
      </c>
      <c r="E525">
        <v>3289</v>
      </c>
      <c r="F525">
        <v>3587</v>
      </c>
      <c r="G525">
        <v>1828</v>
      </c>
      <c r="H525">
        <v>407</v>
      </c>
      <c r="I525">
        <v>317</v>
      </c>
    </row>
    <row r="526" spans="1:9" x14ac:dyDescent="0.35">
      <c r="A526" s="4">
        <v>45149</v>
      </c>
      <c r="B526" t="s">
        <v>13</v>
      </c>
      <c r="C526" t="s">
        <v>16</v>
      </c>
      <c r="D526">
        <v>49186</v>
      </c>
      <c r="E526">
        <v>2123</v>
      </c>
      <c r="F526">
        <v>16545</v>
      </c>
      <c r="G526">
        <v>1617</v>
      </c>
      <c r="H526">
        <v>568</v>
      </c>
      <c r="I526">
        <v>76</v>
      </c>
    </row>
    <row r="527" spans="1:9" x14ac:dyDescent="0.35">
      <c r="A527" s="4">
        <v>45259</v>
      </c>
      <c r="B527" t="s">
        <v>15</v>
      </c>
      <c r="C527" t="s">
        <v>12</v>
      </c>
      <c r="D527">
        <v>21420</v>
      </c>
      <c r="E527">
        <v>3782</v>
      </c>
      <c r="F527">
        <v>19328</v>
      </c>
      <c r="G527">
        <v>1249</v>
      </c>
      <c r="H527">
        <v>892</v>
      </c>
      <c r="I527">
        <v>221</v>
      </c>
    </row>
    <row r="528" spans="1:9" x14ac:dyDescent="0.35">
      <c r="A528" s="4">
        <v>45040</v>
      </c>
      <c r="B528" t="s">
        <v>14</v>
      </c>
      <c r="C528" t="s">
        <v>10</v>
      </c>
      <c r="D528">
        <v>36996</v>
      </c>
      <c r="E528">
        <v>4906</v>
      </c>
      <c r="F528">
        <v>15862</v>
      </c>
      <c r="G528">
        <v>2069</v>
      </c>
      <c r="H528">
        <v>388</v>
      </c>
      <c r="I528">
        <v>204</v>
      </c>
    </row>
    <row r="529" spans="1:9" x14ac:dyDescent="0.35">
      <c r="A529" s="4">
        <v>45017</v>
      </c>
      <c r="B529" t="s">
        <v>9</v>
      </c>
      <c r="C529" t="s">
        <v>12</v>
      </c>
      <c r="D529">
        <v>11223</v>
      </c>
      <c r="E529">
        <v>174</v>
      </c>
      <c r="F529">
        <v>10243</v>
      </c>
      <c r="G529">
        <v>1470</v>
      </c>
      <c r="H529">
        <v>448</v>
      </c>
      <c r="I529">
        <v>7</v>
      </c>
    </row>
    <row r="530" spans="1:9" x14ac:dyDescent="0.35">
      <c r="A530" s="4">
        <v>45284</v>
      </c>
      <c r="B530" t="s">
        <v>13</v>
      </c>
      <c r="C530" t="s">
        <v>16</v>
      </c>
      <c r="D530">
        <v>31229</v>
      </c>
      <c r="E530">
        <v>858</v>
      </c>
      <c r="F530">
        <v>18098</v>
      </c>
      <c r="G530">
        <v>1217</v>
      </c>
      <c r="H530">
        <v>214</v>
      </c>
      <c r="I530">
        <v>85</v>
      </c>
    </row>
    <row r="531" spans="1:9" x14ac:dyDescent="0.35">
      <c r="A531" s="4">
        <v>45179</v>
      </c>
      <c r="B531" t="s">
        <v>11</v>
      </c>
      <c r="C531" t="s">
        <v>16</v>
      </c>
      <c r="D531">
        <v>38794</v>
      </c>
      <c r="E531">
        <v>4111</v>
      </c>
      <c r="F531">
        <v>5958</v>
      </c>
      <c r="G531">
        <v>2972</v>
      </c>
      <c r="H531">
        <v>445</v>
      </c>
      <c r="I531">
        <v>118</v>
      </c>
    </row>
    <row r="532" spans="1:9" x14ac:dyDescent="0.35">
      <c r="A532" s="4">
        <v>45141</v>
      </c>
      <c r="B532" t="s">
        <v>13</v>
      </c>
      <c r="C532" t="s">
        <v>17</v>
      </c>
      <c r="D532">
        <v>45342</v>
      </c>
      <c r="E532">
        <v>730</v>
      </c>
      <c r="F532">
        <v>17232</v>
      </c>
      <c r="G532">
        <v>1950</v>
      </c>
      <c r="H532">
        <v>578</v>
      </c>
      <c r="I532">
        <v>57</v>
      </c>
    </row>
    <row r="533" spans="1:9" x14ac:dyDescent="0.35">
      <c r="A533" s="4">
        <v>45002</v>
      </c>
      <c r="B533" t="s">
        <v>15</v>
      </c>
      <c r="C533" t="s">
        <v>10</v>
      </c>
      <c r="D533">
        <v>9409</v>
      </c>
      <c r="E533">
        <v>2289</v>
      </c>
      <c r="F533">
        <v>6806</v>
      </c>
      <c r="G533">
        <v>3305</v>
      </c>
      <c r="H533">
        <v>722</v>
      </c>
      <c r="I533">
        <v>183</v>
      </c>
    </row>
    <row r="534" spans="1:9" x14ac:dyDescent="0.35">
      <c r="A534" s="4">
        <v>45046</v>
      </c>
      <c r="B534" t="s">
        <v>18</v>
      </c>
      <c r="C534" t="s">
        <v>10</v>
      </c>
      <c r="D534">
        <v>15644</v>
      </c>
      <c r="E534">
        <v>3816</v>
      </c>
      <c r="F534">
        <v>298</v>
      </c>
      <c r="G534">
        <v>3915</v>
      </c>
      <c r="H534">
        <v>343</v>
      </c>
      <c r="I534">
        <v>139</v>
      </c>
    </row>
    <row r="535" spans="1:9" x14ac:dyDescent="0.35">
      <c r="A535" s="4">
        <v>45038</v>
      </c>
      <c r="B535" t="s">
        <v>11</v>
      </c>
      <c r="C535" t="s">
        <v>10</v>
      </c>
      <c r="D535">
        <v>14396</v>
      </c>
      <c r="E535">
        <v>2342</v>
      </c>
      <c r="F535">
        <v>14461</v>
      </c>
      <c r="G535">
        <v>2482</v>
      </c>
      <c r="H535">
        <v>151</v>
      </c>
      <c r="I535">
        <v>87</v>
      </c>
    </row>
    <row r="536" spans="1:9" x14ac:dyDescent="0.35">
      <c r="A536" s="4">
        <v>45228</v>
      </c>
      <c r="B536" t="s">
        <v>9</v>
      </c>
      <c r="C536" t="s">
        <v>12</v>
      </c>
      <c r="D536">
        <v>29996</v>
      </c>
      <c r="E536">
        <v>3275</v>
      </c>
      <c r="F536">
        <v>14935</v>
      </c>
      <c r="G536">
        <v>3956</v>
      </c>
      <c r="H536">
        <v>518</v>
      </c>
      <c r="I536">
        <v>225</v>
      </c>
    </row>
    <row r="537" spans="1:9" x14ac:dyDescent="0.35">
      <c r="A537" s="4">
        <v>45265</v>
      </c>
      <c r="B537" t="s">
        <v>13</v>
      </c>
      <c r="C537" t="s">
        <v>10</v>
      </c>
      <c r="D537">
        <v>42193</v>
      </c>
      <c r="E537">
        <v>2187</v>
      </c>
      <c r="F537">
        <v>11896</v>
      </c>
      <c r="G537">
        <v>2135</v>
      </c>
      <c r="H537">
        <v>390</v>
      </c>
      <c r="I537">
        <v>91</v>
      </c>
    </row>
    <row r="538" spans="1:9" x14ac:dyDescent="0.35">
      <c r="A538" s="4">
        <v>45027</v>
      </c>
      <c r="B538" t="s">
        <v>13</v>
      </c>
      <c r="C538" t="s">
        <v>10</v>
      </c>
      <c r="D538">
        <v>5161</v>
      </c>
      <c r="E538">
        <v>1202</v>
      </c>
      <c r="F538">
        <v>11879</v>
      </c>
      <c r="G538">
        <v>251</v>
      </c>
      <c r="H538">
        <v>798</v>
      </c>
      <c r="I538">
        <v>19</v>
      </c>
    </row>
    <row r="539" spans="1:9" x14ac:dyDescent="0.35">
      <c r="A539" s="4">
        <v>45065</v>
      </c>
      <c r="B539" t="s">
        <v>18</v>
      </c>
      <c r="C539" t="s">
        <v>10</v>
      </c>
      <c r="D539">
        <v>19852</v>
      </c>
      <c r="E539">
        <v>93</v>
      </c>
      <c r="F539">
        <v>11423</v>
      </c>
      <c r="G539">
        <v>3560</v>
      </c>
      <c r="H539">
        <v>288</v>
      </c>
      <c r="I539">
        <v>8</v>
      </c>
    </row>
    <row r="540" spans="1:9" x14ac:dyDescent="0.35">
      <c r="A540" s="4">
        <v>45133</v>
      </c>
      <c r="B540" t="s">
        <v>18</v>
      </c>
      <c r="C540" t="s">
        <v>16</v>
      </c>
      <c r="D540">
        <v>25703</v>
      </c>
      <c r="E540">
        <v>2037</v>
      </c>
      <c r="F540">
        <v>16866</v>
      </c>
      <c r="G540">
        <v>2742</v>
      </c>
      <c r="H540">
        <v>40</v>
      </c>
      <c r="I540">
        <v>121</v>
      </c>
    </row>
    <row r="541" spans="1:9" x14ac:dyDescent="0.35">
      <c r="A541" s="4">
        <v>44934</v>
      </c>
      <c r="B541" t="s">
        <v>9</v>
      </c>
      <c r="C541" t="s">
        <v>16</v>
      </c>
      <c r="D541">
        <v>25757</v>
      </c>
      <c r="E541">
        <v>3318</v>
      </c>
      <c r="F541">
        <v>12153</v>
      </c>
      <c r="G541">
        <v>4376</v>
      </c>
      <c r="H541">
        <v>192</v>
      </c>
      <c r="I541">
        <v>89</v>
      </c>
    </row>
    <row r="542" spans="1:9" x14ac:dyDescent="0.35">
      <c r="A542" s="4">
        <v>45078</v>
      </c>
      <c r="B542" t="s">
        <v>15</v>
      </c>
      <c r="C542" t="s">
        <v>16</v>
      </c>
      <c r="D542">
        <v>18764</v>
      </c>
      <c r="E542">
        <v>4589</v>
      </c>
      <c r="F542">
        <v>16304</v>
      </c>
      <c r="G542">
        <v>2774</v>
      </c>
      <c r="H542">
        <v>378</v>
      </c>
      <c r="I542">
        <v>320</v>
      </c>
    </row>
    <row r="543" spans="1:9" x14ac:dyDescent="0.35">
      <c r="A543" s="4">
        <v>45204</v>
      </c>
      <c r="B543" t="s">
        <v>9</v>
      </c>
      <c r="C543" t="s">
        <v>17</v>
      </c>
      <c r="D543">
        <v>39001</v>
      </c>
      <c r="E543">
        <v>2922</v>
      </c>
      <c r="F543">
        <v>14699</v>
      </c>
      <c r="G543">
        <v>2507</v>
      </c>
      <c r="H543">
        <v>219</v>
      </c>
      <c r="I543">
        <v>151</v>
      </c>
    </row>
    <row r="544" spans="1:9" x14ac:dyDescent="0.35">
      <c r="A544" s="4">
        <v>44963</v>
      </c>
      <c r="B544" t="s">
        <v>18</v>
      </c>
      <c r="C544" t="s">
        <v>12</v>
      </c>
      <c r="D544">
        <v>17256</v>
      </c>
      <c r="E544">
        <v>4365</v>
      </c>
      <c r="F544">
        <v>1340</v>
      </c>
      <c r="G544">
        <v>2046</v>
      </c>
      <c r="H544">
        <v>233</v>
      </c>
      <c r="I544">
        <v>386</v>
      </c>
    </row>
    <row r="545" spans="1:9" x14ac:dyDescent="0.35">
      <c r="A545" s="4">
        <v>45142</v>
      </c>
      <c r="B545" t="s">
        <v>13</v>
      </c>
      <c r="C545" t="s">
        <v>16</v>
      </c>
      <c r="D545">
        <v>9838</v>
      </c>
      <c r="E545">
        <v>1293</v>
      </c>
      <c r="F545">
        <v>863</v>
      </c>
      <c r="G545">
        <v>1554</v>
      </c>
      <c r="H545">
        <v>47</v>
      </c>
      <c r="I545">
        <v>81</v>
      </c>
    </row>
    <row r="546" spans="1:9" x14ac:dyDescent="0.35">
      <c r="A546" s="4">
        <v>45138</v>
      </c>
      <c r="B546" t="s">
        <v>9</v>
      </c>
      <c r="C546" t="s">
        <v>12</v>
      </c>
      <c r="D546">
        <v>34548</v>
      </c>
      <c r="E546">
        <v>3587</v>
      </c>
      <c r="F546">
        <v>12009</v>
      </c>
      <c r="G546">
        <v>775</v>
      </c>
      <c r="H546">
        <v>823</v>
      </c>
      <c r="I546">
        <v>330</v>
      </c>
    </row>
    <row r="547" spans="1:9" x14ac:dyDescent="0.35">
      <c r="A547" s="4">
        <v>45178</v>
      </c>
      <c r="B547" t="s">
        <v>11</v>
      </c>
      <c r="C547" t="s">
        <v>17</v>
      </c>
      <c r="D547">
        <v>7091</v>
      </c>
      <c r="E547">
        <v>2859</v>
      </c>
      <c r="F547">
        <v>368</v>
      </c>
      <c r="G547">
        <v>483</v>
      </c>
      <c r="H547">
        <v>384</v>
      </c>
      <c r="I547">
        <v>116</v>
      </c>
    </row>
    <row r="548" spans="1:9" x14ac:dyDescent="0.35">
      <c r="A548" s="4">
        <v>45179</v>
      </c>
      <c r="B548" t="s">
        <v>14</v>
      </c>
      <c r="C548" t="s">
        <v>12</v>
      </c>
      <c r="D548">
        <v>35687</v>
      </c>
      <c r="E548">
        <v>4287</v>
      </c>
      <c r="F548">
        <v>1249</v>
      </c>
      <c r="G548">
        <v>4795</v>
      </c>
      <c r="H548">
        <v>748</v>
      </c>
      <c r="I548">
        <v>375</v>
      </c>
    </row>
    <row r="549" spans="1:9" x14ac:dyDescent="0.35">
      <c r="A549" s="4">
        <v>45004</v>
      </c>
      <c r="B549" t="s">
        <v>14</v>
      </c>
      <c r="C549" t="s">
        <v>16</v>
      </c>
      <c r="D549">
        <v>43287</v>
      </c>
      <c r="E549">
        <v>2936</v>
      </c>
      <c r="F549">
        <v>14970</v>
      </c>
      <c r="G549">
        <v>786</v>
      </c>
      <c r="H549">
        <v>61</v>
      </c>
      <c r="I549">
        <v>259</v>
      </c>
    </row>
    <row r="550" spans="1:9" x14ac:dyDescent="0.35">
      <c r="A550" s="4">
        <v>44958</v>
      </c>
      <c r="B550" t="s">
        <v>11</v>
      </c>
      <c r="C550" t="s">
        <v>17</v>
      </c>
      <c r="D550">
        <v>8654</v>
      </c>
      <c r="E550">
        <v>1700</v>
      </c>
      <c r="F550">
        <v>6630</v>
      </c>
      <c r="G550">
        <v>1038</v>
      </c>
      <c r="H550">
        <v>52</v>
      </c>
      <c r="I550">
        <v>156</v>
      </c>
    </row>
    <row r="551" spans="1:9" x14ac:dyDescent="0.35">
      <c r="A551" s="4">
        <v>44962</v>
      </c>
      <c r="B551" t="s">
        <v>13</v>
      </c>
      <c r="C551" t="s">
        <v>10</v>
      </c>
      <c r="D551">
        <v>10706</v>
      </c>
      <c r="E551">
        <v>3251</v>
      </c>
      <c r="F551">
        <v>7018</v>
      </c>
      <c r="G551">
        <v>2197</v>
      </c>
      <c r="H551">
        <v>739</v>
      </c>
      <c r="I551">
        <v>61</v>
      </c>
    </row>
    <row r="552" spans="1:9" x14ac:dyDescent="0.35">
      <c r="A552" s="4">
        <v>45054</v>
      </c>
      <c r="B552" t="s">
        <v>13</v>
      </c>
      <c r="C552" t="s">
        <v>17</v>
      </c>
      <c r="D552">
        <v>40301</v>
      </c>
      <c r="E552">
        <v>4712</v>
      </c>
      <c r="F552">
        <v>15409</v>
      </c>
      <c r="G552">
        <v>4511</v>
      </c>
      <c r="H552">
        <v>257</v>
      </c>
      <c r="I552">
        <v>315</v>
      </c>
    </row>
    <row r="553" spans="1:9" x14ac:dyDescent="0.35">
      <c r="A553" s="4">
        <v>44930</v>
      </c>
      <c r="B553" t="s">
        <v>15</v>
      </c>
      <c r="C553" t="s">
        <v>16</v>
      </c>
      <c r="D553">
        <v>28320</v>
      </c>
      <c r="E553">
        <v>542</v>
      </c>
      <c r="F553">
        <v>10368</v>
      </c>
      <c r="G553">
        <v>1870</v>
      </c>
      <c r="H553">
        <v>725</v>
      </c>
      <c r="I553">
        <v>22</v>
      </c>
    </row>
    <row r="554" spans="1:9" x14ac:dyDescent="0.35">
      <c r="A554" s="4">
        <v>45079</v>
      </c>
      <c r="B554" t="s">
        <v>14</v>
      </c>
      <c r="C554" t="s">
        <v>10</v>
      </c>
      <c r="D554">
        <v>43060</v>
      </c>
      <c r="E554">
        <v>2272</v>
      </c>
      <c r="F554">
        <v>4842</v>
      </c>
      <c r="G554">
        <v>4766</v>
      </c>
      <c r="H554">
        <v>14</v>
      </c>
      <c r="I554">
        <v>183</v>
      </c>
    </row>
    <row r="555" spans="1:9" x14ac:dyDescent="0.35">
      <c r="A555" s="4">
        <v>45135</v>
      </c>
      <c r="B555" t="s">
        <v>15</v>
      </c>
      <c r="C555" t="s">
        <v>10</v>
      </c>
      <c r="D555">
        <v>36059</v>
      </c>
      <c r="E555">
        <v>960</v>
      </c>
      <c r="F555">
        <v>9413</v>
      </c>
      <c r="G555">
        <v>1604</v>
      </c>
      <c r="H555">
        <v>345</v>
      </c>
      <c r="I555">
        <v>47</v>
      </c>
    </row>
    <row r="556" spans="1:9" x14ac:dyDescent="0.35">
      <c r="A556" s="4">
        <v>45168</v>
      </c>
      <c r="B556" t="s">
        <v>13</v>
      </c>
      <c r="C556" t="s">
        <v>16</v>
      </c>
      <c r="D556">
        <v>7585</v>
      </c>
      <c r="E556">
        <v>242</v>
      </c>
      <c r="F556">
        <v>12437</v>
      </c>
      <c r="G556">
        <v>2891</v>
      </c>
      <c r="H556">
        <v>488</v>
      </c>
      <c r="I556">
        <v>16</v>
      </c>
    </row>
    <row r="557" spans="1:9" x14ac:dyDescent="0.35">
      <c r="A557" s="4">
        <v>45156</v>
      </c>
      <c r="B557" t="s">
        <v>15</v>
      </c>
      <c r="C557" t="s">
        <v>17</v>
      </c>
      <c r="D557">
        <v>26172</v>
      </c>
      <c r="E557">
        <v>625</v>
      </c>
      <c r="F557">
        <v>19692</v>
      </c>
      <c r="G557">
        <v>1119</v>
      </c>
      <c r="H557">
        <v>680</v>
      </c>
      <c r="I557">
        <v>18</v>
      </c>
    </row>
    <row r="558" spans="1:9" x14ac:dyDescent="0.35">
      <c r="A558" s="4">
        <v>45287</v>
      </c>
      <c r="B558" t="s">
        <v>13</v>
      </c>
      <c r="C558" t="s">
        <v>17</v>
      </c>
      <c r="D558">
        <v>15940</v>
      </c>
      <c r="E558">
        <v>486</v>
      </c>
      <c r="F558">
        <v>9824</v>
      </c>
      <c r="G558">
        <v>1726</v>
      </c>
      <c r="H558">
        <v>905</v>
      </c>
      <c r="I558">
        <v>16</v>
      </c>
    </row>
    <row r="559" spans="1:9" x14ac:dyDescent="0.35">
      <c r="A559" s="4">
        <v>45147</v>
      </c>
      <c r="B559" t="s">
        <v>15</v>
      </c>
      <c r="C559" t="s">
        <v>12</v>
      </c>
      <c r="D559">
        <v>23030</v>
      </c>
      <c r="E559">
        <v>3289</v>
      </c>
      <c r="F559">
        <v>17357</v>
      </c>
      <c r="G559">
        <v>2127</v>
      </c>
      <c r="H559">
        <v>763</v>
      </c>
      <c r="I559">
        <v>146</v>
      </c>
    </row>
    <row r="560" spans="1:9" x14ac:dyDescent="0.35">
      <c r="A560" s="4">
        <v>45020</v>
      </c>
      <c r="B560" t="s">
        <v>11</v>
      </c>
      <c r="C560" t="s">
        <v>12</v>
      </c>
      <c r="D560">
        <v>47210</v>
      </c>
      <c r="E560">
        <v>2499</v>
      </c>
      <c r="F560">
        <v>1072</v>
      </c>
      <c r="G560">
        <v>2546</v>
      </c>
      <c r="H560">
        <v>196</v>
      </c>
      <c r="I560">
        <v>202</v>
      </c>
    </row>
    <row r="561" spans="1:9" x14ac:dyDescent="0.35">
      <c r="A561" s="4">
        <v>45084</v>
      </c>
      <c r="B561" t="s">
        <v>11</v>
      </c>
      <c r="C561" t="s">
        <v>16</v>
      </c>
      <c r="D561">
        <v>19685</v>
      </c>
      <c r="E561">
        <v>1992</v>
      </c>
      <c r="F561">
        <v>10579</v>
      </c>
      <c r="G561">
        <v>2151</v>
      </c>
      <c r="H561">
        <v>21</v>
      </c>
      <c r="I561">
        <v>157</v>
      </c>
    </row>
  </sheetData>
  <autoFilter ref="A1:I561" xr:uid="{A96ACCC2-8BAB-4AEC-AF35-FCAAEBED660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99063-05D1-4E92-9DC9-1B0B960A9598}">
  <dimension ref="A1:A5"/>
  <sheetViews>
    <sheetView workbookViewId="0">
      <selection activeCell="A5" sqref="A5"/>
    </sheetView>
  </sheetViews>
  <sheetFormatPr defaultRowHeight="14.5" x14ac:dyDescent="0.35"/>
  <sheetData>
    <row r="1" spans="1:1" x14ac:dyDescent="0.35">
      <c r="A1" t="s">
        <v>19</v>
      </c>
    </row>
    <row r="2" spans="1:1" x14ac:dyDescent="0.35">
      <c r="A2" t="s">
        <v>20</v>
      </c>
    </row>
    <row r="3" spans="1:1" x14ac:dyDescent="0.35">
      <c r="A3" t="s">
        <v>21</v>
      </c>
    </row>
    <row r="4" spans="1:1" x14ac:dyDescent="0.35">
      <c r="A4" t="s">
        <v>22</v>
      </c>
    </row>
    <row r="5" spans="1:1" x14ac:dyDescent="0.35">
      <c r="A5"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BB1CB-8FCD-45F0-85E1-6748CF6D8DC2}">
  <dimension ref="A1:L561"/>
  <sheetViews>
    <sheetView workbookViewId="0">
      <selection activeCell="D2" sqref="D2:D561"/>
    </sheetView>
  </sheetViews>
  <sheetFormatPr defaultRowHeight="14.5" x14ac:dyDescent="0.35"/>
  <cols>
    <col min="1" max="1" width="17.7265625" bestFit="1" customWidth="1"/>
    <col min="2" max="4" width="17.7265625" customWidth="1"/>
    <col min="5" max="5" width="8.90625" bestFit="1" customWidth="1"/>
    <col min="7" max="7" width="11.08984375" bestFit="1" customWidth="1"/>
    <col min="8" max="8" width="6.08984375" bestFit="1" customWidth="1"/>
    <col min="9" max="9" width="5.81640625" bestFit="1" customWidth="1"/>
    <col min="10" max="10" width="6.54296875" bestFit="1" customWidth="1"/>
    <col min="11" max="11" width="10" bestFit="1" customWidth="1"/>
    <col min="12" max="12" width="11.1796875" bestFit="1" customWidth="1"/>
  </cols>
  <sheetData>
    <row r="1" spans="1:12" x14ac:dyDescent="0.35">
      <c r="A1" s="1" t="s">
        <v>0</v>
      </c>
      <c r="B1" s="1" t="s">
        <v>42</v>
      </c>
      <c r="C1" s="1" t="s">
        <v>43</v>
      </c>
      <c r="D1" s="1" t="s">
        <v>44</v>
      </c>
      <c r="E1" s="1" t="s">
        <v>1</v>
      </c>
      <c r="F1" s="1" t="s">
        <v>2</v>
      </c>
      <c r="G1" s="1" t="s">
        <v>3</v>
      </c>
      <c r="H1" s="1" t="s">
        <v>4</v>
      </c>
      <c r="I1" s="1" t="s">
        <v>5</v>
      </c>
      <c r="J1" s="1" t="s">
        <v>6</v>
      </c>
      <c r="K1" s="1" t="s">
        <v>7</v>
      </c>
      <c r="L1" s="1" t="s">
        <v>8</v>
      </c>
    </row>
    <row r="2" spans="1:12" x14ac:dyDescent="0.35">
      <c r="A2" s="2">
        <v>45199</v>
      </c>
      <c r="B2">
        <f>YEAR(A2)</f>
        <v>2023</v>
      </c>
      <c r="C2">
        <f>MONTH(A2)</f>
        <v>9</v>
      </c>
      <c r="D2">
        <f>DAY(A2)</f>
        <v>30</v>
      </c>
      <c r="E2" t="s">
        <v>9</v>
      </c>
      <c r="F2" t="s">
        <v>10</v>
      </c>
      <c r="G2">
        <v>3732</v>
      </c>
      <c r="H2">
        <v>3273</v>
      </c>
      <c r="I2">
        <v>12575</v>
      </c>
      <c r="J2">
        <v>1973</v>
      </c>
      <c r="K2">
        <v>196</v>
      </c>
      <c r="L2">
        <v>115</v>
      </c>
    </row>
    <row r="3" spans="1:12" x14ac:dyDescent="0.35">
      <c r="A3" s="2">
        <v>45279</v>
      </c>
      <c r="B3">
        <f t="shared" ref="B3:B66" si="0">YEAR(A3)</f>
        <v>2023</v>
      </c>
      <c r="C3">
        <f t="shared" ref="C3:C66" si="1">MONTH(A3)</f>
        <v>12</v>
      </c>
      <c r="D3">
        <f t="shared" ref="D3:D66" si="2">DAY(A3)</f>
        <v>19</v>
      </c>
      <c r="E3" t="s">
        <v>11</v>
      </c>
      <c r="F3" t="s">
        <v>12</v>
      </c>
      <c r="G3">
        <v>23800</v>
      </c>
      <c r="H3">
        <v>379</v>
      </c>
      <c r="I3">
        <v>18858</v>
      </c>
      <c r="J3">
        <v>4688</v>
      </c>
      <c r="K3">
        <v>264</v>
      </c>
      <c r="L3">
        <v>13</v>
      </c>
    </row>
    <row r="4" spans="1:12" x14ac:dyDescent="0.35">
      <c r="A4" s="2">
        <v>45100</v>
      </c>
      <c r="B4">
        <f t="shared" si="0"/>
        <v>2023</v>
      </c>
      <c r="C4">
        <f t="shared" si="1"/>
        <v>6</v>
      </c>
      <c r="D4">
        <f t="shared" si="2"/>
        <v>23</v>
      </c>
      <c r="E4" t="s">
        <v>13</v>
      </c>
      <c r="F4" t="s">
        <v>10</v>
      </c>
      <c r="G4">
        <v>44052</v>
      </c>
      <c r="H4">
        <v>4655</v>
      </c>
      <c r="I4">
        <v>2959</v>
      </c>
      <c r="J4">
        <v>1756</v>
      </c>
      <c r="K4">
        <v>138</v>
      </c>
      <c r="L4">
        <v>307</v>
      </c>
    </row>
    <row r="5" spans="1:12" x14ac:dyDescent="0.35">
      <c r="A5" s="2">
        <v>44999</v>
      </c>
      <c r="B5">
        <f t="shared" si="0"/>
        <v>2023</v>
      </c>
      <c r="C5">
        <f t="shared" si="1"/>
        <v>3</v>
      </c>
      <c r="D5">
        <f t="shared" si="2"/>
        <v>14</v>
      </c>
      <c r="E5" t="s">
        <v>14</v>
      </c>
      <c r="F5" t="s">
        <v>12</v>
      </c>
      <c r="G5">
        <v>8644</v>
      </c>
      <c r="H5">
        <v>3649</v>
      </c>
      <c r="I5">
        <v>12153</v>
      </c>
      <c r="J5">
        <v>3626</v>
      </c>
      <c r="K5">
        <v>952</v>
      </c>
      <c r="L5">
        <v>243</v>
      </c>
    </row>
    <row r="6" spans="1:12" x14ac:dyDescent="0.35">
      <c r="A6" s="2">
        <v>44941</v>
      </c>
      <c r="B6">
        <f t="shared" si="0"/>
        <v>2023</v>
      </c>
      <c r="C6">
        <f t="shared" si="1"/>
        <v>1</v>
      </c>
      <c r="D6">
        <f t="shared" si="2"/>
        <v>15</v>
      </c>
      <c r="E6" t="s">
        <v>15</v>
      </c>
      <c r="F6" t="s">
        <v>16</v>
      </c>
      <c r="G6">
        <v>22005</v>
      </c>
      <c r="H6">
        <v>1479</v>
      </c>
      <c r="I6">
        <v>17761</v>
      </c>
      <c r="J6">
        <v>1455</v>
      </c>
      <c r="K6">
        <v>339</v>
      </c>
      <c r="L6">
        <v>127</v>
      </c>
    </row>
    <row r="7" spans="1:12" x14ac:dyDescent="0.35">
      <c r="A7" s="2">
        <v>45173</v>
      </c>
      <c r="B7">
        <f t="shared" si="0"/>
        <v>2023</v>
      </c>
      <c r="C7">
        <f t="shared" si="1"/>
        <v>9</v>
      </c>
      <c r="D7">
        <f t="shared" si="2"/>
        <v>4</v>
      </c>
      <c r="E7" t="s">
        <v>13</v>
      </c>
      <c r="F7" t="s">
        <v>10</v>
      </c>
      <c r="G7">
        <v>25001</v>
      </c>
      <c r="H7">
        <v>304</v>
      </c>
      <c r="I7">
        <v>10491</v>
      </c>
      <c r="J7">
        <v>511</v>
      </c>
      <c r="K7">
        <v>558</v>
      </c>
      <c r="L7">
        <v>18</v>
      </c>
    </row>
    <row r="8" spans="1:12" x14ac:dyDescent="0.35">
      <c r="A8" s="2">
        <v>45084</v>
      </c>
      <c r="B8">
        <f t="shared" si="0"/>
        <v>2023</v>
      </c>
      <c r="C8">
        <f t="shared" si="1"/>
        <v>6</v>
      </c>
      <c r="D8">
        <f t="shared" si="2"/>
        <v>7</v>
      </c>
      <c r="E8" t="s">
        <v>9</v>
      </c>
      <c r="F8" t="s">
        <v>12</v>
      </c>
      <c r="G8">
        <v>43882</v>
      </c>
      <c r="H8">
        <v>4153</v>
      </c>
      <c r="I8">
        <v>10029</v>
      </c>
      <c r="J8">
        <v>2912</v>
      </c>
      <c r="K8">
        <v>909</v>
      </c>
      <c r="L8">
        <v>290</v>
      </c>
    </row>
    <row r="9" spans="1:12" x14ac:dyDescent="0.35">
      <c r="A9" s="2">
        <v>45259</v>
      </c>
      <c r="B9">
        <f t="shared" si="0"/>
        <v>2023</v>
      </c>
      <c r="C9">
        <f t="shared" si="1"/>
        <v>11</v>
      </c>
      <c r="D9">
        <f t="shared" si="2"/>
        <v>29</v>
      </c>
      <c r="E9" t="s">
        <v>9</v>
      </c>
      <c r="F9" t="s">
        <v>17</v>
      </c>
      <c r="G9">
        <v>27821</v>
      </c>
      <c r="H9">
        <v>3856</v>
      </c>
      <c r="I9">
        <v>19915</v>
      </c>
      <c r="J9">
        <v>4328</v>
      </c>
      <c r="K9">
        <v>528</v>
      </c>
      <c r="L9">
        <v>62</v>
      </c>
    </row>
    <row r="10" spans="1:12" x14ac:dyDescent="0.35">
      <c r="A10" s="2">
        <v>45093</v>
      </c>
      <c r="B10">
        <f t="shared" si="0"/>
        <v>2023</v>
      </c>
      <c r="C10">
        <f t="shared" si="1"/>
        <v>6</v>
      </c>
      <c r="D10">
        <f t="shared" si="2"/>
        <v>16</v>
      </c>
      <c r="E10" t="s">
        <v>15</v>
      </c>
      <c r="F10" t="s">
        <v>16</v>
      </c>
      <c r="G10">
        <v>30509</v>
      </c>
      <c r="H10">
        <v>2780</v>
      </c>
      <c r="I10">
        <v>15804</v>
      </c>
      <c r="J10">
        <v>878</v>
      </c>
      <c r="K10">
        <v>910</v>
      </c>
      <c r="L10">
        <v>54</v>
      </c>
    </row>
    <row r="11" spans="1:12" x14ac:dyDescent="0.35">
      <c r="A11" s="2">
        <v>45123</v>
      </c>
      <c r="B11">
        <f t="shared" si="0"/>
        <v>2023</v>
      </c>
      <c r="C11">
        <f t="shared" si="1"/>
        <v>7</v>
      </c>
      <c r="D11">
        <f t="shared" si="2"/>
        <v>16</v>
      </c>
      <c r="E11" t="s">
        <v>14</v>
      </c>
      <c r="F11" t="s">
        <v>16</v>
      </c>
      <c r="G11">
        <v>33708</v>
      </c>
      <c r="H11">
        <v>3799</v>
      </c>
      <c r="I11">
        <v>8681</v>
      </c>
      <c r="J11">
        <v>474</v>
      </c>
      <c r="K11">
        <v>654</v>
      </c>
      <c r="L11">
        <v>130</v>
      </c>
    </row>
    <row r="12" spans="1:12" x14ac:dyDescent="0.35">
      <c r="A12" s="2">
        <v>45233</v>
      </c>
      <c r="B12">
        <f t="shared" si="0"/>
        <v>2023</v>
      </c>
      <c r="C12">
        <f t="shared" si="1"/>
        <v>11</v>
      </c>
      <c r="D12">
        <f t="shared" si="2"/>
        <v>3</v>
      </c>
      <c r="E12" t="s">
        <v>18</v>
      </c>
      <c r="F12" t="s">
        <v>10</v>
      </c>
      <c r="G12">
        <v>30148</v>
      </c>
      <c r="H12">
        <v>3099</v>
      </c>
      <c r="I12">
        <v>5799</v>
      </c>
      <c r="J12">
        <v>3709</v>
      </c>
      <c r="K12">
        <v>374</v>
      </c>
      <c r="L12">
        <v>266</v>
      </c>
    </row>
    <row r="13" spans="1:12" x14ac:dyDescent="0.35">
      <c r="A13" s="2">
        <v>45216</v>
      </c>
      <c r="B13">
        <f t="shared" si="0"/>
        <v>2023</v>
      </c>
      <c r="C13">
        <f t="shared" si="1"/>
        <v>10</v>
      </c>
      <c r="D13">
        <f t="shared" si="2"/>
        <v>17</v>
      </c>
      <c r="E13" t="s">
        <v>15</v>
      </c>
      <c r="F13" t="s">
        <v>12</v>
      </c>
      <c r="G13">
        <v>26126</v>
      </c>
      <c r="H13">
        <v>1950</v>
      </c>
      <c r="I13">
        <v>14060</v>
      </c>
      <c r="J13">
        <v>155</v>
      </c>
      <c r="K13">
        <v>530</v>
      </c>
      <c r="L13">
        <v>175</v>
      </c>
    </row>
    <row r="14" spans="1:12" x14ac:dyDescent="0.35">
      <c r="A14" s="2">
        <v>45035</v>
      </c>
      <c r="B14">
        <f t="shared" si="0"/>
        <v>2023</v>
      </c>
      <c r="C14">
        <f t="shared" si="1"/>
        <v>4</v>
      </c>
      <c r="D14">
        <f t="shared" si="2"/>
        <v>19</v>
      </c>
      <c r="E14" t="s">
        <v>15</v>
      </c>
      <c r="F14" t="s">
        <v>10</v>
      </c>
      <c r="G14">
        <v>39519</v>
      </c>
      <c r="H14">
        <v>4279</v>
      </c>
      <c r="I14">
        <v>11353</v>
      </c>
      <c r="J14">
        <v>3156</v>
      </c>
      <c r="K14">
        <v>948</v>
      </c>
      <c r="L14">
        <v>359</v>
      </c>
    </row>
    <row r="15" spans="1:12" x14ac:dyDescent="0.35">
      <c r="A15" s="2">
        <v>45121</v>
      </c>
      <c r="B15">
        <f t="shared" si="0"/>
        <v>2023</v>
      </c>
      <c r="C15">
        <f t="shared" si="1"/>
        <v>7</v>
      </c>
      <c r="D15">
        <f t="shared" si="2"/>
        <v>14</v>
      </c>
      <c r="E15" t="s">
        <v>14</v>
      </c>
      <c r="F15" t="s">
        <v>10</v>
      </c>
      <c r="G15">
        <v>17535</v>
      </c>
      <c r="H15">
        <v>796</v>
      </c>
      <c r="I15">
        <v>14056</v>
      </c>
      <c r="J15">
        <v>3420</v>
      </c>
      <c r="K15">
        <v>108</v>
      </c>
      <c r="L15">
        <v>66</v>
      </c>
    </row>
    <row r="16" spans="1:12" x14ac:dyDescent="0.35">
      <c r="A16" s="2">
        <v>45159</v>
      </c>
      <c r="B16">
        <f t="shared" si="0"/>
        <v>2023</v>
      </c>
      <c r="C16">
        <f t="shared" si="1"/>
        <v>8</v>
      </c>
      <c r="D16">
        <f t="shared" si="2"/>
        <v>21</v>
      </c>
      <c r="E16" t="s">
        <v>9</v>
      </c>
      <c r="F16" t="s">
        <v>16</v>
      </c>
      <c r="G16">
        <v>4100</v>
      </c>
      <c r="H16">
        <v>1553</v>
      </c>
      <c r="I16">
        <v>16006</v>
      </c>
      <c r="J16">
        <v>3607</v>
      </c>
      <c r="K16">
        <v>833</v>
      </c>
      <c r="L16">
        <v>126</v>
      </c>
    </row>
    <row r="17" spans="1:12" x14ac:dyDescent="0.35">
      <c r="A17" s="2">
        <v>45091</v>
      </c>
      <c r="B17">
        <f t="shared" si="0"/>
        <v>2023</v>
      </c>
      <c r="C17">
        <f t="shared" si="1"/>
        <v>6</v>
      </c>
      <c r="D17">
        <f t="shared" si="2"/>
        <v>14</v>
      </c>
      <c r="E17" t="s">
        <v>11</v>
      </c>
      <c r="F17" t="s">
        <v>10</v>
      </c>
      <c r="G17">
        <v>10630</v>
      </c>
      <c r="H17">
        <v>3188</v>
      </c>
      <c r="I17">
        <v>14725</v>
      </c>
      <c r="J17">
        <v>1618</v>
      </c>
      <c r="K17">
        <v>632</v>
      </c>
      <c r="L17">
        <v>119</v>
      </c>
    </row>
    <row r="18" spans="1:12" x14ac:dyDescent="0.35">
      <c r="A18" s="2">
        <v>45000</v>
      </c>
      <c r="B18">
        <f t="shared" si="0"/>
        <v>2023</v>
      </c>
      <c r="C18">
        <f t="shared" si="1"/>
        <v>3</v>
      </c>
      <c r="D18">
        <f t="shared" si="2"/>
        <v>15</v>
      </c>
      <c r="E18" t="s">
        <v>11</v>
      </c>
      <c r="F18" t="s">
        <v>10</v>
      </c>
      <c r="G18">
        <v>7742</v>
      </c>
      <c r="H18">
        <v>4975</v>
      </c>
      <c r="I18">
        <v>14510</v>
      </c>
      <c r="J18">
        <v>35</v>
      </c>
      <c r="K18">
        <v>552</v>
      </c>
      <c r="L18">
        <v>478</v>
      </c>
    </row>
    <row r="19" spans="1:12" x14ac:dyDescent="0.35">
      <c r="A19" s="2">
        <v>45174</v>
      </c>
      <c r="B19">
        <f t="shared" si="0"/>
        <v>2023</v>
      </c>
      <c r="C19">
        <f t="shared" si="1"/>
        <v>9</v>
      </c>
      <c r="D19">
        <f t="shared" si="2"/>
        <v>5</v>
      </c>
      <c r="E19" t="s">
        <v>9</v>
      </c>
      <c r="F19" t="s">
        <v>17</v>
      </c>
      <c r="G19">
        <v>22004</v>
      </c>
      <c r="H19">
        <v>4651</v>
      </c>
      <c r="I19">
        <v>15060</v>
      </c>
      <c r="J19">
        <v>63</v>
      </c>
      <c r="K19">
        <v>664</v>
      </c>
      <c r="L19">
        <v>280</v>
      </c>
    </row>
    <row r="20" spans="1:12" x14ac:dyDescent="0.35">
      <c r="A20" s="2">
        <v>45174</v>
      </c>
      <c r="B20">
        <f t="shared" si="0"/>
        <v>2023</v>
      </c>
      <c r="C20">
        <f t="shared" si="1"/>
        <v>9</v>
      </c>
      <c r="D20">
        <f t="shared" si="2"/>
        <v>5</v>
      </c>
      <c r="E20" t="s">
        <v>13</v>
      </c>
      <c r="F20" t="s">
        <v>17</v>
      </c>
      <c r="G20">
        <v>39594</v>
      </c>
      <c r="H20">
        <v>3288</v>
      </c>
      <c r="I20">
        <v>10596</v>
      </c>
      <c r="J20">
        <v>661</v>
      </c>
      <c r="K20">
        <v>9</v>
      </c>
      <c r="L20">
        <v>232</v>
      </c>
    </row>
    <row r="21" spans="1:12" x14ac:dyDescent="0.35">
      <c r="A21" s="2">
        <v>45134</v>
      </c>
      <c r="B21">
        <f t="shared" si="0"/>
        <v>2023</v>
      </c>
      <c r="C21">
        <f t="shared" si="1"/>
        <v>7</v>
      </c>
      <c r="D21">
        <f t="shared" si="2"/>
        <v>27</v>
      </c>
      <c r="E21" t="s">
        <v>9</v>
      </c>
      <c r="F21" t="s">
        <v>10</v>
      </c>
      <c r="G21">
        <v>47476</v>
      </c>
      <c r="H21">
        <v>4529</v>
      </c>
      <c r="I21">
        <v>15895</v>
      </c>
      <c r="J21">
        <v>1333</v>
      </c>
      <c r="K21">
        <v>684</v>
      </c>
      <c r="L21">
        <v>182</v>
      </c>
    </row>
    <row r="22" spans="1:12" x14ac:dyDescent="0.35">
      <c r="A22" s="2">
        <v>45290</v>
      </c>
      <c r="B22">
        <f t="shared" si="0"/>
        <v>2023</v>
      </c>
      <c r="C22">
        <f t="shared" si="1"/>
        <v>12</v>
      </c>
      <c r="D22">
        <f t="shared" si="2"/>
        <v>30</v>
      </c>
      <c r="E22" t="s">
        <v>13</v>
      </c>
      <c r="F22" t="s">
        <v>10</v>
      </c>
      <c r="G22">
        <v>44478</v>
      </c>
      <c r="H22">
        <v>2580</v>
      </c>
      <c r="I22">
        <v>2465</v>
      </c>
      <c r="J22">
        <v>3914</v>
      </c>
      <c r="K22">
        <v>848</v>
      </c>
      <c r="L22">
        <v>166</v>
      </c>
    </row>
    <row r="23" spans="1:12" x14ac:dyDescent="0.35">
      <c r="A23" s="2">
        <v>45161</v>
      </c>
      <c r="B23">
        <f t="shared" si="0"/>
        <v>2023</v>
      </c>
      <c r="C23">
        <f t="shared" si="1"/>
        <v>8</v>
      </c>
      <c r="D23">
        <f t="shared" si="2"/>
        <v>23</v>
      </c>
      <c r="E23" t="s">
        <v>14</v>
      </c>
      <c r="F23" t="s">
        <v>17</v>
      </c>
      <c r="G23">
        <v>17388</v>
      </c>
      <c r="H23">
        <v>1343</v>
      </c>
      <c r="I23">
        <v>3620</v>
      </c>
      <c r="J23">
        <v>2386</v>
      </c>
      <c r="K23">
        <v>299</v>
      </c>
      <c r="L23">
        <v>48</v>
      </c>
    </row>
    <row r="24" spans="1:12" x14ac:dyDescent="0.35">
      <c r="A24" s="2">
        <v>44971</v>
      </c>
      <c r="B24">
        <f t="shared" si="0"/>
        <v>2023</v>
      </c>
      <c r="C24">
        <f t="shared" si="1"/>
        <v>2</v>
      </c>
      <c r="D24">
        <f t="shared" si="2"/>
        <v>14</v>
      </c>
      <c r="E24" t="s">
        <v>13</v>
      </c>
      <c r="F24" t="s">
        <v>12</v>
      </c>
      <c r="G24">
        <v>39100</v>
      </c>
      <c r="H24">
        <v>1967</v>
      </c>
      <c r="I24">
        <v>13603</v>
      </c>
      <c r="J24">
        <v>1199</v>
      </c>
      <c r="K24">
        <v>344</v>
      </c>
      <c r="L24">
        <v>143</v>
      </c>
    </row>
    <row r="25" spans="1:12" x14ac:dyDescent="0.35">
      <c r="A25" s="2">
        <v>45134</v>
      </c>
      <c r="B25">
        <f t="shared" si="0"/>
        <v>2023</v>
      </c>
      <c r="C25">
        <f t="shared" si="1"/>
        <v>7</v>
      </c>
      <c r="D25">
        <f t="shared" si="2"/>
        <v>27</v>
      </c>
      <c r="E25" t="s">
        <v>11</v>
      </c>
      <c r="F25" t="s">
        <v>17</v>
      </c>
      <c r="G25">
        <v>16601</v>
      </c>
      <c r="H25">
        <v>2778</v>
      </c>
      <c r="I25">
        <v>753</v>
      </c>
      <c r="J25">
        <v>1812</v>
      </c>
      <c r="K25">
        <v>148</v>
      </c>
      <c r="L25">
        <v>255</v>
      </c>
    </row>
    <row r="26" spans="1:12" x14ac:dyDescent="0.35">
      <c r="A26" s="2">
        <v>45151</v>
      </c>
      <c r="B26">
        <f t="shared" si="0"/>
        <v>2023</v>
      </c>
      <c r="C26">
        <f t="shared" si="1"/>
        <v>8</v>
      </c>
      <c r="D26">
        <f t="shared" si="2"/>
        <v>13</v>
      </c>
      <c r="E26" t="s">
        <v>14</v>
      </c>
      <c r="F26" t="s">
        <v>17</v>
      </c>
      <c r="G26">
        <v>21772</v>
      </c>
      <c r="H26">
        <v>2418</v>
      </c>
      <c r="I26">
        <v>17311</v>
      </c>
      <c r="J26">
        <v>4234</v>
      </c>
      <c r="K26">
        <v>890</v>
      </c>
      <c r="L26">
        <v>85</v>
      </c>
    </row>
    <row r="27" spans="1:12" x14ac:dyDescent="0.35">
      <c r="A27" s="2">
        <v>45031</v>
      </c>
      <c r="B27">
        <f t="shared" si="0"/>
        <v>2023</v>
      </c>
      <c r="C27">
        <f t="shared" si="1"/>
        <v>4</v>
      </c>
      <c r="D27">
        <f t="shared" si="2"/>
        <v>15</v>
      </c>
      <c r="E27" t="s">
        <v>15</v>
      </c>
      <c r="F27" t="s">
        <v>16</v>
      </c>
      <c r="G27">
        <v>30520</v>
      </c>
      <c r="H27">
        <v>2740</v>
      </c>
      <c r="I27">
        <v>16928</v>
      </c>
      <c r="J27">
        <v>4346</v>
      </c>
      <c r="K27">
        <v>966</v>
      </c>
      <c r="L27">
        <v>189</v>
      </c>
    </row>
    <row r="28" spans="1:12" x14ac:dyDescent="0.35">
      <c r="A28" s="2">
        <v>45060</v>
      </c>
      <c r="B28">
        <f t="shared" si="0"/>
        <v>2023</v>
      </c>
      <c r="C28">
        <f t="shared" si="1"/>
        <v>5</v>
      </c>
      <c r="D28">
        <f t="shared" si="2"/>
        <v>14</v>
      </c>
      <c r="E28" t="s">
        <v>18</v>
      </c>
      <c r="F28" t="s">
        <v>12</v>
      </c>
      <c r="G28">
        <v>17538</v>
      </c>
      <c r="H28">
        <v>4065</v>
      </c>
      <c r="I28">
        <v>2956</v>
      </c>
      <c r="J28">
        <v>1613</v>
      </c>
      <c r="K28">
        <v>57</v>
      </c>
      <c r="L28">
        <v>157</v>
      </c>
    </row>
    <row r="29" spans="1:12" x14ac:dyDescent="0.35">
      <c r="A29" s="2">
        <v>45137</v>
      </c>
      <c r="B29">
        <f t="shared" si="0"/>
        <v>2023</v>
      </c>
      <c r="C29">
        <f t="shared" si="1"/>
        <v>7</v>
      </c>
      <c r="D29">
        <f t="shared" si="2"/>
        <v>30</v>
      </c>
      <c r="E29" t="s">
        <v>14</v>
      </c>
      <c r="F29" t="s">
        <v>17</v>
      </c>
      <c r="G29">
        <v>7003</v>
      </c>
      <c r="H29">
        <v>3961</v>
      </c>
      <c r="I29">
        <v>13001</v>
      </c>
      <c r="J29">
        <v>2016</v>
      </c>
      <c r="K29">
        <v>219</v>
      </c>
      <c r="L29">
        <v>146</v>
      </c>
    </row>
    <row r="30" spans="1:12" x14ac:dyDescent="0.35">
      <c r="A30" s="2">
        <v>45054</v>
      </c>
      <c r="B30">
        <f t="shared" si="0"/>
        <v>2023</v>
      </c>
      <c r="C30">
        <f t="shared" si="1"/>
        <v>5</v>
      </c>
      <c r="D30">
        <f t="shared" si="2"/>
        <v>8</v>
      </c>
      <c r="E30" t="s">
        <v>18</v>
      </c>
      <c r="F30" t="s">
        <v>16</v>
      </c>
      <c r="G30">
        <v>49303</v>
      </c>
      <c r="H30">
        <v>769</v>
      </c>
      <c r="I30">
        <v>8733</v>
      </c>
      <c r="J30">
        <v>2597</v>
      </c>
      <c r="K30">
        <v>879</v>
      </c>
      <c r="L30">
        <v>15</v>
      </c>
    </row>
    <row r="31" spans="1:12" x14ac:dyDescent="0.35">
      <c r="A31" s="2">
        <v>45258</v>
      </c>
      <c r="B31">
        <f t="shared" si="0"/>
        <v>2023</v>
      </c>
      <c r="C31">
        <f t="shared" si="1"/>
        <v>11</v>
      </c>
      <c r="D31">
        <f t="shared" si="2"/>
        <v>28</v>
      </c>
      <c r="E31" t="s">
        <v>13</v>
      </c>
      <c r="F31" t="s">
        <v>10</v>
      </c>
      <c r="G31">
        <v>15748</v>
      </c>
      <c r="H31">
        <v>2199</v>
      </c>
      <c r="I31">
        <v>1228</v>
      </c>
      <c r="J31">
        <v>1180</v>
      </c>
      <c r="K31">
        <v>90</v>
      </c>
      <c r="L31">
        <v>30</v>
      </c>
    </row>
    <row r="32" spans="1:12" x14ac:dyDescent="0.35">
      <c r="A32" s="2">
        <v>45031</v>
      </c>
      <c r="B32">
        <f t="shared" si="0"/>
        <v>2023</v>
      </c>
      <c r="C32">
        <f t="shared" si="1"/>
        <v>4</v>
      </c>
      <c r="D32">
        <f t="shared" si="2"/>
        <v>15</v>
      </c>
      <c r="E32" t="s">
        <v>15</v>
      </c>
      <c r="F32" t="s">
        <v>16</v>
      </c>
      <c r="G32">
        <v>26187</v>
      </c>
      <c r="H32">
        <v>4708</v>
      </c>
      <c r="I32">
        <v>13121</v>
      </c>
      <c r="J32">
        <v>2854</v>
      </c>
      <c r="K32">
        <v>948</v>
      </c>
      <c r="L32">
        <v>349</v>
      </c>
    </row>
    <row r="33" spans="1:12" x14ac:dyDescent="0.35">
      <c r="A33" s="2">
        <v>45271</v>
      </c>
      <c r="B33">
        <f t="shared" si="0"/>
        <v>2023</v>
      </c>
      <c r="C33">
        <f t="shared" si="1"/>
        <v>12</v>
      </c>
      <c r="D33">
        <f t="shared" si="2"/>
        <v>11</v>
      </c>
      <c r="E33" t="s">
        <v>15</v>
      </c>
      <c r="F33" t="s">
        <v>12</v>
      </c>
      <c r="G33">
        <v>21331</v>
      </c>
      <c r="H33">
        <v>4975</v>
      </c>
      <c r="I33">
        <v>3851</v>
      </c>
      <c r="J33">
        <v>3069</v>
      </c>
      <c r="K33">
        <v>88</v>
      </c>
      <c r="L33">
        <v>372</v>
      </c>
    </row>
    <row r="34" spans="1:12" x14ac:dyDescent="0.35">
      <c r="A34" s="2">
        <v>45049</v>
      </c>
      <c r="B34">
        <f t="shared" si="0"/>
        <v>2023</v>
      </c>
      <c r="C34">
        <f t="shared" si="1"/>
        <v>5</v>
      </c>
      <c r="D34">
        <f t="shared" si="2"/>
        <v>3</v>
      </c>
      <c r="E34" t="s">
        <v>15</v>
      </c>
      <c r="F34" t="s">
        <v>17</v>
      </c>
      <c r="G34">
        <v>24669</v>
      </c>
      <c r="H34">
        <v>1411</v>
      </c>
      <c r="I34">
        <v>2086</v>
      </c>
      <c r="J34">
        <v>2759</v>
      </c>
      <c r="K34">
        <v>188</v>
      </c>
      <c r="L34">
        <v>132</v>
      </c>
    </row>
    <row r="35" spans="1:12" x14ac:dyDescent="0.35">
      <c r="A35" s="2">
        <v>45207</v>
      </c>
      <c r="B35">
        <f t="shared" si="0"/>
        <v>2023</v>
      </c>
      <c r="C35">
        <f t="shared" si="1"/>
        <v>10</v>
      </c>
      <c r="D35">
        <f t="shared" si="2"/>
        <v>8</v>
      </c>
      <c r="E35" t="s">
        <v>11</v>
      </c>
      <c r="F35" t="s">
        <v>12</v>
      </c>
      <c r="G35">
        <v>44506</v>
      </c>
      <c r="H35">
        <v>1261</v>
      </c>
      <c r="I35">
        <v>6489</v>
      </c>
      <c r="J35">
        <v>4124</v>
      </c>
      <c r="K35">
        <v>666</v>
      </c>
      <c r="L35">
        <v>13</v>
      </c>
    </row>
    <row r="36" spans="1:12" x14ac:dyDescent="0.35">
      <c r="A36" s="2">
        <v>45106</v>
      </c>
      <c r="B36">
        <f t="shared" si="0"/>
        <v>2023</v>
      </c>
      <c r="C36">
        <f t="shared" si="1"/>
        <v>6</v>
      </c>
      <c r="D36">
        <f t="shared" si="2"/>
        <v>29</v>
      </c>
      <c r="E36" t="s">
        <v>11</v>
      </c>
      <c r="F36" t="s">
        <v>12</v>
      </c>
      <c r="G36">
        <v>16993</v>
      </c>
      <c r="H36">
        <v>2060</v>
      </c>
      <c r="I36">
        <v>2425</v>
      </c>
      <c r="J36">
        <v>2964</v>
      </c>
      <c r="K36">
        <v>815</v>
      </c>
      <c r="L36">
        <v>29</v>
      </c>
    </row>
    <row r="37" spans="1:12" x14ac:dyDescent="0.35">
      <c r="A37" s="2">
        <v>45053</v>
      </c>
      <c r="B37">
        <f t="shared" si="0"/>
        <v>2023</v>
      </c>
      <c r="C37">
        <f t="shared" si="1"/>
        <v>5</v>
      </c>
      <c r="D37">
        <f t="shared" si="2"/>
        <v>7</v>
      </c>
      <c r="E37" t="s">
        <v>15</v>
      </c>
      <c r="F37" t="s">
        <v>12</v>
      </c>
      <c r="G37">
        <v>38284</v>
      </c>
      <c r="H37">
        <v>2405</v>
      </c>
      <c r="I37">
        <v>12306</v>
      </c>
      <c r="J37">
        <v>2108</v>
      </c>
      <c r="K37">
        <v>14</v>
      </c>
      <c r="L37">
        <v>134</v>
      </c>
    </row>
    <row r="38" spans="1:12" x14ac:dyDescent="0.35">
      <c r="A38" s="2">
        <v>45158</v>
      </c>
      <c r="B38">
        <f t="shared" si="0"/>
        <v>2023</v>
      </c>
      <c r="C38">
        <f t="shared" si="1"/>
        <v>8</v>
      </c>
      <c r="D38">
        <f t="shared" si="2"/>
        <v>20</v>
      </c>
      <c r="E38" t="s">
        <v>9</v>
      </c>
      <c r="F38" t="s">
        <v>12</v>
      </c>
      <c r="G38">
        <v>9950</v>
      </c>
      <c r="H38">
        <v>4622</v>
      </c>
      <c r="I38">
        <v>4269</v>
      </c>
      <c r="J38">
        <v>1055</v>
      </c>
      <c r="K38">
        <v>751</v>
      </c>
      <c r="L38">
        <v>212</v>
      </c>
    </row>
    <row r="39" spans="1:12" x14ac:dyDescent="0.35">
      <c r="A39" s="2">
        <v>45009</v>
      </c>
      <c r="B39">
        <f t="shared" si="0"/>
        <v>2023</v>
      </c>
      <c r="C39">
        <f t="shared" si="1"/>
        <v>3</v>
      </c>
      <c r="D39">
        <f t="shared" si="2"/>
        <v>24</v>
      </c>
      <c r="E39" t="s">
        <v>9</v>
      </c>
      <c r="F39" t="s">
        <v>12</v>
      </c>
      <c r="G39">
        <v>47336</v>
      </c>
      <c r="H39">
        <v>4682</v>
      </c>
      <c r="I39">
        <v>12854</v>
      </c>
      <c r="J39">
        <v>3214</v>
      </c>
      <c r="K39">
        <v>902</v>
      </c>
      <c r="L39">
        <v>246</v>
      </c>
    </row>
    <row r="40" spans="1:12" x14ac:dyDescent="0.35">
      <c r="A40" s="2">
        <v>45165</v>
      </c>
      <c r="B40">
        <f t="shared" si="0"/>
        <v>2023</v>
      </c>
      <c r="C40">
        <f t="shared" si="1"/>
        <v>8</v>
      </c>
      <c r="D40">
        <f t="shared" si="2"/>
        <v>27</v>
      </c>
      <c r="E40" t="s">
        <v>11</v>
      </c>
      <c r="F40" t="s">
        <v>17</v>
      </c>
      <c r="G40">
        <v>39030</v>
      </c>
      <c r="H40">
        <v>3301</v>
      </c>
      <c r="I40">
        <v>14907</v>
      </c>
      <c r="J40">
        <v>2950</v>
      </c>
      <c r="K40">
        <v>865</v>
      </c>
      <c r="L40">
        <v>73</v>
      </c>
    </row>
    <row r="41" spans="1:12" x14ac:dyDescent="0.35">
      <c r="A41" s="2">
        <v>45006</v>
      </c>
      <c r="B41">
        <f t="shared" si="0"/>
        <v>2023</v>
      </c>
      <c r="C41">
        <f t="shared" si="1"/>
        <v>3</v>
      </c>
      <c r="D41">
        <f t="shared" si="2"/>
        <v>21</v>
      </c>
      <c r="E41" t="s">
        <v>15</v>
      </c>
      <c r="F41" t="s">
        <v>16</v>
      </c>
      <c r="G41">
        <v>22851</v>
      </c>
      <c r="H41">
        <v>3345</v>
      </c>
      <c r="I41">
        <v>18948</v>
      </c>
      <c r="J41">
        <v>3780</v>
      </c>
      <c r="K41">
        <v>336</v>
      </c>
      <c r="L41">
        <v>110</v>
      </c>
    </row>
    <row r="42" spans="1:12" x14ac:dyDescent="0.35">
      <c r="A42" s="2">
        <v>45128</v>
      </c>
      <c r="B42">
        <f t="shared" si="0"/>
        <v>2023</v>
      </c>
      <c r="C42">
        <f t="shared" si="1"/>
        <v>7</v>
      </c>
      <c r="D42">
        <f t="shared" si="2"/>
        <v>21</v>
      </c>
      <c r="E42" t="s">
        <v>11</v>
      </c>
      <c r="F42" t="s">
        <v>17</v>
      </c>
      <c r="G42">
        <v>31707</v>
      </c>
      <c r="H42">
        <v>402</v>
      </c>
      <c r="I42">
        <v>12087</v>
      </c>
      <c r="J42">
        <v>4676</v>
      </c>
      <c r="K42">
        <v>554</v>
      </c>
      <c r="L42">
        <v>32</v>
      </c>
    </row>
    <row r="43" spans="1:12" x14ac:dyDescent="0.35">
      <c r="A43" s="2">
        <v>44949</v>
      </c>
      <c r="B43">
        <f t="shared" si="0"/>
        <v>2023</v>
      </c>
      <c r="C43">
        <f t="shared" si="1"/>
        <v>1</v>
      </c>
      <c r="D43">
        <f t="shared" si="2"/>
        <v>23</v>
      </c>
      <c r="E43" t="s">
        <v>14</v>
      </c>
      <c r="F43" t="s">
        <v>17</v>
      </c>
      <c r="G43">
        <v>31653</v>
      </c>
      <c r="H43">
        <v>3035</v>
      </c>
      <c r="I43">
        <v>7274</v>
      </c>
      <c r="J43">
        <v>102</v>
      </c>
      <c r="K43">
        <v>575</v>
      </c>
      <c r="L43">
        <v>42</v>
      </c>
    </row>
    <row r="44" spans="1:12" x14ac:dyDescent="0.35">
      <c r="A44" s="2">
        <v>45046</v>
      </c>
      <c r="B44">
        <f t="shared" si="0"/>
        <v>2023</v>
      </c>
      <c r="C44">
        <f t="shared" si="1"/>
        <v>4</v>
      </c>
      <c r="D44">
        <f t="shared" si="2"/>
        <v>30</v>
      </c>
      <c r="E44" t="s">
        <v>9</v>
      </c>
      <c r="F44" t="s">
        <v>16</v>
      </c>
      <c r="G44">
        <v>48509</v>
      </c>
      <c r="H44">
        <v>1527</v>
      </c>
      <c r="I44">
        <v>11816</v>
      </c>
      <c r="J44">
        <v>604</v>
      </c>
      <c r="K44">
        <v>463</v>
      </c>
      <c r="L44">
        <v>33</v>
      </c>
    </row>
    <row r="45" spans="1:12" x14ac:dyDescent="0.35">
      <c r="A45" s="2">
        <v>45118</v>
      </c>
      <c r="B45">
        <f t="shared" si="0"/>
        <v>2023</v>
      </c>
      <c r="C45">
        <f t="shared" si="1"/>
        <v>7</v>
      </c>
      <c r="D45">
        <f t="shared" si="2"/>
        <v>11</v>
      </c>
      <c r="E45" t="s">
        <v>14</v>
      </c>
      <c r="F45" t="s">
        <v>17</v>
      </c>
      <c r="G45">
        <v>38349</v>
      </c>
      <c r="H45">
        <v>1874</v>
      </c>
      <c r="I45">
        <v>4823</v>
      </c>
      <c r="J45">
        <v>4128</v>
      </c>
      <c r="K45">
        <v>176</v>
      </c>
      <c r="L45">
        <v>143</v>
      </c>
    </row>
    <row r="46" spans="1:12" x14ac:dyDescent="0.35">
      <c r="A46" s="2">
        <v>44927</v>
      </c>
      <c r="B46">
        <f t="shared" si="0"/>
        <v>2023</v>
      </c>
      <c r="C46">
        <f t="shared" si="1"/>
        <v>1</v>
      </c>
      <c r="D46">
        <f t="shared" si="2"/>
        <v>1</v>
      </c>
      <c r="E46" t="s">
        <v>15</v>
      </c>
      <c r="F46" t="s">
        <v>16</v>
      </c>
      <c r="G46">
        <v>8515</v>
      </c>
      <c r="H46">
        <v>4679</v>
      </c>
      <c r="I46">
        <v>19467</v>
      </c>
      <c r="J46">
        <v>809</v>
      </c>
      <c r="K46">
        <v>687</v>
      </c>
      <c r="L46">
        <v>431</v>
      </c>
    </row>
    <row r="47" spans="1:12" x14ac:dyDescent="0.35">
      <c r="A47" s="2">
        <v>45012</v>
      </c>
      <c r="B47">
        <f t="shared" si="0"/>
        <v>2023</v>
      </c>
      <c r="C47">
        <f t="shared" si="1"/>
        <v>3</v>
      </c>
      <c r="D47">
        <f t="shared" si="2"/>
        <v>27</v>
      </c>
      <c r="E47" t="s">
        <v>13</v>
      </c>
      <c r="F47" t="s">
        <v>10</v>
      </c>
      <c r="G47">
        <v>22412</v>
      </c>
      <c r="H47">
        <v>1871</v>
      </c>
      <c r="I47">
        <v>788</v>
      </c>
      <c r="J47">
        <v>3865</v>
      </c>
      <c r="K47">
        <v>582</v>
      </c>
      <c r="L47">
        <v>165</v>
      </c>
    </row>
    <row r="48" spans="1:12" x14ac:dyDescent="0.35">
      <c r="A48" s="2">
        <v>45051</v>
      </c>
      <c r="B48">
        <f t="shared" si="0"/>
        <v>2023</v>
      </c>
      <c r="C48">
        <f t="shared" si="1"/>
        <v>5</v>
      </c>
      <c r="D48">
        <f t="shared" si="2"/>
        <v>5</v>
      </c>
      <c r="E48" t="s">
        <v>14</v>
      </c>
      <c r="F48" t="s">
        <v>12</v>
      </c>
      <c r="G48">
        <v>46725</v>
      </c>
      <c r="H48">
        <v>3815</v>
      </c>
      <c r="I48">
        <v>11893</v>
      </c>
      <c r="J48">
        <v>1094</v>
      </c>
      <c r="K48">
        <v>275</v>
      </c>
      <c r="L48">
        <v>173</v>
      </c>
    </row>
    <row r="49" spans="1:12" x14ac:dyDescent="0.35">
      <c r="A49" s="2">
        <v>45076</v>
      </c>
      <c r="B49">
        <f t="shared" si="0"/>
        <v>2023</v>
      </c>
      <c r="C49">
        <f t="shared" si="1"/>
        <v>5</v>
      </c>
      <c r="D49">
        <f t="shared" si="2"/>
        <v>30</v>
      </c>
      <c r="E49" t="s">
        <v>18</v>
      </c>
      <c r="F49" t="s">
        <v>16</v>
      </c>
      <c r="G49">
        <v>4439</v>
      </c>
      <c r="H49">
        <v>2273</v>
      </c>
      <c r="I49">
        <v>10902</v>
      </c>
      <c r="J49">
        <v>2666</v>
      </c>
      <c r="K49">
        <v>751</v>
      </c>
      <c r="L49">
        <v>26</v>
      </c>
    </row>
    <row r="50" spans="1:12" x14ac:dyDescent="0.35">
      <c r="A50" s="2">
        <v>45058</v>
      </c>
      <c r="B50">
        <f t="shared" si="0"/>
        <v>2023</v>
      </c>
      <c r="C50">
        <f t="shared" si="1"/>
        <v>5</v>
      </c>
      <c r="D50">
        <f t="shared" si="2"/>
        <v>12</v>
      </c>
      <c r="E50" t="s">
        <v>11</v>
      </c>
      <c r="F50" t="s">
        <v>12</v>
      </c>
      <c r="G50">
        <v>44739</v>
      </c>
      <c r="H50">
        <v>1866</v>
      </c>
      <c r="I50">
        <v>9131</v>
      </c>
      <c r="J50">
        <v>4080</v>
      </c>
      <c r="K50">
        <v>272</v>
      </c>
      <c r="L50">
        <v>91</v>
      </c>
    </row>
    <row r="51" spans="1:12" x14ac:dyDescent="0.35">
      <c r="A51" s="2">
        <v>45197</v>
      </c>
      <c r="B51">
        <f t="shared" si="0"/>
        <v>2023</v>
      </c>
      <c r="C51">
        <f t="shared" si="1"/>
        <v>9</v>
      </c>
      <c r="D51">
        <f t="shared" si="2"/>
        <v>28</v>
      </c>
      <c r="E51" t="s">
        <v>15</v>
      </c>
      <c r="F51" t="s">
        <v>16</v>
      </c>
      <c r="G51">
        <v>21958</v>
      </c>
      <c r="H51">
        <v>3507</v>
      </c>
      <c r="I51">
        <v>18684</v>
      </c>
      <c r="J51">
        <v>3610</v>
      </c>
      <c r="K51">
        <v>149</v>
      </c>
      <c r="L51">
        <v>337</v>
      </c>
    </row>
    <row r="52" spans="1:12" x14ac:dyDescent="0.35">
      <c r="A52" s="2">
        <v>45189</v>
      </c>
      <c r="B52">
        <f t="shared" si="0"/>
        <v>2023</v>
      </c>
      <c r="C52">
        <f t="shared" si="1"/>
        <v>9</v>
      </c>
      <c r="D52">
        <f t="shared" si="2"/>
        <v>20</v>
      </c>
      <c r="E52" t="s">
        <v>14</v>
      </c>
      <c r="F52" t="s">
        <v>17</v>
      </c>
      <c r="G52">
        <v>44800</v>
      </c>
      <c r="H52">
        <v>1976</v>
      </c>
      <c r="I52">
        <v>10161</v>
      </c>
      <c r="J52">
        <v>4533</v>
      </c>
      <c r="K52">
        <v>225</v>
      </c>
      <c r="L52">
        <v>137</v>
      </c>
    </row>
    <row r="53" spans="1:12" x14ac:dyDescent="0.35">
      <c r="A53" s="2">
        <v>45196</v>
      </c>
      <c r="B53">
        <f t="shared" si="0"/>
        <v>2023</v>
      </c>
      <c r="C53">
        <f t="shared" si="1"/>
        <v>9</v>
      </c>
      <c r="D53">
        <f t="shared" si="2"/>
        <v>27</v>
      </c>
      <c r="E53" t="s">
        <v>15</v>
      </c>
      <c r="F53" t="s">
        <v>10</v>
      </c>
      <c r="G53">
        <v>28567</v>
      </c>
      <c r="H53">
        <v>3298</v>
      </c>
      <c r="I53">
        <v>18994</v>
      </c>
      <c r="J53">
        <v>2269</v>
      </c>
      <c r="K53">
        <v>224</v>
      </c>
      <c r="L53">
        <v>106</v>
      </c>
    </row>
    <row r="54" spans="1:12" x14ac:dyDescent="0.35">
      <c r="A54" s="2">
        <v>45073</v>
      </c>
      <c r="B54">
        <f t="shared" si="0"/>
        <v>2023</v>
      </c>
      <c r="C54">
        <f t="shared" si="1"/>
        <v>5</v>
      </c>
      <c r="D54">
        <f t="shared" si="2"/>
        <v>27</v>
      </c>
      <c r="E54" t="s">
        <v>14</v>
      </c>
      <c r="F54" t="s">
        <v>10</v>
      </c>
      <c r="G54">
        <v>10444</v>
      </c>
      <c r="H54">
        <v>4990</v>
      </c>
      <c r="I54">
        <v>7809</v>
      </c>
      <c r="J54">
        <v>1264</v>
      </c>
      <c r="K54">
        <v>525</v>
      </c>
      <c r="L54">
        <v>342</v>
      </c>
    </row>
    <row r="55" spans="1:12" x14ac:dyDescent="0.35">
      <c r="A55" s="2">
        <v>45212</v>
      </c>
      <c r="B55">
        <f t="shared" si="0"/>
        <v>2023</v>
      </c>
      <c r="C55">
        <f t="shared" si="1"/>
        <v>10</v>
      </c>
      <c r="D55">
        <f t="shared" si="2"/>
        <v>13</v>
      </c>
      <c r="E55" t="s">
        <v>11</v>
      </c>
      <c r="F55" t="s">
        <v>17</v>
      </c>
      <c r="G55">
        <v>42428</v>
      </c>
      <c r="H55">
        <v>2532</v>
      </c>
      <c r="I55">
        <v>15815</v>
      </c>
      <c r="J55">
        <v>525</v>
      </c>
      <c r="K55">
        <v>493</v>
      </c>
      <c r="L55">
        <v>56</v>
      </c>
    </row>
    <row r="56" spans="1:12" x14ac:dyDescent="0.35">
      <c r="A56" s="2">
        <v>45020</v>
      </c>
      <c r="B56">
        <f t="shared" si="0"/>
        <v>2023</v>
      </c>
      <c r="C56">
        <f t="shared" si="1"/>
        <v>4</v>
      </c>
      <c r="D56">
        <f t="shared" si="2"/>
        <v>4</v>
      </c>
      <c r="E56" t="s">
        <v>9</v>
      </c>
      <c r="F56" t="s">
        <v>12</v>
      </c>
      <c r="G56">
        <v>14046</v>
      </c>
      <c r="H56">
        <v>1820</v>
      </c>
      <c r="I56">
        <v>16674</v>
      </c>
      <c r="J56">
        <v>4083</v>
      </c>
      <c r="K56">
        <v>418</v>
      </c>
      <c r="L56">
        <v>165</v>
      </c>
    </row>
    <row r="57" spans="1:12" x14ac:dyDescent="0.35">
      <c r="A57" s="2">
        <v>45031</v>
      </c>
      <c r="B57">
        <f t="shared" si="0"/>
        <v>2023</v>
      </c>
      <c r="C57">
        <f t="shared" si="1"/>
        <v>4</v>
      </c>
      <c r="D57">
        <f t="shared" si="2"/>
        <v>15</v>
      </c>
      <c r="E57" t="s">
        <v>15</v>
      </c>
      <c r="F57" t="s">
        <v>10</v>
      </c>
      <c r="G57">
        <v>47053</v>
      </c>
      <c r="H57">
        <v>3053</v>
      </c>
      <c r="I57">
        <v>13589</v>
      </c>
      <c r="J57">
        <v>4338</v>
      </c>
      <c r="K57">
        <v>147</v>
      </c>
      <c r="L57">
        <v>175</v>
      </c>
    </row>
    <row r="58" spans="1:12" x14ac:dyDescent="0.35">
      <c r="A58" s="2">
        <v>44930</v>
      </c>
      <c r="B58">
        <f t="shared" si="0"/>
        <v>2023</v>
      </c>
      <c r="C58">
        <f t="shared" si="1"/>
        <v>1</v>
      </c>
      <c r="D58">
        <f t="shared" si="2"/>
        <v>4</v>
      </c>
      <c r="E58" t="s">
        <v>9</v>
      </c>
      <c r="F58" t="s">
        <v>10</v>
      </c>
      <c r="G58">
        <v>19049</v>
      </c>
      <c r="H58">
        <v>2217</v>
      </c>
      <c r="I58">
        <v>12646</v>
      </c>
      <c r="J58">
        <v>367</v>
      </c>
      <c r="K58">
        <v>283</v>
      </c>
      <c r="L58">
        <v>38</v>
      </c>
    </row>
    <row r="59" spans="1:12" x14ac:dyDescent="0.35">
      <c r="A59" s="2">
        <v>45280</v>
      </c>
      <c r="B59">
        <f t="shared" si="0"/>
        <v>2023</v>
      </c>
      <c r="C59">
        <f t="shared" si="1"/>
        <v>12</v>
      </c>
      <c r="D59">
        <f t="shared" si="2"/>
        <v>20</v>
      </c>
      <c r="E59" t="s">
        <v>9</v>
      </c>
      <c r="F59" t="s">
        <v>16</v>
      </c>
      <c r="G59">
        <v>36326</v>
      </c>
      <c r="H59">
        <v>743</v>
      </c>
      <c r="I59">
        <v>11192</v>
      </c>
      <c r="J59">
        <v>1607</v>
      </c>
      <c r="K59">
        <v>452</v>
      </c>
      <c r="L59">
        <v>48</v>
      </c>
    </row>
    <row r="60" spans="1:12" x14ac:dyDescent="0.35">
      <c r="A60" s="2">
        <v>45066</v>
      </c>
      <c r="B60">
        <f t="shared" si="0"/>
        <v>2023</v>
      </c>
      <c r="C60">
        <f t="shared" si="1"/>
        <v>5</v>
      </c>
      <c r="D60">
        <f t="shared" si="2"/>
        <v>20</v>
      </c>
      <c r="E60" t="s">
        <v>14</v>
      </c>
      <c r="F60" t="s">
        <v>16</v>
      </c>
      <c r="G60">
        <v>17823</v>
      </c>
      <c r="H60">
        <v>4509</v>
      </c>
      <c r="I60">
        <v>6102</v>
      </c>
      <c r="J60">
        <v>4763</v>
      </c>
      <c r="K60">
        <v>325</v>
      </c>
      <c r="L60">
        <v>244</v>
      </c>
    </row>
    <row r="61" spans="1:12" x14ac:dyDescent="0.35">
      <c r="A61" s="2">
        <v>44946</v>
      </c>
      <c r="B61">
        <f t="shared" si="0"/>
        <v>2023</v>
      </c>
      <c r="C61">
        <f t="shared" si="1"/>
        <v>1</v>
      </c>
      <c r="D61">
        <f t="shared" si="2"/>
        <v>20</v>
      </c>
      <c r="E61" t="s">
        <v>11</v>
      </c>
      <c r="F61" t="s">
        <v>17</v>
      </c>
      <c r="G61">
        <v>25805</v>
      </c>
      <c r="H61">
        <v>179</v>
      </c>
      <c r="I61">
        <v>9089</v>
      </c>
      <c r="J61">
        <v>4087</v>
      </c>
      <c r="K61">
        <v>880</v>
      </c>
      <c r="L61">
        <v>3</v>
      </c>
    </row>
    <row r="62" spans="1:12" x14ac:dyDescent="0.35">
      <c r="A62" s="2">
        <v>45142</v>
      </c>
      <c r="B62">
        <f t="shared" si="0"/>
        <v>2023</v>
      </c>
      <c r="C62">
        <f t="shared" si="1"/>
        <v>8</v>
      </c>
      <c r="D62">
        <f t="shared" si="2"/>
        <v>4</v>
      </c>
      <c r="E62" t="s">
        <v>13</v>
      </c>
      <c r="F62" t="s">
        <v>10</v>
      </c>
      <c r="G62">
        <v>49757</v>
      </c>
      <c r="H62">
        <v>373</v>
      </c>
      <c r="I62">
        <v>10345</v>
      </c>
      <c r="J62">
        <v>4425</v>
      </c>
      <c r="K62">
        <v>564</v>
      </c>
      <c r="L62">
        <v>23</v>
      </c>
    </row>
    <row r="63" spans="1:12" x14ac:dyDescent="0.35">
      <c r="A63" s="2">
        <v>44991</v>
      </c>
      <c r="B63">
        <f t="shared" si="0"/>
        <v>2023</v>
      </c>
      <c r="C63">
        <f t="shared" si="1"/>
        <v>3</v>
      </c>
      <c r="D63">
        <f t="shared" si="2"/>
        <v>6</v>
      </c>
      <c r="E63" t="s">
        <v>9</v>
      </c>
      <c r="F63" t="s">
        <v>16</v>
      </c>
      <c r="G63">
        <v>25894</v>
      </c>
      <c r="H63">
        <v>4704</v>
      </c>
      <c r="I63">
        <v>11186</v>
      </c>
      <c r="J63">
        <v>3945</v>
      </c>
      <c r="K63">
        <v>931</v>
      </c>
      <c r="L63">
        <v>223</v>
      </c>
    </row>
    <row r="64" spans="1:12" x14ac:dyDescent="0.35">
      <c r="A64" s="2">
        <v>44959</v>
      </c>
      <c r="B64">
        <f t="shared" si="0"/>
        <v>2023</v>
      </c>
      <c r="C64">
        <f t="shared" si="1"/>
        <v>2</v>
      </c>
      <c r="D64">
        <f t="shared" si="2"/>
        <v>2</v>
      </c>
      <c r="E64" t="s">
        <v>18</v>
      </c>
      <c r="F64" t="s">
        <v>16</v>
      </c>
      <c r="G64">
        <v>24781</v>
      </c>
      <c r="H64">
        <v>943</v>
      </c>
      <c r="I64">
        <v>8231</v>
      </c>
      <c r="J64">
        <v>2880</v>
      </c>
      <c r="K64">
        <v>537</v>
      </c>
      <c r="L64">
        <v>78</v>
      </c>
    </row>
    <row r="65" spans="1:12" x14ac:dyDescent="0.35">
      <c r="A65" s="2">
        <v>44941</v>
      </c>
      <c r="B65">
        <f t="shared" si="0"/>
        <v>2023</v>
      </c>
      <c r="C65">
        <f t="shared" si="1"/>
        <v>1</v>
      </c>
      <c r="D65">
        <f t="shared" si="2"/>
        <v>15</v>
      </c>
      <c r="E65" t="s">
        <v>9</v>
      </c>
      <c r="F65" t="s">
        <v>10</v>
      </c>
      <c r="G65">
        <v>6173</v>
      </c>
      <c r="H65">
        <v>480</v>
      </c>
      <c r="I65">
        <v>4891</v>
      </c>
      <c r="J65">
        <v>1042</v>
      </c>
      <c r="K65">
        <v>457</v>
      </c>
      <c r="L65">
        <v>44</v>
      </c>
    </row>
    <row r="66" spans="1:12" x14ac:dyDescent="0.35">
      <c r="A66" s="2">
        <v>45240</v>
      </c>
      <c r="B66">
        <f t="shared" si="0"/>
        <v>2023</v>
      </c>
      <c r="C66">
        <f t="shared" si="1"/>
        <v>11</v>
      </c>
      <c r="D66">
        <f t="shared" si="2"/>
        <v>10</v>
      </c>
      <c r="E66" t="s">
        <v>18</v>
      </c>
      <c r="F66" t="s">
        <v>17</v>
      </c>
      <c r="G66">
        <v>29405</v>
      </c>
      <c r="H66">
        <v>3390</v>
      </c>
      <c r="I66">
        <v>2691</v>
      </c>
      <c r="J66">
        <v>3031</v>
      </c>
      <c r="K66">
        <v>721</v>
      </c>
      <c r="L66">
        <v>40</v>
      </c>
    </row>
    <row r="67" spans="1:12" x14ac:dyDescent="0.35">
      <c r="A67" s="2">
        <v>44935</v>
      </c>
      <c r="B67">
        <f t="shared" ref="B67:B130" si="3">YEAR(A67)</f>
        <v>2023</v>
      </c>
      <c r="C67">
        <f t="shared" ref="C67:C130" si="4">MONTH(A67)</f>
        <v>1</v>
      </c>
      <c r="D67">
        <f t="shared" ref="D67:D130" si="5">DAY(A67)</f>
        <v>9</v>
      </c>
      <c r="E67" t="s">
        <v>13</v>
      </c>
      <c r="F67" t="s">
        <v>12</v>
      </c>
      <c r="G67">
        <v>4901</v>
      </c>
      <c r="H67">
        <v>4776</v>
      </c>
      <c r="I67">
        <v>12020</v>
      </c>
      <c r="J67">
        <v>1400</v>
      </c>
      <c r="K67">
        <v>205</v>
      </c>
      <c r="L67">
        <v>104</v>
      </c>
    </row>
    <row r="68" spans="1:12" x14ac:dyDescent="0.35">
      <c r="A68" s="2">
        <v>45275</v>
      </c>
      <c r="B68">
        <f t="shared" si="3"/>
        <v>2023</v>
      </c>
      <c r="C68">
        <f t="shared" si="4"/>
        <v>12</v>
      </c>
      <c r="D68">
        <f t="shared" si="5"/>
        <v>15</v>
      </c>
      <c r="E68" t="s">
        <v>14</v>
      </c>
      <c r="F68" t="s">
        <v>17</v>
      </c>
      <c r="G68">
        <v>9908</v>
      </c>
      <c r="H68">
        <v>2791</v>
      </c>
      <c r="I68">
        <v>14675</v>
      </c>
      <c r="J68">
        <v>1323</v>
      </c>
      <c r="K68">
        <v>343</v>
      </c>
      <c r="L68">
        <v>111</v>
      </c>
    </row>
    <row r="69" spans="1:12" x14ac:dyDescent="0.35">
      <c r="A69" s="2">
        <v>45093</v>
      </c>
      <c r="B69">
        <f t="shared" si="3"/>
        <v>2023</v>
      </c>
      <c r="C69">
        <f t="shared" si="4"/>
        <v>6</v>
      </c>
      <c r="D69">
        <f t="shared" si="5"/>
        <v>16</v>
      </c>
      <c r="E69" t="s">
        <v>11</v>
      </c>
      <c r="F69" t="s">
        <v>12</v>
      </c>
      <c r="G69">
        <v>23352</v>
      </c>
      <c r="H69">
        <v>3247</v>
      </c>
      <c r="I69">
        <v>5707</v>
      </c>
      <c r="J69">
        <v>3695</v>
      </c>
      <c r="K69">
        <v>903</v>
      </c>
      <c r="L69">
        <v>151</v>
      </c>
    </row>
    <row r="70" spans="1:12" x14ac:dyDescent="0.35">
      <c r="A70" s="2">
        <v>45074</v>
      </c>
      <c r="B70">
        <f t="shared" si="3"/>
        <v>2023</v>
      </c>
      <c r="C70">
        <f t="shared" si="4"/>
        <v>5</v>
      </c>
      <c r="D70">
        <f t="shared" si="5"/>
        <v>28</v>
      </c>
      <c r="E70" t="s">
        <v>13</v>
      </c>
      <c r="F70" t="s">
        <v>10</v>
      </c>
      <c r="G70">
        <v>44551</v>
      </c>
      <c r="H70">
        <v>1208</v>
      </c>
      <c r="I70">
        <v>13351</v>
      </c>
      <c r="J70">
        <v>1316</v>
      </c>
      <c r="K70">
        <v>257</v>
      </c>
      <c r="L70">
        <v>104</v>
      </c>
    </row>
    <row r="71" spans="1:12" x14ac:dyDescent="0.35">
      <c r="A71" s="2">
        <v>44980</v>
      </c>
      <c r="B71">
        <f t="shared" si="3"/>
        <v>2023</v>
      </c>
      <c r="C71">
        <f t="shared" si="4"/>
        <v>2</v>
      </c>
      <c r="D71">
        <f t="shared" si="5"/>
        <v>23</v>
      </c>
      <c r="E71" t="s">
        <v>15</v>
      </c>
      <c r="F71" t="s">
        <v>10</v>
      </c>
      <c r="G71">
        <v>25453</v>
      </c>
      <c r="H71">
        <v>2685</v>
      </c>
      <c r="I71">
        <v>11575</v>
      </c>
      <c r="J71">
        <v>4067</v>
      </c>
      <c r="K71">
        <v>890</v>
      </c>
      <c r="L71">
        <v>214</v>
      </c>
    </row>
    <row r="72" spans="1:12" x14ac:dyDescent="0.35">
      <c r="A72" s="2">
        <v>45149</v>
      </c>
      <c r="B72">
        <f t="shared" si="3"/>
        <v>2023</v>
      </c>
      <c r="C72">
        <f t="shared" si="4"/>
        <v>8</v>
      </c>
      <c r="D72">
        <f t="shared" si="5"/>
        <v>11</v>
      </c>
      <c r="E72" t="s">
        <v>9</v>
      </c>
      <c r="F72" t="s">
        <v>10</v>
      </c>
      <c r="G72">
        <v>6684</v>
      </c>
      <c r="H72">
        <v>2424</v>
      </c>
      <c r="I72">
        <v>15373</v>
      </c>
      <c r="J72">
        <v>1240</v>
      </c>
      <c r="K72">
        <v>710</v>
      </c>
      <c r="L72">
        <v>175</v>
      </c>
    </row>
    <row r="73" spans="1:12" x14ac:dyDescent="0.35">
      <c r="A73" s="2">
        <v>45131</v>
      </c>
      <c r="B73">
        <f t="shared" si="3"/>
        <v>2023</v>
      </c>
      <c r="C73">
        <f t="shared" si="4"/>
        <v>7</v>
      </c>
      <c r="D73">
        <f t="shared" si="5"/>
        <v>24</v>
      </c>
      <c r="E73" t="s">
        <v>9</v>
      </c>
      <c r="F73" t="s">
        <v>16</v>
      </c>
      <c r="G73">
        <v>41777</v>
      </c>
      <c r="H73">
        <v>1324</v>
      </c>
      <c r="I73">
        <v>3006</v>
      </c>
      <c r="J73">
        <v>181</v>
      </c>
      <c r="K73">
        <v>79</v>
      </c>
      <c r="L73">
        <v>65</v>
      </c>
    </row>
    <row r="74" spans="1:12" x14ac:dyDescent="0.35">
      <c r="A74" s="2">
        <v>45203</v>
      </c>
      <c r="B74">
        <f t="shared" si="3"/>
        <v>2023</v>
      </c>
      <c r="C74">
        <f t="shared" si="4"/>
        <v>10</v>
      </c>
      <c r="D74">
        <f t="shared" si="5"/>
        <v>4</v>
      </c>
      <c r="E74" t="s">
        <v>18</v>
      </c>
      <c r="F74" t="s">
        <v>12</v>
      </c>
      <c r="G74">
        <v>37874</v>
      </c>
      <c r="H74">
        <v>2347</v>
      </c>
      <c r="I74">
        <v>5277</v>
      </c>
      <c r="J74">
        <v>3621</v>
      </c>
      <c r="K74">
        <v>956</v>
      </c>
      <c r="L74">
        <v>129</v>
      </c>
    </row>
    <row r="75" spans="1:12" x14ac:dyDescent="0.35">
      <c r="A75" s="2">
        <v>44945</v>
      </c>
      <c r="B75">
        <f t="shared" si="3"/>
        <v>2023</v>
      </c>
      <c r="C75">
        <f t="shared" si="4"/>
        <v>1</v>
      </c>
      <c r="D75">
        <f t="shared" si="5"/>
        <v>19</v>
      </c>
      <c r="E75" t="s">
        <v>18</v>
      </c>
      <c r="F75" t="s">
        <v>17</v>
      </c>
      <c r="G75">
        <v>39890</v>
      </c>
      <c r="H75">
        <v>2214</v>
      </c>
      <c r="I75">
        <v>13707</v>
      </c>
      <c r="J75">
        <v>1936</v>
      </c>
      <c r="K75">
        <v>422</v>
      </c>
      <c r="L75">
        <v>209</v>
      </c>
    </row>
    <row r="76" spans="1:12" x14ac:dyDescent="0.35">
      <c r="A76" s="2">
        <v>44956</v>
      </c>
      <c r="B76">
        <f t="shared" si="3"/>
        <v>2023</v>
      </c>
      <c r="C76">
        <f t="shared" si="4"/>
        <v>1</v>
      </c>
      <c r="D76">
        <f t="shared" si="5"/>
        <v>30</v>
      </c>
      <c r="E76" t="s">
        <v>14</v>
      </c>
      <c r="F76" t="s">
        <v>16</v>
      </c>
      <c r="G76">
        <v>46751</v>
      </c>
      <c r="H76">
        <v>4790</v>
      </c>
      <c r="I76">
        <v>17897</v>
      </c>
      <c r="J76">
        <v>4372</v>
      </c>
      <c r="K76">
        <v>196</v>
      </c>
      <c r="L76">
        <v>248</v>
      </c>
    </row>
    <row r="77" spans="1:12" x14ac:dyDescent="0.35">
      <c r="A77" s="2">
        <v>45287</v>
      </c>
      <c r="B77">
        <f t="shared" si="3"/>
        <v>2023</v>
      </c>
      <c r="C77">
        <f t="shared" si="4"/>
        <v>12</v>
      </c>
      <c r="D77">
        <f t="shared" si="5"/>
        <v>27</v>
      </c>
      <c r="E77" t="s">
        <v>11</v>
      </c>
      <c r="F77" t="s">
        <v>16</v>
      </c>
      <c r="G77">
        <v>23330</v>
      </c>
      <c r="H77">
        <v>1651</v>
      </c>
      <c r="I77">
        <v>13711</v>
      </c>
      <c r="J77">
        <v>4520</v>
      </c>
      <c r="K77">
        <v>670</v>
      </c>
      <c r="L77">
        <v>134</v>
      </c>
    </row>
    <row r="78" spans="1:12" x14ac:dyDescent="0.35">
      <c r="A78" s="2">
        <v>45100</v>
      </c>
      <c r="B78">
        <f t="shared" si="3"/>
        <v>2023</v>
      </c>
      <c r="C78">
        <f t="shared" si="4"/>
        <v>6</v>
      </c>
      <c r="D78">
        <f t="shared" si="5"/>
        <v>23</v>
      </c>
      <c r="E78" t="s">
        <v>13</v>
      </c>
      <c r="F78" t="s">
        <v>10</v>
      </c>
      <c r="G78">
        <v>43435</v>
      </c>
      <c r="H78">
        <v>2447</v>
      </c>
      <c r="I78">
        <v>10638</v>
      </c>
      <c r="J78">
        <v>3481</v>
      </c>
      <c r="K78">
        <v>291</v>
      </c>
      <c r="L78">
        <v>61</v>
      </c>
    </row>
    <row r="79" spans="1:12" x14ac:dyDescent="0.35">
      <c r="A79" s="2">
        <v>45193</v>
      </c>
      <c r="B79">
        <f t="shared" si="3"/>
        <v>2023</v>
      </c>
      <c r="C79">
        <f t="shared" si="4"/>
        <v>9</v>
      </c>
      <c r="D79">
        <f t="shared" si="5"/>
        <v>24</v>
      </c>
      <c r="E79" t="s">
        <v>15</v>
      </c>
      <c r="F79" t="s">
        <v>10</v>
      </c>
      <c r="G79">
        <v>49211</v>
      </c>
      <c r="H79">
        <v>3521</v>
      </c>
      <c r="I79">
        <v>17275</v>
      </c>
      <c r="J79">
        <v>551</v>
      </c>
      <c r="K79">
        <v>253</v>
      </c>
      <c r="L79">
        <v>179</v>
      </c>
    </row>
    <row r="80" spans="1:12" x14ac:dyDescent="0.35">
      <c r="A80" s="2">
        <v>45241</v>
      </c>
      <c r="B80">
        <f t="shared" si="3"/>
        <v>2023</v>
      </c>
      <c r="C80">
        <f t="shared" si="4"/>
        <v>11</v>
      </c>
      <c r="D80">
        <f t="shared" si="5"/>
        <v>11</v>
      </c>
      <c r="E80" t="s">
        <v>13</v>
      </c>
      <c r="F80" t="s">
        <v>17</v>
      </c>
      <c r="G80">
        <v>27167</v>
      </c>
      <c r="H80">
        <v>747</v>
      </c>
      <c r="I80">
        <v>16083</v>
      </c>
      <c r="J80">
        <v>1384</v>
      </c>
      <c r="K80">
        <v>985</v>
      </c>
      <c r="L80">
        <v>67</v>
      </c>
    </row>
    <row r="81" spans="1:12" x14ac:dyDescent="0.35">
      <c r="A81" s="2">
        <v>45232</v>
      </c>
      <c r="B81">
        <f t="shared" si="3"/>
        <v>2023</v>
      </c>
      <c r="C81">
        <f t="shared" si="4"/>
        <v>11</v>
      </c>
      <c r="D81">
        <f t="shared" si="5"/>
        <v>2</v>
      </c>
      <c r="E81" t="s">
        <v>15</v>
      </c>
      <c r="F81" t="s">
        <v>17</v>
      </c>
      <c r="G81">
        <v>34049</v>
      </c>
      <c r="H81">
        <v>1588</v>
      </c>
      <c r="I81">
        <v>4773</v>
      </c>
      <c r="J81">
        <v>1124</v>
      </c>
      <c r="K81">
        <v>822</v>
      </c>
      <c r="L81">
        <v>91</v>
      </c>
    </row>
    <row r="82" spans="1:12" x14ac:dyDescent="0.35">
      <c r="A82" s="2">
        <v>45289</v>
      </c>
      <c r="B82">
        <f t="shared" si="3"/>
        <v>2023</v>
      </c>
      <c r="C82">
        <f t="shared" si="4"/>
        <v>12</v>
      </c>
      <c r="D82">
        <f t="shared" si="5"/>
        <v>29</v>
      </c>
      <c r="E82" t="s">
        <v>18</v>
      </c>
      <c r="F82" t="s">
        <v>17</v>
      </c>
      <c r="G82">
        <v>20325</v>
      </c>
      <c r="H82">
        <v>4886</v>
      </c>
      <c r="I82">
        <v>5511</v>
      </c>
      <c r="J82">
        <v>2363</v>
      </c>
      <c r="K82">
        <v>938</v>
      </c>
      <c r="L82">
        <v>452</v>
      </c>
    </row>
    <row r="83" spans="1:12" x14ac:dyDescent="0.35">
      <c r="A83" s="2">
        <v>44979</v>
      </c>
      <c r="B83">
        <f t="shared" si="3"/>
        <v>2023</v>
      </c>
      <c r="C83">
        <f t="shared" si="4"/>
        <v>2</v>
      </c>
      <c r="D83">
        <f t="shared" si="5"/>
        <v>22</v>
      </c>
      <c r="E83" t="s">
        <v>9</v>
      </c>
      <c r="F83" t="s">
        <v>10</v>
      </c>
      <c r="G83">
        <v>27356</v>
      </c>
      <c r="H83">
        <v>1809</v>
      </c>
      <c r="I83">
        <v>9463</v>
      </c>
      <c r="J83">
        <v>4788</v>
      </c>
      <c r="K83">
        <v>315</v>
      </c>
      <c r="L83">
        <v>26</v>
      </c>
    </row>
    <row r="84" spans="1:12" x14ac:dyDescent="0.35">
      <c r="A84" s="2">
        <v>45090</v>
      </c>
      <c r="B84">
        <f t="shared" si="3"/>
        <v>2023</v>
      </c>
      <c r="C84">
        <f t="shared" si="4"/>
        <v>6</v>
      </c>
      <c r="D84">
        <f t="shared" si="5"/>
        <v>13</v>
      </c>
      <c r="E84" t="s">
        <v>13</v>
      </c>
      <c r="F84" t="s">
        <v>12</v>
      </c>
      <c r="G84">
        <v>28283</v>
      </c>
      <c r="H84">
        <v>3531</v>
      </c>
      <c r="I84">
        <v>10723</v>
      </c>
      <c r="J84">
        <v>3427</v>
      </c>
      <c r="K84">
        <v>68</v>
      </c>
      <c r="L84">
        <v>140</v>
      </c>
    </row>
    <row r="85" spans="1:12" x14ac:dyDescent="0.35">
      <c r="A85" s="2">
        <v>45050</v>
      </c>
      <c r="B85">
        <f t="shared" si="3"/>
        <v>2023</v>
      </c>
      <c r="C85">
        <f t="shared" si="4"/>
        <v>5</v>
      </c>
      <c r="D85">
        <f t="shared" si="5"/>
        <v>4</v>
      </c>
      <c r="E85" t="s">
        <v>11</v>
      </c>
      <c r="F85" t="s">
        <v>17</v>
      </c>
      <c r="G85">
        <v>35034</v>
      </c>
      <c r="H85">
        <v>4836</v>
      </c>
      <c r="I85">
        <v>13336</v>
      </c>
      <c r="J85">
        <v>2601</v>
      </c>
      <c r="K85">
        <v>98</v>
      </c>
      <c r="L85">
        <v>464</v>
      </c>
    </row>
    <row r="86" spans="1:12" x14ac:dyDescent="0.35">
      <c r="A86" s="2">
        <v>45176</v>
      </c>
      <c r="B86">
        <f t="shared" si="3"/>
        <v>2023</v>
      </c>
      <c r="C86">
        <f t="shared" si="4"/>
        <v>9</v>
      </c>
      <c r="D86">
        <f t="shared" si="5"/>
        <v>7</v>
      </c>
      <c r="E86" t="s">
        <v>13</v>
      </c>
      <c r="F86" t="s">
        <v>17</v>
      </c>
      <c r="G86">
        <v>49562</v>
      </c>
      <c r="H86">
        <v>207</v>
      </c>
      <c r="I86">
        <v>15548</v>
      </c>
      <c r="J86">
        <v>1141</v>
      </c>
      <c r="K86">
        <v>217</v>
      </c>
      <c r="L86">
        <v>8</v>
      </c>
    </row>
    <row r="87" spans="1:12" x14ac:dyDescent="0.35">
      <c r="A87" s="2">
        <v>45038</v>
      </c>
      <c r="B87">
        <f t="shared" si="3"/>
        <v>2023</v>
      </c>
      <c r="C87">
        <f t="shared" si="4"/>
        <v>4</v>
      </c>
      <c r="D87">
        <f t="shared" si="5"/>
        <v>22</v>
      </c>
      <c r="E87" t="s">
        <v>13</v>
      </c>
      <c r="F87" t="s">
        <v>17</v>
      </c>
      <c r="G87">
        <v>20846</v>
      </c>
      <c r="H87">
        <v>941</v>
      </c>
      <c r="I87">
        <v>17983</v>
      </c>
      <c r="J87">
        <v>2054</v>
      </c>
      <c r="K87">
        <v>713</v>
      </c>
      <c r="L87">
        <v>32</v>
      </c>
    </row>
    <row r="88" spans="1:12" x14ac:dyDescent="0.35">
      <c r="A88" s="2">
        <v>44978</v>
      </c>
      <c r="B88">
        <f t="shared" si="3"/>
        <v>2023</v>
      </c>
      <c r="C88">
        <f t="shared" si="4"/>
        <v>2</v>
      </c>
      <c r="D88">
        <f t="shared" si="5"/>
        <v>21</v>
      </c>
      <c r="E88" t="s">
        <v>13</v>
      </c>
      <c r="F88" t="s">
        <v>16</v>
      </c>
      <c r="G88">
        <v>22478</v>
      </c>
      <c r="H88">
        <v>4019</v>
      </c>
      <c r="I88">
        <v>5737</v>
      </c>
      <c r="J88">
        <v>3190</v>
      </c>
      <c r="K88">
        <v>767</v>
      </c>
      <c r="L88">
        <v>215</v>
      </c>
    </row>
    <row r="89" spans="1:12" x14ac:dyDescent="0.35">
      <c r="A89" s="2">
        <v>45237</v>
      </c>
      <c r="B89">
        <f t="shared" si="3"/>
        <v>2023</v>
      </c>
      <c r="C89">
        <f t="shared" si="4"/>
        <v>11</v>
      </c>
      <c r="D89">
        <f t="shared" si="5"/>
        <v>7</v>
      </c>
      <c r="E89" t="s">
        <v>13</v>
      </c>
      <c r="F89" t="s">
        <v>17</v>
      </c>
      <c r="G89">
        <v>12880</v>
      </c>
      <c r="H89">
        <v>2871</v>
      </c>
      <c r="I89">
        <v>3956</v>
      </c>
      <c r="J89">
        <v>1063</v>
      </c>
      <c r="K89">
        <v>510</v>
      </c>
      <c r="L89">
        <v>106</v>
      </c>
    </row>
    <row r="90" spans="1:12" x14ac:dyDescent="0.35">
      <c r="A90" s="2">
        <v>45225</v>
      </c>
      <c r="B90">
        <f t="shared" si="3"/>
        <v>2023</v>
      </c>
      <c r="C90">
        <f t="shared" si="4"/>
        <v>10</v>
      </c>
      <c r="D90">
        <f t="shared" si="5"/>
        <v>26</v>
      </c>
      <c r="E90" t="s">
        <v>9</v>
      </c>
      <c r="F90" t="s">
        <v>16</v>
      </c>
      <c r="G90">
        <v>33081</v>
      </c>
      <c r="H90">
        <v>1851</v>
      </c>
      <c r="I90">
        <v>12049</v>
      </c>
      <c r="J90">
        <v>3662</v>
      </c>
      <c r="K90">
        <v>113</v>
      </c>
      <c r="L90">
        <v>63</v>
      </c>
    </row>
    <row r="91" spans="1:12" x14ac:dyDescent="0.35">
      <c r="A91" s="2">
        <v>45212</v>
      </c>
      <c r="B91">
        <f t="shared" si="3"/>
        <v>2023</v>
      </c>
      <c r="C91">
        <f t="shared" si="4"/>
        <v>10</v>
      </c>
      <c r="D91">
        <f t="shared" si="5"/>
        <v>13</v>
      </c>
      <c r="E91" t="s">
        <v>11</v>
      </c>
      <c r="F91" t="s">
        <v>17</v>
      </c>
      <c r="G91">
        <v>41043</v>
      </c>
      <c r="H91">
        <v>3222</v>
      </c>
      <c r="I91">
        <v>18696</v>
      </c>
      <c r="J91">
        <v>4352</v>
      </c>
      <c r="K91">
        <v>368</v>
      </c>
      <c r="L91">
        <v>305</v>
      </c>
    </row>
    <row r="92" spans="1:12" x14ac:dyDescent="0.35">
      <c r="A92" s="2">
        <v>45218</v>
      </c>
      <c r="B92">
        <f t="shared" si="3"/>
        <v>2023</v>
      </c>
      <c r="C92">
        <f t="shared" si="4"/>
        <v>10</v>
      </c>
      <c r="D92">
        <f t="shared" si="5"/>
        <v>19</v>
      </c>
      <c r="E92" t="s">
        <v>15</v>
      </c>
      <c r="F92" t="s">
        <v>12</v>
      </c>
      <c r="G92">
        <v>13297</v>
      </c>
      <c r="H92">
        <v>1205</v>
      </c>
      <c r="I92">
        <v>8936</v>
      </c>
      <c r="J92">
        <v>1024</v>
      </c>
      <c r="K92">
        <v>412</v>
      </c>
      <c r="L92">
        <v>97</v>
      </c>
    </row>
    <row r="93" spans="1:12" x14ac:dyDescent="0.35">
      <c r="A93" s="2">
        <v>44931</v>
      </c>
      <c r="B93">
        <f t="shared" si="3"/>
        <v>2023</v>
      </c>
      <c r="C93">
        <f t="shared" si="4"/>
        <v>1</v>
      </c>
      <c r="D93">
        <f t="shared" si="5"/>
        <v>5</v>
      </c>
      <c r="E93" t="s">
        <v>13</v>
      </c>
      <c r="F93" t="s">
        <v>16</v>
      </c>
      <c r="G93">
        <v>46808</v>
      </c>
      <c r="H93">
        <v>4727</v>
      </c>
      <c r="I93">
        <v>14360</v>
      </c>
      <c r="J93">
        <v>3625</v>
      </c>
      <c r="K93">
        <v>468</v>
      </c>
      <c r="L93">
        <v>338</v>
      </c>
    </row>
    <row r="94" spans="1:12" x14ac:dyDescent="0.35">
      <c r="A94" s="2">
        <v>45084</v>
      </c>
      <c r="B94">
        <f t="shared" si="3"/>
        <v>2023</v>
      </c>
      <c r="C94">
        <f t="shared" si="4"/>
        <v>6</v>
      </c>
      <c r="D94">
        <f t="shared" si="5"/>
        <v>7</v>
      </c>
      <c r="E94" t="s">
        <v>13</v>
      </c>
      <c r="F94" t="s">
        <v>12</v>
      </c>
      <c r="G94">
        <v>12915</v>
      </c>
      <c r="H94">
        <v>3563</v>
      </c>
      <c r="I94">
        <v>1148</v>
      </c>
      <c r="J94">
        <v>1040</v>
      </c>
      <c r="K94">
        <v>908</v>
      </c>
      <c r="L94">
        <v>66</v>
      </c>
    </row>
    <row r="95" spans="1:12" x14ac:dyDescent="0.35">
      <c r="A95" s="2">
        <v>45046</v>
      </c>
      <c r="B95">
        <f t="shared" si="3"/>
        <v>2023</v>
      </c>
      <c r="C95">
        <f t="shared" si="4"/>
        <v>4</v>
      </c>
      <c r="D95">
        <f t="shared" si="5"/>
        <v>30</v>
      </c>
      <c r="E95" t="s">
        <v>13</v>
      </c>
      <c r="F95" t="s">
        <v>16</v>
      </c>
      <c r="G95">
        <v>49466</v>
      </c>
      <c r="H95">
        <v>1892</v>
      </c>
      <c r="I95">
        <v>19418</v>
      </c>
      <c r="J95">
        <v>4394</v>
      </c>
      <c r="K95">
        <v>869</v>
      </c>
      <c r="L95">
        <v>56</v>
      </c>
    </row>
    <row r="96" spans="1:12" x14ac:dyDescent="0.35">
      <c r="A96" s="2">
        <v>45002</v>
      </c>
      <c r="B96">
        <f t="shared" si="3"/>
        <v>2023</v>
      </c>
      <c r="C96">
        <f t="shared" si="4"/>
        <v>3</v>
      </c>
      <c r="D96">
        <f t="shared" si="5"/>
        <v>17</v>
      </c>
      <c r="E96" t="s">
        <v>15</v>
      </c>
      <c r="F96" t="s">
        <v>16</v>
      </c>
      <c r="G96">
        <v>38449</v>
      </c>
      <c r="H96">
        <v>3586</v>
      </c>
      <c r="I96">
        <v>17641</v>
      </c>
      <c r="J96">
        <v>3998</v>
      </c>
      <c r="K96">
        <v>260</v>
      </c>
      <c r="L96">
        <v>172</v>
      </c>
    </row>
    <row r="97" spans="1:12" x14ac:dyDescent="0.35">
      <c r="A97" s="2">
        <v>45184</v>
      </c>
      <c r="B97">
        <f t="shared" si="3"/>
        <v>2023</v>
      </c>
      <c r="C97">
        <f t="shared" si="4"/>
        <v>9</v>
      </c>
      <c r="D97">
        <f t="shared" si="5"/>
        <v>15</v>
      </c>
      <c r="E97" t="s">
        <v>13</v>
      </c>
      <c r="F97" t="s">
        <v>10</v>
      </c>
      <c r="G97">
        <v>46081</v>
      </c>
      <c r="H97">
        <v>910</v>
      </c>
      <c r="I97">
        <v>14417</v>
      </c>
      <c r="J97">
        <v>1162</v>
      </c>
      <c r="K97">
        <v>82</v>
      </c>
      <c r="L97">
        <v>61</v>
      </c>
    </row>
    <row r="98" spans="1:12" x14ac:dyDescent="0.35">
      <c r="A98" s="2">
        <v>45072</v>
      </c>
      <c r="B98">
        <f t="shared" si="3"/>
        <v>2023</v>
      </c>
      <c r="C98">
        <f t="shared" si="4"/>
        <v>5</v>
      </c>
      <c r="D98">
        <f t="shared" si="5"/>
        <v>26</v>
      </c>
      <c r="E98" t="s">
        <v>13</v>
      </c>
      <c r="F98" t="s">
        <v>17</v>
      </c>
      <c r="G98">
        <v>42124</v>
      </c>
      <c r="H98">
        <v>743</v>
      </c>
      <c r="I98">
        <v>9437</v>
      </c>
      <c r="J98">
        <v>3254</v>
      </c>
      <c r="K98">
        <v>778</v>
      </c>
      <c r="L98">
        <v>23</v>
      </c>
    </row>
    <row r="99" spans="1:12" x14ac:dyDescent="0.35">
      <c r="A99" s="2">
        <v>45026</v>
      </c>
      <c r="B99">
        <f t="shared" si="3"/>
        <v>2023</v>
      </c>
      <c r="C99">
        <f t="shared" si="4"/>
        <v>4</v>
      </c>
      <c r="D99">
        <f t="shared" si="5"/>
        <v>10</v>
      </c>
      <c r="E99" t="s">
        <v>15</v>
      </c>
      <c r="F99" t="s">
        <v>16</v>
      </c>
      <c r="G99">
        <v>44298</v>
      </c>
      <c r="H99">
        <v>2810</v>
      </c>
      <c r="I99">
        <v>13702</v>
      </c>
      <c r="J99">
        <v>3491</v>
      </c>
      <c r="K99">
        <v>276</v>
      </c>
      <c r="L99">
        <v>126</v>
      </c>
    </row>
    <row r="100" spans="1:12" x14ac:dyDescent="0.35">
      <c r="A100" s="2">
        <v>45065</v>
      </c>
      <c r="B100">
        <f t="shared" si="3"/>
        <v>2023</v>
      </c>
      <c r="C100">
        <f t="shared" si="4"/>
        <v>5</v>
      </c>
      <c r="D100">
        <f t="shared" si="5"/>
        <v>19</v>
      </c>
      <c r="E100" t="s">
        <v>11</v>
      </c>
      <c r="F100" t="s">
        <v>16</v>
      </c>
      <c r="G100">
        <v>44739</v>
      </c>
      <c r="H100">
        <v>3158</v>
      </c>
      <c r="I100">
        <v>14259</v>
      </c>
      <c r="J100">
        <v>77</v>
      </c>
      <c r="K100">
        <v>594</v>
      </c>
      <c r="L100">
        <v>86</v>
      </c>
    </row>
    <row r="101" spans="1:12" x14ac:dyDescent="0.35">
      <c r="A101" s="2">
        <v>45100</v>
      </c>
      <c r="B101">
        <f t="shared" si="3"/>
        <v>2023</v>
      </c>
      <c r="C101">
        <f t="shared" si="4"/>
        <v>6</v>
      </c>
      <c r="D101">
        <f t="shared" si="5"/>
        <v>23</v>
      </c>
      <c r="E101" t="s">
        <v>14</v>
      </c>
      <c r="F101" t="s">
        <v>16</v>
      </c>
      <c r="G101">
        <v>32297</v>
      </c>
      <c r="H101">
        <v>1123</v>
      </c>
      <c r="I101">
        <v>12670</v>
      </c>
      <c r="J101">
        <v>1775</v>
      </c>
      <c r="K101">
        <v>503</v>
      </c>
      <c r="L101">
        <v>66</v>
      </c>
    </row>
    <row r="102" spans="1:12" x14ac:dyDescent="0.35">
      <c r="A102" s="2">
        <v>45210</v>
      </c>
      <c r="B102">
        <f t="shared" si="3"/>
        <v>2023</v>
      </c>
      <c r="C102">
        <f t="shared" si="4"/>
        <v>10</v>
      </c>
      <c r="D102">
        <f t="shared" si="5"/>
        <v>11</v>
      </c>
      <c r="E102" t="s">
        <v>9</v>
      </c>
      <c r="F102" t="s">
        <v>10</v>
      </c>
      <c r="G102">
        <v>49983</v>
      </c>
      <c r="H102">
        <v>2329</v>
      </c>
      <c r="I102">
        <v>10951</v>
      </c>
      <c r="J102">
        <v>4045</v>
      </c>
      <c r="K102">
        <v>166</v>
      </c>
      <c r="L102">
        <v>64</v>
      </c>
    </row>
    <row r="103" spans="1:12" x14ac:dyDescent="0.35">
      <c r="A103" s="2">
        <v>45083</v>
      </c>
      <c r="B103">
        <f t="shared" si="3"/>
        <v>2023</v>
      </c>
      <c r="C103">
        <f t="shared" si="4"/>
        <v>6</v>
      </c>
      <c r="D103">
        <f t="shared" si="5"/>
        <v>6</v>
      </c>
      <c r="E103" t="s">
        <v>14</v>
      </c>
      <c r="F103" t="s">
        <v>12</v>
      </c>
      <c r="G103">
        <v>43331</v>
      </c>
      <c r="H103">
        <v>3642</v>
      </c>
      <c r="I103">
        <v>17480</v>
      </c>
      <c r="J103">
        <v>4057</v>
      </c>
      <c r="K103">
        <v>801</v>
      </c>
      <c r="L103">
        <v>173</v>
      </c>
    </row>
    <row r="104" spans="1:12" x14ac:dyDescent="0.35">
      <c r="A104" s="2">
        <v>44957</v>
      </c>
      <c r="B104">
        <f t="shared" si="3"/>
        <v>2023</v>
      </c>
      <c r="C104">
        <f t="shared" si="4"/>
        <v>1</v>
      </c>
      <c r="D104">
        <f t="shared" si="5"/>
        <v>31</v>
      </c>
      <c r="E104" t="s">
        <v>14</v>
      </c>
      <c r="F104" t="s">
        <v>17</v>
      </c>
      <c r="G104">
        <v>5593</v>
      </c>
      <c r="H104">
        <v>1317</v>
      </c>
      <c r="I104">
        <v>10708</v>
      </c>
      <c r="J104">
        <v>4384</v>
      </c>
      <c r="K104">
        <v>860</v>
      </c>
      <c r="L104">
        <v>39</v>
      </c>
    </row>
    <row r="105" spans="1:12" x14ac:dyDescent="0.35">
      <c r="A105" s="2">
        <v>45087</v>
      </c>
      <c r="B105">
        <f t="shared" si="3"/>
        <v>2023</v>
      </c>
      <c r="C105">
        <f t="shared" si="4"/>
        <v>6</v>
      </c>
      <c r="D105">
        <f t="shared" si="5"/>
        <v>10</v>
      </c>
      <c r="E105" t="s">
        <v>15</v>
      </c>
      <c r="F105" t="s">
        <v>17</v>
      </c>
      <c r="G105">
        <v>41553</v>
      </c>
      <c r="H105">
        <v>1076</v>
      </c>
      <c r="I105">
        <v>18155</v>
      </c>
      <c r="J105">
        <v>4041</v>
      </c>
      <c r="K105">
        <v>569</v>
      </c>
      <c r="L105">
        <v>50</v>
      </c>
    </row>
    <row r="106" spans="1:12" x14ac:dyDescent="0.35">
      <c r="A106" s="2">
        <v>45236</v>
      </c>
      <c r="B106">
        <f t="shared" si="3"/>
        <v>2023</v>
      </c>
      <c r="C106">
        <f t="shared" si="4"/>
        <v>11</v>
      </c>
      <c r="D106">
        <f t="shared" si="5"/>
        <v>6</v>
      </c>
      <c r="E106" t="s">
        <v>9</v>
      </c>
      <c r="F106" t="s">
        <v>17</v>
      </c>
      <c r="G106">
        <v>39123</v>
      </c>
      <c r="H106">
        <v>4040</v>
      </c>
      <c r="I106">
        <v>10537</v>
      </c>
      <c r="J106">
        <v>543</v>
      </c>
      <c r="K106">
        <v>490</v>
      </c>
      <c r="L106">
        <v>231</v>
      </c>
    </row>
    <row r="107" spans="1:12" x14ac:dyDescent="0.35">
      <c r="A107" s="2">
        <v>45177</v>
      </c>
      <c r="B107">
        <f t="shared" si="3"/>
        <v>2023</v>
      </c>
      <c r="C107">
        <f t="shared" si="4"/>
        <v>9</v>
      </c>
      <c r="D107">
        <f t="shared" si="5"/>
        <v>8</v>
      </c>
      <c r="E107" t="s">
        <v>15</v>
      </c>
      <c r="F107" t="s">
        <v>10</v>
      </c>
      <c r="G107">
        <v>27342</v>
      </c>
      <c r="H107">
        <v>56</v>
      </c>
      <c r="I107">
        <v>4394</v>
      </c>
      <c r="J107">
        <v>722</v>
      </c>
      <c r="K107">
        <v>775</v>
      </c>
      <c r="L107">
        <v>0</v>
      </c>
    </row>
    <row r="108" spans="1:12" x14ac:dyDescent="0.35">
      <c r="A108" s="2">
        <v>44942</v>
      </c>
      <c r="B108">
        <f t="shared" si="3"/>
        <v>2023</v>
      </c>
      <c r="C108">
        <f t="shared" si="4"/>
        <v>1</v>
      </c>
      <c r="D108">
        <f t="shared" si="5"/>
        <v>16</v>
      </c>
      <c r="E108" t="s">
        <v>9</v>
      </c>
      <c r="F108" t="s">
        <v>12</v>
      </c>
      <c r="G108">
        <v>23395</v>
      </c>
      <c r="H108">
        <v>4304</v>
      </c>
      <c r="I108">
        <v>8586</v>
      </c>
      <c r="J108">
        <v>1637</v>
      </c>
      <c r="K108">
        <v>508</v>
      </c>
      <c r="L108">
        <v>175</v>
      </c>
    </row>
    <row r="109" spans="1:12" x14ac:dyDescent="0.35">
      <c r="A109" s="2">
        <v>45084</v>
      </c>
      <c r="B109">
        <f t="shared" si="3"/>
        <v>2023</v>
      </c>
      <c r="C109">
        <f t="shared" si="4"/>
        <v>6</v>
      </c>
      <c r="D109">
        <f t="shared" si="5"/>
        <v>7</v>
      </c>
      <c r="E109" t="s">
        <v>9</v>
      </c>
      <c r="F109" t="s">
        <v>12</v>
      </c>
      <c r="G109">
        <v>8104</v>
      </c>
      <c r="H109">
        <v>2751</v>
      </c>
      <c r="I109">
        <v>15994</v>
      </c>
      <c r="J109">
        <v>2484</v>
      </c>
      <c r="K109">
        <v>80</v>
      </c>
      <c r="L109">
        <v>181</v>
      </c>
    </row>
    <row r="110" spans="1:12" x14ac:dyDescent="0.35">
      <c r="A110" s="2">
        <v>44995</v>
      </c>
      <c r="B110">
        <f t="shared" si="3"/>
        <v>2023</v>
      </c>
      <c r="C110">
        <f t="shared" si="4"/>
        <v>3</v>
      </c>
      <c r="D110">
        <f t="shared" si="5"/>
        <v>10</v>
      </c>
      <c r="E110" t="s">
        <v>9</v>
      </c>
      <c r="F110" t="s">
        <v>10</v>
      </c>
      <c r="G110">
        <v>36342</v>
      </c>
      <c r="H110">
        <v>1493</v>
      </c>
      <c r="I110">
        <v>12091</v>
      </c>
      <c r="J110">
        <v>3794</v>
      </c>
      <c r="K110">
        <v>159</v>
      </c>
      <c r="L110">
        <v>121</v>
      </c>
    </row>
    <row r="111" spans="1:12" x14ac:dyDescent="0.35">
      <c r="A111" s="2">
        <v>44976</v>
      </c>
      <c r="B111">
        <f t="shared" si="3"/>
        <v>2023</v>
      </c>
      <c r="C111">
        <f t="shared" si="4"/>
        <v>2</v>
      </c>
      <c r="D111">
        <f t="shared" si="5"/>
        <v>19</v>
      </c>
      <c r="E111" t="s">
        <v>13</v>
      </c>
      <c r="F111" t="s">
        <v>12</v>
      </c>
      <c r="G111">
        <v>2971</v>
      </c>
      <c r="H111">
        <v>3873</v>
      </c>
      <c r="I111">
        <v>11462</v>
      </c>
      <c r="J111">
        <v>3750</v>
      </c>
      <c r="K111">
        <v>788</v>
      </c>
      <c r="L111">
        <v>344</v>
      </c>
    </row>
    <row r="112" spans="1:12" x14ac:dyDescent="0.35">
      <c r="A112" s="2">
        <v>45242</v>
      </c>
      <c r="B112">
        <f t="shared" si="3"/>
        <v>2023</v>
      </c>
      <c r="C112">
        <f t="shared" si="4"/>
        <v>11</v>
      </c>
      <c r="D112">
        <f t="shared" si="5"/>
        <v>12</v>
      </c>
      <c r="E112" t="s">
        <v>18</v>
      </c>
      <c r="F112" t="s">
        <v>16</v>
      </c>
      <c r="G112">
        <v>3278</v>
      </c>
      <c r="H112">
        <v>3614</v>
      </c>
      <c r="I112">
        <v>18788</v>
      </c>
      <c r="J112">
        <v>3968</v>
      </c>
      <c r="K112">
        <v>32</v>
      </c>
      <c r="L112">
        <v>180</v>
      </c>
    </row>
    <row r="113" spans="1:12" x14ac:dyDescent="0.35">
      <c r="A113" s="2">
        <v>45126</v>
      </c>
      <c r="B113">
        <f t="shared" si="3"/>
        <v>2023</v>
      </c>
      <c r="C113">
        <f t="shared" si="4"/>
        <v>7</v>
      </c>
      <c r="D113">
        <f t="shared" si="5"/>
        <v>19</v>
      </c>
      <c r="E113" t="s">
        <v>9</v>
      </c>
      <c r="F113" t="s">
        <v>12</v>
      </c>
      <c r="G113">
        <v>31822</v>
      </c>
      <c r="H113">
        <v>889</v>
      </c>
      <c r="I113">
        <v>10781</v>
      </c>
      <c r="J113">
        <v>81</v>
      </c>
      <c r="K113">
        <v>478</v>
      </c>
      <c r="L113">
        <v>54</v>
      </c>
    </row>
    <row r="114" spans="1:12" x14ac:dyDescent="0.35">
      <c r="A114" s="2">
        <v>45207</v>
      </c>
      <c r="B114">
        <f t="shared" si="3"/>
        <v>2023</v>
      </c>
      <c r="C114">
        <f t="shared" si="4"/>
        <v>10</v>
      </c>
      <c r="D114">
        <f t="shared" si="5"/>
        <v>8</v>
      </c>
      <c r="E114" t="s">
        <v>18</v>
      </c>
      <c r="F114" t="s">
        <v>16</v>
      </c>
      <c r="G114">
        <v>49832</v>
      </c>
      <c r="H114">
        <v>4177</v>
      </c>
      <c r="I114">
        <v>8121</v>
      </c>
      <c r="J114">
        <v>775</v>
      </c>
      <c r="K114">
        <v>883</v>
      </c>
      <c r="L114">
        <v>195</v>
      </c>
    </row>
    <row r="115" spans="1:12" x14ac:dyDescent="0.35">
      <c r="A115" s="2">
        <v>45140</v>
      </c>
      <c r="B115">
        <f t="shared" si="3"/>
        <v>2023</v>
      </c>
      <c r="C115">
        <f t="shared" si="4"/>
        <v>8</v>
      </c>
      <c r="D115">
        <f t="shared" si="5"/>
        <v>2</v>
      </c>
      <c r="E115" t="s">
        <v>11</v>
      </c>
      <c r="F115" t="s">
        <v>16</v>
      </c>
      <c r="G115">
        <v>32099</v>
      </c>
      <c r="H115">
        <v>3288</v>
      </c>
      <c r="I115">
        <v>9378</v>
      </c>
      <c r="J115">
        <v>36</v>
      </c>
      <c r="K115">
        <v>35</v>
      </c>
      <c r="L115">
        <v>41</v>
      </c>
    </row>
    <row r="116" spans="1:12" x14ac:dyDescent="0.35">
      <c r="A116" s="2">
        <v>44979</v>
      </c>
      <c r="B116">
        <f t="shared" si="3"/>
        <v>2023</v>
      </c>
      <c r="C116">
        <f t="shared" si="4"/>
        <v>2</v>
      </c>
      <c r="D116">
        <f t="shared" si="5"/>
        <v>22</v>
      </c>
      <c r="E116" t="s">
        <v>18</v>
      </c>
      <c r="F116" t="s">
        <v>10</v>
      </c>
      <c r="G116">
        <v>41419</v>
      </c>
      <c r="H116">
        <v>3167</v>
      </c>
      <c r="I116">
        <v>2456</v>
      </c>
      <c r="J116">
        <v>2254</v>
      </c>
      <c r="K116">
        <v>133</v>
      </c>
      <c r="L116">
        <v>219</v>
      </c>
    </row>
    <row r="117" spans="1:12" x14ac:dyDescent="0.35">
      <c r="A117" s="2">
        <v>45122</v>
      </c>
      <c r="B117">
        <f t="shared" si="3"/>
        <v>2023</v>
      </c>
      <c r="C117">
        <f t="shared" si="4"/>
        <v>7</v>
      </c>
      <c r="D117">
        <f t="shared" si="5"/>
        <v>15</v>
      </c>
      <c r="E117" t="s">
        <v>11</v>
      </c>
      <c r="F117" t="s">
        <v>12</v>
      </c>
      <c r="G117">
        <v>4713</v>
      </c>
      <c r="H117">
        <v>2659</v>
      </c>
      <c r="I117">
        <v>10540</v>
      </c>
      <c r="J117">
        <v>1835</v>
      </c>
      <c r="K117">
        <v>619</v>
      </c>
      <c r="L117">
        <v>50</v>
      </c>
    </row>
    <row r="118" spans="1:12" x14ac:dyDescent="0.35">
      <c r="A118" s="2">
        <v>45208</v>
      </c>
      <c r="B118">
        <f t="shared" si="3"/>
        <v>2023</v>
      </c>
      <c r="C118">
        <f t="shared" si="4"/>
        <v>10</v>
      </c>
      <c r="D118">
        <f t="shared" si="5"/>
        <v>9</v>
      </c>
      <c r="E118" t="s">
        <v>14</v>
      </c>
      <c r="F118" t="s">
        <v>12</v>
      </c>
      <c r="G118">
        <v>26029</v>
      </c>
      <c r="H118">
        <v>4228</v>
      </c>
      <c r="I118">
        <v>17635</v>
      </c>
      <c r="J118">
        <v>2730</v>
      </c>
      <c r="K118">
        <v>591</v>
      </c>
      <c r="L118">
        <v>67</v>
      </c>
    </row>
    <row r="119" spans="1:12" x14ac:dyDescent="0.35">
      <c r="A119" s="2">
        <v>45155</v>
      </c>
      <c r="B119">
        <f t="shared" si="3"/>
        <v>2023</v>
      </c>
      <c r="C119">
        <f t="shared" si="4"/>
        <v>8</v>
      </c>
      <c r="D119">
        <f t="shared" si="5"/>
        <v>17</v>
      </c>
      <c r="E119" t="s">
        <v>11</v>
      </c>
      <c r="F119" t="s">
        <v>16</v>
      </c>
      <c r="G119">
        <v>26418</v>
      </c>
      <c r="H119">
        <v>4750</v>
      </c>
      <c r="I119">
        <v>12828</v>
      </c>
      <c r="J119">
        <v>3944</v>
      </c>
      <c r="K119">
        <v>858</v>
      </c>
      <c r="L119">
        <v>474</v>
      </c>
    </row>
    <row r="120" spans="1:12" x14ac:dyDescent="0.35">
      <c r="A120" s="2">
        <v>45269</v>
      </c>
      <c r="B120">
        <f t="shared" si="3"/>
        <v>2023</v>
      </c>
      <c r="C120">
        <f t="shared" si="4"/>
        <v>12</v>
      </c>
      <c r="D120">
        <f t="shared" si="5"/>
        <v>9</v>
      </c>
      <c r="E120" t="s">
        <v>11</v>
      </c>
      <c r="F120" t="s">
        <v>17</v>
      </c>
      <c r="G120">
        <v>33151</v>
      </c>
      <c r="H120">
        <v>2931</v>
      </c>
      <c r="I120">
        <v>11457</v>
      </c>
      <c r="J120">
        <v>1904</v>
      </c>
      <c r="K120">
        <v>991</v>
      </c>
      <c r="L120">
        <v>248</v>
      </c>
    </row>
    <row r="121" spans="1:12" x14ac:dyDescent="0.35">
      <c r="A121" s="2">
        <v>45263</v>
      </c>
      <c r="B121">
        <f t="shared" si="3"/>
        <v>2023</v>
      </c>
      <c r="C121">
        <f t="shared" si="4"/>
        <v>12</v>
      </c>
      <c r="D121">
        <f t="shared" si="5"/>
        <v>3</v>
      </c>
      <c r="E121" t="s">
        <v>15</v>
      </c>
      <c r="F121" t="s">
        <v>16</v>
      </c>
      <c r="G121">
        <v>1351</v>
      </c>
      <c r="H121">
        <v>4219</v>
      </c>
      <c r="I121">
        <v>12746</v>
      </c>
      <c r="J121">
        <v>673</v>
      </c>
      <c r="K121">
        <v>236</v>
      </c>
      <c r="L121">
        <v>143</v>
      </c>
    </row>
    <row r="122" spans="1:12" x14ac:dyDescent="0.35">
      <c r="A122" s="2">
        <v>44983</v>
      </c>
      <c r="B122">
        <f t="shared" si="3"/>
        <v>2023</v>
      </c>
      <c r="C122">
        <f t="shared" si="4"/>
        <v>2</v>
      </c>
      <c r="D122">
        <f t="shared" si="5"/>
        <v>26</v>
      </c>
      <c r="E122" t="s">
        <v>15</v>
      </c>
      <c r="F122" t="s">
        <v>12</v>
      </c>
      <c r="G122">
        <v>21857</v>
      </c>
      <c r="H122">
        <v>2326</v>
      </c>
      <c r="I122">
        <v>42</v>
      </c>
      <c r="J122">
        <v>4259</v>
      </c>
      <c r="K122">
        <v>517</v>
      </c>
      <c r="L122">
        <v>88</v>
      </c>
    </row>
    <row r="123" spans="1:12" x14ac:dyDescent="0.35">
      <c r="A123" s="2">
        <v>44973</v>
      </c>
      <c r="B123">
        <f t="shared" si="3"/>
        <v>2023</v>
      </c>
      <c r="C123">
        <f t="shared" si="4"/>
        <v>2</v>
      </c>
      <c r="D123">
        <f t="shared" si="5"/>
        <v>16</v>
      </c>
      <c r="E123" t="s">
        <v>15</v>
      </c>
      <c r="F123" t="s">
        <v>12</v>
      </c>
      <c r="G123">
        <v>11182</v>
      </c>
      <c r="H123">
        <v>3163</v>
      </c>
      <c r="I123">
        <v>13641</v>
      </c>
      <c r="J123">
        <v>4347</v>
      </c>
      <c r="K123">
        <v>32</v>
      </c>
      <c r="L123">
        <v>110</v>
      </c>
    </row>
    <row r="124" spans="1:12" x14ac:dyDescent="0.35">
      <c r="A124" s="2">
        <v>44971</v>
      </c>
      <c r="B124">
        <f t="shared" si="3"/>
        <v>2023</v>
      </c>
      <c r="C124">
        <f t="shared" si="4"/>
        <v>2</v>
      </c>
      <c r="D124">
        <f t="shared" si="5"/>
        <v>14</v>
      </c>
      <c r="E124" t="s">
        <v>18</v>
      </c>
      <c r="F124" t="s">
        <v>17</v>
      </c>
      <c r="G124">
        <v>12946</v>
      </c>
      <c r="H124">
        <v>3318</v>
      </c>
      <c r="I124">
        <v>6523</v>
      </c>
      <c r="J124">
        <v>833</v>
      </c>
      <c r="K124">
        <v>887</v>
      </c>
      <c r="L124">
        <v>240</v>
      </c>
    </row>
    <row r="125" spans="1:12" x14ac:dyDescent="0.35">
      <c r="A125" s="2">
        <v>45006</v>
      </c>
      <c r="B125">
        <f t="shared" si="3"/>
        <v>2023</v>
      </c>
      <c r="C125">
        <f t="shared" si="4"/>
        <v>3</v>
      </c>
      <c r="D125">
        <f t="shared" si="5"/>
        <v>21</v>
      </c>
      <c r="E125" t="s">
        <v>9</v>
      </c>
      <c r="F125" t="s">
        <v>16</v>
      </c>
      <c r="G125">
        <v>13745</v>
      </c>
      <c r="H125">
        <v>481</v>
      </c>
      <c r="I125">
        <v>2285</v>
      </c>
      <c r="J125">
        <v>1030</v>
      </c>
      <c r="K125">
        <v>872</v>
      </c>
      <c r="L125">
        <v>19</v>
      </c>
    </row>
    <row r="126" spans="1:12" x14ac:dyDescent="0.35">
      <c r="A126" s="2">
        <v>45274</v>
      </c>
      <c r="B126">
        <f t="shared" si="3"/>
        <v>2023</v>
      </c>
      <c r="C126">
        <f t="shared" si="4"/>
        <v>12</v>
      </c>
      <c r="D126">
        <f t="shared" si="5"/>
        <v>14</v>
      </c>
      <c r="E126" t="s">
        <v>9</v>
      </c>
      <c r="F126" t="s">
        <v>10</v>
      </c>
      <c r="G126">
        <v>3959</v>
      </c>
      <c r="H126">
        <v>4994</v>
      </c>
      <c r="I126">
        <v>8514</v>
      </c>
      <c r="J126">
        <v>2577</v>
      </c>
      <c r="K126">
        <v>126</v>
      </c>
      <c r="L126">
        <v>189</v>
      </c>
    </row>
    <row r="127" spans="1:12" x14ac:dyDescent="0.35">
      <c r="A127" s="2">
        <v>45083</v>
      </c>
      <c r="B127">
        <f t="shared" si="3"/>
        <v>2023</v>
      </c>
      <c r="C127">
        <f t="shared" si="4"/>
        <v>6</v>
      </c>
      <c r="D127">
        <f t="shared" si="5"/>
        <v>6</v>
      </c>
      <c r="E127" t="s">
        <v>11</v>
      </c>
      <c r="F127" t="s">
        <v>10</v>
      </c>
      <c r="G127">
        <v>7491</v>
      </c>
      <c r="H127">
        <v>2566</v>
      </c>
      <c r="I127">
        <v>9688</v>
      </c>
      <c r="J127">
        <v>3210</v>
      </c>
      <c r="K127">
        <v>316</v>
      </c>
      <c r="L127">
        <v>183</v>
      </c>
    </row>
    <row r="128" spans="1:12" x14ac:dyDescent="0.35">
      <c r="A128" s="2">
        <v>45042</v>
      </c>
      <c r="B128">
        <f t="shared" si="3"/>
        <v>2023</v>
      </c>
      <c r="C128">
        <f t="shared" si="4"/>
        <v>4</v>
      </c>
      <c r="D128">
        <f t="shared" si="5"/>
        <v>26</v>
      </c>
      <c r="E128" t="s">
        <v>18</v>
      </c>
      <c r="F128" t="s">
        <v>17</v>
      </c>
      <c r="G128">
        <v>34963</v>
      </c>
      <c r="H128">
        <v>2906</v>
      </c>
      <c r="I128">
        <v>11854</v>
      </c>
      <c r="J128">
        <v>1147</v>
      </c>
      <c r="K128">
        <v>516</v>
      </c>
      <c r="L128">
        <v>242</v>
      </c>
    </row>
    <row r="129" spans="1:12" x14ac:dyDescent="0.35">
      <c r="A129" s="2">
        <v>45038</v>
      </c>
      <c r="B129">
        <f t="shared" si="3"/>
        <v>2023</v>
      </c>
      <c r="C129">
        <f t="shared" si="4"/>
        <v>4</v>
      </c>
      <c r="D129">
        <f t="shared" si="5"/>
        <v>22</v>
      </c>
      <c r="E129" t="s">
        <v>9</v>
      </c>
      <c r="F129" t="s">
        <v>16</v>
      </c>
      <c r="G129">
        <v>41881</v>
      </c>
      <c r="H129">
        <v>3777</v>
      </c>
      <c r="I129">
        <v>6497</v>
      </c>
      <c r="J129">
        <v>1497</v>
      </c>
      <c r="K129">
        <v>867</v>
      </c>
      <c r="L129">
        <v>65</v>
      </c>
    </row>
    <row r="130" spans="1:12" x14ac:dyDescent="0.35">
      <c r="A130" s="2">
        <v>45025</v>
      </c>
      <c r="B130">
        <f t="shared" si="3"/>
        <v>2023</v>
      </c>
      <c r="C130">
        <f t="shared" si="4"/>
        <v>4</v>
      </c>
      <c r="D130">
        <f t="shared" si="5"/>
        <v>9</v>
      </c>
      <c r="E130" t="s">
        <v>14</v>
      </c>
      <c r="F130" t="s">
        <v>10</v>
      </c>
      <c r="G130">
        <v>25981</v>
      </c>
      <c r="H130">
        <v>4301</v>
      </c>
      <c r="I130">
        <v>12139</v>
      </c>
      <c r="J130">
        <v>4113</v>
      </c>
      <c r="K130">
        <v>139</v>
      </c>
      <c r="L130">
        <v>391</v>
      </c>
    </row>
    <row r="131" spans="1:12" x14ac:dyDescent="0.35">
      <c r="A131" s="2">
        <v>45238</v>
      </c>
      <c r="B131">
        <f t="shared" ref="B131:B194" si="6">YEAR(A131)</f>
        <v>2023</v>
      </c>
      <c r="C131">
        <f t="shared" ref="C131:C194" si="7">MONTH(A131)</f>
        <v>11</v>
      </c>
      <c r="D131">
        <f t="shared" ref="D131:D194" si="8">DAY(A131)</f>
        <v>8</v>
      </c>
      <c r="E131" t="s">
        <v>15</v>
      </c>
      <c r="F131" t="s">
        <v>10</v>
      </c>
      <c r="G131">
        <v>32444</v>
      </c>
      <c r="H131">
        <v>1379</v>
      </c>
      <c r="I131">
        <v>3316</v>
      </c>
      <c r="J131">
        <v>2810</v>
      </c>
      <c r="K131">
        <v>258</v>
      </c>
      <c r="L131">
        <v>116</v>
      </c>
    </row>
    <row r="132" spans="1:12" x14ac:dyDescent="0.35">
      <c r="A132" s="2">
        <v>45224</v>
      </c>
      <c r="B132">
        <f t="shared" si="6"/>
        <v>2023</v>
      </c>
      <c r="C132">
        <f t="shared" si="7"/>
        <v>10</v>
      </c>
      <c r="D132">
        <f t="shared" si="8"/>
        <v>25</v>
      </c>
      <c r="E132" t="s">
        <v>15</v>
      </c>
      <c r="F132" t="s">
        <v>16</v>
      </c>
      <c r="G132">
        <v>6340</v>
      </c>
      <c r="H132">
        <v>2880</v>
      </c>
      <c r="I132">
        <v>11314</v>
      </c>
      <c r="J132">
        <v>4891</v>
      </c>
      <c r="K132">
        <v>660</v>
      </c>
      <c r="L132">
        <v>127</v>
      </c>
    </row>
    <row r="133" spans="1:12" x14ac:dyDescent="0.35">
      <c r="A133" s="2">
        <v>45059</v>
      </c>
      <c r="B133">
        <f t="shared" si="6"/>
        <v>2023</v>
      </c>
      <c r="C133">
        <f t="shared" si="7"/>
        <v>5</v>
      </c>
      <c r="D133">
        <f t="shared" si="8"/>
        <v>13</v>
      </c>
      <c r="E133" t="s">
        <v>18</v>
      </c>
      <c r="F133" t="s">
        <v>16</v>
      </c>
      <c r="G133">
        <v>48028</v>
      </c>
      <c r="H133">
        <v>602</v>
      </c>
      <c r="I133">
        <v>12278</v>
      </c>
      <c r="J133">
        <v>3626</v>
      </c>
      <c r="K133">
        <v>229</v>
      </c>
      <c r="L133">
        <v>18</v>
      </c>
    </row>
    <row r="134" spans="1:12" x14ac:dyDescent="0.35">
      <c r="A134" s="2">
        <v>45089</v>
      </c>
      <c r="B134">
        <f t="shared" si="6"/>
        <v>2023</v>
      </c>
      <c r="C134">
        <f t="shared" si="7"/>
        <v>6</v>
      </c>
      <c r="D134">
        <f t="shared" si="8"/>
        <v>12</v>
      </c>
      <c r="E134" t="s">
        <v>11</v>
      </c>
      <c r="F134" t="s">
        <v>17</v>
      </c>
      <c r="G134">
        <v>29090</v>
      </c>
      <c r="H134">
        <v>1079</v>
      </c>
      <c r="I134">
        <v>6709</v>
      </c>
      <c r="J134">
        <v>3905</v>
      </c>
      <c r="K134">
        <v>486</v>
      </c>
      <c r="L134">
        <v>31</v>
      </c>
    </row>
    <row r="135" spans="1:12" x14ac:dyDescent="0.35">
      <c r="A135" s="2">
        <v>45105</v>
      </c>
      <c r="B135">
        <f t="shared" si="6"/>
        <v>2023</v>
      </c>
      <c r="C135">
        <f t="shared" si="7"/>
        <v>6</v>
      </c>
      <c r="D135">
        <f t="shared" si="8"/>
        <v>28</v>
      </c>
      <c r="E135" t="s">
        <v>11</v>
      </c>
      <c r="F135" t="s">
        <v>17</v>
      </c>
      <c r="G135">
        <v>30168</v>
      </c>
      <c r="H135">
        <v>1119</v>
      </c>
      <c r="I135">
        <v>7832</v>
      </c>
      <c r="J135">
        <v>3383</v>
      </c>
      <c r="K135">
        <v>263</v>
      </c>
      <c r="L135">
        <v>52</v>
      </c>
    </row>
    <row r="136" spans="1:12" x14ac:dyDescent="0.35">
      <c r="A136" s="2">
        <v>45174</v>
      </c>
      <c r="B136">
        <f t="shared" si="6"/>
        <v>2023</v>
      </c>
      <c r="C136">
        <f t="shared" si="7"/>
        <v>9</v>
      </c>
      <c r="D136">
        <f t="shared" si="8"/>
        <v>5</v>
      </c>
      <c r="E136" t="s">
        <v>14</v>
      </c>
      <c r="F136" t="s">
        <v>12</v>
      </c>
      <c r="G136">
        <v>19455</v>
      </c>
      <c r="H136">
        <v>837</v>
      </c>
      <c r="I136">
        <v>9991</v>
      </c>
      <c r="J136">
        <v>2073</v>
      </c>
      <c r="K136">
        <v>204</v>
      </c>
      <c r="L136">
        <v>34</v>
      </c>
    </row>
    <row r="137" spans="1:12" x14ac:dyDescent="0.35">
      <c r="A137" s="2">
        <v>44998</v>
      </c>
      <c r="B137">
        <f t="shared" si="6"/>
        <v>2023</v>
      </c>
      <c r="C137">
        <f t="shared" si="7"/>
        <v>3</v>
      </c>
      <c r="D137">
        <f t="shared" si="8"/>
        <v>13</v>
      </c>
      <c r="E137" t="s">
        <v>18</v>
      </c>
      <c r="F137" t="s">
        <v>17</v>
      </c>
      <c r="G137">
        <v>22179</v>
      </c>
      <c r="H137">
        <v>2720</v>
      </c>
      <c r="I137">
        <v>12448</v>
      </c>
      <c r="J137">
        <v>2295</v>
      </c>
      <c r="K137">
        <v>142</v>
      </c>
      <c r="L137">
        <v>157</v>
      </c>
    </row>
    <row r="138" spans="1:12" x14ac:dyDescent="0.35">
      <c r="A138" s="2">
        <v>45271</v>
      </c>
      <c r="B138">
        <f t="shared" si="6"/>
        <v>2023</v>
      </c>
      <c r="C138">
        <f t="shared" si="7"/>
        <v>12</v>
      </c>
      <c r="D138">
        <f t="shared" si="8"/>
        <v>11</v>
      </c>
      <c r="E138" t="s">
        <v>14</v>
      </c>
      <c r="F138" t="s">
        <v>12</v>
      </c>
      <c r="G138">
        <v>11442</v>
      </c>
      <c r="H138">
        <v>1111</v>
      </c>
      <c r="I138">
        <v>531</v>
      </c>
      <c r="J138">
        <v>1840</v>
      </c>
      <c r="K138">
        <v>817</v>
      </c>
      <c r="L138">
        <v>18</v>
      </c>
    </row>
    <row r="139" spans="1:12" x14ac:dyDescent="0.35">
      <c r="A139" s="2">
        <v>44968</v>
      </c>
      <c r="B139">
        <f t="shared" si="6"/>
        <v>2023</v>
      </c>
      <c r="C139">
        <f t="shared" si="7"/>
        <v>2</v>
      </c>
      <c r="D139">
        <f t="shared" si="8"/>
        <v>11</v>
      </c>
      <c r="E139" t="s">
        <v>18</v>
      </c>
      <c r="F139" t="s">
        <v>10</v>
      </c>
      <c r="G139">
        <v>44513</v>
      </c>
      <c r="H139">
        <v>1004</v>
      </c>
      <c r="I139">
        <v>3422</v>
      </c>
      <c r="J139">
        <v>3285</v>
      </c>
      <c r="K139">
        <v>648</v>
      </c>
      <c r="L139">
        <v>48</v>
      </c>
    </row>
    <row r="140" spans="1:12" x14ac:dyDescent="0.35">
      <c r="A140" s="2">
        <v>45141</v>
      </c>
      <c r="B140">
        <f t="shared" si="6"/>
        <v>2023</v>
      </c>
      <c r="C140">
        <f t="shared" si="7"/>
        <v>8</v>
      </c>
      <c r="D140">
        <f t="shared" si="8"/>
        <v>3</v>
      </c>
      <c r="E140" t="s">
        <v>14</v>
      </c>
      <c r="F140" t="s">
        <v>16</v>
      </c>
      <c r="G140">
        <v>27631</v>
      </c>
      <c r="H140">
        <v>3245</v>
      </c>
      <c r="I140">
        <v>15872</v>
      </c>
      <c r="J140">
        <v>2957</v>
      </c>
      <c r="K140">
        <v>843</v>
      </c>
      <c r="L140">
        <v>201</v>
      </c>
    </row>
    <row r="141" spans="1:12" x14ac:dyDescent="0.35">
      <c r="A141" s="2">
        <v>45243</v>
      </c>
      <c r="B141">
        <f t="shared" si="6"/>
        <v>2023</v>
      </c>
      <c r="C141">
        <f t="shared" si="7"/>
        <v>11</v>
      </c>
      <c r="D141">
        <f t="shared" si="8"/>
        <v>13</v>
      </c>
      <c r="E141" t="s">
        <v>11</v>
      </c>
      <c r="F141" t="s">
        <v>10</v>
      </c>
      <c r="G141">
        <v>14209</v>
      </c>
      <c r="H141">
        <v>819</v>
      </c>
      <c r="I141">
        <v>6573</v>
      </c>
      <c r="J141">
        <v>4266</v>
      </c>
      <c r="K141">
        <v>979</v>
      </c>
      <c r="L141">
        <v>40</v>
      </c>
    </row>
    <row r="142" spans="1:12" x14ac:dyDescent="0.35">
      <c r="A142" s="2">
        <v>44978</v>
      </c>
      <c r="B142">
        <f t="shared" si="6"/>
        <v>2023</v>
      </c>
      <c r="C142">
        <f t="shared" si="7"/>
        <v>2</v>
      </c>
      <c r="D142">
        <f t="shared" si="8"/>
        <v>21</v>
      </c>
      <c r="E142" t="s">
        <v>13</v>
      </c>
      <c r="F142" t="s">
        <v>16</v>
      </c>
      <c r="G142">
        <v>19345</v>
      </c>
      <c r="H142">
        <v>1456</v>
      </c>
      <c r="I142">
        <v>3523</v>
      </c>
      <c r="J142">
        <v>1283</v>
      </c>
      <c r="K142">
        <v>855</v>
      </c>
      <c r="L142">
        <v>118</v>
      </c>
    </row>
    <row r="143" spans="1:12" x14ac:dyDescent="0.35">
      <c r="A143" s="2">
        <v>45162</v>
      </c>
      <c r="B143">
        <f t="shared" si="6"/>
        <v>2023</v>
      </c>
      <c r="C143">
        <f t="shared" si="7"/>
        <v>8</v>
      </c>
      <c r="D143">
        <f t="shared" si="8"/>
        <v>24</v>
      </c>
      <c r="E143" t="s">
        <v>9</v>
      </c>
      <c r="F143" t="s">
        <v>16</v>
      </c>
      <c r="G143">
        <v>14184</v>
      </c>
      <c r="H143">
        <v>2059</v>
      </c>
      <c r="I143">
        <v>19724</v>
      </c>
      <c r="J143">
        <v>4566</v>
      </c>
      <c r="K143">
        <v>926</v>
      </c>
      <c r="L143">
        <v>109</v>
      </c>
    </row>
    <row r="144" spans="1:12" x14ac:dyDescent="0.35">
      <c r="A144" s="2">
        <v>45274</v>
      </c>
      <c r="B144">
        <f t="shared" si="6"/>
        <v>2023</v>
      </c>
      <c r="C144">
        <f t="shared" si="7"/>
        <v>12</v>
      </c>
      <c r="D144">
        <f t="shared" si="8"/>
        <v>14</v>
      </c>
      <c r="E144" t="s">
        <v>18</v>
      </c>
      <c r="F144" t="s">
        <v>16</v>
      </c>
      <c r="G144">
        <v>26490</v>
      </c>
      <c r="H144">
        <v>1773</v>
      </c>
      <c r="I144">
        <v>4337</v>
      </c>
      <c r="J144">
        <v>2146</v>
      </c>
      <c r="K144">
        <v>147</v>
      </c>
      <c r="L144">
        <v>127</v>
      </c>
    </row>
    <row r="145" spans="1:12" x14ac:dyDescent="0.35">
      <c r="A145" s="2">
        <v>44981</v>
      </c>
      <c r="B145">
        <f t="shared" si="6"/>
        <v>2023</v>
      </c>
      <c r="C145">
        <f t="shared" si="7"/>
        <v>2</v>
      </c>
      <c r="D145">
        <f t="shared" si="8"/>
        <v>24</v>
      </c>
      <c r="E145" t="s">
        <v>11</v>
      </c>
      <c r="F145" t="s">
        <v>10</v>
      </c>
      <c r="G145">
        <v>16845</v>
      </c>
      <c r="H145">
        <v>4978</v>
      </c>
      <c r="I145">
        <v>15486</v>
      </c>
      <c r="J145">
        <v>4470</v>
      </c>
      <c r="K145">
        <v>658</v>
      </c>
      <c r="L145">
        <v>213</v>
      </c>
    </row>
    <row r="146" spans="1:12" x14ac:dyDescent="0.35">
      <c r="A146" s="2">
        <v>45217</v>
      </c>
      <c r="B146">
        <f t="shared" si="6"/>
        <v>2023</v>
      </c>
      <c r="C146">
        <f t="shared" si="7"/>
        <v>10</v>
      </c>
      <c r="D146">
        <f t="shared" si="8"/>
        <v>18</v>
      </c>
      <c r="E146" t="s">
        <v>18</v>
      </c>
      <c r="F146" t="s">
        <v>17</v>
      </c>
      <c r="G146">
        <v>39771</v>
      </c>
      <c r="H146">
        <v>2631</v>
      </c>
      <c r="I146">
        <v>6046</v>
      </c>
      <c r="J146">
        <v>4092</v>
      </c>
      <c r="K146">
        <v>892</v>
      </c>
      <c r="L146">
        <v>173</v>
      </c>
    </row>
    <row r="147" spans="1:12" x14ac:dyDescent="0.35">
      <c r="A147" s="2">
        <v>45126</v>
      </c>
      <c r="B147">
        <f t="shared" si="6"/>
        <v>2023</v>
      </c>
      <c r="C147">
        <f t="shared" si="7"/>
        <v>7</v>
      </c>
      <c r="D147">
        <f t="shared" si="8"/>
        <v>19</v>
      </c>
      <c r="E147" t="s">
        <v>14</v>
      </c>
      <c r="F147" t="s">
        <v>10</v>
      </c>
      <c r="G147">
        <v>15069</v>
      </c>
      <c r="H147">
        <v>3806</v>
      </c>
      <c r="I147">
        <v>3508</v>
      </c>
      <c r="J147">
        <v>2786</v>
      </c>
      <c r="K147">
        <v>665</v>
      </c>
      <c r="L147">
        <v>202</v>
      </c>
    </row>
    <row r="148" spans="1:12" x14ac:dyDescent="0.35">
      <c r="A148" s="2">
        <v>44976</v>
      </c>
      <c r="B148">
        <f t="shared" si="6"/>
        <v>2023</v>
      </c>
      <c r="C148">
        <f t="shared" si="7"/>
        <v>2</v>
      </c>
      <c r="D148">
        <f t="shared" si="8"/>
        <v>19</v>
      </c>
      <c r="E148" t="s">
        <v>18</v>
      </c>
      <c r="F148" t="s">
        <v>12</v>
      </c>
      <c r="G148">
        <v>13862</v>
      </c>
      <c r="H148">
        <v>1734</v>
      </c>
      <c r="I148">
        <v>5309</v>
      </c>
      <c r="J148">
        <v>2495</v>
      </c>
      <c r="K148">
        <v>89</v>
      </c>
      <c r="L148">
        <v>79</v>
      </c>
    </row>
    <row r="149" spans="1:12" x14ac:dyDescent="0.35">
      <c r="A149" s="2">
        <v>45279</v>
      </c>
      <c r="B149">
        <f t="shared" si="6"/>
        <v>2023</v>
      </c>
      <c r="C149">
        <f t="shared" si="7"/>
        <v>12</v>
      </c>
      <c r="D149">
        <f t="shared" si="8"/>
        <v>19</v>
      </c>
      <c r="E149" t="s">
        <v>11</v>
      </c>
      <c r="F149" t="s">
        <v>17</v>
      </c>
      <c r="G149">
        <v>33553</v>
      </c>
      <c r="H149">
        <v>3146</v>
      </c>
      <c r="I149">
        <v>6751</v>
      </c>
      <c r="J149">
        <v>4315</v>
      </c>
      <c r="K149">
        <v>188</v>
      </c>
      <c r="L149">
        <v>280</v>
      </c>
    </row>
    <row r="150" spans="1:12" x14ac:dyDescent="0.35">
      <c r="A150" s="2">
        <v>45094</v>
      </c>
      <c r="B150">
        <f t="shared" si="6"/>
        <v>2023</v>
      </c>
      <c r="C150">
        <f t="shared" si="7"/>
        <v>6</v>
      </c>
      <c r="D150">
        <f t="shared" si="8"/>
        <v>17</v>
      </c>
      <c r="E150" t="s">
        <v>14</v>
      </c>
      <c r="F150" t="s">
        <v>12</v>
      </c>
      <c r="G150">
        <v>46169</v>
      </c>
      <c r="H150">
        <v>1854</v>
      </c>
      <c r="I150">
        <v>18050</v>
      </c>
      <c r="J150">
        <v>560</v>
      </c>
      <c r="K150">
        <v>4</v>
      </c>
      <c r="L150">
        <v>100</v>
      </c>
    </row>
    <row r="151" spans="1:12" x14ac:dyDescent="0.35">
      <c r="A151" s="2">
        <v>45102</v>
      </c>
      <c r="B151">
        <f t="shared" si="6"/>
        <v>2023</v>
      </c>
      <c r="C151">
        <f t="shared" si="7"/>
        <v>6</v>
      </c>
      <c r="D151">
        <f t="shared" si="8"/>
        <v>25</v>
      </c>
      <c r="E151" t="s">
        <v>18</v>
      </c>
      <c r="F151" t="s">
        <v>16</v>
      </c>
      <c r="G151">
        <v>47378</v>
      </c>
      <c r="H151">
        <v>3499</v>
      </c>
      <c r="I151">
        <v>4583</v>
      </c>
      <c r="J151">
        <v>890</v>
      </c>
      <c r="K151">
        <v>741</v>
      </c>
      <c r="L151">
        <v>74</v>
      </c>
    </row>
    <row r="152" spans="1:12" x14ac:dyDescent="0.35">
      <c r="A152" s="2">
        <v>45177</v>
      </c>
      <c r="B152">
        <f t="shared" si="6"/>
        <v>2023</v>
      </c>
      <c r="C152">
        <f t="shared" si="7"/>
        <v>9</v>
      </c>
      <c r="D152">
        <f t="shared" si="8"/>
        <v>8</v>
      </c>
      <c r="E152" t="s">
        <v>18</v>
      </c>
      <c r="F152" t="s">
        <v>16</v>
      </c>
      <c r="G152">
        <v>44365</v>
      </c>
      <c r="H152">
        <v>1608</v>
      </c>
      <c r="I152">
        <v>7179</v>
      </c>
      <c r="J152">
        <v>4637</v>
      </c>
      <c r="K152">
        <v>427</v>
      </c>
      <c r="L152">
        <v>46</v>
      </c>
    </row>
    <row r="153" spans="1:12" x14ac:dyDescent="0.35">
      <c r="A153" s="2">
        <v>45251</v>
      </c>
      <c r="B153">
        <f t="shared" si="6"/>
        <v>2023</v>
      </c>
      <c r="C153">
        <f t="shared" si="7"/>
        <v>11</v>
      </c>
      <c r="D153">
        <f t="shared" si="8"/>
        <v>21</v>
      </c>
      <c r="E153" t="s">
        <v>14</v>
      </c>
      <c r="F153" t="s">
        <v>12</v>
      </c>
      <c r="G153">
        <v>28242</v>
      </c>
      <c r="H153">
        <v>2006</v>
      </c>
      <c r="I153">
        <v>7550</v>
      </c>
      <c r="J153">
        <v>1317</v>
      </c>
      <c r="K153">
        <v>456</v>
      </c>
      <c r="L153">
        <v>197</v>
      </c>
    </row>
    <row r="154" spans="1:12" x14ac:dyDescent="0.35">
      <c r="A154" s="2">
        <v>45292</v>
      </c>
      <c r="B154">
        <f t="shared" si="6"/>
        <v>2024</v>
      </c>
      <c r="C154">
        <f t="shared" si="7"/>
        <v>1</v>
      </c>
      <c r="D154">
        <f t="shared" si="8"/>
        <v>1</v>
      </c>
      <c r="E154" t="s">
        <v>14</v>
      </c>
      <c r="F154" t="s">
        <v>10</v>
      </c>
      <c r="G154">
        <v>36534</v>
      </c>
      <c r="H154">
        <v>4648</v>
      </c>
      <c r="I154">
        <v>16128</v>
      </c>
      <c r="J154">
        <v>4911</v>
      </c>
      <c r="K154">
        <v>882</v>
      </c>
      <c r="L154">
        <v>103</v>
      </c>
    </row>
    <row r="155" spans="1:12" x14ac:dyDescent="0.35">
      <c r="A155" s="2">
        <v>45016</v>
      </c>
      <c r="B155">
        <f t="shared" si="6"/>
        <v>2023</v>
      </c>
      <c r="C155">
        <f t="shared" si="7"/>
        <v>3</v>
      </c>
      <c r="D155">
        <f t="shared" si="8"/>
        <v>31</v>
      </c>
      <c r="E155" t="s">
        <v>18</v>
      </c>
      <c r="F155" t="s">
        <v>16</v>
      </c>
      <c r="G155">
        <v>49016</v>
      </c>
      <c r="H155">
        <v>4182</v>
      </c>
      <c r="I155">
        <v>5167</v>
      </c>
      <c r="J155">
        <v>250</v>
      </c>
      <c r="K155">
        <v>143</v>
      </c>
      <c r="L155">
        <v>239</v>
      </c>
    </row>
    <row r="156" spans="1:12" x14ac:dyDescent="0.35">
      <c r="A156" s="2">
        <v>45008</v>
      </c>
      <c r="B156">
        <f t="shared" si="6"/>
        <v>2023</v>
      </c>
      <c r="C156">
        <f t="shared" si="7"/>
        <v>3</v>
      </c>
      <c r="D156">
        <f t="shared" si="8"/>
        <v>23</v>
      </c>
      <c r="E156" t="s">
        <v>15</v>
      </c>
      <c r="F156" t="s">
        <v>12</v>
      </c>
      <c r="G156">
        <v>2277</v>
      </c>
      <c r="H156">
        <v>3752</v>
      </c>
      <c r="I156">
        <v>9467</v>
      </c>
      <c r="J156">
        <v>3729</v>
      </c>
      <c r="K156">
        <v>330</v>
      </c>
      <c r="L156">
        <v>40</v>
      </c>
    </row>
    <row r="157" spans="1:12" x14ac:dyDescent="0.35">
      <c r="A157" s="2">
        <v>45217</v>
      </c>
      <c r="B157">
        <f t="shared" si="6"/>
        <v>2023</v>
      </c>
      <c r="C157">
        <f t="shared" si="7"/>
        <v>10</v>
      </c>
      <c r="D157">
        <f t="shared" si="8"/>
        <v>18</v>
      </c>
      <c r="E157" t="s">
        <v>9</v>
      </c>
      <c r="F157" t="s">
        <v>16</v>
      </c>
      <c r="G157">
        <v>39901</v>
      </c>
      <c r="H157">
        <v>71</v>
      </c>
      <c r="I157">
        <v>1952</v>
      </c>
      <c r="J157">
        <v>3174</v>
      </c>
      <c r="K157">
        <v>580</v>
      </c>
      <c r="L157">
        <v>1</v>
      </c>
    </row>
    <row r="158" spans="1:12" x14ac:dyDescent="0.35">
      <c r="A158" s="2">
        <v>45038</v>
      </c>
      <c r="B158">
        <f t="shared" si="6"/>
        <v>2023</v>
      </c>
      <c r="C158">
        <f t="shared" si="7"/>
        <v>4</v>
      </c>
      <c r="D158">
        <f t="shared" si="8"/>
        <v>22</v>
      </c>
      <c r="E158" t="s">
        <v>14</v>
      </c>
      <c r="F158" t="s">
        <v>16</v>
      </c>
      <c r="G158">
        <v>6765</v>
      </c>
      <c r="H158">
        <v>2549</v>
      </c>
      <c r="I158">
        <v>17437</v>
      </c>
      <c r="J158">
        <v>262</v>
      </c>
      <c r="K158">
        <v>515</v>
      </c>
      <c r="L158">
        <v>101</v>
      </c>
    </row>
    <row r="159" spans="1:12" x14ac:dyDescent="0.35">
      <c r="A159" s="2">
        <v>45255</v>
      </c>
      <c r="B159">
        <f t="shared" si="6"/>
        <v>2023</v>
      </c>
      <c r="C159">
        <f t="shared" si="7"/>
        <v>11</v>
      </c>
      <c r="D159">
        <f t="shared" si="8"/>
        <v>25</v>
      </c>
      <c r="E159" t="s">
        <v>15</v>
      </c>
      <c r="F159" t="s">
        <v>17</v>
      </c>
      <c r="G159">
        <v>16666</v>
      </c>
      <c r="H159">
        <v>4008</v>
      </c>
      <c r="I159">
        <v>1249</v>
      </c>
      <c r="J159">
        <v>438</v>
      </c>
      <c r="K159">
        <v>679</v>
      </c>
      <c r="L159">
        <v>128</v>
      </c>
    </row>
    <row r="160" spans="1:12" x14ac:dyDescent="0.35">
      <c r="A160" s="2">
        <v>45107</v>
      </c>
      <c r="B160">
        <f t="shared" si="6"/>
        <v>2023</v>
      </c>
      <c r="C160">
        <f t="shared" si="7"/>
        <v>6</v>
      </c>
      <c r="D160">
        <f t="shared" si="8"/>
        <v>30</v>
      </c>
      <c r="E160" t="s">
        <v>15</v>
      </c>
      <c r="F160" t="s">
        <v>12</v>
      </c>
      <c r="G160">
        <v>33065</v>
      </c>
      <c r="H160">
        <v>3586</v>
      </c>
      <c r="I160">
        <v>6887</v>
      </c>
      <c r="J160">
        <v>3262</v>
      </c>
      <c r="K160">
        <v>974</v>
      </c>
      <c r="L160">
        <v>81</v>
      </c>
    </row>
    <row r="161" spans="1:12" x14ac:dyDescent="0.35">
      <c r="A161" s="2">
        <v>45087</v>
      </c>
      <c r="B161">
        <f t="shared" si="6"/>
        <v>2023</v>
      </c>
      <c r="C161">
        <f t="shared" si="7"/>
        <v>6</v>
      </c>
      <c r="D161">
        <f t="shared" si="8"/>
        <v>10</v>
      </c>
      <c r="E161" t="s">
        <v>11</v>
      </c>
      <c r="F161" t="s">
        <v>10</v>
      </c>
      <c r="G161">
        <v>40663</v>
      </c>
      <c r="H161">
        <v>4570</v>
      </c>
      <c r="I161">
        <v>16242</v>
      </c>
      <c r="J161">
        <v>2723</v>
      </c>
      <c r="K161">
        <v>537</v>
      </c>
      <c r="L161">
        <v>410</v>
      </c>
    </row>
    <row r="162" spans="1:12" x14ac:dyDescent="0.35">
      <c r="A162" s="2">
        <v>44950</v>
      </c>
      <c r="B162">
        <f t="shared" si="6"/>
        <v>2023</v>
      </c>
      <c r="C162">
        <f t="shared" si="7"/>
        <v>1</v>
      </c>
      <c r="D162">
        <f t="shared" si="8"/>
        <v>24</v>
      </c>
      <c r="E162" t="s">
        <v>13</v>
      </c>
      <c r="F162" t="s">
        <v>16</v>
      </c>
      <c r="G162">
        <v>42725</v>
      </c>
      <c r="H162">
        <v>4540</v>
      </c>
      <c r="I162">
        <v>1885</v>
      </c>
      <c r="J162">
        <v>3948</v>
      </c>
      <c r="K162">
        <v>932</v>
      </c>
      <c r="L162">
        <v>247</v>
      </c>
    </row>
    <row r="163" spans="1:12" x14ac:dyDescent="0.35">
      <c r="A163" s="2">
        <v>44972</v>
      </c>
      <c r="B163">
        <f t="shared" si="6"/>
        <v>2023</v>
      </c>
      <c r="C163">
        <f t="shared" si="7"/>
        <v>2</v>
      </c>
      <c r="D163">
        <f t="shared" si="8"/>
        <v>15</v>
      </c>
      <c r="E163" t="s">
        <v>13</v>
      </c>
      <c r="F163" t="s">
        <v>16</v>
      </c>
      <c r="G163">
        <v>28231</v>
      </c>
      <c r="H163">
        <v>4646</v>
      </c>
      <c r="I163">
        <v>5022</v>
      </c>
      <c r="J163">
        <v>4716</v>
      </c>
      <c r="K163">
        <v>474</v>
      </c>
      <c r="L163">
        <v>154</v>
      </c>
    </row>
    <row r="164" spans="1:12" x14ac:dyDescent="0.35">
      <c r="A164" s="2">
        <v>45219</v>
      </c>
      <c r="B164">
        <f t="shared" si="6"/>
        <v>2023</v>
      </c>
      <c r="C164">
        <f t="shared" si="7"/>
        <v>10</v>
      </c>
      <c r="D164">
        <f t="shared" si="8"/>
        <v>20</v>
      </c>
      <c r="E164" t="s">
        <v>15</v>
      </c>
      <c r="F164" t="s">
        <v>12</v>
      </c>
      <c r="G164">
        <v>34914</v>
      </c>
      <c r="H164">
        <v>2820</v>
      </c>
      <c r="I164">
        <v>16186</v>
      </c>
      <c r="J164">
        <v>3536</v>
      </c>
      <c r="K164">
        <v>126</v>
      </c>
      <c r="L164">
        <v>262</v>
      </c>
    </row>
    <row r="165" spans="1:12" x14ac:dyDescent="0.35">
      <c r="A165" s="2">
        <v>44928</v>
      </c>
      <c r="B165">
        <f t="shared" si="6"/>
        <v>2023</v>
      </c>
      <c r="C165">
        <f t="shared" si="7"/>
        <v>1</v>
      </c>
      <c r="D165">
        <f t="shared" si="8"/>
        <v>2</v>
      </c>
      <c r="E165" t="s">
        <v>14</v>
      </c>
      <c r="F165" t="s">
        <v>16</v>
      </c>
      <c r="G165">
        <v>37187</v>
      </c>
      <c r="H165">
        <v>1842</v>
      </c>
      <c r="I165">
        <v>16509</v>
      </c>
      <c r="J165">
        <v>3721</v>
      </c>
      <c r="K165">
        <v>910</v>
      </c>
      <c r="L165">
        <v>31</v>
      </c>
    </row>
    <row r="166" spans="1:12" x14ac:dyDescent="0.35">
      <c r="A166" s="2">
        <v>45207</v>
      </c>
      <c r="B166">
        <f t="shared" si="6"/>
        <v>2023</v>
      </c>
      <c r="C166">
        <f t="shared" si="7"/>
        <v>10</v>
      </c>
      <c r="D166">
        <f t="shared" si="8"/>
        <v>8</v>
      </c>
      <c r="E166" t="s">
        <v>14</v>
      </c>
      <c r="F166" t="s">
        <v>10</v>
      </c>
      <c r="G166">
        <v>19634</v>
      </c>
      <c r="H166">
        <v>1384</v>
      </c>
      <c r="I166">
        <v>12208</v>
      </c>
      <c r="J166">
        <v>1348</v>
      </c>
      <c r="K166">
        <v>48</v>
      </c>
      <c r="L166">
        <v>99</v>
      </c>
    </row>
    <row r="167" spans="1:12" x14ac:dyDescent="0.35">
      <c r="A167" s="2">
        <v>45103</v>
      </c>
      <c r="B167">
        <f t="shared" si="6"/>
        <v>2023</v>
      </c>
      <c r="C167">
        <f t="shared" si="7"/>
        <v>6</v>
      </c>
      <c r="D167">
        <f t="shared" si="8"/>
        <v>26</v>
      </c>
      <c r="E167" t="s">
        <v>13</v>
      </c>
      <c r="F167" t="s">
        <v>12</v>
      </c>
      <c r="G167">
        <v>23967</v>
      </c>
      <c r="H167">
        <v>2931</v>
      </c>
      <c r="I167">
        <v>18790</v>
      </c>
      <c r="J167">
        <v>4977</v>
      </c>
      <c r="K167">
        <v>591</v>
      </c>
      <c r="L167">
        <v>55</v>
      </c>
    </row>
    <row r="168" spans="1:12" x14ac:dyDescent="0.35">
      <c r="A168" s="2">
        <v>45204</v>
      </c>
      <c r="B168">
        <f t="shared" si="6"/>
        <v>2023</v>
      </c>
      <c r="C168">
        <f t="shared" si="7"/>
        <v>10</v>
      </c>
      <c r="D168">
        <f t="shared" si="8"/>
        <v>5</v>
      </c>
      <c r="E168" t="s">
        <v>18</v>
      </c>
      <c r="F168" t="s">
        <v>17</v>
      </c>
      <c r="G168">
        <v>10868</v>
      </c>
      <c r="H168">
        <v>985</v>
      </c>
      <c r="I168">
        <v>13465</v>
      </c>
      <c r="J168">
        <v>596</v>
      </c>
      <c r="K168">
        <v>95</v>
      </c>
      <c r="L168">
        <v>57</v>
      </c>
    </row>
    <row r="169" spans="1:12" x14ac:dyDescent="0.35">
      <c r="A169" s="2">
        <v>45044</v>
      </c>
      <c r="B169">
        <f t="shared" si="6"/>
        <v>2023</v>
      </c>
      <c r="C169">
        <f t="shared" si="7"/>
        <v>4</v>
      </c>
      <c r="D169">
        <f t="shared" si="8"/>
        <v>28</v>
      </c>
      <c r="E169" t="s">
        <v>13</v>
      </c>
      <c r="F169" t="s">
        <v>16</v>
      </c>
      <c r="G169">
        <v>32563</v>
      </c>
      <c r="H169">
        <v>3424</v>
      </c>
      <c r="I169">
        <v>9720</v>
      </c>
      <c r="J169">
        <v>3559</v>
      </c>
      <c r="K169">
        <v>755</v>
      </c>
      <c r="L169">
        <v>184</v>
      </c>
    </row>
    <row r="170" spans="1:12" x14ac:dyDescent="0.35">
      <c r="A170" s="2">
        <v>45133</v>
      </c>
      <c r="B170">
        <f t="shared" si="6"/>
        <v>2023</v>
      </c>
      <c r="C170">
        <f t="shared" si="7"/>
        <v>7</v>
      </c>
      <c r="D170">
        <f t="shared" si="8"/>
        <v>26</v>
      </c>
      <c r="E170" t="s">
        <v>13</v>
      </c>
      <c r="F170" t="s">
        <v>16</v>
      </c>
      <c r="G170">
        <v>18027</v>
      </c>
      <c r="H170">
        <v>705</v>
      </c>
      <c r="I170">
        <v>12708</v>
      </c>
      <c r="J170">
        <v>2130</v>
      </c>
      <c r="K170">
        <v>281</v>
      </c>
      <c r="L170">
        <v>41</v>
      </c>
    </row>
    <row r="171" spans="1:12" x14ac:dyDescent="0.35">
      <c r="A171" s="2">
        <v>45132</v>
      </c>
      <c r="B171">
        <f t="shared" si="6"/>
        <v>2023</v>
      </c>
      <c r="C171">
        <f t="shared" si="7"/>
        <v>7</v>
      </c>
      <c r="D171">
        <f t="shared" si="8"/>
        <v>25</v>
      </c>
      <c r="E171" t="s">
        <v>13</v>
      </c>
      <c r="F171" t="s">
        <v>12</v>
      </c>
      <c r="G171">
        <v>5433</v>
      </c>
      <c r="H171">
        <v>3459</v>
      </c>
      <c r="I171">
        <v>1331</v>
      </c>
      <c r="J171">
        <v>111</v>
      </c>
      <c r="K171">
        <v>643</v>
      </c>
      <c r="L171">
        <v>107</v>
      </c>
    </row>
    <row r="172" spans="1:12" x14ac:dyDescent="0.35">
      <c r="A172" s="2">
        <v>45143</v>
      </c>
      <c r="B172">
        <f t="shared" si="6"/>
        <v>2023</v>
      </c>
      <c r="C172">
        <f t="shared" si="7"/>
        <v>8</v>
      </c>
      <c r="D172">
        <f t="shared" si="8"/>
        <v>5</v>
      </c>
      <c r="E172" t="s">
        <v>13</v>
      </c>
      <c r="F172" t="s">
        <v>17</v>
      </c>
      <c r="G172">
        <v>2618</v>
      </c>
      <c r="H172">
        <v>1105</v>
      </c>
      <c r="I172">
        <v>10817</v>
      </c>
      <c r="J172">
        <v>980</v>
      </c>
      <c r="K172">
        <v>904</v>
      </c>
      <c r="L172">
        <v>81</v>
      </c>
    </row>
    <row r="173" spans="1:12" x14ac:dyDescent="0.35">
      <c r="A173" s="2">
        <v>45190</v>
      </c>
      <c r="B173">
        <f t="shared" si="6"/>
        <v>2023</v>
      </c>
      <c r="C173">
        <f t="shared" si="7"/>
        <v>9</v>
      </c>
      <c r="D173">
        <f t="shared" si="8"/>
        <v>21</v>
      </c>
      <c r="E173" t="s">
        <v>14</v>
      </c>
      <c r="F173" t="s">
        <v>16</v>
      </c>
      <c r="G173">
        <v>5080</v>
      </c>
      <c r="H173">
        <v>4751</v>
      </c>
      <c r="I173">
        <v>18853</v>
      </c>
      <c r="J173">
        <v>4044</v>
      </c>
      <c r="K173">
        <v>518</v>
      </c>
      <c r="L173">
        <v>359</v>
      </c>
    </row>
    <row r="174" spans="1:12" x14ac:dyDescent="0.35">
      <c r="A174" s="2">
        <v>45135</v>
      </c>
      <c r="B174">
        <f t="shared" si="6"/>
        <v>2023</v>
      </c>
      <c r="C174">
        <f t="shared" si="7"/>
        <v>7</v>
      </c>
      <c r="D174">
        <f t="shared" si="8"/>
        <v>28</v>
      </c>
      <c r="E174" t="s">
        <v>13</v>
      </c>
      <c r="F174" t="s">
        <v>12</v>
      </c>
      <c r="G174">
        <v>30686</v>
      </c>
      <c r="H174">
        <v>2986</v>
      </c>
      <c r="I174">
        <v>10400</v>
      </c>
      <c r="J174">
        <v>4378</v>
      </c>
      <c r="K174">
        <v>226</v>
      </c>
      <c r="L174">
        <v>79</v>
      </c>
    </row>
    <row r="175" spans="1:12" x14ac:dyDescent="0.35">
      <c r="A175" s="2">
        <v>44996</v>
      </c>
      <c r="B175">
        <f t="shared" si="6"/>
        <v>2023</v>
      </c>
      <c r="C175">
        <f t="shared" si="7"/>
        <v>3</v>
      </c>
      <c r="D175">
        <f t="shared" si="8"/>
        <v>11</v>
      </c>
      <c r="E175" t="s">
        <v>14</v>
      </c>
      <c r="F175" t="s">
        <v>12</v>
      </c>
      <c r="G175">
        <v>26082</v>
      </c>
      <c r="H175">
        <v>2512</v>
      </c>
      <c r="I175">
        <v>10149</v>
      </c>
      <c r="J175">
        <v>995</v>
      </c>
      <c r="K175">
        <v>5</v>
      </c>
      <c r="L175">
        <v>109</v>
      </c>
    </row>
    <row r="176" spans="1:12" x14ac:dyDescent="0.35">
      <c r="A176" s="2">
        <v>45271</v>
      </c>
      <c r="B176">
        <f t="shared" si="6"/>
        <v>2023</v>
      </c>
      <c r="C176">
        <f t="shared" si="7"/>
        <v>12</v>
      </c>
      <c r="D176">
        <f t="shared" si="8"/>
        <v>11</v>
      </c>
      <c r="E176" t="s">
        <v>11</v>
      </c>
      <c r="F176" t="s">
        <v>10</v>
      </c>
      <c r="G176">
        <v>17080</v>
      </c>
      <c r="H176">
        <v>2318</v>
      </c>
      <c r="I176">
        <v>13376</v>
      </c>
      <c r="J176">
        <v>513</v>
      </c>
      <c r="K176">
        <v>378</v>
      </c>
      <c r="L176">
        <v>188</v>
      </c>
    </row>
    <row r="177" spans="1:12" x14ac:dyDescent="0.35">
      <c r="A177" s="2">
        <v>45007</v>
      </c>
      <c r="B177">
        <f t="shared" si="6"/>
        <v>2023</v>
      </c>
      <c r="C177">
        <f t="shared" si="7"/>
        <v>3</v>
      </c>
      <c r="D177">
        <f t="shared" si="8"/>
        <v>22</v>
      </c>
      <c r="E177" t="s">
        <v>11</v>
      </c>
      <c r="F177" t="s">
        <v>12</v>
      </c>
      <c r="G177">
        <v>17057</v>
      </c>
      <c r="H177">
        <v>914</v>
      </c>
      <c r="I177">
        <v>16241</v>
      </c>
      <c r="J177">
        <v>3575</v>
      </c>
      <c r="K177">
        <v>22</v>
      </c>
      <c r="L177">
        <v>59</v>
      </c>
    </row>
    <row r="178" spans="1:12" x14ac:dyDescent="0.35">
      <c r="A178" s="2">
        <v>44985</v>
      </c>
      <c r="B178">
        <f t="shared" si="6"/>
        <v>2023</v>
      </c>
      <c r="C178">
        <f t="shared" si="7"/>
        <v>2</v>
      </c>
      <c r="D178">
        <f t="shared" si="8"/>
        <v>28</v>
      </c>
      <c r="E178" t="s">
        <v>18</v>
      </c>
      <c r="F178" t="s">
        <v>16</v>
      </c>
      <c r="G178">
        <v>42033</v>
      </c>
      <c r="H178">
        <v>725</v>
      </c>
      <c r="I178">
        <v>10692</v>
      </c>
      <c r="J178">
        <v>615</v>
      </c>
      <c r="K178">
        <v>741</v>
      </c>
      <c r="L178">
        <v>32</v>
      </c>
    </row>
    <row r="179" spans="1:12" x14ac:dyDescent="0.35">
      <c r="A179" s="2">
        <v>45195</v>
      </c>
      <c r="B179">
        <f t="shared" si="6"/>
        <v>2023</v>
      </c>
      <c r="C179">
        <f t="shared" si="7"/>
        <v>9</v>
      </c>
      <c r="D179">
        <f t="shared" si="8"/>
        <v>26</v>
      </c>
      <c r="E179" t="s">
        <v>18</v>
      </c>
      <c r="F179" t="s">
        <v>12</v>
      </c>
      <c r="G179">
        <v>17813</v>
      </c>
      <c r="H179">
        <v>4053</v>
      </c>
      <c r="I179">
        <v>4791</v>
      </c>
      <c r="J179">
        <v>1084</v>
      </c>
      <c r="K179">
        <v>429</v>
      </c>
      <c r="L179">
        <v>171</v>
      </c>
    </row>
    <row r="180" spans="1:12" x14ac:dyDescent="0.35">
      <c r="A180" s="2">
        <v>45239</v>
      </c>
      <c r="B180">
        <f t="shared" si="6"/>
        <v>2023</v>
      </c>
      <c r="C180">
        <f t="shared" si="7"/>
        <v>11</v>
      </c>
      <c r="D180">
        <f t="shared" si="8"/>
        <v>9</v>
      </c>
      <c r="E180" t="s">
        <v>13</v>
      </c>
      <c r="F180" t="s">
        <v>10</v>
      </c>
      <c r="G180">
        <v>14091</v>
      </c>
      <c r="H180">
        <v>4846</v>
      </c>
      <c r="I180">
        <v>7595</v>
      </c>
      <c r="J180">
        <v>1985</v>
      </c>
      <c r="K180">
        <v>2</v>
      </c>
      <c r="L180">
        <v>235</v>
      </c>
    </row>
    <row r="181" spans="1:12" x14ac:dyDescent="0.35">
      <c r="A181" s="2">
        <v>45109</v>
      </c>
      <c r="B181">
        <f t="shared" si="6"/>
        <v>2023</v>
      </c>
      <c r="C181">
        <f t="shared" si="7"/>
        <v>7</v>
      </c>
      <c r="D181">
        <f t="shared" si="8"/>
        <v>2</v>
      </c>
      <c r="E181" t="s">
        <v>11</v>
      </c>
      <c r="F181" t="s">
        <v>17</v>
      </c>
      <c r="G181">
        <v>24202</v>
      </c>
      <c r="H181">
        <v>4430</v>
      </c>
      <c r="I181">
        <v>12374</v>
      </c>
      <c r="J181">
        <v>4644</v>
      </c>
      <c r="K181">
        <v>434</v>
      </c>
      <c r="L181">
        <v>276</v>
      </c>
    </row>
    <row r="182" spans="1:12" x14ac:dyDescent="0.35">
      <c r="A182" s="2">
        <v>45249</v>
      </c>
      <c r="B182">
        <f t="shared" si="6"/>
        <v>2023</v>
      </c>
      <c r="C182">
        <f t="shared" si="7"/>
        <v>11</v>
      </c>
      <c r="D182">
        <f t="shared" si="8"/>
        <v>19</v>
      </c>
      <c r="E182" t="s">
        <v>18</v>
      </c>
      <c r="F182" t="s">
        <v>12</v>
      </c>
      <c r="G182">
        <v>27615</v>
      </c>
      <c r="H182">
        <v>1220</v>
      </c>
      <c r="I182">
        <v>13961</v>
      </c>
      <c r="J182">
        <v>4007</v>
      </c>
      <c r="K182">
        <v>304</v>
      </c>
      <c r="L182">
        <v>118</v>
      </c>
    </row>
    <row r="183" spans="1:12" x14ac:dyDescent="0.35">
      <c r="A183" s="2">
        <v>45281</v>
      </c>
      <c r="B183">
        <f t="shared" si="6"/>
        <v>2023</v>
      </c>
      <c r="C183">
        <f t="shared" si="7"/>
        <v>12</v>
      </c>
      <c r="D183">
        <f t="shared" si="8"/>
        <v>21</v>
      </c>
      <c r="E183" t="s">
        <v>9</v>
      </c>
      <c r="F183" t="s">
        <v>10</v>
      </c>
      <c r="G183">
        <v>26514</v>
      </c>
      <c r="H183">
        <v>695</v>
      </c>
      <c r="I183">
        <v>6928</v>
      </c>
      <c r="J183">
        <v>2251</v>
      </c>
      <c r="K183">
        <v>365</v>
      </c>
      <c r="L183">
        <v>11</v>
      </c>
    </row>
    <row r="184" spans="1:12" x14ac:dyDescent="0.35">
      <c r="A184" s="2">
        <v>45171</v>
      </c>
      <c r="B184">
        <f t="shared" si="6"/>
        <v>2023</v>
      </c>
      <c r="C184">
        <f t="shared" si="7"/>
        <v>9</v>
      </c>
      <c r="D184">
        <f t="shared" si="8"/>
        <v>2</v>
      </c>
      <c r="E184" t="s">
        <v>9</v>
      </c>
      <c r="F184" t="s">
        <v>17</v>
      </c>
      <c r="G184">
        <v>47547</v>
      </c>
      <c r="H184">
        <v>831</v>
      </c>
      <c r="I184">
        <v>2821</v>
      </c>
      <c r="J184">
        <v>1622</v>
      </c>
      <c r="K184">
        <v>820</v>
      </c>
      <c r="L184">
        <v>48</v>
      </c>
    </row>
    <row r="185" spans="1:12" x14ac:dyDescent="0.35">
      <c r="A185" s="2">
        <v>45144</v>
      </c>
      <c r="B185">
        <f t="shared" si="6"/>
        <v>2023</v>
      </c>
      <c r="C185">
        <f t="shared" si="7"/>
        <v>8</v>
      </c>
      <c r="D185">
        <f t="shared" si="8"/>
        <v>6</v>
      </c>
      <c r="E185" t="s">
        <v>13</v>
      </c>
      <c r="F185" t="s">
        <v>10</v>
      </c>
      <c r="G185">
        <v>24214</v>
      </c>
      <c r="H185">
        <v>3667</v>
      </c>
      <c r="I185">
        <v>14713</v>
      </c>
      <c r="J185">
        <v>1176</v>
      </c>
      <c r="K185">
        <v>779</v>
      </c>
      <c r="L185">
        <v>204</v>
      </c>
    </row>
    <row r="186" spans="1:12" x14ac:dyDescent="0.35">
      <c r="A186" s="2">
        <v>45007</v>
      </c>
      <c r="B186">
        <f t="shared" si="6"/>
        <v>2023</v>
      </c>
      <c r="C186">
        <f t="shared" si="7"/>
        <v>3</v>
      </c>
      <c r="D186">
        <f t="shared" si="8"/>
        <v>22</v>
      </c>
      <c r="E186" t="s">
        <v>11</v>
      </c>
      <c r="F186" t="s">
        <v>12</v>
      </c>
      <c r="G186">
        <v>2851</v>
      </c>
      <c r="H186">
        <v>3431</v>
      </c>
      <c r="I186">
        <v>11432</v>
      </c>
      <c r="J186">
        <v>431</v>
      </c>
      <c r="K186">
        <v>942</v>
      </c>
      <c r="L186">
        <v>333</v>
      </c>
    </row>
    <row r="187" spans="1:12" x14ac:dyDescent="0.35">
      <c r="A187" s="2">
        <v>44999</v>
      </c>
      <c r="B187">
        <f t="shared" si="6"/>
        <v>2023</v>
      </c>
      <c r="C187">
        <f t="shared" si="7"/>
        <v>3</v>
      </c>
      <c r="D187">
        <f t="shared" si="8"/>
        <v>14</v>
      </c>
      <c r="E187" t="s">
        <v>18</v>
      </c>
      <c r="F187" t="s">
        <v>16</v>
      </c>
      <c r="G187">
        <v>45449</v>
      </c>
      <c r="H187">
        <v>3516</v>
      </c>
      <c r="I187">
        <v>11497</v>
      </c>
      <c r="J187">
        <v>3470</v>
      </c>
      <c r="K187">
        <v>513</v>
      </c>
      <c r="L187">
        <v>297</v>
      </c>
    </row>
    <row r="188" spans="1:12" x14ac:dyDescent="0.35">
      <c r="A188" s="2">
        <v>45160</v>
      </c>
      <c r="B188">
        <f t="shared" si="6"/>
        <v>2023</v>
      </c>
      <c r="C188">
        <f t="shared" si="7"/>
        <v>8</v>
      </c>
      <c r="D188">
        <f t="shared" si="8"/>
        <v>22</v>
      </c>
      <c r="E188" t="s">
        <v>14</v>
      </c>
      <c r="F188" t="s">
        <v>16</v>
      </c>
      <c r="G188">
        <v>18707</v>
      </c>
      <c r="H188">
        <v>715</v>
      </c>
      <c r="I188">
        <v>17906</v>
      </c>
      <c r="J188">
        <v>3248</v>
      </c>
      <c r="K188">
        <v>399</v>
      </c>
      <c r="L188">
        <v>62</v>
      </c>
    </row>
    <row r="189" spans="1:12" x14ac:dyDescent="0.35">
      <c r="A189" s="2">
        <v>45128</v>
      </c>
      <c r="B189">
        <f t="shared" si="6"/>
        <v>2023</v>
      </c>
      <c r="C189">
        <f t="shared" si="7"/>
        <v>7</v>
      </c>
      <c r="D189">
        <f t="shared" si="8"/>
        <v>21</v>
      </c>
      <c r="E189" t="s">
        <v>13</v>
      </c>
      <c r="F189" t="s">
        <v>10</v>
      </c>
      <c r="G189">
        <v>38701</v>
      </c>
      <c r="H189">
        <v>3712</v>
      </c>
      <c r="I189">
        <v>13616</v>
      </c>
      <c r="J189">
        <v>603</v>
      </c>
      <c r="K189">
        <v>990</v>
      </c>
      <c r="L189">
        <v>299</v>
      </c>
    </row>
    <row r="190" spans="1:12" x14ac:dyDescent="0.35">
      <c r="A190" s="2">
        <v>45090</v>
      </c>
      <c r="B190">
        <f t="shared" si="6"/>
        <v>2023</v>
      </c>
      <c r="C190">
        <f t="shared" si="7"/>
        <v>6</v>
      </c>
      <c r="D190">
        <f t="shared" si="8"/>
        <v>13</v>
      </c>
      <c r="E190" t="s">
        <v>9</v>
      </c>
      <c r="F190" t="s">
        <v>12</v>
      </c>
      <c r="G190">
        <v>40946</v>
      </c>
      <c r="H190">
        <v>195</v>
      </c>
      <c r="I190">
        <v>3610</v>
      </c>
      <c r="J190">
        <v>691</v>
      </c>
      <c r="K190">
        <v>184</v>
      </c>
      <c r="L190">
        <v>14</v>
      </c>
    </row>
    <row r="191" spans="1:12" x14ac:dyDescent="0.35">
      <c r="A191" s="2">
        <v>44989</v>
      </c>
      <c r="B191">
        <f t="shared" si="6"/>
        <v>2023</v>
      </c>
      <c r="C191">
        <f t="shared" si="7"/>
        <v>3</v>
      </c>
      <c r="D191">
        <f t="shared" si="8"/>
        <v>4</v>
      </c>
      <c r="E191" t="s">
        <v>14</v>
      </c>
      <c r="F191" t="s">
        <v>10</v>
      </c>
      <c r="G191">
        <v>47615</v>
      </c>
      <c r="H191">
        <v>656</v>
      </c>
      <c r="I191">
        <v>8053</v>
      </c>
      <c r="J191">
        <v>941</v>
      </c>
      <c r="K191">
        <v>912</v>
      </c>
      <c r="L191">
        <v>34</v>
      </c>
    </row>
    <row r="192" spans="1:12" x14ac:dyDescent="0.35">
      <c r="A192" s="2">
        <v>45234</v>
      </c>
      <c r="B192">
        <f t="shared" si="6"/>
        <v>2023</v>
      </c>
      <c r="C192">
        <f t="shared" si="7"/>
        <v>11</v>
      </c>
      <c r="D192">
        <f t="shared" si="8"/>
        <v>4</v>
      </c>
      <c r="E192" t="s">
        <v>15</v>
      </c>
      <c r="F192" t="s">
        <v>17</v>
      </c>
      <c r="G192">
        <v>19676</v>
      </c>
      <c r="H192">
        <v>912</v>
      </c>
      <c r="I192">
        <v>5567</v>
      </c>
      <c r="J192">
        <v>4332</v>
      </c>
      <c r="K192">
        <v>876</v>
      </c>
      <c r="L192">
        <v>31</v>
      </c>
    </row>
    <row r="193" spans="1:12" x14ac:dyDescent="0.35">
      <c r="A193" s="2">
        <v>44940</v>
      </c>
      <c r="B193">
        <f t="shared" si="6"/>
        <v>2023</v>
      </c>
      <c r="C193">
        <f t="shared" si="7"/>
        <v>1</v>
      </c>
      <c r="D193">
        <f t="shared" si="8"/>
        <v>14</v>
      </c>
      <c r="E193" t="s">
        <v>14</v>
      </c>
      <c r="F193" t="s">
        <v>16</v>
      </c>
      <c r="G193">
        <v>14349</v>
      </c>
      <c r="H193">
        <v>1446</v>
      </c>
      <c r="I193">
        <v>12594</v>
      </c>
      <c r="J193">
        <v>2383</v>
      </c>
      <c r="K193">
        <v>871</v>
      </c>
      <c r="L193">
        <v>23</v>
      </c>
    </row>
    <row r="194" spans="1:12" x14ac:dyDescent="0.35">
      <c r="A194" s="2">
        <v>45083</v>
      </c>
      <c r="B194">
        <f t="shared" si="6"/>
        <v>2023</v>
      </c>
      <c r="C194">
        <f t="shared" si="7"/>
        <v>6</v>
      </c>
      <c r="D194">
        <f t="shared" si="8"/>
        <v>6</v>
      </c>
      <c r="E194" t="s">
        <v>14</v>
      </c>
      <c r="F194" t="s">
        <v>12</v>
      </c>
      <c r="G194">
        <v>32850</v>
      </c>
      <c r="H194">
        <v>4841</v>
      </c>
      <c r="I194">
        <v>293</v>
      </c>
      <c r="J194">
        <v>3010</v>
      </c>
      <c r="K194">
        <v>316</v>
      </c>
      <c r="L194">
        <v>60</v>
      </c>
    </row>
    <row r="195" spans="1:12" x14ac:dyDescent="0.35">
      <c r="A195" s="2">
        <v>45132</v>
      </c>
      <c r="B195">
        <f t="shared" ref="B195:B258" si="9">YEAR(A195)</f>
        <v>2023</v>
      </c>
      <c r="C195">
        <f t="shared" ref="C195:C258" si="10">MONTH(A195)</f>
        <v>7</v>
      </c>
      <c r="D195">
        <f t="shared" ref="D195:D258" si="11">DAY(A195)</f>
        <v>25</v>
      </c>
      <c r="E195" t="s">
        <v>18</v>
      </c>
      <c r="F195" t="s">
        <v>12</v>
      </c>
      <c r="G195">
        <v>25209</v>
      </c>
      <c r="H195">
        <v>4621</v>
      </c>
      <c r="I195">
        <v>19820</v>
      </c>
      <c r="J195">
        <v>3407</v>
      </c>
      <c r="K195">
        <v>355</v>
      </c>
      <c r="L195">
        <v>403</v>
      </c>
    </row>
    <row r="196" spans="1:12" x14ac:dyDescent="0.35">
      <c r="A196" s="2">
        <v>45095</v>
      </c>
      <c r="B196">
        <f t="shared" si="9"/>
        <v>2023</v>
      </c>
      <c r="C196">
        <f t="shared" si="10"/>
        <v>6</v>
      </c>
      <c r="D196">
        <f t="shared" si="11"/>
        <v>18</v>
      </c>
      <c r="E196" t="s">
        <v>15</v>
      </c>
      <c r="F196" t="s">
        <v>16</v>
      </c>
      <c r="G196">
        <v>17933</v>
      </c>
      <c r="H196">
        <v>3948</v>
      </c>
      <c r="I196">
        <v>4861</v>
      </c>
      <c r="J196">
        <v>690</v>
      </c>
      <c r="K196">
        <v>392</v>
      </c>
      <c r="L196">
        <v>275</v>
      </c>
    </row>
    <row r="197" spans="1:12" x14ac:dyDescent="0.35">
      <c r="A197" s="2">
        <v>45092</v>
      </c>
      <c r="B197">
        <f t="shared" si="9"/>
        <v>2023</v>
      </c>
      <c r="C197">
        <f t="shared" si="10"/>
        <v>6</v>
      </c>
      <c r="D197">
        <f t="shared" si="11"/>
        <v>15</v>
      </c>
      <c r="E197" t="s">
        <v>18</v>
      </c>
      <c r="F197" t="s">
        <v>17</v>
      </c>
      <c r="G197">
        <v>6047</v>
      </c>
      <c r="H197">
        <v>817</v>
      </c>
      <c r="I197">
        <v>12318</v>
      </c>
      <c r="J197">
        <v>3736</v>
      </c>
      <c r="K197">
        <v>916</v>
      </c>
      <c r="L197">
        <v>16</v>
      </c>
    </row>
    <row r="198" spans="1:12" x14ac:dyDescent="0.35">
      <c r="A198" s="2">
        <v>45137</v>
      </c>
      <c r="B198">
        <f t="shared" si="9"/>
        <v>2023</v>
      </c>
      <c r="C198">
        <f t="shared" si="10"/>
        <v>7</v>
      </c>
      <c r="D198">
        <f t="shared" si="11"/>
        <v>30</v>
      </c>
      <c r="E198" t="s">
        <v>11</v>
      </c>
      <c r="F198" t="s">
        <v>10</v>
      </c>
      <c r="G198">
        <v>3998</v>
      </c>
      <c r="H198">
        <v>303</v>
      </c>
      <c r="I198">
        <v>17790</v>
      </c>
      <c r="J198">
        <v>3430</v>
      </c>
      <c r="K198">
        <v>892</v>
      </c>
      <c r="L198">
        <v>17</v>
      </c>
    </row>
    <row r="199" spans="1:12" x14ac:dyDescent="0.35">
      <c r="A199" s="2">
        <v>44929</v>
      </c>
      <c r="B199">
        <f t="shared" si="9"/>
        <v>2023</v>
      </c>
      <c r="C199">
        <f t="shared" si="10"/>
        <v>1</v>
      </c>
      <c r="D199">
        <f t="shared" si="11"/>
        <v>3</v>
      </c>
      <c r="E199" t="s">
        <v>18</v>
      </c>
      <c r="F199" t="s">
        <v>10</v>
      </c>
      <c r="G199">
        <v>30210</v>
      </c>
      <c r="H199">
        <v>1097</v>
      </c>
      <c r="I199">
        <v>16173</v>
      </c>
      <c r="J199">
        <v>4825</v>
      </c>
      <c r="K199">
        <v>434</v>
      </c>
      <c r="L199">
        <v>48</v>
      </c>
    </row>
    <row r="200" spans="1:12" x14ac:dyDescent="0.35">
      <c r="A200" s="2">
        <v>45072</v>
      </c>
      <c r="B200">
        <f t="shared" si="9"/>
        <v>2023</v>
      </c>
      <c r="C200">
        <f t="shared" si="10"/>
        <v>5</v>
      </c>
      <c r="D200">
        <f t="shared" si="11"/>
        <v>26</v>
      </c>
      <c r="E200" t="s">
        <v>14</v>
      </c>
      <c r="F200" t="s">
        <v>16</v>
      </c>
      <c r="G200">
        <v>22291</v>
      </c>
      <c r="H200">
        <v>1850</v>
      </c>
      <c r="I200">
        <v>8038</v>
      </c>
      <c r="J200">
        <v>4160</v>
      </c>
      <c r="K200">
        <v>871</v>
      </c>
      <c r="L200">
        <v>63</v>
      </c>
    </row>
    <row r="201" spans="1:12" x14ac:dyDescent="0.35">
      <c r="A201" s="2">
        <v>45085</v>
      </c>
      <c r="B201">
        <f t="shared" si="9"/>
        <v>2023</v>
      </c>
      <c r="C201">
        <f t="shared" si="10"/>
        <v>6</v>
      </c>
      <c r="D201">
        <f t="shared" si="11"/>
        <v>8</v>
      </c>
      <c r="E201" t="s">
        <v>9</v>
      </c>
      <c r="F201" t="s">
        <v>16</v>
      </c>
      <c r="G201">
        <v>48274</v>
      </c>
      <c r="H201">
        <v>990</v>
      </c>
      <c r="I201">
        <v>1572</v>
      </c>
      <c r="J201">
        <v>4830</v>
      </c>
      <c r="K201">
        <v>782</v>
      </c>
      <c r="L201">
        <v>38</v>
      </c>
    </row>
    <row r="202" spans="1:12" x14ac:dyDescent="0.35">
      <c r="A202" s="2">
        <v>45111</v>
      </c>
      <c r="B202">
        <f t="shared" si="9"/>
        <v>2023</v>
      </c>
      <c r="C202">
        <f t="shared" si="10"/>
        <v>7</v>
      </c>
      <c r="D202">
        <f t="shared" si="11"/>
        <v>4</v>
      </c>
      <c r="E202" t="s">
        <v>15</v>
      </c>
      <c r="F202" t="s">
        <v>10</v>
      </c>
      <c r="G202">
        <v>2225</v>
      </c>
      <c r="H202">
        <v>4064</v>
      </c>
      <c r="I202">
        <v>3918</v>
      </c>
      <c r="J202">
        <v>3233</v>
      </c>
      <c r="K202">
        <v>502</v>
      </c>
      <c r="L202">
        <v>299</v>
      </c>
    </row>
    <row r="203" spans="1:12" x14ac:dyDescent="0.35">
      <c r="A203" s="2">
        <v>45097</v>
      </c>
      <c r="B203">
        <f t="shared" si="9"/>
        <v>2023</v>
      </c>
      <c r="C203">
        <f t="shared" si="10"/>
        <v>6</v>
      </c>
      <c r="D203">
        <f t="shared" si="11"/>
        <v>20</v>
      </c>
      <c r="E203" t="s">
        <v>14</v>
      </c>
      <c r="F203" t="s">
        <v>16</v>
      </c>
      <c r="G203">
        <v>26812</v>
      </c>
      <c r="H203">
        <v>2941</v>
      </c>
      <c r="I203">
        <v>3708</v>
      </c>
      <c r="J203">
        <v>843</v>
      </c>
      <c r="K203">
        <v>867</v>
      </c>
      <c r="L203">
        <v>293</v>
      </c>
    </row>
    <row r="204" spans="1:12" x14ac:dyDescent="0.35">
      <c r="A204" s="2">
        <v>45103</v>
      </c>
      <c r="B204">
        <f t="shared" si="9"/>
        <v>2023</v>
      </c>
      <c r="C204">
        <f t="shared" si="10"/>
        <v>6</v>
      </c>
      <c r="D204">
        <f t="shared" si="11"/>
        <v>26</v>
      </c>
      <c r="E204" t="s">
        <v>15</v>
      </c>
      <c r="F204" t="s">
        <v>16</v>
      </c>
      <c r="G204">
        <v>9343</v>
      </c>
      <c r="H204">
        <v>2763</v>
      </c>
      <c r="I204">
        <v>12992</v>
      </c>
      <c r="J204">
        <v>3447</v>
      </c>
      <c r="K204">
        <v>34</v>
      </c>
      <c r="L204">
        <v>188</v>
      </c>
    </row>
    <row r="205" spans="1:12" x14ac:dyDescent="0.35">
      <c r="A205" s="2">
        <v>45212</v>
      </c>
      <c r="B205">
        <f t="shared" si="9"/>
        <v>2023</v>
      </c>
      <c r="C205">
        <f t="shared" si="10"/>
        <v>10</v>
      </c>
      <c r="D205">
        <f t="shared" si="11"/>
        <v>13</v>
      </c>
      <c r="E205" t="s">
        <v>15</v>
      </c>
      <c r="F205" t="s">
        <v>12</v>
      </c>
      <c r="G205">
        <v>19378</v>
      </c>
      <c r="H205">
        <v>2625</v>
      </c>
      <c r="I205">
        <v>6470</v>
      </c>
      <c r="J205">
        <v>1252</v>
      </c>
      <c r="K205">
        <v>222</v>
      </c>
      <c r="L205">
        <v>244</v>
      </c>
    </row>
    <row r="206" spans="1:12" x14ac:dyDescent="0.35">
      <c r="A206" s="2">
        <v>45048</v>
      </c>
      <c r="B206">
        <f t="shared" si="9"/>
        <v>2023</v>
      </c>
      <c r="C206">
        <f t="shared" si="10"/>
        <v>5</v>
      </c>
      <c r="D206">
        <f t="shared" si="11"/>
        <v>2</v>
      </c>
      <c r="E206" t="s">
        <v>13</v>
      </c>
      <c r="F206" t="s">
        <v>12</v>
      </c>
      <c r="G206">
        <v>29977</v>
      </c>
      <c r="H206">
        <v>2222</v>
      </c>
      <c r="I206">
        <v>6533</v>
      </c>
      <c r="J206">
        <v>2363</v>
      </c>
      <c r="K206">
        <v>581</v>
      </c>
      <c r="L206">
        <v>85</v>
      </c>
    </row>
    <row r="207" spans="1:12" x14ac:dyDescent="0.35">
      <c r="A207" s="2">
        <v>45106</v>
      </c>
      <c r="B207">
        <f t="shared" si="9"/>
        <v>2023</v>
      </c>
      <c r="C207">
        <f t="shared" si="10"/>
        <v>6</v>
      </c>
      <c r="D207">
        <f t="shared" si="11"/>
        <v>29</v>
      </c>
      <c r="E207" t="s">
        <v>14</v>
      </c>
      <c r="F207" t="s">
        <v>10</v>
      </c>
      <c r="G207">
        <v>15388</v>
      </c>
      <c r="H207">
        <v>2833</v>
      </c>
      <c r="I207">
        <v>15444</v>
      </c>
      <c r="J207">
        <v>3684</v>
      </c>
      <c r="K207">
        <v>683</v>
      </c>
      <c r="L207">
        <v>262</v>
      </c>
    </row>
    <row r="208" spans="1:12" x14ac:dyDescent="0.35">
      <c r="A208" s="2">
        <v>45238</v>
      </c>
      <c r="B208">
        <f t="shared" si="9"/>
        <v>2023</v>
      </c>
      <c r="C208">
        <f t="shared" si="10"/>
        <v>11</v>
      </c>
      <c r="D208">
        <f t="shared" si="11"/>
        <v>8</v>
      </c>
      <c r="E208" t="s">
        <v>13</v>
      </c>
      <c r="F208" t="s">
        <v>17</v>
      </c>
      <c r="G208">
        <v>30181</v>
      </c>
      <c r="H208">
        <v>4888</v>
      </c>
      <c r="I208">
        <v>1043</v>
      </c>
      <c r="J208">
        <v>4777</v>
      </c>
      <c r="K208">
        <v>427</v>
      </c>
      <c r="L208">
        <v>128</v>
      </c>
    </row>
    <row r="209" spans="1:12" x14ac:dyDescent="0.35">
      <c r="A209" s="2">
        <v>44960</v>
      </c>
      <c r="B209">
        <f t="shared" si="9"/>
        <v>2023</v>
      </c>
      <c r="C209">
        <f t="shared" si="10"/>
        <v>2</v>
      </c>
      <c r="D209">
        <f t="shared" si="11"/>
        <v>3</v>
      </c>
      <c r="E209" t="s">
        <v>11</v>
      </c>
      <c r="F209" t="s">
        <v>12</v>
      </c>
      <c r="G209">
        <v>23260</v>
      </c>
      <c r="H209">
        <v>4029</v>
      </c>
      <c r="I209">
        <v>5517</v>
      </c>
      <c r="J209">
        <v>4285</v>
      </c>
      <c r="K209">
        <v>128</v>
      </c>
      <c r="L209">
        <v>354</v>
      </c>
    </row>
    <row r="210" spans="1:12" x14ac:dyDescent="0.35">
      <c r="A210" s="2">
        <v>45226</v>
      </c>
      <c r="B210">
        <f t="shared" si="9"/>
        <v>2023</v>
      </c>
      <c r="C210">
        <f t="shared" si="10"/>
        <v>10</v>
      </c>
      <c r="D210">
        <f t="shared" si="11"/>
        <v>27</v>
      </c>
      <c r="E210" t="s">
        <v>14</v>
      </c>
      <c r="F210" t="s">
        <v>10</v>
      </c>
      <c r="G210">
        <v>44025</v>
      </c>
      <c r="H210">
        <v>2954</v>
      </c>
      <c r="I210">
        <v>7933</v>
      </c>
      <c r="J210">
        <v>2770</v>
      </c>
      <c r="K210">
        <v>740</v>
      </c>
      <c r="L210">
        <v>230</v>
      </c>
    </row>
    <row r="211" spans="1:12" x14ac:dyDescent="0.35">
      <c r="A211" s="2">
        <v>45085</v>
      </c>
      <c r="B211">
        <f t="shared" si="9"/>
        <v>2023</v>
      </c>
      <c r="C211">
        <f t="shared" si="10"/>
        <v>6</v>
      </c>
      <c r="D211">
        <f t="shared" si="11"/>
        <v>8</v>
      </c>
      <c r="E211" t="s">
        <v>14</v>
      </c>
      <c r="F211" t="s">
        <v>10</v>
      </c>
      <c r="G211">
        <v>42906</v>
      </c>
      <c r="H211">
        <v>2505</v>
      </c>
      <c r="I211">
        <v>11184</v>
      </c>
      <c r="J211">
        <v>2794</v>
      </c>
      <c r="K211">
        <v>155</v>
      </c>
      <c r="L211">
        <v>79</v>
      </c>
    </row>
    <row r="212" spans="1:12" x14ac:dyDescent="0.35">
      <c r="A212" s="2">
        <v>45170</v>
      </c>
      <c r="B212">
        <f t="shared" si="9"/>
        <v>2023</v>
      </c>
      <c r="C212">
        <f t="shared" si="10"/>
        <v>9</v>
      </c>
      <c r="D212">
        <f t="shared" si="11"/>
        <v>1</v>
      </c>
      <c r="E212" t="s">
        <v>18</v>
      </c>
      <c r="F212" t="s">
        <v>17</v>
      </c>
      <c r="G212">
        <v>44964</v>
      </c>
      <c r="H212">
        <v>4559</v>
      </c>
      <c r="I212">
        <v>17609</v>
      </c>
      <c r="J212">
        <v>862</v>
      </c>
      <c r="K212">
        <v>334</v>
      </c>
      <c r="L212">
        <v>267</v>
      </c>
    </row>
    <row r="213" spans="1:12" x14ac:dyDescent="0.35">
      <c r="A213" s="2">
        <v>44993</v>
      </c>
      <c r="B213">
        <f t="shared" si="9"/>
        <v>2023</v>
      </c>
      <c r="C213">
        <f t="shared" si="10"/>
        <v>3</v>
      </c>
      <c r="D213">
        <f t="shared" si="11"/>
        <v>8</v>
      </c>
      <c r="E213" t="s">
        <v>13</v>
      </c>
      <c r="F213" t="s">
        <v>10</v>
      </c>
      <c r="G213">
        <v>13154</v>
      </c>
      <c r="H213">
        <v>1198</v>
      </c>
      <c r="I213">
        <v>10018</v>
      </c>
      <c r="J213">
        <v>4529</v>
      </c>
      <c r="K213">
        <v>493</v>
      </c>
      <c r="L213">
        <v>105</v>
      </c>
    </row>
    <row r="214" spans="1:12" x14ac:dyDescent="0.35">
      <c r="A214" s="2">
        <v>45139</v>
      </c>
      <c r="B214">
        <f t="shared" si="9"/>
        <v>2023</v>
      </c>
      <c r="C214">
        <f t="shared" si="10"/>
        <v>8</v>
      </c>
      <c r="D214">
        <f t="shared" si="11"/>
        <v>1</v>
      </c>
      <c r="E214" t="s">
        <v>15</v>
      </c>
      <c r="F214" t="s">
        <v>17</v>
      </c>
      <c r="G214">
        <v>40468</v>
      </c>
      <c r="H214">
        <v>4453</v>
      </c>
      <c r="I214">
        <v>11245</v>
      </c>
      <c r="J214">
        <v>407</v>
      </c>
      <c r="K214">
        <v>849</v>
      </c>
      <c r="L214">
        <v>335</v>
      </c>
    </row>
    <row r="215" spans="1:12" x14ac:dyDescent="0.35">
      <c r="A215" s="2">
        <v>45248</v>
      </c>
      <c r="B215">
        <f t="shared" si="9"/>
        <v>2023</v>
      </c>
      <c r="C215">
        <f t="shared" si="10"/>
        <v>11</v>
      </c>
      <c r="D215">
        <f t="shared" si="11"/>
        <v>18</v>
      </c>
      <c r="E215" t="s">
        <v>13</v>
      </c>
      <c r="F215" t="s">
        <v>12</v>
      </c>
      <c r="G215">
        <v>18142</v>
      </c>
      <c r="H215">
        <v>3292</v>
      </c>
      <c r="I215">
        <v>7564</v>
      </c>
      <c r="J215">
        <v>2030</v>
      </c>
      <c r="K215">
        <v>703</v>
      </c>
      <c r="L215">
        <v>207</v>
      </c>
    </row>
    <row r="216" spans="1:12" x14ac:dyDescent="0.35">
      <c r="A216" s="2">
        <v>45168</v>
      </c>
      <c r="B216">
        <f t="shared" si="9"/>
        <v>2023</v>
      </c>
      <c r="C216">
        <f t="shared" si="10"/>
        <v>8</v>
      </c>
      <c r="D216">
        <f t="shared" si="11"/>
        <v>30</v>
      </c>
      <c r="E216" t="s">
        <v>13</v>
      </c>
      <c r="F216" t="s">
        <v>10</v>
      </c>
      <c r="G216">
        <v>8011</v>
      </c>
      <c r="H216">
        <v>2666</v>
      </c>
      <c r="I216">
        <v>579</v>
      </c>
      <c r="J216">
        <v>1722</v>
      </c>
      <c r="K216">
        <v>767</v>
      </c>
      <c r="L216">
        <v>45</v>
      </c>
    </row>
    <row r="217" spans="1:12" x14ac:dyDescent="0.35">
      <c r="A217" s="2">
        <v>45062</v>
      </c>
      <c r="B217">
        <f t="shared" si="9"/>
        <v>2023</v>
      </c>
      <c r="C217">
        <f t="shared" si="10"/>
        <v>5</v>
      </c>
      <c r="D217">
        <f t="shared" si="11"/>
        <v>16</v>
      </c>
      <c r="E217" t="s">
        <v>13</v>
      </c>
      <c r="F217" t="s">
        <v>16</v>
      </c>
      <c r="G217">
        <v>42338</v>
      </c>
      <c r="H217">
        <v>1275</v>
      </c>
      <c r="I217">
        <v>11898</v>
      </c>
      <c r="J217">
        <v>4748</v>
      </c>
      <c r="K217">
        <v>439</v>
      </c>
      <c r="L217">
        <v>21</v>
      </c>
    </row>
    <row r="218" spans="1:12" x14ac:dyDescent="0.35">
      <c r="A218" s="2">
        <v>44961</v>
      </c>
      <c r="B218">
        <f t="shared" si="9"/>
        <v>2023</v>
      </c>
      <c r="C218">
        <f t="shared" si="10"/>
        <v>2</v>
      </c>
      <c r="D218">
        <f t="shared" si="11"/>
        <v>4</v>
      </c>
      <c r="E218" t="s">
        <v>11</v>
      </c>
      <c r="F218" t="s">
        <v>16</v>
      </c>
      <c r="G218">
        <v>13955</v>
      </c>
      <c r="H218">
        <v>1728</v>
      </c>
      <c r="I218">
        <v>16561</v>
      </c>
      <c r="J218">
        <v>1327</v>
      </c>
      <c r="K218">
        <v>438</v>
      </c>
      <c r="L218">
        <v>25</v>
      </c>
    </row>
    <row r="219" spans="1:12" x14ac:dyDescent="0.35">
      <c r="A219" s="2">
        <v>45003</v>
      </c>
      <c r="B219">
        <f t="shared" si="9"/>
        <v>2023</v>
      </c>
      <c r="C219">
        <f t="shared" si="10"/>
        <v>3</v>
      </c>
      <c r="D219">
        <f t="shared" si="11"/>
        <v>18</v>
      </c>
      <c r="E219" t="s">
        <v>11</v>
      </c>
      <c r="F219" t="s">
        <v>12</v>
      </c>
      <c r="G219">
        <v>49344</v>
      </c>
      <c r="H219">
        <v>1776</v>
      </c>
      <c r="I219">
        <v>8292</v>
      </c>
      <c r="J219">
        <v>4312</v>
      </c>
      <c r="K219">
        <v>677</v>
      </c>
      <c r="L219">
        <v>169</v>
      </c>
    </row>
    <row r="220" spans="1:12" x14ac:dyDescent="0.35">
      <c r="A220" s="2">
        <v>44961</v>
      </c>
      <c r="B220">
        <f t="shared" si="9"/>
        <v>2023</v>
      </c>
      <c r="C220">
        <f t="shared" si="10"/>
        <v>2</v>
      </c>
      <c r="D220">
        <f t="shared" si="11"/>
        <v>4</v>
      </c>
      <c r="E220" t="s">
        <v>9</v>
      </c>
      <c r="F220" t="s">
        <v>12</v>
      </c>
      <c r="G220">
        <v>25379</v>
      </c>
      <c r="H220">
        <v>4157</v>
      </c>
      <c r="I220">
        <v>1122</v>
      </c>
      <c r="J220">
        <v>4409</v>
      </c>
      <c r="K220">
        <v>673</v>
      </c>
      <c r="L220">
        <v>300</v>
      </c>
    </row>
    <row r="221" spans="1:12" x14ac:dyDescent="0.35">
      <c r="A221" s="2">
        <v>45285</v>
      </c>
      <c r="B221">
        <f t="shared" si="9"/>
        <v>2023</v>
      </c>
      <c r="C221">
        <f t="shared" si="10"/>
        <v>12</v>
      </c>
      <c r="D221">
        <f t="shared" si="11"/>
        <v>25</v>
      </c>
      <c r="E221" t="s">
        <v>18</v>
      </c>
      <c r="F221" t="s">
        <v>17</v>
      </c>
      <c r="G221">
        <v>22302</v>
      </c>
      <c r="H221">
        <v>2652</v>
      </c>
      <c r="I221">
        <v>6095</v>
      </c>
      <c r="J221">
        <v>3914</v>
      </c>
      <c r="K221">
        <v>18</v>
      </c>
      <c r="L221">
        <v>218</v>
      </c>
    </row>
    <row r="222" spans="1:12" x14ac:dyDescent="0.35">
      <c r="A222" s="2">
        <v>44945</v>
      </c>
      <c r="B222">
        <f t="shared" si="9"/>
        <v>2023</v>
      </c>
      <c r="C222">
        <f t="shared" si="10"/>
        <v>1</v>
      </c>
      <c r="D222">
        <f t="shared" si="11"/>
        <v>19</v>
      </c>
      <c r="E222" t="s">
        <v>11</v>
      </c>
      <c r="F222" t="s">
        <v>16</v>
      </c>
      <c r="G222">
        <v>29941</v>
      </c>
      <c r="H222">
        <v>791</v>
      </c>
      <c r="I222">
        <v>13128</v>
      </c>
      <c r="J222">
        <v>3523</v>
      </c>
      <c r="K222">
        <v>64</v>
      </c>
      <c r="L222">
        <v>59</v>
      </c>
    </row>
    <row r="223" spans="1:12" x14ac:dyDescent="0.35">
      <c r="A223" s="2">
        <v>45126</v>
      </c>
      <c r="B223">
        <f t="shared" si="9"/>
        <v>2023</v>
      </c>
      <c r="C223">
        <f t="shared" si="10"/>
        <v>7</v>
      </c>
      <c r="D223">
        <f t="shared" si="11"/>
        <v>19</v>
      </c>
      <c r="E223" t="s">
        <v>15</v>
      </c>
      <c r="F223" t="s">
        <v>10</v>
      </c>
      <c r="G223">
        <v>11997</v>
      </c>
      <c r="H223">
        <v>4045</v>
      </c>
      <c r="I223">
        <v>6318</v>
      </c>
      <c r="J223">
        <v>656</v>
      </c>
      <c r="K223">
        <v>763</v>
      </c>
      <c r="L223">
        <v>174</v>
      </c>
    </row>
    <row r="224" spans="1:12" x14ac:dyDescent="0.35">
      <c r="A224" s="2">
        <v>44995</v>
      </c>
      <c r="B224">
        <f t="shared" si="9"/>
        <v>2023</v>
      </c>
      <c r="C224">
        <f t="shared" si="10"/>
        <v>3</v>
      </c>
      <c r="D224">
        <f t="shared" si="11"/>
        <v>10</v>
      </c>
      <c r="E224" t="s">
        <v>18</v>
      </c>
      <c r="F224" t="s">
        <v>10</v>
      </c>
      <c r="G224">
        <v>26587</v>
      </c>
      <c r="H224">
        <v>3231</v>
      </c>
      <c r="I224">
        <v>12734</v>
      </c>
      <c r="J224">
        <v>4715</v>
      </c>
      <c r="K224">
        <v>964</v>
      </c>
      <c r="L224">
        <v>298</v>
      </c>
    </row>
    <row r="225" spans="1:12" x14ac:dyDescent="0.35">
      <c r="A225" s="2">
        <v>45036</v>
      </c>
      <c r="B225">
        <f t="shared" si="9"/>
        <v>2023</v>
      </c>
      <c r="C225">
        <f t="shared" si="10"/>
        <v>4</v>
      </c>
      <c r="D225">
        <f t="shared" si="11"/>
        <v>20</v>
      </c>
      <c r="E225" t="s">
        <v>9</v>
      </c>
      <c r="F225" t="s">
        <v>16</v>
      </c>
      <c r="G225">
        <v>31998</v>
      </c>
      <c r="H225">
        <v>4862</v>
      </c>
      <c r="I225">
        <v>9309</v>
      </c>
      <c r="J225">
        <v>2324</v>
      </c>
      <c r="K225">
        <v>170</v>
      </c>
      <c r="L225">
        <v>322</v>
      </c>
    </row>
    <row r="226" spans="1:12" x14ac:dyDescent="0.35">
      <c r="A226" s="2">
        <v>45215</v>
      </c>
      <c r="B226">
        <f t="shared" si="9"/>
        <v>2023</v>
      </c>
      <c r="C226">
        <f t="shared" si="10"/>
        <v>10</v>
      </c>
      <c r="D226">
        <f t="shared" si="11"/>
        <v>16</v>
      </c>
      <c r="E226" t="s">
        <v>13</v>
      </c>
      <c r="F226" t="s">
        <v>16</v>
      </c>
      <c r="G226">
        <v>43078</v>
      </c>
      <c r="H226">
        <v>779</v>
      </c>
      <c r="I226">
        <v>16500</v>
      </c>
      <c r="J226">
        <v>552</v>
      </c>
      <c r="K226">
        <v>675</v>
      </c>
      <c r="L226">
        <v>11</v>
      </c>
    </row>
    <row r="227" spans="1:12" x14ac:dyDescent="0.35">
      <c r="A227" s="2">
        <v>45086</v>
      </c>
      <c r="B227">
        <f t="shared" si="9"/>
        <v>2023</v>
      </c>
      <c r="C227">
        <f t="shared" si="10"/>
        <v>6</v>
      </c>
      <c r="D227">
        <f t="shared" si="11"/>
        <v>9</v>
      </c>
      <c r="E227" t="s">
        <v>11</v>
      </c>
      <c r="F227" t="s">
        <v>16</v>
      </c>
      <c r="G227">
        <v>42395</v>
      </c>
      <c r="H227">
        <v>2396</v>
      </c>
      <c r="I227">
        <v>19388</v>
      </c>
      <c r="J227">
        <v>268</v>
      </c>
      <c r="K227">
        <v>651</v>
      </c>
      <c r="L227">
        <v>208</v>
      </c>
    </row>
    <row r="228" spans="1:12" x14ac:dyDescent="0.35">
      <c r="A228" s="2">
        <v>45223</v>
      </c>
      <c r="B228">
        <f t="shared" si="9"/>
        <v>2023</v>
      </c>
      <c r="C228">
        <f t="shared" si="10"/>
        <v>10</v>
      </c>
      <c r="D228">
        <f t="shared" si="11"/>
        <v>24</v>
      </c>
      <c r="E228" t="s">
        <v>15</v>
      </c>
      <c r="F228" t="s">
        <v>17</v>
      </c>
      <c r="G228">
        <v>11900</v>
      </c>
      <c r="H228">
        <v>332</v>
      </c>
      <c r="I228">
        <v>2349</v>
      </c>
      <c r="J228">
        <v>2628</v>
      </c>
      <c r="K228">
        <v>498</v>
      </c>
      <c r="L228">
        <v>14</v>
      </c>
    </row>
    <row r="229" spans="1:12" x14ac:dyDescent="0.35">
      <c r="A229" s="2">
        <v>45246</v>
      </c>
      <c r="B229">
        <f t="shared" si="9"/>
        <v>2023</v>
      </c>
      <c r="C229">
        <f t="shared" si="10"/>
        <v>11</v>
      </c>
      <c r="D229">
        <f t="shared" si="11"/>
        <v>16</v>
      </c>
      <c r="E229" t="s">
        <v>11</v>
      </c>
      <c r="F229" t="s">
        <v>17</v>
      </c>
      <c r="G229">
        <v>2711</v>
      </c>
      <c r="H229">
        <v>4678</v>
      </c>
      <c r="I229">
        <v>7649</v>
      </c>
      <c r="J229">
        <v>2861</v>
      </c>
      <c r="K229">
        <v>745</v>
      </c>
      <c r="L229">
        <v>99</v>
      </c>
    </row>
    <row r="230" spans="1:12" x14ac:dyDescent="0.35">
      <c r="A230" s="2">
        <v>45139</v>
      </c>
      <c r="B230">
        <f t="shared" si="9"/>
        <v>2023</v>
      </c>
      <c r="C230">
        <f t="shared" si="10"/>
        <v>8</v>
      </c>
      <c r="D230">
        <f t="shared" si="11"/>
        <v>1</v>
      </c>
      <c r="E230" t="s">
        <v>11</v>
      </c>
      <c r="F230" t="s">
        <v>16</v>
      </c>
      <c r="G230">
        <v>22711</v>
      </c>
      <c r="H230">
        <v>1133</v>
      </c>
      <c r="I230">
        <v>13675</v>
      </c>
      <c r="J230">
        <v>1396</v>
      </c>
      <c r="K230">
        <v>690</v>
      </c>
      <c r="L230">
        <v>98</v>
      </c>
    </row>
    <row r="231" spans="1:12" x14ac:dyDescent="0.35">
      <c r="A231" s="2">
        <v>45176</v>
      </c>
      <c r="B231">
        <f t="shared" si="9"/>
        <v>2023</v>
      </c>
      <c r="C231">
        <f t="shared" si="10"/>
        <v>9</v>
      </c>
      <c r="D231">
        <f t="shared" si="11"/>
        <v>7</v>
      </c>
      <c r="E231" t="s">
        <v>15</v>
      </c>
      <c r="F231" t="s">
        <v>10</v>
      </c>
      <c r="G231">
        <v>20188</v>
      </c>
      <c r="H231">
        <v>278</v>
      </c>
      <c r="I231">
        <v>3567</v>
      </c>
      <c r="J231">
        <v>2456</v>
      </c>
      <c r="K231">
        <v>850</v>
      </c>
      <c r="L231">
        <v>13</v>
      </c>
    </row>
    <row r="232" spans="1:12" x14ac:dyDescent="0.35">
      <c r="A232" s="2">
        <v>45242</v>
      </c>
      <c r="B232">
        <f t="shared" si="9"/>
        <v>2023</v>
      </c>
      <c r="C232">
        <f t="shared" si="10"/>
        <v>11</v>
      </c>
      <c r="D232">
        <f t="shared" si="11"/>
        <v>12</v>
      </c>
      <c r="E232" t="s">
        <v>14</v>
      </c>
      <c r="F232" t="s">
        <v>16</v>
      </c>
      <c r="G232">
        <v>19814</v>
      </c>
      <c r="H232">
        <v>3271</v>
      </c>
      <c r="I232">
        <v>7985</v>
      </c>
      <c r="J232">
        <v>2199</v>
      </c>
      <c r="K232">
        <v>689</v>
      </c>
      <c r="L232">
        <v>325</v>
      </c>
    </row>
    <row r="233" spans="1:12" x14ac:dyDescent="0.35">
      <c r="A233" s="2">
        <v>45125</v>
      </c>
      <c r="B233">
        <f t="shared" si="9"/>
        <v>2023</v>
      </c>
      <c r="C233">
        <f t="shared" si="10"/>
        <v>7</v>
      </c>
      <c r="D233">
        <f t="shared" si="11"/>
        <v>18</v>
      </c>
      <c r="E233" t="s">
        <v>15</v>
      </c>
      <c r="F233" t="s">
        <v>12</v>
      </c>
      <c r="G233">
        <v>33529</v>
      </c>
      <c r="H233">
        <v>2962</v>
      </c>
      <c r="I233">
        <v>4955</v>
      </c>
      <c r="J233">
        <v>2656</v>
      </c>
      <c r="K233">
        <v>449</v>
      </c>
      <c r="L233">
        <v>43</v>
      </c>
    </row>
    <row r="234" spans="1:12" x14ac:dyDescent="0.35">
      <c r="A234" s="2">
        <v>45266</v>
      </c>
      <c r="B234">
        <f t="shared" si="9"/>
        <v>2023</v>
      </c>
      <c r="C234">
        <f t="shared" si="10"/>
        <v>12</v>
      </c>
      <c r="D234">
        <f t="shared" si="11"/>
        <v>6</v>
      </c>
      <c r="E234" t="s">
        <v>14</v>
      </c>
      <c r="F234" t="s">
        <v>17</v>
      </c>
      <c r="G234">
        <v>42895</v>
      </c>
      <c r="H234">
        <v>3097</v>
      </c>
      <c r="I234">
        <v>4967</v>
      </c>
      <c r="J234">
        <v>2344</v>
      </c>
      <c r="K234">
        <v>646</v>
      </c>
      <c r="L234">
        <v>106</v>
      </c>
    </row>
    <row r="235" spans="1:12" x14ac:dyDescent="0.35">
      <c r="A235" s="2">
        <v>44965</v>
      </c>
      <c r="B235">
        <f t="shared" si="9"/>
        <v>2023</v>
      </c>
      <c r="C235">
        <f t="shared" si="10"/>
        <v>2</v>
      </c>
      <c r="D235">
        <f t="shared" si="11"/>
        <v>8</v>
      </c>
      <c r="E235" t="s">
        <v>11</v>
      </c>
      <c r="F235" t="s">
        <v>16</v>
      </c>
      <c r="G235">
        <v>10577</v>
      </c>
      <c r="H235">
        <v>4422</v>
      </c>
      <c r="I235">
        <v>3633</v>
      </c>
      <c r="J235">
        <v>254</v>
      </c>
      <c r="K235">
        <v>514</v>
      </c>
      <c r="L235">
        <v>380</v>
      </c>
    </row>
    <row r="236" spans="1:12" x14ac:dyDescent="0.35">
      <c r="A236" s="2">
        <v>45114</v>
      </c>
      <c r="B236">
        <f t="shared" si="9"/>
        <v>2023</v>
      </c>
      <c r="C236">
        <f t="shared" si="10"/>
        <v>7</v>
      </c>
      <c r="D236">
        <f t="shared" si="11"/>
        <v>7</v>
      </c>
      <c r="E236" t="s">
        <v>18</v>
      </c>
      <c r="F236" t="s">
        <v>10</v>
      </c>
      <c r="G236">
        <v>38931</v>
      </c>
      <c r="H236">
        <v>2755</v>
      </c>
      <c r="I236">
        <v>13896</v>
      </c>
      <c r="J236">
        <v>2401</v>
      </c>
      <c r="K236">
        <v>72</v>
      </c>
      <c r="L236">
        <v>156</v>
      </c>
    </row>
    <row r="237" spans="1:12" x14ac:dyDescent="0.35">
      <c r="A237" s="2">
        <v>45231</v>
      </c>
      <c r="B237">
        <f t="shared" si="9"/>
        <v>2023</v>
      </c>
      <c r="C237">
        <f t="shared" si="10"/>
        <v>11</v>
      </c>
      <c r="D237">
        <f t="shared" si="11"/>
        <v>1</v>
      </c>
      <c r="E237" t="s">
        <v>9</v>
      </c>
      <c r="F237" t="s">
        <v>12</v>
      </c>
      <c r="G237">
        <v>40510</v>
      </c>
      <c r="H237">
        <v>1602</v>
      </c>
      <c r="I237">
        <v>16658</v>
      </c>
      <c r="J237">
        <v>4480</v>
      </c>
      <c r="K237">
        <v>32</v>
      </c>
      <c r="L237">
        <v>108</v>
      </c>
    </row>
    <row r="238" spans="1:12" x14ac:dyDescent="0.35">
      <c r="A238" s="2">
        <v>44953</v>
      </c>
      <c r="B238">
        <f t="shared" si="9"/>
        <v>2023</v>
      </c>
      <c r="C238">
        <f t="shared" si="10"/>
        <v>1</v>
      </c>
      <c r="D238">
        <f t="shared" si="11"/>
        <v>27</v>
      </c>
      <c r="E238" t="s">
        <v>13</v>
      </c>
      <c r="F238" t="s">
        <v>17</v>
      </c>
      <c r="G238">
        <v>49647</v>
      </c>
      <c r="H238">
        <v>1926</v>
      </c>
      <c r="I238">
        <v>8944</v>
      </c>
      <c r="J238">
        <v>118</v>
      </c>
      <c r="K238">
        <v>847</v>
      </c>
      <c r="L238">
        <v>24</v>
      </c>
    </row>
    <row r="239" spans="1:12" x14ac:dyDescent="0.35">
      <c r="A239" s="2">
        <v>45277</v>
      </c>
      <c r="B239">
        <f t="shared" si="9"/>
        <v>2023</v>
      </c>
      <c r="C239">
        <f t="shared" si="10"/>
        <v>12</v>
      </c>
      <c r="D239">
        <f t="shared" si="11"/>
        <v>17</v>
      </c>
      <c r="E239" t="s">
        <v>11</v>
      </c>
      <c r="F239" t="s">
        <v>16</v>
      </c>
      <c r="G239">
        <v>17065</v>
      </c>
      <c r="H239">
        <v>3392</v>
      </c>
      <c r="I239">
        <v>10490</v>
      </c>
      <c r="J239">
        <v>2219</v>
      </c>
      <c r="K239">
        <v>319</v>
      </c>
      <c r="L239">
        <v>334</v>
      </c>
    </row>
    <row r="240" spans="1:12" x14ac:dyDescent="0.35">
      <c r="A240" s="2">
        <v>44952</v>
      </c>
      <c r="B240">
        <f t="shared" si="9"/>
        <v>2023</v>
      </c>
      <c r="C240">
        <f t="shared" si="10"/>
        <v>1</v>
      </c>
      <c r="D240">
        <f t="shared" si="11"/>
        <v>26</v>
      </c>
      <c r="E240" t="s">
        <v>11</v>
      </c>
      <c r="F240" t="s">
        <v>12</v>
      </c>
      <c r="G240">
        <v>45822</v>
      </c>
      <c r="H240">
        <v>2451</v>
      </c>
      <c r="I240">
        <v>13725</v>
      </c>
      <c r="J240">
        <v>1495</v>
      </c>
      <c r="K240">
        <v>682</v>
      </c>
      <c r="L240">
        <v>226</v>
      </c>
    </row>
    <row r="241" spans="1:12" x14ac:dyDescent="0.35">
      <c r="A241" s="2">
        <v>45186</v>
      </c>
      <c r="B241">
        <f t="shared" si="9"/>
        <v>2023</v>
      </c>
      <c r="C241">
        <f t="shared" si="10"/>
        <v>9</v>
      </c>
      <c r="D241">
        <f t="shared" si="11"/>
        <v>17</v>
      </c>
      <c r="E241" t="s">
        <v>14</v>
      </c>
      <c r="F241" t="s">
        <v>10</v>
      </c>
      <c r="G241">
        <v>19749</v>
      </c>
      <c r="H241">
        <v>4210</v>
      </c>
      <c r="I241">
        <v>7551</v>
      </c>
      <c r="J241">
        <v>1085</v>
      </c>
      <c r="K241">
        <v>904</v>
      </c>
      <c r="L241">
        <v>343</v>
      </c>
    </row>
    <row r="242" spans="1:12" x14ac:dyDescent="0.35">
      <c r="A242" s="2">
        <v>45231</v>
      </c>
      <c r="B242">
        <f t="shared" si="9"/>
        <v>2023</v>
      </c>
      <c r="C242">
        <f t="shared" si="10"/>
        <v>11</v>
      </c>
      <c r="D242">
        <f t="shared" si="11"/>
        <v>1</v>
      </c>
      <c r="E242" t="s">
        <v>18</v>
      </c>
      <c r="F242" t="s">
        <v>16</v>
      </c>
      <c r="G242">
        <v>47255</v>
      </c>
      <c r="H242">
        <v>1316</v>
      </c>
      <c r="I242">
        <v>4318</v>
      </c>
      <c r="J242">
        <v>2116</v>
      </c>
      <c r="K242">
        <v>311</v>
      </c>
      <c r="L242">
        <v>66</v>
      </c>
    </row>
    <row r="243" spans="1:12" x14ac:dyDescent="0.35">
      <c r="A243" s="2">
        <v>45281</v>
      </c>
      <c r="B243">
        <f t="shared" si="9"/>
        <v>2023</v>
      </c>
      <c r="C243">
        <f t="shared" si="10"/>
        <v>12</v>
      </c>
      <c r="D243">
        <f t="shared" si="11"/>
        <v>21</v>
      </c>
      <c r="E243" t="s">
        <v>11</v>
      </c>
      <c r="F243" t="s">
        <v>12</v>
      </c>
      <c r="G243">
        <v>45311</v>
      </c>
      <c r="H243">
        <v>3063</v>
      </c>
      <c r="I243">
        <v>17464</v>
      </c>
      <c r="J243">
        <v>4804</v>
      </c>
      <c r="K243">
        <v>666</v>
      </c>
      <c r="L243">
        <v>242</v>
      </c>
    </row>
    <row r="244" spans="1:12" x14ac:dyDescent="0.35">
      <c r="A244" s="2">
        <v>44968</v>
      </c>
      <c r="B244">
        <f t="shared" si="9"/>
        <v>2023</v>
      </c>
      <c r="C244">
        <f t="shared" si="10"/>
        <v>2</v>
      </c>
      <c r="D244">
        <f t="shared" si="11"/>
        <v>11</v>
      </c>
      <c r="E244" t="s">
        <v>13</v>
      </c>
      <c r="F244" t="s">
        <v>12</v>
      </c>
      <c r="G244">
        <v>27179</v>
      </c>
      <c r="H244">
        <v>773</v>
      </c>
      <c r="I244">
        <v>9261</v>
      </c>
      <c r="J244">
        <v>987</v>
      </c>
      <c r="K244">
        <v>912</v>
      </c>
      <c r="L244">
        <v>7</v>
      </c>
    </row>
    <row r="245" spans="1:12" x14ac:dyDescent="0.35">
      <c r="A245" s="2">
        <v>44930</v>
      </c>
      <c r="B245">
        <f t="shared" si="9"/>
        <v>2023</v>
      </c>
      <c r="C245">
        <f t="shared" si="10"/>
        <v>1</v>
      </c>
      <c r="D245">
        <f t="shared" si="11"/>
        <v>4</v>
      </c>
      <c r="E245" t="s">
        <v>18</v>
      </c>
      <c r="F245" t="s">
        <v>12</v>
      </c>
      <c r="G245">
        <v>19024</v>
      </c>
      <c r="H245">
        <v>2679</v>
      </c>
      <c r="I245">
        <v>19419</v>
      </c>
      <c r="J245">
        <v>2333</v>
      </c>
      <c r="K245">
        <v>204</v>
      </c>
      <c r="L245">
        <v>178</v>
      </c>
    </row>
    <row r="246" spans="1:12" x14ac:dyDescent="0.35">
      <c r="A246" s="2">
        <v>45113</v>
      </c>
      <c r="B246">
        <f t="shared" si="9"/>
        <v>2023</v>
      </c>
      <c r="C246">
        <f t="shared" si="10"/>
        <v>7</v>
      </c>
      <c r="D246">
        <f t="shared" si="11"/>
        <v>6</v>
      </c>
      <c r="E246" t="s">
        <v>15</v>
      </c>
      <c r="F246" t="s">
        <v>17</v>
      </c>
      <c r="G246">
        <v>13031</v>
      </c>
      <c r="H246">
        <v>2213</v>
      </c>
      <c r="I246">
        <v>9926</v>
      </c>
      <c r="J246">
        <v>2090</v>
      </c>
      <c r="K246">
        <v>576</v>
      </c>
      <c r="L246">
        <v>63</v>
      </c>
    </row>
    <row r="247" spans="1:12" x14ac:dyDescent="0.35">
      <c r="A247" s="2">
        <v>44964</v>
      </c>
      <c r="B247">
        <f t="shared" si="9"/>
        <v>2023</v>
      </c>
      <c r="C247">
        <f t="shared" si="10"/>
        <v>2</v>
      </c>
      <c r="D247">
        <f t="shared" si="11"/>
        <v>7</v>
      </c>
      <c r="E247" t="s">
        <v>13</v>
      </c>
      <c r="F247" t="s">
        <v>16</v>
      </c>
      <c r="G247">
        <v>19811</v>
      </c>
      <c r="H247">
        <v>2739</v>
      </c>
      <c r="I247">
        <v>3693</v>
      </c>
      <c r="J247">
        <v>3957</v>
      </c>
      <c r="K247">
        <v>614</v>
      </c>
      <c r="L247">
        <v>102</v>
      </c>
    </row>
    <row r="248" spans="1:12" x14ac:dyDescent="0.35">
      <c r="A248" s="2">
        <v>45020</v>
      </c>
      <c r="B248">
        <f t="shared" si="9"/>
        <v>2023</v>
      </c>
      <c r="C248">
        <f t="shared" si="10"/>
        <v>4</v>
      </c>
      <c r="D248">
        <f t="shared" si="11"/>
        <v>4</v>
      </c>
      <c r="E248" t="s">
        <v>11</v>
      </c>
      <c r="F248" t="s">
        <v>17</v>
      </c>
      <c r="G248">
        <v>48687</v>
      </c>
      <c r="H248">
        <v>1363</v>
      </c>
      <c r="I248">
        <v>17912</v>
      </c>
      <c r="J248">
        <v>4918</v>
      </c>
      <c r="K248">
        <v>632</v>
      </c>
      <c r="L248">
        <v>28</v>
      </c>
    </row>
    <row r="249" spans="1:12" x14ac:dyDescent="0.35">
      <c r="A249" s="2">
        <v>45179</v>
      </c>
      <c r="B249">
        <f t="shared" si="9"/>
        <v>2023</v>
      </c>
      <c r="C249">
        <f t="shared" si="10"/>
        <v>9</v>
      </c>
      <c r="D249">
        <f t="shared" si="11"/>
        <v>10</v>
      </c>
      <c r="E249" t="s">
        <v>18</v>
      </c>
      <c r="F249" t="s">
        <v>12</v>
      </c>
      <c r="G249">
        <v>1289</v>
      </c>
      <c r="H249">
        <v>4055</v>
      </c>
      <c r="I249">
        <v>6530</v>
      </c>
      <c r="J249">
        <v>4859</v>
      </c>
      <c r="K249">
        <v>855</v>
      </c>
      <c r="L249">
        <v>129</v>
      </c>
    </row>
    <row r="250" spans="1:12" x14ac:dyDescent="0.35">
      <c r="A250" s="2">
        <v>44931</v>
      </c>
      <c r="B250">
        <f t="shared" si="9"/>
        <v>2023</v>
      </c>
      <c r="C250">
        <f t="shared" si="10"/>
        <v>1</v>
      </c>
      <c r="D250">
        <f t="shared" si="11"/>
        <v>5</v>
      </c>
      <c r="E250" t="s">
        <v>15</v>
      </c>
      <c r="F250" t="s">
        <v>16</v>
      </c>
      <c r="G250">
        <v>38965</v>
      </c>
      <c r="H250">
        <v>1859</v>
      </c>
      <c r="I250">
        <v>6026</v>
      </c>
      <c r="J250">
        <v>4323</v>
      </c>
      <c r="K250">
        <v>683</v>
      </c>
      <c r="L250">
        <v>119</v>
      </c>
    </row>
    <row r="251" spans="1:12" x14ac:dyDescent="0.35">
      <c r="A251" s="2">
        <v>44958</v>
      </c>
      <c r="B251">
        <f t="shared" si="9"/>
        <v>2023</v>
      </c>
      <c r="C251">
        <f t="shared" si="10"/>
        <v>2</v>
      </c>
      <c r="D251">
        <f t="shared" si="11"/>
        <v>1</v>
      </c>
      <c r="E251" t="s">
        <v>9</v>
      </c>
      <c r="F251" t="s">
        <v>12</v>
      </c>
      <c r="G251">
        <v>32630</v>
      </c>
      <c r="H251">
        <v>2655</v>
      </c>
      <c r="I251">
        <v>5549</v>
      </c>
      <c r="J251">
        <v>2325</v>
      </c>
      <c r="K251">
        <v>87</v>
      </c>
      <c r="L251">
        <v>122</v>
      </c>
    </row>
    <row r="252" spans="1:12" x14ac:dyDescent="0.35">
      <c r="A252" s="2">
        <v>45173</v>
      </c>
      <c r="B252">
        <f t="shared" si="9"/>
        <v>2023</v>
      </c>
      <c r="C252">
        <f t="shared" si="10"/>
        <v>9</v>
      </c>
      <c r="D252">
        <f t="shared" si="11"/>
        <v>4</v>
      </c>
      <c r="E252" t="s">
        <v>15</v>
      </c>
      <c r="F252" t="s">
        <v>17</v>
      </c>
      <c r="G252">
        <v>15566</v>
      </c>
      <c r="H252">
        <v>2195</v>
      </c>
      <c r="I252">
        <v>9430</v>
      </c>
      <c r="J252">
        <v>3893</v>
      </c>
      <c r="K252">
        <v>390</v>
      </c>
      <c r="L252">
        <v>120</v>
      </c>
    </row>
    <row r="253" spans="1:12" x14ac:dyDescent="0.35">
      <c r="A253" s="2">
        <v>45001</v>
      </c>
      <c r="B253">
        <f t="shared" si="9"/>
        <v>2023</v>
      </c>
      <c r="C253">
        <f t="shared" si="10"/>
        <v>3</v>
      </c>
      <c r="D253">
        <f t="shared" si="11"/>
        <v>16</v>
      </c>
      <c r="E253" t="s">
        <v>14</v>
      </c>
      <c r="F253" t="s">
        <v>12</v>
      </c>
      <c r="G253">
        <v>48573</v>
      </c>
      <c r="H253">
        <v>3133</v>
      </c>
      <c r="I253">
        <v>7369</v>
      </c>
      <c r="J253">
        <v>2248</v>
      </c>
      <c r="K253">
        <v>937</v>
      </c>
      <c r="L253">
        <v>199</v>
      </c>
    </row>
    <row r="254" spans="1:12" x14ac:dyDescent="0.35">
      <c r="A254" s="2">
        <v>45282</v>
      </c>
      <c r="B254">
        <f t="shared" si="9"/>
        <v>2023</v>
      </c>
      <c r="C254">
        <f t="shared" si="10"/>
        <v>12</v>
      </c>
      <c r="D254">
        <f t="shared" si="11"/>
        <v>22</v>
      </c>
      <c r="E254" t="s">
        <v>14</v>
      </c>
      <c r="F254" t="s">
        <v>12</v>
      </c>
      <c r="G254">
        <v>31614</v>
      </c>
      <c r="H254">
        <v>1592</v>
      </c>
      <c r="I254">
        <v>17773</v>
      </c>
      <c r="J254">
        <v>4697</v>
      </c>
      <c r="K254">
        <v>71</v>
      </c>
      <c r="L254">
        <v>112</v>
      </c>
    </row>
    <row r="255" spans="1:12" x14ac:dyDescent="0.35">
      <c r="A255" s="2">
        <v>45289</v>
      </c>
      <c r="B255">
        <f t="shared" si="9"/>
        <v>2023</v>
      </c>
      <c r="C255">
        <f t="shared" si="10"/>
        <v>12</v>
      </c>
      <c r="D255">
        <f t="shared" si="11"/>
        <v>29</v>
      </c>
      <c r="E255" t="s">
        <v>14</v>
      </c>
      <c r="F255" t="s">
        <v>16</v>
      </c>
      <c r="G255">
        <v>15252</v>
      </c>
      <c r="H255">
        <v>768</v>
      </c>
      <c r="I255">
        <v>6124</v>
      </c>
      <c r="J255">
        <v>115</v>
      </c>
      <c r="K255">
        <v>125</v>
      </c>
      <c r="L255">
        <v>25</v>
      </c>
    </row>
    <row r="256" spans="1:12" x14ac:dyDescent="0.35">
      <c r="A256" s="2">
        <v>45016</v>
      </c>
      <c r="B256">
        <f t="shared" si="9"/>
        <v>2023</v>
      </c>
      <c r="C256">
        <f t="shared" si="10"/>
        <v>3</v>
      </c>
      <c r="D256">
        <f t="shared" si="11"/>
        <v>31</v>
      </c>
      <c r="E256" t="s">
        <v>14</v>
      </c>
      <c r="F256" t="s">
        <v>12</v>
      </c>
      <c r="G256">
        <v>28858</v>
      </c>
      <c r="H256">
        <v>681</v>
      </c>
      <c r="I256">
        <v>11990</v>
      </c>
      <c r="J256">
        <v>4825</v>
      </c>
      <c r="K256">
        <v>721</v>
      </c>
      <c r="L256">
        <v>22</v>
      </c>
    </row>
    <row r="257" spans="1:12" x14ac:dyDescent="0.35">
      <c r="A257" s="2">
        <v>45162</v>
      </c>
      <c r="B257">
        <f t="shared" si="9"/>
        <v>2023</v>
      </c>
      <c r="C257">
        <f t="shared" si="10"/>
        <v>8</v>
      </c>
      <c r="D257">
        <f t="shared" si="11"/>
        <v>24</v>
      </c>
      <c r="E257" t="s">
        <v>15</v>
      </c>
      <c r="F257" t="s">
        <v>17</v>
      </c>
      <c r="G257">
        <v>47894</v>
      </c>
      <c r="H257">
        <v>4053</v>
      </c>
      <c r="I257">
        <v>1062</v>
      </c>
      <c r="J257">
        <v>3253</v>
      </c>
      <c r="K257">
        <v>605</v>
      </c>
      <c r="L257">
        <v>140</v>
      </c>
    </row>
    <row r="258" spans="1:12" x14ac:dyDescent="0.35">
      <c r="A258" s="2">
        <v>45165</v>
      </c>
      <c r="B258">
        <f t="shared" si="9"/>
        <v>2023</v>
      </c>
      <c r="C258">
        <f t="shared" si="10"/>
        <v>8</v>
      </c>
      <c r="D258">
        <f t="shared" si="11"/>
        <v>27</v>
      </c>
      <c r="E258" t="s">
        <v>9</v>
      </c>
      <c r="F258" t="s">
        <v>10</v>
      </c>
      <c r="G258">
        <v>8809</v>
      </c>
      <c r="H258">
        <v>682</v>
      </c>
      <c r="I258">
        <v>732</v>
      </c>
      <c r="J258">
        <v>2282</v>
      </c>
      <c r="K258">
        <v>408</v>
      </c>
      <c r="L258">
        <v>64</v>
      </c>
    </row>
    <row r="259" spans="1:12" x14ac:dyDescent="0.35">
      <c r="A259" s="2">
        <v>45090</v>
      </c>
      <c r="B259">
        <f t="shared" ref="B259:B322" si="12">YEAR(A259)</f>
        <v>2023</v>
      </c>
      <c r="C259">
        <f t="shared" ref="C259:C322" si="13">MONTH(A259)</f>
        <v>6</v>
      </c>
      <c r="D259">
        <f t="shared" ref="D259:D322" si="14">DAY(A259)</f>
        <v>13</v>
      </c>
      <c r="E259" t="s">
        <v>13</v>
      </c>
      <c r="F259" t="s">
        <v>16</v>
      </c>
      <c r="G259">
        <v>22573</v>
      </c>
      <c r="H259">
        <v>2007</v>
      </c>
      <c r="I259">
        <v>3753</v>
      </c>
      <c r="J259">
        <v>808</v>
      </c>
      <c r="K259">
        <v>728</v>
      </c>
      <c r="L259">
        <v>98</v>
      </c>
    </row>
    <row r="260" spans="1:12" x14ac:dyDescent="0.35">
      <c r="A260" s="2">
        <v>45059</v>
      </c>
      <c r="B260">
        <f t="shared" si="12"/>
        <v>2023</v>
      </c>
      <c r="C260">
        <f t="shared" si="13"/>
        <v>5</v>
      </c>
      <c r="D260">
        <f t="shared" si="14"/>
        <v>13</v>
      </c>
      <c r="E260" t="s">
        <v>14</v>
      </c>
      <c r="F260" t="s">
        <v>12</v>
      </c>
      <c r="G260">
        <v>25255</v>
      </c>
      <c r="H260">
        <v>976</v>
      </c>
      <c r="I260">
        <v>18302</v>
      </c>
      <c r="J260">
        <v>1881</v>
      </c>
      <c r="K260">
        <v>957</v>
      </c>
      <c r="L260">
        <v>13</v>
      </c>
    </row>
    <row r="261" spans="1:12" x14ac:dyDescent="0.35">
      <c r="A261" s="2">
        <v>45143</v>
      </c>
      <c r="B261">
        <f t="shared" si="12"/>
        <v>2023</v>
      </c>
      <c r="C261">
        <f t="shared" si="13"/>
        <v>8</v>
      </c>
      <c r="D261">
        <f t="shared" si="14"/>
        <v>5</v>
      </c>
      <c r="E261" t="s">
        <v>15</v>
      </c>
      <c r="F261" t="s">
        <v>17</v>
      </c>
      <c r="G261">
        <v>7080</v>
      </c>
      <c r="H261">
        <v>4139</v>
      </c>
      <c r="I261">
        <v>18176</v>
      </c>
      <c r="J261">
        <v>921</v>
      </c>
      <c r="K261">
        <v>285</v>
      </c>
      <c r="L261">
        <v>363</v>
      </c>
    </row>
    <row r="262" spans="1:12" x14ac:dyDescent="0.35">
      <c r="A262" s="2">
        <v>45131</v>
      </c>
      <c r="B262">
        <f t="shared" si="12"/>
        <v>2023</v>
      </c>
      <c r="C262">
        <f t="shared" si="13"/>
        <v>7</v>
      </c>
      <c r="D262">
        <f t="shared" si="14"/>
        <v>24</v>
      </c>
      <c r="E262" t="s">
        <v>13</v>
      </c>
      <c r="F262" t="s">
        <v>12</v>
      </c>
      <c r="G262">
        <v>23087</v>
      </c>
      <c r="H262">
        <v>78</v>
      </c>
      <c r="I262">
        <v>15164</v>
      </c>
      <c r="J262">
        <v>161</v>
      </c>
      <c r="K262">
        <v>506</v>
      </c>
      <c r="L262">
        <v>5</v>
      </c>
    </row>
    <row r="263" spans="1:12" x14ac:dyDescent="0.35">
      <c r="A263" s="2">
        <v>45064</v>
      </c>
      <c r="B263">
        <f t="shared" si="12"/>
        <v>2023</v>
      </c>
      <c r="C263">
        <f t="shared" si="13"/>
        <v>5</v>
      </c>
      <c r="D263">
        <f t="shared" si="14"/>
        <v>18</v>
      </c>
      <c r="E263" t="s">
        <v>14</v>
      </c>
      <c r="F263" t="s">
        <v>12</v>
      </c>
      <c r="G263">
        <v>37929</v>
      </c>
      <c r="H263">
        <v>4501</v>
      </c>
      <c r="I263">
        <v>3875</v>
      </c>
      <c r="J263">
        <v>2086</v>
      </c>
      <c r="K263">
        <v>841</v>
      </c>
      <c r="L263">
        <v>322</v>
      </c>
    </row>
    <row r="264" spans="1:12" x14ac:dyDescent="0.35">
      <c r="A264" s="2">
        <v>45114</v>
      </c>
      <c r="B264">
        <f t="shared" si="12"/>
        <v>2023</v>
      </c>
      <c r="C264">
        <f t="shared" si="13"/>
        <v>7</v>
      </c>
      <c r="D264">
        <f t="shared" si="14"/>
        <v>7</v>
      </c>
      <c r="E264" t="s">
        <v>15</v>
      </c>
      <c r="F264" t="s">
        <v>17</v>
      </c>
      <c r="G264">
        <v>27987</v>
      </c>
      <c r="H264">
        <v>3661</v>
      </c>
      <c r="I264">
        <v>4065</v>
      </c>
      <c r="J264">
        <v>3017</v>
      </c>
      <c r="K264">
        <v>607</v>
      </c>
      <c r="L264">
        <v>166</v>
      </c>
    </row>
    <row r="265" spans="1:12" x14ac:dyDescent="0.35">
      <c r="A265" s="2">
        <v>45289</v>
      </c>
      <c r="B265">
        <f t="shared" si="12"/>
        <v>2023</v>
      </c>
      <c r="C265">
        <f t="shared" si="13"/>
        <v>12</v>
      </c>
      <c r="D265">
        <f t="shared" si="14"/>
        <v>29</v>
      </c>
      <c r="E265" t="s">
        <v>13</v>
      </c>
      <c r="F265" t="s">
        <v>10</v>
      </c>
      <c r="G265">
        <v>47161</v>
      </c>
      <c r="H265">
        <v>1981</v>
      </c>
      <c r="I265">
        <v>6969</v>
      </c>
      <c r="J265">
        <v>2978</v>
      </c>
      <c r="K265">
        <v>846</v>
      </c>
      <c r="L265">
        <v>105</v>
      </c>
    </row>
    <row r="266" spans="1:12" x14ac:dyDescent="0.35">
      <c r="A266" s="2">
        <v>45042</v>
      </c>
      <c r="B266">
        <f t="shared" si="12"/>
        <v>2023</v>
      </c>
      <c r="C266">
        <f t="shared" si="13"/>
        <v>4</v>
      </c>
      <c r="D266">
        <f t="shared" si="14"/>
        <v>26</v>
      </c>
      <c r="E266" t="s">
        <v>18</v>
      </c>
      <c r="F266" t="s">
        <v>17</v>
      </c>
      <c r="G266">
        <v>45096</v>
      </c>
      <c r="H266">
        <v>2515</v>
      </c>
      <c r="I266">
        <v>9350</v>
      </c>
      <c r="J266">
        <v>4707</v>
      </c>
      <c r="K266">
        <v>763</v>
      </c>
      <c r="L266">
        <v>250</v>
      </c>
    </row>
    <row r="267" spans="1:12" x14ac:dyDescent="0.35">
      <c r="A267" s="2">
        <v>45094</v>
      </c>
      <c r="B267">
        <f t="shared" si="12"/>
        <v>2023</v>
      </c>
      <c r="C267">
        <f t="shared" si="13"/>
        <v>6</v>
      </c>
      <c r="D267">
        <f t="shared" si="14"/>
        <v>17</v>
      </c>
      <c r="E267" t="s">
        <v>9</v>
      </c>
      <c r="F267" t="s">
        <v>16</v>
      </c>
      <c r="G267">
        <v>16365</v>
      </c>
      <c r="H267">
        <v>2156</v>
      </c>
      <c r="I267">
        <v>4705</v>
      </c>
      <c r="J267">
        <v>2892</v>
      </c>
      <c r="K267">
        <v>4</v>
      </c>
      <c r="L267">
        <v>187</v>
      </c>
    </row>
    <row r="268" spans="1:12" x14ac:dyDescent="0.35">
      <c r="A268" s="2">
        <v>44928</v>
      </c>
      <c r="B268">
        <f t="shared" si="12"/>
        <v>2023</v>
      </c>
      <c r="C268">
        <f t="shared" si="13"/>
        <v>1</v>
      </c>
      <c r="D268">
        <f t="shared" si="14"/>
        <v>2</v>
      </c>
      <c r="E268" t="s">
        <v>13</v>
      </c>
      <c r="F268" t="s">
        <v>10</v>
      </c>
      <c r="G268">
        <v>37816</v>
      </c>
      <c r="H268">
        <v>4837</v>
      </c>
      <c r="I268">
        <v>16818</v>
      </c>
      <c r="J268">
        <v>1469</v>
      </c>
      <c r="K268">
        <v>174</v>
      </c>
      <c r="L268">
        <v>420</v>
      </c>
    </row>
    <row r="269" spans="1:12" x14ac:dyDescent="0.35">
      <c r="A269" s="2">
        <v>45052</v>
      </c>
      <c r="B269">
        <f t="shared" si="12"/>
        <v>2023</v>
      </c>
      <c r="C269">
        <f t="shared" si="13"/>
        <v>5</v>
      </c>
      <c r="D269">
        <f t="shared" si="14"/>
        <v>6</v>
      </c>
      <c r="E269" t="s">
        <v>13</v>
      </c>
      <c r="F269" t="s">
        <v>16</v>
      </c>
      <c r="G269">
        <v>47059</v>
      </c>
      <c r="H269">
        <v>1049</v>
      </c>
      <c r="I269">
        <v>4797</v>
      </c>
      <c r="J269">
        <v>1221</v>
      </c>
      <c r="K269">
        <v>8</v>
      </c>
      <c r="L269">
        <v>33</v>
      </c>
    </row>
    <row r="270" spans="1:12" x14ac:dyDescent="0.35">
      <c r="A270" s="2">
        <v>45177</v>
      </c>
      <c r="B270">
        <f t="shared" si="12"/>
        <v>2023</v>
      </c>
      <c r="C270">
        <f t="shared" si="13"/>
        <v>9</v>
      </c>
      <c r="D270">
        <f t="shared" si="14"/>
        <v>8</v>
      </c>
      <c r="E270" t="s">
        <v>18</v>
      </c>
      <c r="F270" t="s">
        <v>16</v>
      </c>
      <c r="G270">
        <v>7394</v>
      </c>
      <c r="H270">
        <v>754</v>
      </c>
      <c r="I270">
        <v>3496</v>
      </c>
      <c r="J270">
        <v>277</v>
      </c>
      <c r="K270">
        <v>394</v>
      </c>
      <c r="L270">
        <v>24</v>
      </c>
    </row>
    <row r="271" spans="1:12" x14ac:dyDescent="0.35">
      <c r="A271" s="2">
        <v>44960</v>
      </c>
      <c r="B271">
        <f t="shared" si="12"/>
        <v>2023</v>
      </c>
      <c r="C271">
        <f t="shared" si="13"/>
        <v>2</v>
      </c>
      <c r="D271">
        <f t="shared" si="14"/>
        <v>3</v>
      </c>
      <c r="E271" t="s">
        <v>13</v>
      </c>
      <c r="F271" t="s">
        <v>17</v>
      </c>
      <c r="G271">
        <v>8999</v>
      </c>
      <c r="H271">
        <v>707</v>
      </c>
      <c r="I271">
        <v>6667</v>
      </c>
      <c r="J271">
        <v>4096</v>
      </c>
      <c r="K271">
        <v>137</v>
      </c>
      <c r="L271">
        <v>68</v>
      </c>
    </row>
    <row r="272" spans="1:12" x14ac:dyDescent="0.35">
      <c r="A272" s="2">
        <v>45120</v>
      </c>
      <c r="B272">
        <f t="shared" si="12"/>
        <v>2023</v>
      </c>
      <c r="C272">
        <f t="shared" si="13"/>
        <v>7</v>
      </c>
      <c r="D272">
        <f t="shared" si="14"/>
        <v>13</v>
      </c>
      <c r="E272" t="s">
        <v>13</v>
      </c>
      <c r="F272" t="s">
        <v>10</v>
      </c>
      <c r="G272">
        <v>15957</v>
      </c>
      <c r="H272">
        <v>333</v>
      </c>
      <c r="I272">
        <v>13343</v>
      </c>
      <c r="J272">
        <v>908</v>
      </c>
      <c r="K272">
        <v>802</v>
      </c>
      <c r="L272">
        <v>21</v>
      </c>
    </row>
    <row r="273" spans="1:12" x14ac:dyDescent="0.35">
      <c r="A273" s="2">
        <v>45098</v>
      </c>
      <c r="B273">
        <f t="shared" si="12"/>
        <v>2023</v>
      </c>
      <c r="C273">
        <f t="shared" si="13"/>
        <v>6</v>
      </c>
      <c r="D273">
        <f t="shared" si="14"/>
        <v>21</v>
      </c>
      <c r="E273" t="s">
        <v>9</v>
      </c>
      <c r="F273" t="s">
        <v>17</v>
      </c>
      <c r="G273">
        <v>8364</v>
      </c>
      <c r="H273">
        <v>1720</v>
      </c>
      <c r="I273">
        <v>12701</v>
      </c>
      <c r="J273">
        <v>1360</v>
      </c>
      <c r="K273">
        <v>648</v>
      </c>
      <c r="L273">
        <v>49</v>
      </c>
    </row>
    <row r="274" spans="1:12" x14ac:dyDescent="0.35">
      <c r="A274" s="2">
        <v>45072</v>
      </c>
      <c r="B274">
        <f t="shared" si="12"/>
        <v>2023</v>
      </c>
      <c r="C274">
        <f t="shared" si="13"/>
        <v>5</v>
      </c>
      <c r="D274">
        <f t="shared" si="14"/>
        <v>26</v>
      </c>
      <c r="E274" t="s">
        <v>14</v>
      </c>
      <c r="F274" t="s">
        <v>12</v>
      </c>
      <c r="G274">
        <v>3641</v>
      </c>
      <c r="H274">
        <v>1383</v>
      </c>
      <c r="I274">
        <v>15989</v>
      </c>
      <c r="J274">
        <v>1163</v>
      </c>
      <c r="K274">
        <v>416</v>
      </c>
      <c r="L274">
        <v>107</v>
      </c>
    </row>
    <row r="275" spans="1:12" x14ac:dyDescent="0.35">
      <c r="A275" s="2">
        <v>45162</v>
      </c>
      <c r="B275">
        <f t="shared" si="12"/>
        <v>2023</v>
      </c>
      <c r="C275">
        <f t="shared" si="13"/>
        <v>8</v>
      </c>
      <c r="D275">
        <f t="shared" si="14"/>
        <v>24</v>
      </c>
      <c r="E275" t="s">
        <v>15</v>
      </c>
      <c r="F275" t="s">
        <v>12</v>
      </c>
      <c r="G275">
        <v>27481</v>
      </c>
      <c r="H275">
        <v>2824</v>
      </c>
      <c r="I275">
        <v>13699</v>
      </c>
      <c r="J275">
        <v>3888</v>
      </c>
      <c r="K275">
        <v>845</v>
      </c>
      <c r="L275">
        <v>82</v>
      </c>
    </row>
    <row r="276" spans="1:12" x14ac:dyDescent="0.35">
      <c r="A276" s="2">
        <v>45094</v>
      </c>
      <c r="B276">
        <f t="shared" si="12"/>
        <v>2023</v>
      </c>
      <c r="C276">
        <f t="shared" si="13"/>
        <v>6</v>
      </c>
      <c r="D276">
        <f t="shared" si="14"/>
        <v>17</v>
      </c>
      <c r="E276" t="s">
        <v>9</v>
      </c>
      <c r="F276" t="s">
        <v>12</v>
      </c>
      <c r="G276">
        <v>42965</v>
      </c>
      <c r="H276">
        <v>4995</v>
      </c>
      <c r="I276">
        <v>14284</v>
      </c>
      <c r="J276">
        <v>1215</v>
      </c>
      <c r="K276">
        <v>611</v>
      </c>
      <c r="L276">
        <v>126</v>
      </c>
    </row>
    <row r="277" spans="1:12" x14ac:dyDescent="0.35">
      <c r="A277" s="2">
        <v>45091</v>
      </c>
      <c r="B277">
        <f t="shared" si="12"/>
        <v>2023</v>
      </c>
      <c r="C277">
        <f t="shared" si="13"/>
        <v>6</v>
      </c>
      <c r="D277">
        <f t="shared" si="14"/>
        <v>14</v>
      </c>
      <c r="E277" t="s">
        <v>11</v>
      </c>
      <c r="F277" t="s">
        <v>17</v>
      </c>
      <c r="G277">
        <v>22040</v>
      </c>
      <c r="H277">
        <v>407</v>
      </c>
      <c r="I277">
        <v>11735</v>
      </c>
      <c r="J277">
        <v>1379</v>
      </c>
      <c r="K277">
        <v>929</v>
      </c>
      <c r="L277">
        <v>24</v>
      </c>
    </row>
    <row r="278" spans="1:12" x14ac:dyDescent="0.35">
      <c r="A278" s="2">
        <v>45223</v>
      </c>
      <c r="B278">
        <f t="shared" si="12"/>
        <v>2023</v>
      </c>
      <c r="C278">
        <f t="shared" si="13"/>
        <v>10</v>
      </c>
      <c r="D278">
        <f t="shared" si="14"/>
        <v>24</v>
      </c>
      <c r="E278" t="s">
        <v>11</v>
      </c>
      <c r="F278" t="s">
        <v>16</v>
      </c>
      <c r="G278">
        <v>40094</v>
      </c>
      <c r="H278">
        <v>1788</v>
      </c>
      <c r="I278">
        <v>14872</v>
      </c>
      <c r="J278">
        <v>3917</v>
      </c>
      <c r="K278">
        <v>487</v>
      </c>
      <c r="L278">
        <v>32</v>
      </c>
    </row>
    <row r="279" spans="1:12" x14ac:dyDescent="0.35">
      <c r="A279" s="2">
        <v>45257</v>
      </c>
      <c r="B279">
        <f t="shared" si="12"/>
        <v>2023</v>
      </c>
      <c r="C279">
        <f t="shared" si="13"/>
        <v>11</v>
      </c>
      <c r="D279">
        <f t="shared" si="14"/>
        <v>27</v>
      </c>
      <c r="E279" t="s">
        <v>9</v>
      </c>
      <c r="F279" t="s">
        <v>12</v>
      </c>
      <c r="G279">
        <v>40560</v>
      </c>
      <c r="H279">
        <v>4804</v>
      </c>
      <c r="I279">
        <v>17443</v>
      </c>
      <c r="J279">
        <v>4405</v>
      </c>
      <c r="K279">
        <v>326</v>
      </c>
      <c r="L279">
        <v>347</v>
      </c>
    </row>
    <row r="280" spans="1:12" x14ac:dyDescent="0.35">
      <c r="A280" s="2">
        <v>45249</v>
      </c>
      <c r="B280">
        <f t="shared" si="12"/>
        <v>2023</v>
      </c>
      <c r="C280">
        <f t="shared" si="13"/>
        <v>11</v>
      </c>
      <c r="D280">
        <f t="shared" si="14"/>
        <v>19</v>
      </c>
      <c r="E280" t="s">
        <v>15</v>
      </c>
      <c r="F280" t="s">
        <v>10</v>
      </c>
      <c r="G280">
        <v>29297</v>
      </c>
      <c r="H280">
        <v>1240</v>
      </c>
      <c r="I280">
        <v>3987</v>
      </c>
      <c r="J280">
        <v>615</v>
      </c>
      <c r="K280">
        <v>281</v>
      </c>
      <c r="L280">
        <v>81</v>
      </c>
    </row>
    <row r="281" spans="1:12" x14ac:dyDescent="0.35">
      <c r="A281" s="2">
        <v>45086</v>
      </c>
      <c r="B281">
        <f t="shared" si="12"/>
        <v>2023</v>
      </c>
      <c r="C281">
        <f t="shared" si="13"/>
        <v>6</v>
      </c>
      <c r="D281">
        <f t="shared" si="14"/>
        <v>9</v>
      </c>
      <c r="E281" t="s">
        <v>13</v>
      </c>
      <c r="F281" t="s">
        <v>12</v>
      </c>
      <c r="G281">
        <v>18925</v>
      </c>
      <c r="H281">
        <v>3036</v>
      </c>
      <c r="I281">
        <v>15995</v>
      </c>
      <c r="J281">
        <v>3424</v>
      </c>
      <c r="K281">
        <v>60</v>
      </c>
      <c r="L281">
        <v>239</v>
      </c>
    </row>
    <row r="282" spans="1:12" x14ac:dyDescent="0.35">
      <c r="A282" s="2">
        <v>44991</v>
      </c>
      <c r="B282">
        <f t="shared" si="12"/>
        <v>2023</v>
      </c>
      <c r="C282">
        <f t="shared" si="13"/>
        <v>3</v>
      </c>
      <c r="D282">
        <f t="shared" si="14"/>
        <v>6</v>
      </c>
      <c r="E282" t="s">
        <v>9</v>
      </c>
      <c r="F282" t="s">
        <v>17</v>
      </c>
      <c r="G282">
        <v>18890</v>
      </c>
      <c r="H282">
        <v>2650</v>
      </c>
      <c r="I282">
        <v>3262</v>
      </c>
      <c r="J282">
        <v>1903</v>
      </c>
      <c r="K282">
        <v>742</v>
      </c>
      <c r="L282">
        <v>149</v>
      </c>
    </row>
    <row r="283" spans="1:12" x14ac:dyDescent="0.35">
      <c r="A283" s="2">
        <v>45103</v>
      </c>
      <c r="B283">
        <f t="shared" si="12"/>
        <v>2023</v>
      </c>
      <c r="C283">
        <f t="shared" si="13"/>
        <v>6</v>
      </c>
      <c r="D283">
        <f t="shared" si="14"/>
        <v>26</v>
      </c>
      <c r="E283" t="s">
        <v>14</v>
      </c>
      <c r="F283" t="s">
        <v>16</v>
      </c>
      <c r="G283">
        <v>15986</v>
      </c>
      <c r="H283">
        <v>1665</v>
      </c>
      <c r="I283">
        <v>18026</v>
      </c>
      <c r="J283">
        <v>1765</v>
      </c>
      <c r="K283">
        <v>805</v>
      </c>
      <c r="L283">
        <v>51</v>
      </c>
    </row>
    <row r="284" spans="1:12" x14ac:dyDescent="0.35">
      <c r="A284" s="2">
        <v>45129</v>
      </c>
      <c r="B284">
        <f t="shared" si="12"/>
        <v>2023</v>
      </c>
      <c r="C284">
        <f t="shared" si="13"/>
        <v>7</v>
      </c>
      <c r="D284">
        <f t="shared" si="14"/>
        <v>22</v>
      </c>
      <c r="E284" t="s">
        <v>9</v>
      </c>
      <c r="F284" t="s">
        <v>12</v>
      </c>
      <c r="G284">
        <v>5013</v>
      </c>
      <c r="H284">
        <v>4535</v>
      </c>
      <c r="I284">
        <v>18850</v>
      </c>
      <c r="J284">
        <v>4941</v>
      </c>
      <c r="K284">
        <v>619</v>
      </c>
      <c r="L284">
        <v>56</v>
      </c>
    </row>
    <row r="285" spans="1:12" x14ac:dyDescent="0.35">
      <c r="A285" s="2">
        <v>45105</v>
      </c>
      <c r="B285">
        <f t="shared" si="12"/>
        <v>2023</v>
      </c>
      <c r="C285">
        <f t="shared" si="13"/>
        <v>6</v>
      </c>
      <c r="D285">
        <f t="shared" si="14"/>
        <v>28</v>
      </c>
      <c r="E285" t="s">
        <v>14</v>
      </c>
      <c r="F285" t="s">
        <v>16</v>
      </c>
      <c r="G285">
        <v>2547</v>
      </c>
      <c r="H285">
        <v>4766</v>
      </c>
      <c r="I285">
        <v>19932</v>
      </c>
      <c r="J285">
        <v>4112</v>
      </c>
      <c r="K285">
        <v>598</v>
      </c>
      <c r="L285">
        <v>166</v>
      </c>
    </row>
    <row r="286" spans="1:12" x14ac:dyDescent="0.35">
      <c r="A286" s="2">
        <v>45119</v>
      </c>
      <c r="B286">
        <f t="shared" si="12"/>
        <v>2023</v>
      </c>
      <c r="C286">
        <f t="shared" si="13"/>
        <v>7</v>
      </c>
      <c r="D286">
        <f t="shared" si="14"/>
        <v>12</v>
      </c>
      <c r="E286" t="s">
        <v>18</v>
      </c>
      <c r="F286" t="s">
        <v>10</v>
      </c>
      <c r="G286">
        <v>31665</v>
      </c>
      <c r="H286">
        <v>1365</v>
      </c>
      <c r="I286">
        <v>2126</v>
      </c>
      <c r="J286">
        <v>890</v>
      </c>
      <c r="K286">
        <v>569</v>
      </c>
      <c r="L286">
        <v>40</v>
      </c>
    </row>
    <row r="287" spans="1:12" x14ac:dyDescent="0.35">
      <c r="A287" s="2">
        <v>45151</v>
      </c>
      <c r="B287">
        <f t="shared" si="12"/>
        <v>2023</v>
      </c>
      <c r="C287">
        <f t="shared" si="13"/>
        <v>8</v>
      </c>
      <c r="D287">
        <f t="shared" si="14"/>
        <v>13</v>
      </c>
      <c r="E287" t="s">
        <v>18</v>
      </c>
      <c r="F287" t="s">
        <v>10</v>
      </c>
      <c r="G287">
        <v>19053</v>
      </c>
      <c r="H287">
        <v>2244</v>
      </c>
      <c r="I287">
        <v>2126</v>
      </c>
      <c r="J287">
        <v>2369</v>
      </c>
      <c r="K287">
        <v>624</v>
      </c>
      <c r="L287">
        <v>213</v>
      </c>
    </row>
    <row r="288" spans="1:12" x14ac:dyDescent="0.35">
      <c r="A288" s="2">
        <v>45190</v>
      </c>
      <c r="B288">
        <f t="shared" si="12"/>
        <v>2023</v>
      </c>
      <c r="C288">
        <f t="shared" si="13"/>
        <v>9</v>
      </c>
      <c r="D288">
        <f t="shared" si="14"/>
        <v>21</v>
      </c>
      <c r="E288" t="s">
        <v>13</v>
      </c>
      <c r="F288" t="s">
        <v>17</v>
      </c>
      <c r="G288">
        <v>44675</v>
      </c>
      <c r="H288">
        <v>1240</v>
      </c>
      <c r="I288">
        <v>8845</v>
      </c>
      <c r="J288">
        <v>3439</v>
      </c>
      <c r="K288">
        <v>532</v>
      </c>
      <c r="L288">
        <v>123</v>
      </c>
    </row>
    <row r="289" spans="1:12" x14ac:dyDescent="0.35">
      <c r="A289" s="2">
        <v>45266</v>
      </c>
      <c r="B289">
        <f t="shared" si="12"/>
        <v>2023</v>
      </c>
      <c r="C289">
        <f t="shared" si="13"/>
        <v>12</v>
      </c>
      <c r="D289">
        <f t="shared" si="14"/>
        <v>6</v>
      </c>
      <c r="E289" t="s">
        <v>14</v>
      </c>
      <c r="F289" t="s">
        <v>10</v>
      </c>
      <c r="G289">
        <v>10091</v>
      </c>
      <c r="H289">
        <v>3718</v>
      </c>
      <c r="I289">
        <v>16226</v>
      </c>
      <c r="J289">
        <v>904</v>
      </c>
      <c r="K289">
        <v>169</v>
      </c>
      <c r="L289">
        <v>228</v>
      </c>
    </row>
    <row r="290" spans="1:12" x14ac:dyDescent="0.35">
      <c r="A290" s="2">
        <v>45232</v>
      </c>
      <c r="B290">
        <f t="shared" si="12"/>
        <v>2023</v>
      </c>
      <c r="C290">
        <f t="shared" si="13"/>
        <v>11</v>
      </c>
      <c r="D290">
        <f t="shared" si="14"/>
        <v>2</v>
      </c>
      <c r="E290" t="s">
        <v>13</v>
      </c>
      <c r="F290" t="s">
        <v>12</v>
      </c>
      <c r="G290">
        <v>12266</v>
      </c>
      <c r="H290">
        <v>1613</v>
      </c>
      <c r="I290">
        <v>12327</v>
      </c>
      <c r="J290">
        <v>3366</v>
      </c>
      <c r="K290">
        <v>190</v>
      </c>
      <c r="L290">
        <v>63</v>
      </c>
    </row>
    <row r="291" spans="1:12" x14ac:dyDescent="0.35">
      <c r="A291" s="2">
        <v>44948</v>
      </c>
      <c r="B291">
        <f t="shared" si="12"/>
        <v>2023</v>
      </c>
      <c r="C291">
        <f t="shared" si="13"/>
        <v>1</v>
      </c>
      <c r="D291">
        <f t="shared" si="14"/>
        <v>22</v>
      </c>
      <c r="E291" t="s">
        <v>13</v>
      </c>
      <c r="F291" t="s">
        <v>12</v>
      </c>
      <c r="G291">
        <v>35465</v>
      </c>
      <c r="H291">
        <v>3025</v>
      </c>
      <c r="I291">
        <v>6972</v>
      </c>
      <c r="J291">
        <v>2865</v>
      </c>
      <c r="K291">
        <v>528</v>
      </c>
      <c r="L291">
        <v>295</v>
      </c>
    </row>
    <row r="292" spans="1:12" x14ac:dyDescent="0.35">
      <c r="A292" s="2">
        <v>45214</v>
      </c>
      <c r="B292">
        <f t="shared" si="12"/>
        <v>2023</v>
      </c>
      <c r="C292">
        <f t="shared" si="13"/>
        <v>10</v>
      </c>
      <c r="D292">
        <f t="shared" si="14"/>
        <v>15</v>
      </c>
      <c r="E292" t="s">
        <v>13</v>
      </c>
      <c r="F292" t="s">
        <v>17</v>
      </c>
      <c r="G292">
        <v>8327</v>
      </c>
      <c r="H292">
        <v>3179</v>
      </c>
      <c r="I292">
        <v>17367</v>
      </c>
      <c r="J292">
        <v>935</v>
      </c>
      <c r="K292">
        <v>45</v>
      </c>
      <c r="L292">
        <v>179</v>
      </c>
    </row>
    <row r="293" spans="1:12" x14ac:dyDescent="0.35">
      <c r="A293" s="2">
        <v>44996</v>
      </c>
      <c r="B293">
        <f t="shared" si="12"/>
        <v>2023</v>
      </c>
      <c r="C293">
        <f t="shared" si="13"/>
        <v>3</v>
      </c>
      <c r="D293">
        <f t="shared" si="14"/>
        <v>11</v>
      </c>
      <c r="E293" t="s">
        <v>11</v>
      </c>
      <c r="F293" t="s">
        <v>16</v>
      </c>
      <c r="G293">
        <v>42443</v>
      </c>
      <c r="H293">
        <v>1589</v>
      </c>
      <c r="I293">
        <v>11420</v>
      </c>
      <c r="J293">
        <v>733</v>
      </c>
      <c r="K293">
        <v>848</v>
      </c>
      <c r="L293">
        <v>29</v>
      </c>
    </row>
    <row r="294" spans="1:12" x14ac:dyDescent="0.35">
      <c r="A294" s="2">
        <v>44954</v>
      </c>
      <c r="B294">
        <f t="shared" si="12"/>
        <v>2023</v>
      </c>
      <c r="C294">
        <f t="shared" si="13"/>
        <v>1</v>
      </c>
      <c r="D294">
        <f t="shared" si="14"/>
        <v>28</v>
      </c>
      <c r="E294" t="s">
        <v>9</v>
      </c>
      <c r="F294" t="s">
        <v>10</v>
      </c>
      <c r="G294">
        <v>7616</v>
      </c>
      <c r="H294">
        <v>3519</v>
      </c>
      <c r="I294">
        <v>13118</v>
      </c>
      <c r="J294">
        <v>3930</v>
      </c>
      <c r="K294">
        <v>829</v>
      </c>
      <c r="L294">
        <v>301</v>
      </c>
    </row>
    <row r="295" spans="1:12" x14ac:dyDescent="0.35">
      <c r="A295" s="2">
        <v>44959</v>
      </c>
      <c r="B295">
        <f t="shared" si="12"/>
        <v>2023</v>
      </c>
      <c r="C295">
        <f t="shared" si="13"/>
        <v>2</v>
      </c>
      <c r="D295">
        <f t="shared" si="14"/>
        <v>2</v>
      </c>
      <c r="E295" t="s">
        <v>15</v>
      </c>
      <c r="F295" t="s">
        <v>16</v>
      </c>
      <c r="G295">
        <v>22790</v>
      </c>
      <c r="H295">
        <v>2737</v>
      </c>
      <c r="I295">
        <v>14756</v>
      </c>
      <c r="J295">
        <v>1649</v>
      </c>
      <c r="K295">
        <v>884</v>
      </c>
      <c r="L295">
        <v>150</v>
      </c>
    </row>
    <row r="296" spans="1:12" x14ac:dyDescent="0.35">
      <c r="A296" s="2">
        <v>45188</v>
      </c>
      <c r="B296">
        <f t="shared" si="12"/>
        <v>2023</v>
      </c>
      <c r="C296">
        <f t="shared" si="13"/>
        <v>9</v>
      </c>
      <c r="D296">
        <f t="shared" si="14"/>
        <v>19</v>
      </c>
      <c r="E296" t="s">
        <v>11</v>
      </c>
      <c r="F296" t="s">
        <v>16</v>
      </c>
      <c r="G296">
        <v>20741</v>
      </c>
      <c r="H296">
        <v>4310</v>
      </c>
      <c r="I296">
        <v>17210</v>
      </c>
      <c r="J296">
        <v>1366</v>
      </c>
      <c r="K296">
        <v>595</v>
      </c>
      <c r="L296">
        <v>323</v>
      </c>
    </row>
    <row r="297" spans="1:12" x14ac:dyDescent="0.35">
      <c r="A297" s="2">
        <v>44962</v>
      </c>
      <c r="B297">
        <f t="shared" si="12"/>
        <v>2023</v>
      </c>
      <c r="C297">
        <f t="shared" si="13"/>
        <v>2</v>
      </c>
      <c r="D297">
        <f t="shared" si="14"/>
        <v>5</v>
      </c>
      <c r="E297" t="s">
        <v>9</v>
      </c>
      <c r="F297" t="s">
        <v>16</v>
      </c>
      <c r="G297">
        <v>11612</v>
      </c>
      <c r="H297">
        <v>1527</v>
      </c>
      <c r="I297">
        <v>9217</v>
      </c>
      <c r="J297">
        <v>4184</v>
      </c>
      <c r="K297">
        <v>307</v>
      </c>
      <c r="L297">
        <v>65</v>
      </c>
    </row>
    <row r="298" spans="1:12" x14ac:dyDescent="0.35">
      <c r="A298" s="2">
        <v>45059</v>
      </c>
      <c r="B298">
        <f t="shared" si="12"/>
        <v>2023</v>
      </c>
      <c r="C298">
        <f t="shared" si="13"/>
        <v>5</v>
      </c>
      <c r="D298">
        <f t="shared" si="14"/>
        <v>13</v>
      </c>
      <c r="E298" t="s">
        <v>13</v>
      </c>
      <c r="F298" t="s">
        <v>17</v>
      </c>
      <c r="G298">
        <v>16950</v>
      </c>
      <c r="H298">
        <v>788</v>
      </c>
      <c r="I298">
        <v>9538</v>
      </c>
      <c r="J298">
        <v>4621</v>
      </c>
      <c r="K298">
        <v>409</v>
      </c>
      <c r="L298">
        <v>39</v>
      </c>
    </row>
    <row r="299" spans="1:12" x14ac:dyDescent="0.35">
      <c r="A299" s="2">
        <v>44984</v>
      </c>
      <c r="B299">
        <f t="shared" si="12"/>
        <v>2023</v>
      </c>
      <c r="C299">
        <f t="shared" si="13"/>
        <v>2</v>
      </c>
      <c r="D299">
        <f t="shared" si="14"/>
        <v>27</v>
      </c>
      <c r="E299" t="s">
        <v>18</v>
      </c>
      <c r="F299" t="s">
        <v>17</v>
      </c>
      <c r="G299">
        <v>38989</v>
      </c>
      <c r="H299">
        <v>3281</v>
      </c>
      <c r="I299">
        <v>6107</v>
      </c>
      <c r="J299">
        <v>232</v>
      </c>
      <c r="K299">
        <v>204</v>
      </c>
      <c r="L299">
        <v>307</v>
      </c>
    </row>
    <row r="300" spans="1:12" x14ac:dyDescent="0.35">
      <c r="A300" s="2">
        <v>45023</v>
      </c>
      <c r="B300">
        <f t="shared" si="12"/>
        <v>2023</v>
      </c>
      <c r="C300">
        <f t="shared" si="13"/>
        <v>4</v>
      </c>
      <c r="D300">
        <f t="shared" si="14"/>
        <v>7</v>
      </c>
      <c r="E300" t="s">
        <v>15</v>
      </c>
      <c r="F300" t="s">
        <v>17</v>
      </c>
      <c r="G300">
        <v>3064</v>
      </c>
      <c r="H300">
        <v>4281</v>
      </c>
      <c r="I300">
        <v>2796</v>
      </c>
      <c r="J300">
        <v>2169</v>
      </c>
      <c r="K300">
        <v>761</v>
      </c>
      <c r="L300">
        <v>99</v>
      </c>
    </row>
    <row r="301" spans="1:12" x14ac:dyDescent="0.35">
      <c r="A301" s="2">
        <v>45099</v>
      </c>
      <c r="B301">
        <f t="shared" si="12"/>
        <v>2023</v>
      </c>
      <c r="C301">
        <f t="shared" si="13"/>
        <v>6</v>
      </c>
      <c r="D301">
        <f t="shared" si="14"/>
        <v>22</v>
      </c>
      <c r="E301" t="s">
        <v>15</v>
      </c>
      <c r="F301" t="s">
        <v>12</v>
      </c>
      <c r="G301">
        <v>48077</v>
      </c>
      <c r="H301">
        <v>2375</v>
      </c>
      <c r="I301">
        <v>15877</v>
      </c>
      <c r="J301">
        <v>4732</v>
      </c>
      <c r="K301">
        <v>486</v>
      </c>
      <c r="L301">
        <v>230</v>
      </c>
    </row>
    <row r="302" spans="1:12" x14ac:dyDescent="0.35">
      <c r="A302" s="2">
        <v>45166</v>
      </c>
      <c r="B302">
        <f t="shared" si="12"/>
        <v>2023</v>
      </c>
      <c r="C302">
        <f t="shared" si="13"/>
        <v>8</v>
      </c>
      <c r="D302">
        <f t="shared" si="14"/>
        <v>28</v>
      </c>
      <c r="E302" t="s">
        <v>11</v>
      </c>
      <c r="F302" t="s">
        <v>10</v>
      </c>
      <c r="G302">
        <v>23005</v>
      </c>
      <c r="H302">
        <v>3737</v>
      </c>
      <c r="I302">
        <v>9543</v>
      </c>
      <c r="J302">
        <v>656</v>
      </c>
      <c r="K302">
        <v>839</v>
      </c>
      <c r="L302">
        <v>109</v>
      </c>
    </row>
    <row r="303" spans="1:12" x14ac:dyDescent="0.35">
      <c r="A303" s="2">
        <v>45041</v>
      </c>
      <c r="B303">
        <f t="shared" si="12"/>
        <v>2023</v>
      </c>
      <c r="C303">
        <f t="shared" si="13"/>
        <v>4</v>
      </c>
      <c r="D303">
        <f t="shared" si="14"/>
        <v>25</v>
      </c>
      <c r="E303" t="s">
        <v>14</v>
      </c>
      <c r="F303" t="s">
        <v>17</v>
      </c>
      <c r="G303">
        <v>25999</v>
      </c>
      <c r="H303">
        <v>406</v>
      </c>
      <c r="I303">
        <v>7679</v>
      </c>
      <c r="J303">
        <v>1845</v>
      </c>
      <c r="K303">
        <v>963</v>
      </c>
      <c r="L303">
        <v>10</v>
      </c>
    </row>
    <row r="304" spans="1:12" x14ac:dyDescent="0.35">
      <c r="A304" s="2">
        <v>45225</v>
      </c>
      <c r="B304">
        <f t="shared" si="12"/>
        <v>2023</v>
      </c>
      <c r="C304">
        <f t="shared" si="13"/>
        <v>10</v>
      </c>
      <c r="D304">
        <f t="shared" si="14"/>
        <v>26</v>
      </c>
      <c r="E304" t="s">
        <v>13</v>
      </c>
      <c r="F304" t="s">
        <v>17</v>
      </c>
      <c r="G304">
        <v>25833</v>
      </c>
      <c r="H304">
        <v>3680</v>
      </c>
      <c r="I304">
        <v>16722</v>
      </c>
      <c r="J304">
        <v>3006</v>
      </c>
      <c r="K304">
        <v>462</v>
      </c>
      <c r="L304">
        <v>159</v>
      </c>
    </row>
    <row r="305" spans="1:12" x14ac:dyDescent="0.35">
      <c r="A305" s="2">
        <v>45137</v>
      </c>
      <c r="B305">
        <f t="shared" si="12"/>
        <v>2023</v>
      </c>
      <c r="C305">
        <f t="shared" si="13"/>
        <v>7</v>
      </c>
      <c r="D305">
        <f t="shared" si="14"/>
        <v>30</v>
      </c>
      <c r="E305" t="s">
        <v>9</v>
      </c>
      <c r="F305" t="s">
        <v>12</v>
      </c>
      <c r="G305">
        <v>39261</v>
      </c>
      <c r="H305">
        <v>4098</v>
      </c>
      <c r="I305">
        <v>14802</v>
      </c>
      <c r="J305">
        <v>4928</v>
      </c>
      <c r="K305">
        <v>3</v>
      </c>
      <c r="L305">
        <v>242</v>
      </c>
    </row>
    <row r="306" spans="1:12" x14ac:dyDescent="0.35">
      <c r="A306" s="2">
        <v>45009</v>
      </c>
      <c r="B306">
        <f t="shared" si="12"/>
        <v>2023</v>
      </c>
      <c r="C306">
        <f t="shared" si="13"/>
        <v>3</v>
      </c>
      <c r="D306">
        <f t="shared" si="14"/>
        <v>24</v>
      </c>
      <c r="E306" t="s">
        <v>13</v>
      </c>
      <c r="F306" t="s">
        <v>16</v>
      </c>
      <c r="G306">
        <v>32374</v>
      </c>
      <c r="H306">
        <v>3912</v>
      </c>
      <c r="I306">
        <v>5058</v>
      </c>
      <c r="J306">
        <v>2188</v>
      </c>
      <c r="K306">
        <v>320</v>
      </c>
      <c r="L306">
        <v>304</v>
      </c>
    </row>
    <row r="307" spans="1:12" x14ac:dyDescent="0.35">
      <c r="A307" s="2">
        <v>45000</v>
      </c>
      <c r="B307">
        <f t="shared" si="12"/>
        <v>2023</v>
      </c>
      <c r="C307">
        <f t="shared" si="13"/>
        <v>3</v>
      </c>
      <c r="D307">
        <f t="shared" si="14"/>
        <v>15</v>
      </c>
      <c r="E307" t="s">
        <v>14</v>
      </c>
      <c r="F307" t="s">
        <v>16</v>
      </c>
      <c r="G307">
        <v>25461</v>
      </c>
      <c r="H307">
        <v>995</v>
      </c>
      <c r="I307">
        <v>14975</v>
      </c>
      <c r="J307">
        <v>617</v>
      </c>
      <c r="K307">
        <v>41</v>
      </c>
      <c r="L307">
        <v>63</v>
      </c>
    </row>
    <row r="308" spans="1:12" x14ac:dyDescent="0.35">
      <c r="A308" s="2">
        <v>45078</v>
      </c>
      <c r="B308">
        <f t="shared" si="12"/>
        <v>2023</v>
      </c>
      <c r="C308">
        <f t="shared" si="13"/>
        <v>6</v>
      </c>
      <c r="D308">
        <f t="shared" si="14"/>
        <v>1</v>
      </c>
      <c r="E308" t="s">
        <v>9</v>
      </c>
      <c r="F308" t="s">
        <v>17</v>
      </c>
      <c r="G308">
        <v>49613</v>
      </c>
      <c r="H308">
        <v>1717</v>
      </c>
      <c r="I308">
        <v>2503</v>
      </c>
      <c r="J308">
        <v>2348</v>
      </c>
      <c r="K308">
        <v>140</v>
      </c>
      <c r="L308">
        <v>59</v>
      </c>
    </row>
    <row r="309" spans="1:12" x14ac:dyDescent="0.35">
      <c r="A309" s="2">
        <v>45104</v>
      </c>
      <c r="B309">
        <f t="shared" si="12"/>
        <v>2023</v>
      </c>
      <c r="C309">
        <f t="shared" si="13"/>
        <v>6</v>
      </c>
      <c r="D309">
        <f t="shared" si="14"/>
        <v>27</v>
      </c>
      <c r="E309" t="s">
        <v>15</v>
      </c>
      <c r="F309" t="s">
        <v>10</v>
      </c>
      <c r="G309">
        <v>48868</v>
      </c>
      <c r="H309">
        <v>2915</v>
      </c>
      <c r="I309">
        <v>5814</v>
      </c>
      <c r="J309">
        <v>1633</v>
      </c>
      <c r="K309">
        <v>58</v>
      </c>
      <c r="L309">
        <v>220</v>
      </c>
    </row>
    <row r="310" spans="1:12" x14ac:dyDescent="0.35">
      <c r="A310" s="2">
        <v>45194</v>
      </c>
      <c r="B310">
        <f t="shared" si="12"/>
        <v>2023</v>
      </c>
      <c r="C310">
        <f t="shared" si="13"/>
        <v>9</v>
      </c>
      <c r="D310">
        <f t="shared" si="14"/>
        <v>25</v>
      </c>
      <c r="E310" t="s">
        <v>9</v>
      </c>
      <c r="F310" t="s">
        <v>17</v>
      </c>
      <c r="G310">
        <v>33730</v>
      </c>
      <c r="H310">
        <v>1469</v>
      </c>
      <c r="I310">
        <v>1685</v>
      </c>
      <c r="J310">
        <v>602</v>
      </c>
      <c r="K310">
        <v>732</v>
      </c>
      <c r="L310">
        <v>27</v>
      </c>
    </row>
    <row r="311" spans="1:12" x14ac:dyDescent="0.35">
      <c r="A311" s="2">
        <v>45183</v>
      </c>
      <c r="B311">
        <f t="shared" si="12"/>
        <v>2023</v>
      </c>
      <c r="C311">
        <f t="shared" si="13"/>
        <v>9</v>
      </c>
      <c r="D311">
        <f t="shared" si="14"/>
        <v>14</v>
      </c>
      <c r="E311" t="s">
        <v>15</v>
      </c>
      <c r="F311" t="s">
        <v>10</v>
      </c>
      <c r="G311">
        <v>18394</v>
      </c>
      <c r="H311">
        <v>751</v>
      </c>
      <c r="I311">
        <v>3159</v>
      </c>
      <c r="J311">
        <v>3234</v>
      </c>
      <c r="K311">
        <v>788</v>
      </c>
      <c r="L311">
        <v>13</v>
      </c>
    </row>
    <row r="312" spans="1:12" x14ac:dyDescent="0.35">
      <c r="A312" s="2">
        <v>44970</v>
      </c>
      <c r="B312">
        <f t="shared" si="12"/>
        <v>2023</v>
      </c>
      <c r="C312">
        <f t="shared" si="13"/>
        <v>2</v>
      </c>
      <c r="D312">
        <f t="shared" si="14"/>
        <v>13</v>
      </c>
      <c r="E312" t="s">
        <v>18</v>
      </c>
      <c r="F312" t="s">
        <v>17</v>
      </c>
      <c r="G312">
        <v>30059</v>
      </c>
      <c r="H312">
        <v>4593</v>
      </c>
      <c r="I312">
        <v>821</v>
      </c>
      <c r="J312">
        <v>3454</v>
      </c>
      <c r="K312">
        <v>179</v>
      </c>
      <c r="L312">
        <v>379</v>
      </c>
    </row>
    <row r="313" spans="1:12" x14ac:dyDescent="0.35">
      <c r="A313" s="2">
        <v>45230</v>
      </c>
      <c r="B313">
        <f t="shared" si="12"/>
        <v>2023</v>
      </c>
      <c r="C313">
        <f t="shared" si="13"/>
        <v>10</v>
      </c>
      <c r="D313">
        <f t="shared" si="14"/>
        <v>31</v>
      </c>
      <c r="E313" t="s">
        <v>18</v>
      </c>
      <c r="F313" t="s">
        <v>12</v>
      </c>
      <c r="G313">
        <v>42774</v>
      </c>
      <c r="H313">
        <v>4460</v>
      </c>
      <c r="I313">
        <v>12493</v>
      </c>
      <c r="J313">
        <v>1153</v>
      </c>
      <c r="K313">
        <v>588</v>
      </c>
      <c r="L313">
        <v>325</v>
      </c>
    </row>
    <row r="314" spans="1:12" x14ac:dyDescent="0.35">
      <c r="A314" s="2">
        <v>45277</v>
      </c>
      <c r="B314">
        <f t="shared" si="12"/>
        <v>2023</v>
      </c>
      <c r="C314">
        <f t="shared" si="13"/>
        <v>12</v>
      </c>
      <c r="D314">
        <f t="shared" si="14"/>
        <v>17</v>
      </c>
      <c r="E314" t="s">
        <v>11</v>
      </c>
      <c r="F314" t="s">
        <v>12</v>
      </c>
      <c r="G314">
        <v>11643</v>
      </c>
      <c r="H314">
        <v>3193</v>
      </c>
      <c r="I314">
        <v>10635</v>
      </c>
      <c r="J314">
        <v>4990</v>
      </c>
      <c r="K314">
        <v>413</v>
      </c>
      <c r="L314">
        <v>295</v>
      </c>
    </row>
    <row r="315" spans="1:12" x14ac:dyDescent="0.35">
      <c r="A315" s="2">
        <v>45277</v>
      </c>
      <c r="B315">
        <f t="shared" si="12"/>
        <v>2023</v>
      </c>
      <c r="C315">
        <f t="shared" si="13"/>
        <v>12</v>
      </c>
      <c r="D315">
        <f t="shared" si="14"/>
        <v>17</v>
      </c>
      <c r="E315" t="s">
        <v>13</v>
      </c>
      <c r="F315" t="s">
        <v>12</v>
      </c>
      <c r="G315">
        <v>5427</v>
      </c>
      <c r="H315">
        <v>2490</v>
      </c>
      <c r="I315">
        <v>7983</v>
      </c>
      <c r="J315">
        <v>575</v>
      </c>
      <c r="K315">
        <v>243</v>
      </c>
      <c r="L315">
        <v>167</v>
      </c>
    </row>
    <row r="316" spans="1:12" x14ac:dyDescent="0.35">
      <c r="A316" s="2">
        <v>45182</v>
      </c>
      <c r="B316">
        <f t="shared" si="12"/>
        <v>2023</v>
      </c>
      <c r="C316">
        <f t="shared" si="13"/>
        <v>9</v>
      </c>
      <c r="D316">
        <f t="shared" si="14"/>
        <v>13</v>
      </c>
      <c r="E316" t="s">
        <v>11</v>
      </c>
      <c r="F316" t="s">
        <v>12</v>
      </c>
      <c r="G316">
        <v>30059</v>
      </c>
      <c r="H316">
        <v>1143</v>
      </c>
      <c r="I316">
        <v>10839</v>
      </c>
      <c r="J316">
        <v>4114</v>
      </c>
      <c r="K316">
        <v>666</v>
      </c>
      <c r="L316">
        <v>19</v>
      </c>
    </row>
    <row r="317" spans="1:12" x14ac:dyDescent="0.35">
      <c r="A317" s="2">
        <v>45013</v>
      </c>
      <c r="B317">
        <f t="shared" si="12"/>
        <v>2023</v>
      </c>
      <c r="C317">
        <f t="shared" si="13"/>
        <v>3</v>
      </c>
      <c r="D317">
        <f t="shared" si="14"/>
        <v>28</v>
      </c>
      <c r="E317" t="s">
        <v>9</v>
      </c>
      <c r="F317" t="s">
        <v>12</v>
      </c>
      <c r="G317">
        <v>8007</v>
      </c>
      <c r="H317">
        <v>68</v>
      </c>
      <c r="I317">
        <v>7023</v>
      </c>
      <c r="J317">
        <v>3978</v>
      </c>
      <c r="K317">
        <v>317</v>
      </c>
      <c r="L317">
        <v>2</v>
      </c>
    </row>
    <row r="318" spans="1:12" x14ac:dyDescent="0.35">
      <c r="A318" s="2">
        <v>45079</v>
      </c>
      <c r="B318">
        <f t="shared" si="12"/>
        <v>2023</v>
      </c>
      <c r="C318">
        <f t="shared" si="13"/>
        <v>6</v>
      </c>
      <c r="D318">
        <f t="shared" si="14"/>
        <v>2</v>
      </c>
      <c r="E318" t="s">
        <v>15</v>
      </c>
      <c r="F318" t="s">
        <v>16</v>
      </c>
      <c r="G318">
        <v>43996</v>
      </c>
      <c r="H318">
        <v>3830</v>
      </c>
      <c r="I318">
        <v>8467</v>
      </c>
      <c r="J318">
        <v>3482</v>
      </c>
      <c r="K318">
        <v>90</v>
      </c>
      <c r="L318">
        <v>245</v>
      </c>
    </row>
    <row r="319" spans="1:12" x14ac:dyDescent="0.35">
      <c r="A319" s="2">
        <v>45211</v>
      </c>
      <c r="B319">
        <f t="shared" si="12"/>
        <v>2023</v>
      </c>
      <c r="C319">
        <f t="shared" si="13"/>
        <v>10</v>
      </c>
      <c r="D319">
        <f t="shared" si="14"/>
        <v>12</v>
      </c>
      <c r="E319" t="s">
        <v>15</v>
      </c>
      <c r="F319" t="s">
        <v>17</v>
      </c>
      <c r="G319">
        <v>20616</v>
      </c>
      <c r="H319">
        <v>2656</v>
      </c>
      <c r="I319">
        <v>18981</v>
      </c>
      <c r="J319">
        <v>1093</v>
      </c>
      <c r="K319">
        <v>917</v>
      </c>
      <c r="L319">
        <v>210</v>
      </c>
    </row>
    <row r="320" spans="1:12" x14ac:dyDescent="0.35">
      <c r="A320" s="2">
        <v>45280</v>
      </c>
      <c r="B320">
        <f t="shared" si="12"/>
        <v>2023</v>
      </c>
      <c r="C320">
        <f t="shared" si="13"/>
        <v>12</v>
      </c>
      <c r="D320">
        <f t="shared" si="14"/>
        <v>20</v>
      </c>
      <c r="E320" t="s">
        <v>9</v>
      </c>
      <c r="F320" t="s">
        <v>10</v>
      </c>
      <c r="G320">
        <v>15657</v>
      </c>
      <c r="H320">
        <v>3129</v>
      </c>
      <c r="I320">
        <v>11804</v>
      </c>
      <c r="J320">
        <v>3830</v>
      </c>
      <c r="K320">
        <v>779</v>
      </c>
      <c r="L320">
        <v>268</v>
      </c>
    </row>
    <row r="321" spans="1:12" x14ac:dyDescent="0.35">
      <c r="A321" s="2">
        <v>44956</v>
      </c>
      <c r="B321">
        <f t="shared" si="12"/>
        <v>2023</v>
      </c>
      <c r="C321">
        <f t="shared" si="13"/>
        <v>1</v>
      </c>
      <c r="D321">
        <f t="shared" si="14"/>
        <v>30</v>
      </c>
      <c r="E321" t="s">
        <v>9</v>
      </c>
      <c r="F321" t="s">
        <v>10</v>
      </c>
      <c r="G321">
        <v>6959</v>
      </c>
      <c r="H321">
        <v>4534</v>
      </c>
      <c r="I321">
        <v>10432</v>
      </c>
      <c r="J321">
        <v>434</v>
      </c>
      <c r="K321">
        <v>315</v>
      </c>
      <c r="L321">
        <v>379</v>
      </c>
    </row>
    <row r="322" spans="1:12" x14ac:dyDescent="0.35">
      <c r="A322" s="2">
        <v>45017</v>
      </c>
      <c r="B322">
        <f t="shared" si="12"/>
        <v>2023</v>
      </c>
      <c r="C322">
        <f t="shared" si="13"/>
        <v>4</v>
      </c>
      <c r="D322">
        <f t="shared" si="14"/>
        <v>1</v>
      </c>
      <c r="E322" t="s">
        <v>13</v>
      </c>
      <c r="F322" t="s">
        <v>12</v>
      </c>
      <c r="G322">
        <v>31127</v>
      </c>
      <c r="H322">
        <v>4315</v>
      </c>
      <c r="I322">
        <v>6321</v>
      </c>
      <c r="J322">
        <v>2118</v>
      </c>
      <c r="K322">
        <v>916</v>
      </c>
      <c r="L322">
        <v>189</v>
      </c>
    </row>
    <row r="323" spans="1:12" x14ac:dyDescent="0.35">
      <c r="A323" s="2">
        <v>45093</v>
      </c>
      <c r="B323">
        <f t="shared" ref="B323:B386" si="15">YEAR(A323)</f>
        <v>2023</v>
      </c>
      <c r="C323">
        <f t="shared" ref="C323:C386" si="16">MONTH(A323)</f>
        <v>6</v>
      </c>
      <c r="D323">
        <f t="shared" ref="D323:D386" si="17">DAY(A323)</f>
        <v>16</v>
      </c>
      <c r="E323" t="s">
        <v>11</v>
      </c>
      <c r="F323" t="s">
        <v>10</v>
      </c>
      <c r="G323">
        <v>33949</v>
      </c>
      <c r="H323">
        <v>2549</v>
      </c>
      <c r="I323">
        <v>10430</v>
      </c>
      <c r="J323">
        <v>4392</v>
      </c>
      <c r="K323">
        <v>721</v>
      </c>
      <c r="L323">
        <v>99</v>
      </c>
    </row>
    <row r="324" spans="1:12" x14ac:dyDescent="0.35">
      <c r="A324" s="2">
        <v>45145</v>
      </c>
      <c r="B324">
        <f t="shared" si="15"/>
        <v>2023</v>
      </c>
      <c r="C324">
        <f t="shared" si="16"/>
        <v>8</v>
      </c>
      <c r="D324">
        <f t="shared" si="17"/>
        <v>7</v>
      </c>
      <c r="E324" t="s">
        <v>18</v>
      </c>
      <c r="F324" t="s">
        <v>17</v>
      </c>
      <c r="G324">
        <v>31214</v>
      </c>
      <c r="H324">
        <v>2829</v>
      </c>
      <c r="I324">
        <v>10640</v>
      </c>
      <c r="J324">
        <v>2085</v>
      </c>
      <c r="K324">
        <v>831</v>
      </c>
      <c r="L324">
        <v>165</v>
      </c>
    </row>
    <row r="325" spans="1:12" x14ac:dyDescent="0.35">
      <c r="A325" s="2">
        <v>45090</v>
      </c>
      <c r="B325">
        <f t="shared" si="15"/>
        <v>2023</v>
      </c>
      <c r="C325">
        <f t="shared" si="16"/>
        <v>6</v>
      </c>
      <c r="D325">
        <f t="shared" si="17"/>
        <v>13</v>
      </c>
      <c r="E325" t="s">
        <v>14</v>
      </c>
      <c r="F325" t="s">
        <v>10</v>
      </c>
      <c r="G325">
        <v>16720</v>
      </c>
      <c r="H325">
        <v>299</v>
      </c>
      <c r="I325">
        <v>11784</v>
      </c>
      <c r="J325">
        <v>1749</v>
      </c>
      <c r="K325">
        <v>997</v>
      </c>
      <c r="L325">
        <v>18</v>
      </c>
    </row>
    <row r="326" spans="1:12" x14ac:dyDescent="0.35">
      <c r="A326" s="2">
        <v>45164</v>
      </c>
      <c r="B326">
        <f t="shared" si="15"/>
        <v>2023</v>
      </c>
      <c r="C326">
        <f t="shared" si="16"/>
        <v>8</v>
      </c>
      <c r="D326">
        <f t="shared" si="17"/>
        <v>26</v>
      </c>
      <c r="E326" t="s">
        <v>9</v>
      </c>
      <c r="F326" t="s">
        <v>17</v>
      </c>
      <c r="G326">
        <v>8452</v>
      </c>
      <c r="H326">
        <v>2132</v>
      </c>
      <c r="I326">
        <v>9916</v>
      </c>
      <c r="J326">
        <v>4628</v>
      </c>
      <c r="K326">
        <v>269</v>
      </c>
      <c r="L326">
        <v>111</v>
      </c>
    </row>
    <row r="327" spans="1:12" x14ac:dyDescent="0.35">
      <c r="A327" s="2">
        <v>45278</v>
      </c>
      <c r="B327">
        <f t="shared" si="15"/>
        <v>2023</v>
      </c>
      <c r="C327">
        <f t="shared" si="16"/>
        <v>12</v>
      </c>
      <c r="D327">
        <f t="shared" si="17"/>
        <v>18</v>
      </c>
      <c r="E327" t="s">
        <v>11</v>
      </c>
      <c r="F327" t="s">
        <v>10</v>
      </c>
      <c r="G327">
        <v>16675</v>
      </c>
      <c r="H327">
        <v>658</v>
      </c>
      <c r="I327">
        <v>17218</v>
      </c>
      <c r="J327">
        <v>917</v>
      </c>
      <c r="K327">
        <v>460</v>
      </c>
      <c r="L327">
        <v>57</v>
      </c>
    </row>
    <row r="328" spans="1:12" x14ac:dyDescent="0.35">
      <c r="A328" s="2">
        <v>45231</v>
      </c>
      <c r="B328">
        <f t="shared" si="15"/>
        <v>2023</v>
      </c>
      <c r="C328">
        <f t="shared" si="16"/>
        <v>11</v>
      </c>
      <c r="D328">
        <f t="shared" si="17"/>
        <v>1</v>
      </c>
      <c r="E328" t="s">
        <v>13</v>
      </c>
      <c r="F328" t="s">
        <v>10</v>
      </c>
      <c r="G328">
        <v>2587</v>
      </c>
      <c r="H328">
        <v>1381</v>
      </c>
      <c r="I328">
        <v>929</v>
      </c>
      <c r="J328">
        <v>2862</v>
      </c>
      <c r="K328">
        <v>133</v>
      </c>
      <c r="L328">
        <v>135</v>
      </c>
    </row>
    <row r="329" spans="1:12" x14ac:dyDescent="0.35">
      <c r="A329" s="2">
        <v>45035</v>
      </c>
      <c r="B329">
        <f t="shared" si="15"/>
        <v>2023</v>
      </c>
      <c r="C329">
        <f t="shared" si="16"/>
        <v>4</v>
      </c>
      <c r="D329">
        <f t="shared" si="17"/>
        <v>19</v>
      </c>
      <c r="E329" t="s">
        <v>13</v>
      </c>
      <c r="F329" t="s">
        <v>12</v>
      </c>
      <c r="G329">
        <v>44286</v>
      </c>
      <c r="H329">
        <v>3359</v>
      </c>
      <c r="I329">
        <v>11378</v>
      </c>
      <c r="J329">
        <v>2773</v>
      </c>
      <c r="K329">
        <v>189</v>
      </c>
      <c r="L329">
        <v>68</v>
      </c>
    </row>
    <row r="330" spans="1:12" x14ac:dyDescent="0.35">
      <c r="A330" s="2">
        <v>45203</v>
      </c>
      <c r="B330">
        <f t="shared" si="15"/>
        <v>2023</v>
      </c>
      <c r="C330">
        <f t="shared" si="16"/>
        <v>10</v>
      </c>
      <c r="D330">
        <f t="shared" si="17"/>
        <v>4</v>
      </c>
      <c r="E330" t="s">
        <v>18</v>
      </c>
      <c r="F330" t="s">
        <v>12</v>
      </c>
      <c r="G330">
        <v>28413</v>
      </c>
      <c r="H330">
        <v>1736</v>
      </c>
      <c r="I330">
        <v>16505</v>
      </c>
      <c r="J330">
        <v>3863</v>
      </c>
      <c r="K330">
        <v>315</v>
      </c>
      <c r="L330">
        <v>173</v>
      </c>
    </row>
    <row r="331" spans="1:12" x14ac:dyDescent="0.35">
      <c r="A331" s="2">
        <v>45069</v>
      </c>
      <c r="B331">
        <f t="shared" si="15"/>
        <v>2023</v>
      </c>
      <c r="C331">
        <f t="shared" si="16"/>
        <v>5</v>
      </c>
      <c r="D331">
        <f t="shared" si="17"/>
        <v>23</v>
      </c>
      <c r="E331" t="s">
        <v>9</v>
      </c>
      <c r="F331" t="s">
        <v>17</v>
      </c>
      <c r="G331">
        <v>25937</v>
      </c>
      <c r="H331">
        <v>697</v>
      </c>
      <c r="I331">
        <v>2679</v>
      </c>
      <c r="J331">
        <v>554</v>
      </c>
      <c r="K331">
        <v>777</v>
      </c>
      <c r="L331">
        <v>44</v>
      </c>
    </row>
    <row r="332" spans="1:12" x14ac:dyDescent="0.35">
      <c r="A332" s="2">
        <v>45036</v>
      </c>
      <c r="B332">
        <f t="shared" si="15"/>
        <v>2023</v>
      </c>
      <c r="C332">
        <f t="shared" si="16"/>
        <v>4</v>
      </c>
      <c r="D332">
        <f t="shared" si="17"/>
        <v>20</v>
      </c>
      <c r="E332" t="s">
        <v>18</v>
      </c>
      <c r="F332" t="s">
        <v>17</v>
      </c>
      <c r="G332">
        <v>31077</v>
      </c>
      <c r="H332">
        <v>3393</v>
      </c>
      <c r="I332">
        <v>6038</v>
      </c>
      <c r="J332">
        <v>4234</v>
      </c>
      <c r="K332">
        <v>341</v>
      </c>
      <c r="L332">
        <v>244</v>
      </c>
    </row>
    <row r="333" spans="1:12" x14ac:dyDescent="0.35">
      <c r="A333" s="2">
        <v>44947</v>
      </c>
      <c r="B333">
        <f t="shared" si="15"/>
        <v>2023</v>
      </c>
      <c r="C333">
        <f t="shared" si="16"/>
        <v>1</v>
      </c>
      <c r="D333">
        <f t="shared" si="17"/>
        <v>21</v>
      </c>
      <c r="E333" t="s">
        <v>11</v>
      </c>
      <c r="F333" t="s">
        <v>12</v>
      </c>
      <c r="G333">
        <v>8622</v>
      </c>
      <c r="H333">
        <v>1051</v>
      </c>
      <c r="I333">
        <v>8863</v>
      </c>
      <c r="J333">
        <v>2204</v>
      </c>
      <c r="K333">
        <v>781</v>
      </c>
      <c r="L333">
        <v>17</v>
      </c>
    </row>
    <row r="334" spans="1:12" x14ac:dyDescent="0.35">
      <c r="A334" s="2">
        <v>45195</v>
      </c>
      <c r="B334">
        <f t="shared" si="15"/>
        <v>2023</v>
      </c>
      <c r="C334">
        <f t="shared" si="16"/>
        <v>9</v>
      </c>
      <c r="D334">
        <f t="shared" si="17"/>
        <v>26</v>
      </c>
      <c r="E334" t="s">
        <v>13</v>
      </c>
      <c r="F334" t="s">
        <v>10</v>
      </c>
      <c r="G334">
        <v>4957</v>
      </c>
      <c r="H334">
        <v>3727</v>
      </c>
      <c r="I334">
        <v>16945</v>
      </c>
      <c r="J334">
        <v>4986</v>
      </c>
      <c r="K334">
        <v>745</v>
      </c>
      <c r="L334">
        <v>351</v>
      </c>
    </row>
    <row r="335" spans="1:12" x14ac:dyDescent="0.35">
      <c r="A335" s="2">
        <v>45271</v>
      </c>
      <c r="B335">
        <f t="shared" si="15"/>
        <v>2023</v>
      </c>
      <c r="C335">
        <f t="shared" si="16"/>
        <v>12</v>
      </c>
      <c r="D335">
        <f t="shared" si="17"/>
        <v>11</v>
      </c>
      <c r="E335" t="s">
        <v>18</v>
      </c>
      <c r="F335" t="s">
        <v>10</v>
      </c>
      <c r="G335">
        <v>17281</v>
      </c>
      <c r="H335">
        <v>1104</v>
      </c>
      <c r="I335">
        <v>7071</v>
      </c>
      <c r="J335">
        <v>2715</v>
      </c>
      <c r="K335">
        <v>874</v>
      </c>
      <c r="L335">
        <v>21</v>
      </c>
    </row>
    <row r="336" spans="1:12" x14ac:dyDescent="0.35">
      <c r="A336" s="2">
        <v>44984</v>
      </c>
      <c r="B336">
        <f t="shared" si="15"/>
        <v>2023</v>
      </c>
      <c r="C336">
        <f t="shared" si="16"/>
        <v>2</v>
      </c>
      <c r="D336">
        <f t="shared" si="17"/>
        <v>27</v>
      </c>
      <c r="E336" t="s">
        <v>13</v>
      </c>
      <c r="F336" t="s">
        <v>10</v>
      </c>
      <c r="G336">
        <v>21450</v>
      </c>
      <c r="H336">
        <v>2620</v>
      </c>
      <c r="I336">
        <v>13425</v>
      </c>
      <c r="J336">
        <v>3517</v>
      </c>
      <c r="K336">
        <v>459</v>
      </c>
      <c r="L336">
        <v>114</v>
      </c>
    </row>
    <row r="337" spans="1:12" x14ac:dyDescent="0.35">
      <c r="A337" s="2">
        <v>44947</v>
      </c>
      <c r="B337">
        <f t="shared" si="15"/>
        <v>2023</v>
      </c>
      <c r="C337">
        <f t="shared" si="16"/>
        <v>1</v>
      </c>
      <c r="D337">
        <f t="shared" si="17"/>
        <v>21</v>
      </c>
      <c r="E337" t="s">
        <v>13</v>
      </c>
      <c r="F337" t="s">
        <v>17</v>
      </c>
      <c r="G337">
        <v>31016</v>
      </c>
      <c r="H337">
        <v>3861</v>
      </c>
      <c r="I337">
        <v>16128</v>
      </c>
      <c r="J337">
        <v>1438</v>
      </c>
      <c r="K337">
        <v>157</v>
      </c>
      <c r="L337">
        <v>68</v>
      </c>
    </row>
    <row r="338" spans="1:12" x14ac:dyDescent="0.35">
      <c r="A338" s="2">
        <v>45088</v>
      </c>
      <c r="B338">
        <f t="shared" si="15"/>
        <v>2023</v>
      </c>
      <c r="C338">
        <f t="shared" si="16"/>
        <v>6</v>
      </c>
      <c r="D338">
        <f t="shared" si="17"/>
        <v>11</v>
      </c>
      <c r="E338" t="s">
        <v>18</v>
      </c>
      <c r="F338" t="s">
        <v>16</v>
      </c>
      <c r="G338">
        <v>41274</v>
      </c>
      <c r="H338">
        <v>3986</v>
      </c>
      <c r="I338">
        <v>15199</v>
      </c>
      <c r="J338">
        <v>3442</v>
      </c>
      <c r="K338">
        <v>40</v>
      </c>
      <c r="L338">
        <v>46</v>
      </c>
    </row>
    <row r="339" spans="1:12" x14ac:dyDescent="0.35">
      <c r="A339" s="2">
        <v>45029</v>
      </c>
      <c r="B339">
        <f t="shared" si="15"/>
        <v>2023</v>
      </c>
      <c r="C339">
        <f t="shared" si="16"/>
        <v>4</v>
      </c>
      <c r="D339">
        <f t="shared" si="17"/>
        <v>13</v>
      </c>
      <c r="E339" t="s">
        <v>14</v>
      </c>
      <c r="F339" t="s">
        <v>10</v>
      </c>
      <c r="G339">
        <v>13867</v>
      </c>
      <c r="H339">
        <v>520</v>
      </c>
      <c r="I339">
        <v>9459</v>
      </c>
      <c r="J339">
        <v>1724</v>
      </c>
      <c r="K339">
        <v>925</v>
      </c>
      <c r="L339">
        <v>12</v>
      </c>
    </row>
    <row r="340" spans="1:12" x14ac:dyDescent="0.35">
      <c r="A340" s="2">
        <v>45288</v>
      </c>
      <c r="B340">
        <f t="shared" si="15"/>
        <v>2023</v>
      </c>
      <c r="C340">
        <f t="shared" si="16"/>
        <v>12</v>
      </c>
      <c r="D340">
        <f t="shared" si="17"/>
        <v>28</v>
      </c>
      <c r="E340" t="s">
        <v>18</v>
      </c>
      <c r="F340" t="s">
        <v>12</v>
      </c>
      <c r="G340">
        <v>17882</v>
      </c>
      <c r="H340">
        <v>2874</v>
      </c>
      <c r="I340">
        <v>9844</v>
      </c>
      <c r="J340">
        <v>260</v>
      </c>
      <c r="K340">
        <v>384</v>
      </c>
      <c r="L340">
        <v>277</v>
      </c>
    </row>
    <row r="341" spans="1:12" x14ac:dyDescent="0.35">
      <c r="A341" s="2">
        <v>45213</v>
      </c>
      <c r="B341">
        <f t="shared" si="15"/>
        <v>2023</v>
      </c>
      <c r="C341">
        <f t="shared" si="16"/>
        <v>10</v>
      </c>
      <c r="D341">
        <f t="shared" si="17"/>
        <v>14</v>
      </c>
      <c r="E341" t="s">
        <v>14</v>
      </c>
      <c r="F341" t="s">
        <v>16</v>
      </c>
      <c r="G341">
        <v>2864</v>
      </c>
      <c r="H341">
        <v>1212</v>
      </c>
      <c r="I341">
        <v>9076</v>
      </c>
      <c r="J341">
        <v>1749</v>
      </c>
      <c r="K341">
        <v>569</v>
      </c>
      <c r="L341">
        <v>53</v>
      </c>
    </row>
    <row r="342" spans="1:12" x14ac:dyDescent="0.35">
      <c r="A342" s="2">
        <v>44960</v>
      </c>
      <c r="B342">
        <f t="shared" si="15"/>
        <v>2023</v>
      </c>
      <c r="C342">
        <f t="shared" si="16"/>
        <v>2</v>
      </c>
      <c r="D342">
        <f t="shared" si="17"/>
        <v>3</v>
      </c>
      <c r="E342" t="s">
        <v>11</v>
      </c>
      <c r="F342" t="s">
        <v>12</v>
      </c>
      <c r="G342">
        <v>25811</v>
      </c>
      <c r="H342">
        <v>3755</v>
      </c>
      <c r="I342">
        <v>16171</v>
      </c>
      <c r="J342">
        <v>641</v>
      </c>
      <c r="K342">
        <v>333</v>
      </c>
      <c r="L342">
        <v>278</v>
      </c>
    </row>
    <row r="343" spans="1:12" x14ac:dyDescent="0.35">
      <c r="A343" s="2">
        <v>45083</v>
      </c>
      <c r="B343">
        <f t="shared" si="15"/>
        <v>2023</v>
      </c>
      <c r="C343">
        <f t="shared" si="16"/>
        <v>6</v>
      </c>
      <c r="D343">
        <f t="shared" si="17"/>
        <v>6</v>
      </c>
      <c r="E343" t="s">
        <v>18</v>
      </c>
      <c r="F343" t="s">
        <v>16</v>
      </c>
      <c r="G343">
        <v>43789</v>
      </c>
      <c r="H343">
        <v>692</v>
      </c>
      <c r="I343">
        <v>5139</v>
      </c>
      <c r="J343">
        <v>3931</v>
      </c>
      <c r="K343">
        <v>655</v>
      </c>
      <c r="L343">
        <v>64</v>
      </c>
    </row>
    <row r="344" spans="1:12" x14ac:dyDescent="0.35">
      <c r="A344" s="2">
        <v>45164</v>
      </c>
      <c r="B344">
        <f t="shared" si="15"/>
        <v>2023</v>
      </c>
      <c r="C344">
        <f t="shared" si="16"/>
        <v>8</v>
      </c>
      <c r="D344">
        <f t="shared" si="17"/>
        <v>26</v>
      </c>
      <c r="E344" t="s">
        <v>11</v>
      </c>
      <c r="F344" t="s">
        <v>12</v>
      </c>
      <c r="G344">
        <v>26120</v>
      </c>
      <c r="H344">
        <v>2244</v>
      </c>
      <c r="I344">
        <v>1862</v>
      </c>
      <c r="J344">
        <v>2384</v>
      </c>
      <c r="K344">
        <v>134</v>
      </c>
      <c r="L344">
        <v>219</v>
      </c>
    </row>
    <row r="345" spans="1:12" x14ac:dyDescent="0.35">
      <c r="A345" s="2">
        <v>45075</v>
      </c>
      <c r="B345">
        <f t="shared" si="15"/>
        <v>2023</v>
      </c>
      <c r="C345">
        <f t="shared" si="16"/>
        <v>5</v>
      </c>
      <c r="D345">
        <f t="shared" si="17"/>
        <v>29</v>
      </c>
      <c r="E345" t="s">
        <v>14</v>
      </c>
      <c r="F345" t="s">
        <v>12</v>
      </c>
      <c r="G345">
        <v>27268</v>
      </c>
      <c r="H345">
        <v>3428</v>
      </c>
      <c r="I345">
        <v>139</v>
      </c>
      <c r="J345">
        <v>4423</v>
      </c>
      <c r="K345">
        <v>575</v>
      </c>
      <c r="L345">
        <v>232</v>
      </c>
    </row>
    <row r="346" spans="1:12" x14ac:dyDescent="0.35">
      <c r="A346" s="2">
        <v>45027</v>
      </c>
      <c r="B346">
        <f t="shared" si="15"/>
        <v>2023</v>
      </c>
      <c r="C346">
        <f t="shared" si="16"/>
        <v>4</v>
      </c>
      <c r="D346">
        <f t="shared" si="17"/>
        <v>11</v>
      </c>
      <c r="E346" t="s">
        <v>15</v>
      </c>
      <c r="F346" t="s">
        <v>12</v>
      </c>
      <c r="G346">
        <v>22972</v>
      </c>
      <c r="H346">
        <v>1794</v>
      </c>
      <c r="I346">
        <v>16549</v>
      </c>
      <c r="J346">
        <v>969</v>
      </c>
      <c r="K346">
        <v>481</v>
      </c>
      <c r="L346">
        <v>48</v>
      </c>
    </row>
    <row r="347" spans="1:12" x14ac:dyDescent="0.35">
      <c r="A347" s="2">
        <v>45140</v>
      </c>
      <c r="B347">
        <f t="shared" si="15"/>
        <v>2023</v>
      </c>
      <c r="C347">
        <f t="shared" si="16"/>
        <v>8</v>
      </c>
      <c r="D347">
        <f t="shared" si="17"/>
        <v>2</v>
      </c>
      <c r="E347" t="s">
        <v>9</v>
      </c>
      <c r="F347" t="s">
        <v>17</v>
      </c>
      <c r="G347">
        <v>19598</v>
      </c>
      <c r="H347">
        <v>1624</v>
      </c>
      <c r="I347">
        <v>15240</v>
      </c>
      <c r="J347">
        <v>841</v>
      </c>
      <c r="K347">
        <v>986</v>
      </c>
      <c r="L347">
        <v>151</v>
      </c>
    </row>
    <row r="348" spans="1:12" x14ac:dyDescent="0.35">
      <c r="A348" s="2">
        <v>45239</v>
      </c>
      <c r="B348">
        <f t="shared" si="15"/>
        <v>2023</v>
      </c>
      <c r="C348">
        <f t="shared" si="16"/>
        <v>11</v>
      </c>
      <c r="D348">
        <f t="shared" si="17"/>
        <v>9</v>
      </c>
      <c r="E348" t="s">
        <v>9</v>
      </c>
      <c r="F348" t="s">
        <v>10</v>
      </c>
      <c r="G348">
        <v>19649</v>
      </c>
      <c r="H348">
        <v>2044</v>
      </c>
      <c r="I348">
        <v>12341</v>
      </c>
      <c r="J348">
        <v>2394</v>
      </c>
      <c r="K348">
        <v>365</v>
      </c>
      <c r="L348">
        <v>22</v>
      </c>
    </row>
    <row r="349" spans="1:12" x14ac:dyDescent="0.35">
      <c r="A349" s="2">
        <v>45003</v>
      </c>
      <c r="B349">
        <f t="shared" si="15"/>
        <v>2023</v>
      </c>
      <c r="C349">
        <f t="shared" si="16"/>
        <v>3</v>
      </c>
      <c r="D349">
        <f t="shared" si="17"/>
        <v>18</v>
      </c>
      <c r="E349" t="s">
        <v>15</v>
      </c>
      <c r="F349" t="s">
        <v>10</v>
      </c>
      <c r="G349">
        <v>14042</v>
      </c>
      <c r="H349">
        <v>1731</v>
      </c>
      <c r="I349">
        <v>11852</v>
      </c>
      <c r="J349">
        <v>1460</v>
      </c>
      <c r="K349">
        <v>797</v>
      </c>
      <c r="L349">
        <v>103</v>
      </c>
    </row>
    <row r="350" spans="1:12" x14ac:dyDescent="0.35">
      <c r="A350" s="2">
        <v>45170</v>
      </c>
      <c r="B350">
        <f t="shared" si="15"/>
        <v>2023</v>
      </c>
      <c r="C350">
        <f t="shared" si="16"/>
        <v>9</v>
      </c>
      <c r="D350">
        <f t="shared" si="17"/>
        <v>1</v>
      </c>
      <c r="E350" t="s">
        <v>11</v>
      </c>
      <c r="F350" t="s">
        <v>12</v>
      </c>
      <c r="G350">
        <v>4927</v>
      </c>
      <c r="H350">
        <v>3670</v>
      </c>
      <c r="I350">
        <v>19588</v>
      </c>
      <c r="J350">
        <v>591</v>
      </c>
      <c r="K350">
        <v>673</v>
      </c>
      <c r="L350">
        <v>272</v>
      </c>
    </row>
    <row r="351" spans="1:12" x14ac:dyDescent="0.35">
      <c r="A351" s="2">
        <v>44993</v>
      </c>
      <c r="B351">
        <f t="shared" si="15"/>
        <v>2023</v>
      </c>
      <c r="C351">
        <f t="shared" si="16"/>
        <v>3</v>
      </c>
      <c r="D351">
        <f t="shared" si="17"/>
        <v>8</v>
      </c>
      <c r="E351" t="s">
        <v>11</v>
      </c>
      <c r="F351" t="s">
        <v>17</v>
      </c>
      <c r="G351">
        <v>2168</v>
      </c>
      <c r="H351">
        <v>4933</v>
      </c>
      <c r="I351">
        <v>9746</v>
      </c>
      <c r="J351">
        <v>4888</v>
      </c>
      <c r="K351">
        <v>538</v>
      </c>
      <c r="L351">
        <v>431</v>
      </c>
    </row>
    <row r="352" spans="1:12" x14ac:dyDescent="0.35">
      <c r="A352" s="2">
        <v>45036</v>
      </c>
      <c r="B352">
        <f t="shared" si="15"/>
        <v>2023</v>
      </c>
      <c r="C352">
        <f t="shared" si="16"/>
        <v>4</v>
      </c>
      <c r="D352">
        <f t="shared" si="17"/>
        <v>20</v>
      </c>
      <c r="E352" t="s">
        <v>11</v>
      </c>
      <c r="F352" t="s">
        <v>17</v>
      </c>
      <c r="G352">
        <v>21271</v>
      </c>
      <c r="H352">
        <v>735</v>
      </c>
      <c r="I352">
        <v>13465</v>
      </c>
      <c r="J352">
        <v>724</v>
      </c>
      <c r="K352">
        <v>345</v>
      </c>
      <c r="L352">
        <v>10</v>
      </c>
    </row>
    <row r="353" spans="1:12" x14ac:dyDescent="0.35">
      <c r="A353" s="2">
        <v>45150</v>
      </c>
      <c r="B353">
        <f t="shared" si="15"/>
        <v>2023</v>
      </c>
      <c r="C353">
        <f t="shared" si="16"/>
        <v>8</v>
      </c>
      <c r="D353">
        <f t="shared" si="17"/>
        <v>12</v>
      </c>
      <c r="E353" t="s">
        <v>13</v>
      </c>
      <c r="F353" t="s">
        <v>17</v>
      </c>
      <c r="G353">
        <v>26926</v>
      </c>
      <c r="H353">
        <v>2899</v>
      </c>
      <c r="I353">
        <v>15203</v>
      </c>
      <c r="J353">
        <v>2275</v>
      </c>
      <c r="K353">
        <v>214</v>
      </c>
      <c r="L353">
        <v>263</v>
      </c>
    </row>
    <row r="354" spans="1:12" x14ac:dyDescent="0.35">
      <c r="A354" s="2">
        <v>45073</v>
      </c>
      <c r="B354">
        <f t="shared" si="15"/>
        <v>2023</v>
      </c>
      <c r="C354">
        <f t="shared" si="16"/>
        <v>5</v>
      </c>
      <c r="D354">
        <f t="shared" si="17"/>
        <v>27</v>
      </c>
      <c r="E354" t="s">
        <v>18</v>
      </c>
      <c r="F354" t="s">
        <v>10</v>
      </c>
      <c r="G354">
        <v>9338</v>
      </c>
      <c r="H354">
        <v>3192</v>
      </c>
      <c r="I354">
        <v>16442</v>
      </c>
      <c r="J354">
        <v>3820</v>
      </c>
      <c r="K354">
        <v>200</v>
      </c>
      <c r="L354">
        <v>92</v>
      </c>
    </row>
    <row r="355" spans="1:12" x14ac:dyDescent="0.35">
      <c r="A355" s="2">
        <v>45146</v>
      </c>
      <c r="B355">
        <f t="shared" si="15"/>
        <v>2023</v>
      </c>
      <c r="C355">
        <f t="shared" si="16"/>
        <v>8</v>
      </c>
      <c r="D355">
        <f t="shared" si="17"/>
        <v>8</v>
      </c>
      <c r="E355" t="s">
        <v>18</v>
      </c>
      <c r="F355" t="s">
        <v>17</v>
      </c>
      <c r="G355">
        <v>8769</v>
      </c>
      <c r="H355">
        <v>3576</v>
      </c>
      <c r="I355">
        <v>13110</v>
      </c>
      <c r="J355">
        <v>2941</v>
      </c>
      <c r="K355">
        <v>994</v>
      </c>
      <c r="L355">
        <v>225</v>
      </c>
    </row>
    <row r="356" spans="1:12" x14ac:dyDescent="0.35">
      <c r="A356" s="2">
        <v>45193</v>
      </c>
      <c r="B356">
        <f t="shared" si="15"/>
        <v>2023</v>
      </c>
      <c r="C356">
        <f t="shared" si="16"/>
        <v>9</v>
      </c>
      <c r="D356">
        <f t="shared" si="17"/>
        <v>24</v>
      </c>
      <c r="E356" t="s">
        <v>9</v>
      </c>
      <c r="F356" t="s">
        <v>12</v>
      </c>
      <c r="G356">
        <v>13338</v>
      </c>
      <c r="H356">
        <v>2266</v>
      </c>
      <c r="I356">
        <v>9307</v>
      </c>
      <c r="J356">
        <v>4136</v>
      </c>
      <c r="K356">
        <v>888</v>
      </c>
      <c r="L356">
        <v>106</v>
      </c>
    </row>
    <row r="357" spans="1:12" x14ac:dyDescent="0.35">
      <c r="A357" s="2">
        <v>44946</v>
      </c>
      <c r="B357">
        <f t="shared" si="15"/>
        <v>2023</v>
      </c>
      <c r="C357">
        <f t="shared" si="16"/>
        <v>1</v>
      </c>
      <c r="D357">
        <f t="shared" si="17"/>
        <v>20</v>
      </c>
      <c r="E357" t="s">
        <v>11</v>
      </c>
      <c r="F357" t="s">
        <v>17</v>
      </c>
      <c r="G357">
        <v>27658</v>
      </c>
      <c r="H357">
        <v>4784</v>
      </c>
      <c r="I357">
        <v>353</v>
      </c>
      <c r="J357">
        <v>1958</v>
      </c>
      <c r="K357">
        <v>954</v>
      </c>
      <c r="L357">
        <v>359</v>
      </c>
    </row>
    <row r="358" spans="1:12" x14ac:dyDescent="0.35">
      <c r="A358" s="2">
        <v>45194</v>
      </c>
      <c r="B358">
        <f t="shared" si="15"/>
        <v>2023</v>
      </c>
      <c r="C358">
        <f t="shared" si="16"/>
        <v>9</v>
      </c>
      <c r="D358">
        <f t="shared" si="17"/>
        <v>25</v>
      </c>
      <c r="E358" t="s">
        <v>14</v>
      </c>
      <c r="F358" t="s">
        <v>12</v>
      </c>
      <c r="G358">
        <v>32631</v>
      </c>
      <c r="H358">
        <v>3165</v>
      </c>
      <c r="I358">
        <v>18679</v>
      </c>
      <c r="J358">
        <v>2559</v>
      </c>
      <c r="K358">
        <v>89</v>
      </c>
      <c r="L358">
        <v>110</v>
      </c>
    </row>
    <row r="359" spans="1:12" x14ac:dyDescent="0.35">
      <c r="A359" s="2">
        <v>44987</v>
      </c>
      <c r="B359">
        <f t="shared" si="15"/>
        <v>2023</v>
      </c>
      <c r="C359">
        <f t="shared" si="16"/>
        <v>3</v>
      </c>
      <c r="D359">
        <f t="shared" si="17"/>
        <v>2</v>
      </c>
      <c r="E359" t="s">
        <v>13</v>
      </c>
      <c r="F359" t="s">
        <v>16</v>
      </c>
      <c r="G359">
        <v>17797</v>
      </c>
      <c r="H359">
        <v>470</v>
      </c>
      <c r="I359">
        <v>2204</v>
      </c>
      <c r="J359">
        <v>3118</v>
      </c>
      <c r="K359">
        <v>623</v>
      </c>
      <c r="L359">
        <v>34</v>
      </c>
    </row>
    <row r="360" spans="1:12" x14ac:dyDescent="0.35">
      <c r="A360" s="2">
        <v>45014</v>
      </c>
      <c r="B360">
        <f t="shared" si="15"/>
        <v>2023</v>
      </c>
      <c r="C360">
        <f t="shared" si="16"/>
        <v>3</v>
      </c>
      <c r="D360">
        <f t="shared" si="17"/>
        <v>29</v>
      </c>
      <c r="E360" t="s">
        <v>14</v>
      </c>
      <c r="F360" t="s">
        <v>17</v>
      </c>
      <c r="G360">
        <v>12110</v>
      </c>
      <c r="H360">
        <v>3638</v>
      </c>
      <c r="I360">
        <v>11311</v>
      </c>
      <c r="J360">
        <v>1395</v>
      </c>
      <c r="K360">
        <v>708</v>
      </c>
      <c r="L360">
        <v>196</v>
      </c>
    </row>
    <row r="361" spans="1:12" x14ac:dyDescent="0.35">
      <c r="A361" s="2">
        <v>45118</v>
      </c>
      <c r="B361">
        <f t="shared" si="15"/>
        <v>2023</v>
      </c>
      <c r="C361">
        <f t="shared" si="16"/>
        <v>7</v>
      </c>
      <c r="D361">
        <f t="shared" si="17"/>
        <v>11</v>
      </c>
      <c r="E361" t="s">
        <v>18</v>
      </c>
      <c r="F361" t="s">
        <v>12</v>
      </c>
      <c r="G361">
        <v>1207</v>
      </c>
      <c r="H361">
        <v>4809</v>
      </c>
      <c r="I361">
        <v>12304</v>
      </c>
      <c r="J361">
        <v>1595</v>
      </c>
      <c r="K361">
        <v>347</v>
      </c>
      <c r="L361">
        <v>280</v>
      </c>
    </row>
    <row r="362" spans="1:12" x14ac:dyDescent="0.35">
      <c r="A362" s="2">
        <v>45147</v>
      </c>
      <c r="B362">
        <f t="shared" si="15"/>
        <v>2023</v>
      </c>
      <c r="C362">
        <f t="shared" si="16"/>
        <v>8</v>
      </c>
      <c r="D362">
        <f t="shared" si="17"/>
        <v>9</v>
      </c>
      <c r="E362" t="s">
        <v>15</v>
      </c>
      <c r="F362" t="s">
        <v>16</v>
      </c>
      <c r="G362">
        <v>14667</v>
      </c>
      <c r="H362">
        <v>4605</v>
      </c>
      <c r="I362">
        <v>19803</v>
      </c>
      <c r="J362">
        <v>254</v>
      </c>
      <c r="K362">
        <v>260</v>
      </c>
      <c r="L362">
        <v>241</v>
      </c>
    </row>
    <row r="363" spans="1:12" x14ac:dyDescent="0.35">
      <c r="A363" s="2">
        <v>45085</v>
      </c>
      <c r="B363">
        <f t="shared" si="15"/>
        <v>2023</v>
      </c>
      <c r="C363">
        <f t="shared" si="16"/>
        <v>6</v>
      </c>
      <c r="D363">
        <f t="shared" si="17"/>
        <v>8</v>
      </c>
      <c r="E363" t="s">
        <v>15</v>
      </c>
      <c r="F363" t="s">
        <v>16</v>
      </c>
      <c r="G363">
        <v>10674</v>
      </c>
      <c r="H363">
        <v>747</v>
      </c>
      <c r="I363">
        <v>7182</v>
      </c>
      <c r="J363">
        <v>3329</v>
      </c>
      <c r="K363">
        <v>465</v>
      </c>
      <c r="L363">
        <v>11</v>
      </c>
    </row>
    <row r="364" spans="1:12" x14ac:dyDescent="0.35">
      <c r="A364" s="2">
        <v>45280</v>
      </c>
      <c r="B364">
        <f t="shared" si="15"/>
        <v>2023</v>
      </c>
      <c r="C364">
        <f t="shared" si="16"/>
        <v>12</v>
      </c>
      <c r="D364">
        <f t="shared" si="17"/>
        <v>20</v>
      </c>
      <c r="E364" t="s">
        <v>14</v>
      </c>
      <c r="F364" t="s">
        <v>12</v>
      </c>
      <c r="G364">
        <v>47580</v>
      </c>
      <c r="H364">
        <v>2245</v>
      </c>
      <c r="I364">
        <v>2770</v>
      </c>
      <c r="J364">
        <v>3916</v>
      </c>
      <c r="K364">
        <v>880</v>
      </c>
      <c r="L364">
        <v>69</v>
      </c>
    </row>
    <row r="365" spans="1:12" x14ac:dyDescent="0.35">
      <c r="A365" s="2">
        <v>45116</v>
      </c>
      <c r="B365">
        <f t="shared" si="15"/>
        <v>2023</v>
      </c>
      <c r="C365">
        <f t="shared" si="16"/>
        <v>7</v>
      </c>
      <c r="D365">
        <f t="shared" si="17"/>
        <v>9</v>
      </c>
      <c r="E365" t="s">
        <v>13</v>
      </c>
      <c r="F365" t="s">
        <v>17</v>
      </c>
      <c r="G365">
        <v>46080</v>
      </c>
      <c r="H365">
        <v>3251</v>
      </c>
      <c r="I365">
        <v>19156</v>
      </c>
      <c r="J365">
        <v>120</v>
      </c>
      <c r="K365">
        <v>603</v>
      </c>
      <c r="L365">
        <v>113</v>
      </c>
    </row>
    <row r="366" spans="1:12" x14ac:dyDescent="0.35">
      <c r="A366" s="2">
        <v>45250</v>
      </c>
      <c r="B366">
        <f t="shared" si="15"/>
        <v>2023</v>
      </c>
      <c r="C366">
        <f t="shared" si="16"/>
        <v>11</v>
      </c>
      <c r="D366">
        <f t="shared" si="17"/>
        <v>20</v>
      </c>
      <c r="E366" t="s">
        <v>14</v>
      </c>
      <c r="F366" t="s">
        <v>10</v>
      </c>
      <c r="G366">
        <v>47315</v>
      </c>
      <c r="H366">
        <v>4014</v>
      </c>
      <c r="I366">
        <v>13381</v>
      </c>
      <c r="J366">
        <v>3261</v>
      </c>
      <c r="K366">
        <v>375</v>
      </c>
      <c r="L366">
        <v>237</v>
      </c>
    </row>
    <row r="367" spans="1:12" x14ac:dyDescent="0.35">
      <c r="A367" s="2">
        <v>45200</v>
      </c>
      <c r="B367">
        <f t="shared" si="15"/>
        <v>2023</v>
      </c>
      <c r="C367">
        <f t="shared" si="16"/>
        <v>10</v>
      </c>
      <c r="D367">
        <f t="shared" si="17"/>
        <v>1</v>
      </c>
      <c r="E367" t="s">
        <v>15</v>
      </c>
      <c r="F367" t="s">
        <v>17</v>
      </c>
      <c r="G367">
        <v>35294</v>
      </c>
      <c r="H367">
        <v>2186</v>
      </c>
      <c r="I367">
        <v>6513</v>
      </c>
      <c r="J367">
        <v>1922</v>
      </c>
      <c r="K367">
        <v>154</v>
      </c>
      <c r="L367">
        <v>130</v>
      </c>
    </row>
    <row r="368" spans="1:12" x14ac:dyDescent="0.35">
      <c r="A368" s="2">
        <v>45273</v>
      </c>
      <c r="B368">
        <f t="shared" si="15"/>
        <v>2023</v>
      </c>
      <c r="C368">
        <f t="shared" si="16"/>
        <v>12</v>
      </c>
      <c r="D368">
        <f t="shared" si="17"/>
        <v>13</v>
      </c>
      <c r="E368" t="s">
        <v>14</v>
      </c>
      <c r="F368" t="s">
        <v>16</v>
      </c>
      <c r="G368">
        <v>24711</v>
      </c>
      <c r="H368">
        <v>1641</v>
      </c>
      <c r="I368">
        <v>193</v>
      </c>
      <c r="J368">
        <v>3544</v>
      </c>
      <c r="K368">
        <v>805</v>
      </c>
      <c r="L368">
        <v>38</v>
      </c>
    </row>
    <row r="369" spans="1:12" x14ac:dyDescent="0.35">
      <c r="A369" s="2">
        <v>45154</v>
      </c>
      <c r="B369">
        <f t="shared" si="15"/>
        <v>2023</v>
      </c>
      <c r="C369">
        <f t="shared" si="16"/>
        <v>8</v>
      </c>
      <c r="D369">
        <f t="shared" si="17"/>
        <v>16</v>
      </c>
      <c r="E369" t="s">
        <v>13</v>
      </c>
      <c r="F369" t="s">
        <v>12</v>
      </c>
      <c r="G369">
        <v>38607</v>
      </c>
      <c r="H369">
        <v>925</v>
      </c>
      <c r="I369">
        <v>18402</v>
      </c>
      <c r="J369">
        <v>533</v>
      </c>
      <c r="K369">
        <v>356</v>
      </c>
      <c r="L369">
        <v>91</v>
      </c>
    </row>
    <row r="370" spans="1:12" x14ac:dyDescent="0.35">
      <c r="A370" s="2">
        <v>45183</v>
      </c>
      <c r="B370">
        <f t="shared" si="15"/>
        <v>2023</v>
      </c>
      <c r="C370">
        <f t="shared" si="16"/>
        <v>9</v>
      </c>
      <c r="D370">
        <f t="shared" si="17"/>
        <v>14</v>
      </c>
      <c r="E370" t="s">
        <v>14</v>
      </c>
      <c r="F370" t="s">
        <v>12</v>
      </c>
      <c r="G370">
        <v>37096</v>
      </c>
      <c r="H370">
        <v>4718</v>
      </c>
      <c r="I370">
        <v>17549</v>
      </c>
      <c r="J370">
        <v>3613</v>
      </c>
      <c r="K370">
        <v>216</v>
      </c>
      <c r="L370">
        <v>435</v>
      </c>
    </row>
    <row r="371" spans="1:12" x14ac:dyDescent="0.35">
      <c r="A371" s="2">
        <v>45245</v>
      </c>
      <c r="B371">
        <f t="shared" si="15"/>
        <v>2023</v>
      </c>
      <c r="C371">
        <f t="shared" si="16"/>
        <v>11</v>
      </c>
      <c r="D371">
        <f t="shared" si="17"/>
        <v>15</v>
      </c>
      <c r="E371" t="s">
        <v>9</v>
      </c>
      <c r="F371" t="s">
        <v>17</v>
      </c>
      <c r="G371">
        <v>5179</v>
      </c>
      <c r="H371">
        <v>4793</v>
      </c>
      <c r="I371">
        <v>9821</v>
      </c>
      <c r="J371">
        <v>606</v>
      </c>
      <c r="K371">
        <v>92</v>
      </c>
      <c r="L371">
        <v>447</v>
      </c>
    </row>
    <row r="372" spans="1:12" x14ac:dyDescent="0.35">
      <c r="A372" s="2">
        <v>44970</v>
      </c>
      <c r="B372">
        <f t="shared" si="15"/>
        <v>2023</v>
      </c>
      <c r="C372">
        <f t="shared" si="16"/>
        <v>2</v>
      </c>
      <c r="D372">
        <f t="shared" si="17"/>
        <v>13</v>
      </c>
      <c r="E372" t="s">
        <v>15</v>
      </c>
      <c r="F372" t="s">
        <v>12</v>
      </c>
      <c r="G372">
        <v>36777</v>
      </c>
      <c r="H372">
        <v>4861</v>
      </c>
      <c r="I372">
        <v>1951</v>
      </c>
      <c r="J372">
        <v>4291</v>
      </c>
      <c r="K372">
        <v>935</v>
      </c>
      <c r="L372">
        <v>396</v>
      </c>
    </row>
    <row r="373" spans="1:12" x14ac:dyDescent="0.35">
      <c r="A373" s="2">
        <v>45206</v>
      </c>
      <c r="B373">
        <f t="shared" si="15"/>
        <v>2023</v>
      </c>
      <c r="C373">
        <f t="shared" si="16"/>
        <v>10</v>
      </c>
      <c r="D373">
        <f t="shared" si="17"/>
        <v>7</v>
      </c>
      <c r="E373" t="s">
        <v>9</v>
      </c>
      <c r="F373" t="s">
        <v>10</v>
      </c>
      <c r="G373">
        <v>47465</v>
      </c>
      <c r="H373">
        <v>1318</v>
      </c>
      <c r="I373">
        <v>7125</v>
      </c>
      <c r="J373">
        <v>2803</v>
      </c>
      <c r="K373">
        <v>476</v>
      </c>
      <c r="L373">
        <v>102</v>
      </c>
    </row>
    <row r="374" spans="1:12" x14ac:dyDescent="0.35">
      <c r="A374" s="2">
        <v>45147</v>
      </c>
      <c r="B374">
        <f t="shared" si="15"/>
        <v>2023</v>
      </c>
      <c r="C374">
        <f t="shared" si="16"/>
        <v>8</v>
      </c>
      <c r="D374">
        <f t="shared" si="17"/>
        <v>9</v>
      </c>
      <c r="E374" t="s">
        <v>13</v>
      </c>
      <c r="F374" t="s">
        <v>12</v>
      </c>
      <c r="G374">
        <v>1148</v>
      </c>
      <c r="H374">
        <v>1643</v>
      </c>
      <c r="I374">
        <v>4767</v>
      </c>
      <c r="J374">
        <v>3318</v>
      </c>
      <c r="K374">
        <v>822</v>
      </c>
      <c r="L374">
        <v>74</v>
      </c>
    </row>
    <row r="375" spans="1:12" x14ac:dyDescent="0.35">
      <c r="A375" s="2">
        <v>45027</v>
      </c>
      <c r="B375">
        <f t="shared" si="15"/>
        <v>2023</v>
      </c>
      <c r="C375">
        <f t="shared" si="16"/>
        <v>4</v>
      </c>
      <c r="D375">
        <f t="shared" si="17"/>
        <v>11</v>
      </c>
      <c r="E375" t="s">
        <v>9</v>
      </c>
      <c r="F375" t="s">
        <v>10</v>
      </c>
      <c r="G375">
        <v>29946</v>
      </c>
      <c r="H375">
        <v>106</v>
      </c>
      <c r="I375">
        <v>18661</v>
      </c>
      <c r="J375">
        <v>149</v>
      </c>
      <c r="K375">
        <v>165</v>
      </c>
      <c r="L375">
        <v>1</v>
      </c>
    </row>
    <row r="376" spans="1:12" x14ac:dyDescent="0.35">
      <c r="A376" s="2">
        <v>45017</v>
      </c>
      <c r="B376">
        <f t="shared" si="15"/>
        <v>2023</v>
      </c>
      <c r="C376">
        <f t="shared" si="16"/>
        <v>4</v>
      </c>
      <c r="D376">
        <f t="shared" si="17"/>
        <v>1</v>
      </c>
      <c r="E376" t="s">
        <v>11</v>
      </c>
      <c r="F376" t="s">
        <v>16</v>
      </c>
      <c r="G376">
        <v>30417</v>
      </c>
      <c r="H376">
        <v>1898</v>
      </c>
      <c r="I376">
        <v>18087</v>
      </c>
      <c r="J376">
        <v>3351</v>
      </c>
      <c r="K376">
        <v>276</v>
      </c>
      <c r="L376">
        <v>106</v>
      </c>
    </row>
    <row r="377" spans="1:12" x14ac:dyDescent="0.35">
      <c r="A377" s="2">
        <v>45188</v>
      </c>
      <c r="B377">
        <f t="shared" si="15"/>
        <v>2023</v>
      </c>
      <c r="C377">
        <f t="shared" si="16"/>
        <v>9</v>
      </c>
      <c r="D377">
        <f t="shared" si="17"/>
        <v>19</v>
      </c>
      <c r="E377" t="s">
        <v>14</v>
      </c>
      <c r="F377" t="s">
        <v>10</v>
      </c>
      <c r="G377">
        <v>42812</v>
      </c>
      <c r="H377">
        <v>2255</v>
      </c>
      <c r="I377">
        <v>6707</v>
      </c>
      <c r="J377">
        <v>1865</v>
      </c>
      <c r="K377">
        <v>551</v>
      </c>
      <c r="L377">
        <v>42</v>
      </c>
    </row>
    <row r="378" spans="1:12" x14ac:dyDescent="0.35">
      <c r="A378" s="2">
        <v>45226</v>
      </c>
      <c r="B378">
        <f t="shared" si="15"/>
        <v>2023</v>
      </c>
      <c r="C378">
        <f t="shared" si="16"/>
        <v>10</v>
      </c>
      <c r="D378">
        <f t="shared" si="17"/>
        <v>27</v>
      </c>
      <c r="E378" t="s">
        <v>13</v>
      </c>
      <c r="F378" t="s">
        <v>17</v>
      </c>
      <c r="G378">
        <v>28819</v>
      </c>
      <c r="H378">
        <v>1128</v>
      </c>
      <c r="I378">
        <v>7506</v>
      </c>
      <c r="J378">
        <v>4387</v>
      </c>
      <c r="K378">
        <v>935</v>
      </c>
      <c r="L378">
        <v>54</v>
      </c>
    </row>
    <row r="379" spans="1:12" x14ac:dyDescent="0.35">
      <c r="A379" s="2">
        <v>44986</v>
      </c>
      <c r="B379">
        <f t="shared" si="15"/>
        <v>2023</v>
      </c>
      <c r="C379">
        <f t="shared" si="16"/>
        <v>3</v>
      </c>
      <c r="D379">
        <f t="shared" si="17"/>
        <v>1</v>
      </c>
      <c r="E379" t="s">
        <v>9</v>
      </c>
      <c r="F379" t="s">
        <v>17</v>
      </c>
      <c r="G379">
        <v>49783</v>
      </c>
      <c r="H379">
        <v>768</v>
      </c>
      <c r="I379">
        <v>9617</v>
      </c>
      <c r="J379">
        <v>3619</v>
      </c>
      <c r="K379">
        <v>967</v>
      </c>
      <c r="L379">
        <v>65</v>
      </c>
    </row>
    <row r="380" spans="1:12" x14ac:dyDescent="0.35">
      <c r="A380" s="2">
        <v>45241</v>
      </c>
      <c r="B380">
        <f t="shared" si="15"/>
        <v>2023</v>
      </c>
      <c r="C380">
        <f t="shared" si="16"/>
        <v>11</v>
      </c>
      <c r="D380">
        <f t="shared" si="17"/>
        <v>11</v>
      </c>
      <c r="E380" t="s">
        <v>11</v>
      </c>
      <c r="F380" t="s">
        <v>12</v>
      </c>
      <c r="G380">
        <v>14577</v>
      </c>
      <c r="H380">
        <v>1707</v>
      </c>
      <c r="I380">
        <v>3767</v>
      </c>
      <c r="J380">
        <v>3054</v>
      </c>
      <c r="K380">
        <v>387</v>
      </c>
      <c r="L380">
        <v>35</v>
      </c>
    </row>
    <row r="381" spans="1:12" x14ac:dyDescent="0.35">
      <c r="A381" s="2">
        <v>45022</v>
      </c>
      <c r="B381">
        <f t="shared" si="15"/>
        <v>2023</v>
      </c>
      <c r="C381">
        <f t="shared" si="16"/>
        <v>4</v>
      </c>
      <c r="D381">
        <f t="shared" si="17"/>
        <v>6</v>
      </c>
      <c r="E381" t="s">
        <v>15</v>
      </c>
      <c r="F381" t="s">
        <v>12</v>
      </c>
      <c r="G381">
        <v>1604</v>
      </c>
      <c r="H381">
        <v>545</v>
      </c>
      <c r="I381">
        <v>11546</v>
      </c>
      <c r="J381">
        <v>1609</v>
      </c>
      <c r="K381">
        <v>225</v>
      </c>
      <c r="L381">
        <v>6</v>
      </c>
    </row>
    <row r="382" spans="1:12" x14ac:dyDescent="0.35">
      <c r="A382" s="2">
        <v>45207</v>
      </c>
      <c r="B382">
        <f t="shared" si="15"/>
        <v>2023</v>
      </c>
      <c r="C382">
        <f t="shared" si="16"/>
        <v>10</v>
      </c>
      <c r="D382">
        <f t="shared" si="17"/>
        <v>8</v>
      </c>
      <c r="E382" t="s">
        <v>18</v>
      </c>
      <c r="F382" t="s">
        <v>10</v>
      </c>
      <c r="G382">
        <v>26569</v>
      </c>
      <c r="H382">
        <v>4202</v>
      </c>
      <c r="I382">
        <v>9007</v>
      </c>
      <c r="J382">
        <v>4777</v>
      </c>
      <c r="K382">
        <v>545</v>
      </c>
      <c r="L382">
        <v>87</v>
      </c>
    </row>
    <row r="383" spans="1:12" x14ac:dyDescent="0.35">
      <c r="A383" s="2">
        <v>44928</v>
      </c>
      <c r="B383">
        <f t="shared" si="15"/>
        <v>2023</v>
      </c>
      <c r="C383">
        <f t="shared" si="16"/>
        <v>1</v>
      </c>
      <c r="D383">
        <f t="shared" si="17"/>
        <v>2</v>
      </c>
      <c r="E383" t="s">
        <v>9</v>
      </c>
      <c r="F383" t="s">
        <v>17</v>
      </c>
      <c r="G383">
        <v>1765</v>
      </c>
      <c r="H383">
        <v>3025</v>
      </c>
      <c r="I383">
        <v>16371</v>
      </c>
      <c r="J383">
        <v>1532</v>
      </c>
      <c r="K383">
        <v>927</v>
      </c>
      <c r="L383">
        <v>190</v>
      </c>
    </row>
    <row r="384" spans="1:12" x14ac:dyDescent="0.35">
      <c r="A384" s="2">
        <v>45026</v>
      </c>
      <c r="B384">
        <f t="shared" si="15"/>
        <v>2023</v>
      </c>
      <c r="C384">
        <f t="shared" si="16"/>
        <v>4</v>
      </c>
      <c r="D384">
        <f t="shared" si="17"/>
        <v>10</v>
      </c>
      <c r="E384" t="s">
        <v>13</v>
      </c>
      <c r="F384" t="s">
        <v>17</v>
      </c>
      <c r="G384">
        <v>19837</v>
      </c>
      <c r="H384">
        <v>1413</v>
      </c>
      <c r="I384">
        <v>3608</v>
      </c>
      <c r="J384">
        <v>1839</v>
      </c>
      <c r="K384">
        <v>452</v>
      </c>
      <c r="L384">
        <v>119</v>
      </c>
    </row>
    <row r="385" spans="1:12" x14ac:dyDescent="0.35">
      <c r="A385" s="2">
        <v>45047</v>
      </c>
      <c r="B385">
        <f t="shared" si="15"/>
        <v>2023</v>
      </c>
      <c r="C385">
        <f t="shared" si="16"/>
        <v>5</v>
      </c>
      <c r="D385">
        <f t="shared" si="17"/>
        <v>1</v>
      </c>
      <c r="E385" t="s">
        <v>18</v>
      </c>
      <c r="F385" t="s">
        <v>10</v>
      </c>
      <c r="G385">
        <v>9504</v>
      </c>
      <c r="H385">
        <v>3831</v>
      </c>
      <c r="I385">
        <v>7576</v>
      </c>
      <c r="J385">
        <v>1570</v>
      </c>
      <c r="K385">
        <v>516</v>
      </c>
      <c r="L385">
        <v>100</v>
      </c>
    </row>
    <row r="386" spans="1:12" x14ac:dyDescent="0.35">
      <c r="A386" s="2">
        <v>45193</v>
      </c>
      <c r="B386">
        <f t="shared" si="15"/>
        <v>2023</v>
      </c>
      <c r="C386">
        <f t="shared" si="16"/>
        <v>9</v>
      </c>
      <c r="D386">
        <f t="shared" si="17"/>
        <v>24</v>
      </c>
      <c r="E386" t="s">
        <v>18</v>
      </c>
      <c r="F386" t="s">
        <v>10</v>
      </c>
      <c r="G386">
        <v>29816</v>
      </c>
      <c r="H386">
        <v>1391</v>
      </c>
      <c r="I386">
        <v>6462</v>
      </c>
      <c r="J386">
        <v>2775</v>
      </c>
      <c r="K386">
        <v>71</v>
      </c>
      <c r="L386">
        <v>54</v>
      </c>
    </row>
    <row r="387" spans="1:12" x14ac:dyDescent="0.35">
      <c r="A387" s="2">
        <v>44946</v>
      </c>
      <c r="B387">
        <f t="shared" ref="B387:B450" si="18">YEAR(A387)</f>
        <v>2023</v>
      </c>
      <c r="C387">
        <f t="shared" ref="C387:C450" si="19">MONTH(A387)</f>
        <v>1</v>
      </c>
      <c r="D387">
        <f t="shared" ref="D387:D450" si="20">DAY(A387)</f>
        <v>20</v>
      </c>
      <c r="E387" t="s">
        <v>9</v>
      </c>
      <c r="F387" t="s">
        <v>17</v>
      </c>
      <c r="G387">
        <v>20368</v>
      </c>
      <c r="H387">
        <v>311</v>
      </c>
      <c r="I387">
        <v>13596</v>
      </c>
      <c r="J387">
        <v>2428</v>
      </c>
      <c r="K387">
        <v>707</v>
      </c>
      <c r="L387">
        <v>20</v>
      </c>
    </row>
    <row r="388" spans="1:12" x14ac:dyDescent="0.35">
      <c r="A388" s="2">
        <v>45088</v>
      </c>
      <c r="B388">
        <f t="shared" si="18"/>
        <v>2023</v>
      </c>
      <c r="C388">
        <f t="shared" si="19"/>
        <v>6</v>
      </c>
      <c r="D388">
        <f t="shared" si="20"/>
        <v>11</v>
      </c>
      <c r="E388" t="s">
        <v>9</v>
      </c>
      <c r="F388" t="s">
        <v>17</v>
      </c>
      <c r="G388">
        <v>35534</v>
      </c>
      <c r="H388">
        <v>3632</v>
      </c>
      <c r="I388">
        <v>5092</v>
      </c>
      <c r="J388">
        <v>1593</v>
      </c>
      <c r="K388">
        <v>250</v>
      </c>
      <c r="L388">
        <v>306</v>
      </c>
    </row>
    <row r="389" spans="1:12" x14ac:dyDescent="0.35">
      <c r="A389" s="2">
        <v>45096</v>
      </c>
      <c r="B389">
        <f t="shared" si="18"/>
        <v>2023</v>
      </c>
      <c r="C389">
        <f t="shared" si="19"/>
        <v>6</v>
      </c>
      <c r="D389">
        <f t="shared" si="20"/>
        <v>19</v>
      </c>
      <c r="E389" t="s">
        <v>15</v>
      </c>
      <c r="F389" t="s">
        <v>16</v>
      </c>
      <c r="G389">
        <v>21432</v>
      </c>
      <c r="H389">
        <v>1973</v>
      </c>
      <c r="I389">
        <v>11844</v>
      </c>
      <c r="J389">
        <v>2394</v>
      </c>
      <c r="K389">
        <v>305</v>
      </c>
      <c r="L389">
        <v>175</v>
      </c>
    </row>
    <row r="390" spans="1:12" x14ac:dyDescent="0.35">
      <c r="A390" s="2">
        <v>45167</v>
      </c>
      <c r="B390">
        <f t="shared" si="18"/>
        <v>2023</v>
      </c>
      <c r="C390">
        <f t="shared" si="19"/>
        <v>8</v>
      </c>
      <c r="D390">
        <f t="shared" si="20"/>
        <v>29</v>
      </c>
      <c r="E390" t="s">
        <v>18</v>
      </c>
      <c r="F390" t="s">
        <v>16</v>
      </c>
      <c r="G390">
        <v>14575</v>
      </c>
      <c r="H390">
        <v>4734</v>
      </c>
      <c r="I390">
        <v>14480</v>
      </c>
      <c r="J390">
        <v>3680</v>
      </c>
      <c r="K390">
        <v>3</v>
      </c>
      <c r="L390">
        <v>398</v>
      </c>
    </row>
    <row r="391" spans="1:12" x14ac:dyDescent="0.35">
      <c r="A391" s="2">
        <v>45087</v>
      </c>
      <c r="B391">
        <f t="shared" si="18"/>
        <v>2023</v>
      </c>
      <c r="C391">
        <f t="shared" si="19"/>
        <v>6</v>
      </c>
      <c r="D391">
        <f t="shared" si="20"/>
        <v>10</v>
      </c>
      <c r="E391" t="s">
        <v>15</v>
      </c>
      <c r="F391" t="s">
        <v>16</v>
      </c>
      <c r="G391">
        <v>33113</v>
      </c>
      <c r="H391">
        <v>3100</v>
      </c>
      <c r="I391">
        <v>19907</v>
      </c>
      <c r="J391">
        <v>2452</v>
      </c>
      <c r="K391">
        <v>971</v>
      </c>
      <c r="L391">
        <v>228</v>
      </c>
    </row>
    <row r="392" spans="1:12" x14ac:dyDescent="0.35">
      <c r="A392" s="2">
        <v>45283</v>
      </c>
      <c r="B392">
        <f t="shared" si="18"/>
        <v>2023</v>
      </c>
      <c r="C392">
        <f t="shared" si="19"/>
        <v>12</v>
      </c>
      <c r="D392">
        <f t="shared" si="20"/>
        <v>23</v>
      </c>
      <c r="E392" t="s">
        <v>15</v>
      </c>
      <c r="F392" t="s">
        <v>17</v>
      </c>
      <c r="G392">
        <v>20911</v>
      </c>
      <c r="H392">
        <v>3861</v>
      </c>
      <c r="I392">
        <v>9923</v>
      </c>
      <c r="J392">
        <v>3076</v>
      </c>
      <c r="K392">
        <v>849</v>
      </c>
      <c r="L392">
        <v>239</v>
      </c>
    </row>
    <row r="393" spans="1:12" x14ac:dyDescent="0.35">
      <c r="A393" s="2">
        <v>45101</v>
      </c>
      <c r="B393">
        <f t="shared" si="18"/>
        <v>2023</v>
      </c>
      <c r="C393">
        <f t="shared" si="19"/>
        <v>6</v>
      </c>
      <c r="D393">
        <f t="shared" si="20"/>
        <v>24</v>
      </c>
      <c r="E393" t="s">
        <v>15</v>
      </c>
      <c r="F393" t="s">
        <v>16</v>
      </c>
      <c r="G393">
        <v>8909</v>
      </c>
      <c r="H393">
        <v>3819</v>
      </c>
      <c r="I393">
        <v>4867</v>
      </c>
      <c r="J393">
        <v>1691</v>
      </c>
      <c r="K393">
        <v>154</v>
      </c>
      <c r="L393">
        <v>206</v>
      </c>
    </row>
    <row r="394" spans="1:12" x14ac:dyDescent="0.35">
      <c r="A394" s="2">
        <v>44965</v>
      </c>
      <c r="B394">
        <f t="shared" si="18"/>
        <v>2023</v>
      </c>
      <c r="C394">
        <f t="shared" si="19"/>
        <v>2</v>
      </c>
      <c r="D394">
        <f t="shared" si="20"/>
        <v>8</v>
      </c>
      <c r="E394" t="s">
        <v>15</v>
      </c>
      <c r="F394" t="s">
        <v>16</v>
      </c>
      <c r="G394">
        <v>41342</v>
      </c>
      <c r="H394">
        <v>2495</v>
      </c>
      <c r="I394">
        <v>12400</v>
      </c>
      <c r="J394">
        <v>1699</v>
      </c>
      <c r="K394">
        <v>766</v>
      </c>
      <c r="L394">
        <v>132</v>
      </c>
    </row>
    <row r="395" spans="1:12" x14ac:dyDescent="0.35">
      <c r="A395" s="2">
        <v>45195</v>
      </c>
      <c r="B395">
        <f t="shared" si="18"/>
        <v>2023</v>
      </c>
      <c r="C395">
        <f t="shared" si="19"/>
        <v>9</v>
      </c>
      <c r="D395">
        <f t="shared" si="20"/>
        <v>26</v>
      </c>
      <c r="E395" t="s">
        <v>14</v>
      </c>
      <c r="F395" t="s">
        <v>16</v>
      </c>
      <c r="G395">
        <v>44099</v>
      </c>
      <c r="H395">
        <v>330</v>
      </c>
      <c r="I395">
        <v>11027</v>
      </c>
      <c r="J395">
        <v>3228</v>
      </c>
      <c r="K395">
        <v>719</v>
      </c>
      <c r="L395">
        <v>20</v>
      </c>
    </row>
    <row r="396" spans="1:12" x14ac:dyDescent="0.35">
      <c r="A396" s="2">
        <v>45127</v>
      </c>
      <c r="B396">
        <f t="shared" si="18"/>
        <v>2023</v>
      </c>
      <c r="C396">
        <f t="shared" si="19"/>
        <v>7</v>
      </c>
      <c r="D396">
        <f t="shared" si="20"/>
        <v>20</v>
      </c>
      <c r="E396" t="s">
        <v>13</v>
      </c>
      <c r="F396" t="s">
        <v>10</v>
      </c>
      <c r="G396">
        <v>20225</v>
      </c>
      <c r="H396">
        <v>1148</v>
      </c>
      <c r="I396">
        <v>19853</v>
      </c>
      <c r="J396">
        <v>2675</v>
      </c>
      <c r="K396">
        <v>727</v>
      </c>
      <c r="L396">
        <v>21</v>
      </c>
    </row>
    <row r="397" spans="1:12" x14ac:dyDescent="0.35">
      <c r="A397" s="2">
        <v>45064</v>
      </c>
      <c r="B397">
        <f t="shared" si="18"/>
        <v>2023</v>
      </c>
      <c r="C397">
        <f t="shared" si="19"/>
        <v>5</v>
      </c>
      <c r="D397">
        <f t="shared" si="20"/>
        <v>18</v>
      </c>
      <c r="E397" t="s">
        <v>18</v>
      </c>
      <c r="F397" t="s">
        <v>12</v>
      </c>
      <c r="G397">
        <v>9376</v>
      </c>
      <c r="H397">
        <v>1151</v>
      </c>
      <c r="I397">
        <v>12273</v>
      </c>
      <c r="J397">
        <v>2936</v>
      </c>
      <c r="K397">
        <v>212</v>
      </c>
      <c r="L397">
        <v>113</v>
      </c>
    </row>
    <row r="398" spans="1:12" x14ac:dyDescent="0.35">
      <c r="A398" s="2">
        <v>45048</v>
      </c>
      <c r="B398">
        <f t="shared" si="18"/>
        <v>2023</v>
      </c>
      <c r="C398">
        <f t="shared" si="19"/>
        <v>5</v>
      </c>
      <c r="D398">
        <f t="shared" si="20"/>
        <v>2</v>
      </c>
      <c r="E398" t="s">
        <v>15</v>
      </c>
      <c r="F398" t="s">
        <v>12</v>
      </c>
      <c r="G398">
        <v>30590</v>
      </c>
      <c r="H398">
        <v>1108</v>
      </c>
      <c r="I398">
        <v>19985</v>
      </c>
      <c r="J398">
        <v>1176</v>
      </c>
      <c r="K398">
        <v>8</v>
      </c>
      <c r="L398">
        <v>45</v>
      </c>
    </row>
    <row r="399" spans="1:12" x14ac:dyDescent="0.35">
      <c r="A399" s="2">
        <v>45095</v>
      </c>
      <c r="B399">
        <f t="shared" si="18"/>
        <v>2023</v>
      </c>
      <c r="C399">
        <f t="shared" si="19"/>
        <v>6</v>
      </c>
      <c r="D399">
        <f t="shared" si="20"/>
        <v>18</v>
      </c>
      <c r="E399" t="s">
        <v>18</v>
      </c>
      <c r="F399" t="s">
        <v>12</v>
      </c>
      <c r="G399">
        <v>48418</v>
      </c>
      <c r="H399">
        <v>3049</v>
      </c>
      <c r="I399">
        <v>13206</v>
      </c>
      <c r="J399">
        <v>1078</v>
      </c>
      <c r="K399">
        <v>586</v>
      </c>
      <c r="L399">
        <v>38</v>
      </c>
    </row>
    <row r="400" spans="1:12" x14ac:dyDescent="0.35">
      <c r="A400" s="2">
        <v>45262</v>
      </c>
      <c r="B400">
        <f t="shared" si="18"/>
        <v>2023</v>
      </c>
      <c r="C400">
        <f t="shared" si="19"/>
        <v>12</v>
      </c>
      <c r="D400">
        <f t="shared" si="20"/>
        <v>2</v>
      </c>
      <c r="E400" t="s">
        <v>11</v>
      </c>
      <c r="F400" t="s">
        <v>12</v>
      </c>
      <c r="G400">
        <v>40994</v>
      </c>
      <c r="H400">
        <v>1628</v>
      </c>
      <c r="I400">
        <v>6066</v>
      </c>
      <c r="J400">
        <v>4111</v>
      </c>
      <c r="K400">
        <v>840</v>
      </c>
      <c r="L400">
        <v>160</v>
      </c>
    </row>
    <row r="401" spans="1:12" x14ac:dyDescent="0.35">
      <c r="A401" s="2">
        <v>45044</v>
      </c>
      <c r="B401">
        <f t="shared" si="18"/>
        <v>2023</v>
      </c>
      <c r="C401">
        <f t="shared" si="19"/>
        <v>4</v>
      </c>
      <c r="D401">
        <f t="shared" si="20"/>
        <v>28</v>
      </c>
      <c r="E401" t="s">
        <v>15</v>
      </c>
      <c r="F401" t="s">
        <v>12</v>
      </c>
      <c r="G401">
        <v>26973</v>
      </c>
      <c r="H401">
        <v>986</v>
      </c>
      <c r="I401">
        <v>5021</v>
      </c>
      <c r="J401">
        <v>4719</v>
      </c>
      <c r="K401">
        <v>345</v>
      </c>
      <c r="L401">
        <v>50</v>
      </c>
    </row>
    <row r="402" spans="1:12" x14ac:dyDescent="0.35">
      <c r="A402" s="2">
        <v>45185</v>
      </c>
      <c r="B402">
        <f t="shared" si="18"/>
        <v>2023</v>
      </c>
      <c r="C402">
        <f t="shared" si="19"/>
        <v>9</v>
      </c>
      <c r="D402">
        <f t="shared" si="20"/>
        <v>16</v>
      </c>
      <c r="E402" t="s">
        <v>11</v>
      </c>
      <c r="F402" t="s">
        <v>17</v>
      </c>
      <c r="G402">
        <v>39981</v>
      </c>
      <c r="H402">
        <v>63</v>
      </c>
      <c r="I402">
        <v>2706</v>
      </c>
      <c r="J402">
        <v>2805</v>
      </c>
      <c r="K402">
        <v>33</v>
      </c>
      <c r="L402">
        <v>1</v>
      </c>
    </row>
    <row r="403" spans="1:12" x14ac:dyDescent="0.35">
      <c r="A403" s="2">
        <v>45045</v>
      </c>
      <c r="B403">
        <f t="shared" si="18"/>
        <v>2023</v>
      </c>
      <c r="C403">
        <f t="shared" si="19"/>
        <v>4</v>
      </c>
      <c r="D403">
        <f t="shared" si="20"/>
        <v>29</v>
      </c>
      <c r="E403" t="s">
        <v>14</v>
      </c>
      <c r="F403" t="s">
        <v>12</v>
      </c>
      <c r="G403">
        <v>28511</v>
      </c>
      <c r="H403">
        <v>2136</v>
      </c>
      <c r="I403">
        <v>13017</v>
      </c>
      <c r="J403">
        <v>1439</v>
      </c>
      <c r="K403">
        <v>746</v>
      </c>
      <c r="L403">
        <v>143</v>
      </c>
    </row>
    <row r="404" spans="1:12" x14ac:dyDescent="0.35">
      <c r="A404" s="2">
        <v>44970</v>
      </c>
      <c r="B404">
        <f t="shared" si="18"/>
        <v>2023</v>
      </c>
      <c r="C404">
        <f t="shared" si="19"/>
        <v>2</v>
      </c>
      <c r="D404">
        <f t="shared" si="20"/>
        <v>13</v>
      </c>
      <c r="E404" t="s">
        <v>11</v>
      </c>
      <c r="F404" t="s">
        <v>10</v>
      </c>
      <c r="G404">
        <v>29585</v>
      </c>
      <c r="H404">
        <v>4836</v>
      </c>
      <c r="I404">
        <v>17089</v>
      </c>
      <c r="J404">
        <v>1330</v>
      </c>
      <c r="K404">
        <v>126</v>
      </c>
      <c r="L404">
        <v>376</v>
      </c>
    </row>
    <row r="405" spans="1:12" x14ac:dyDescent="0.35">
      <c r="A405" s="2">
        <v>44996</v>
      </c>
      <c r="B405">
        <f t="shared" si="18"/>
        <v>2023</v>
      </c>
      <c r="C405">
        <f t="shared" si="19"/>
        <v>3</v>
      </c>
      <c r="D405">
        <f t="shared" si="20"/>
        <v>11</v>
      </c>
      <c r="E405" t="s">
        <v>18</v>
      </c>
      <c r="F405" t="s">
        <v>12</v>
      </c>
      <c r="G405">
        <v>10748</v>
      </c>
      <c r="H405">
        <v>4542</v>
      </c>
      <c r="I405">
        <v>4404</v>
      </c>
      <c r="J405">
        <v>1997</v>
      </c>
      <c r="K405">
        <v>411</v>
      </c>
      <c r="L405">
        <v>448</v>
      </c>
    </row>
    <row r="406" spans="1:12" x14ac:dyDescent="0.35">
      <c r="A406" s="2">
        <v>45242</v>
      </c>
      <c r="B406">
        <f t="shared" si="18"/>
        <v>2023</v>
      </c>
      <c r="C406">
        <f t="shared" si="19"/>
        <v>11</v>
      </c>
      <c r="D406">
        <f t="shared" si="20"/>
        <v>12</v>
      </c>
      <c r="E406" t="s">
        <v>14</v>
      </c>
      <c r="F406" t="s">
        <v>10</v>
      </c>
      <c r="G406">
        <v>18887</v>
      </c>
      <c r="H406">
        <v>1434</v>
      </c>
      <c r="I406">
        <v>9518</v>
      </c>
      <c r="J406">
        <v>2573</v>
      </c>
      <c r="K406">
        <v>136</v>
      </c>
      <c r="L406">
        <v>29</v>
      </c>
    </row>
    <row r="407" spans="1:12" x14ac:dyDescent="0.35">
      <c r="A407" s="2">
        <v>44930</v>
      </c>
      <c r="B407">
        <f t="shared" si="18"/>
        <v>2023</v>
      </c>
      <c r="C407">
        <f t="shared" si="19"/>
        <v>1</v>
      </c>
      <c r="D407">
        <f t="shared" si="20"/>
        <v>4</v>
      </c>
      <c r="E407" t="s">
        <v>18</v>
      </c>
      <c r="F407" t="s">
        <v>12</v>
      </c>
      <c r="G407">
        <v>30554</v>
      </c>
      <c r="H407">
        <v>3699</v>
      </c>
      <c r="I407">
        <v>1414</v>
      </c>
      <c r="J407">
        <v>1670</v>
      </c>
      <c r="K407">
        <v>823</v>
      </c>
      <c r="L407">
        <v>112</v>
      </c>
    </row>
    <row r="408" spans="1:12" x14ac:dyDescent="0.35">
      <c r="A408" s="2">
        <v>45039</v>
      </c>
      <c r="B408">
        <f t="shared" si="18"/>
        <v>2023</v>
      </c>
      <c r="C408">
        <f t="shared" si="19"/>
        <v>4</v>
      </c>
      <c r="D408">
        <f t="shared" si="20"/>
        <v>23</v>
      </c>
      <c r="E408" t="s">
        <v>13</v>
      </c>
      <c r="F408" t="s">
        <v>12</v>
      </c>
      <c r="G408">
        <v>34947</v>
      </c>
      <c r="H408">
        <v>3281</v>
      </c>
      <c r="I408">
        <v>15440</v>
      </c>
      <c r="J408">
        <v>2965</v>
      </c>
      <c r="K408">
        <v>291</v>
      </c>
      <c r="L408">
        <v>96</v>
      </c>
    </row>
    <row r="409" spans="1:12" x14ac:dyDescent="0.35">
      <c r="A409" s="2">
        <v>45156</v>
      </c>
      <c r="B409">
        <f t="shared" si="18"/>
        <v>2023</v>
      </c>
      <c r="C409">
        <f t="shared" si="19"/>
        <v>8</v>
      </c>
      <c r="D409">
        <f t="shared" si="20"/>
        <v>18</v>
      </c>
      <c r="E409" t="s">
        <v>13</v>
      </c>
      <c r="F409" t="s">
        <v>12</v>
      </c>
      <c r="G409">
        <v>18601</v>
      </c>
      <c r="H409">
        <v>2555</v>
      </c>
      <c r="I409">
        <v>11584</v>
      </c>
      <c r="J409">
        <v>4295</v>
      </c>
      <c r="K409">
        <v>38</v>
      </c>
      <c r="L409">
        <v>161</v>
      </c>
    </row>
    <row r="410" spans="1:12" x14ac:dyDescent="0.35">
      <c r="A410" s="2">
        <v>45170</v>
      </c>
      <c r="B410">
        <f t="shared" si="18"/>
        <v>2023</v>
      </c>
      <c r="C410">
        <f t="shared" si="19"/>
        <v>9</v>
      </c>
      <c r="D410">
        <f t="shared" si="20"/>
        <v>1</v>
      </c>
      <c r="E410" t="s">
        <v>18</v>
      </c>
      <c r="F410" t="s">
        <v>10</v>
      </c>
      <c r="G410">
        <v>11162</v>
      </c>
      <c r="H410">
        <v>4264</v>
      </c>
      <c r="I410">
        <v>19558</v>
      </c>
      <c r="J410">
        <v>1878</v>
      </c>
      <c r="K410">
        <v>509</v>
      </c>
      <c r="L410">
        <v>90</v>
      </c>
    </row>
    <row r="411" spans="1:12" x14ac:dyDescent="0.35">
      <c r="A411" s="2">
        <v>45231</v>
      </c>
      <c r="B411">
        <f t="shared" si="18"/>
        <v>2023</v>
      </c>
      <c r="C411">
        <f t="shared" si="19"/>
        <v>11</v>
      </c>
      <c r="D411">
        <f t="shared" si="20"/>
        <v>1</v>
      </c>
      <c r="E411" t="s">
        <v>18</v>
      </c>
      <c r="F411" t="s">
        <v>10</v>
      </c>
      <c r="G411">
        <v>41881</v>
      </c>
      <c r="H411">
        <v>157</v>
      </c>
      <c r="I411">
        <v>11124</v>
      </c>
      <c r="J411">
        <v>742</v>
      </c>
      <c r="K411">
        <v>202</v>
      </c>
      <c r="L411">
        <v>7</v>
      </c>
    </row>
    <row r="412" spans="1:12" x14ac:dyDescent="0.35">
      <c r="A412" s="2">
        <v>45267</v>
      </c>
      <c r="B412">
        <f t="shared" si="18"/>
        <v>2023</v>
      </c>
      <c r="C412">
        <f t="shared" si="19"/>
        <v>12</v>
      </c>
      <c r="D412">
        <f t="shared" si="20"/>
        <v>7</v>
      </c>
      <c r="E412" t="s">
        <v>13</v>
      </c>
      <c r="F412" t="s">
        <v>12</v>
      </c>
      <c r="G412">
        <v>12900</v>
      </c>
      <c r="H412">
        <v>2362</v>
      </c>
      <c r="I412">
        <v>9193</v>
      </c>
      <c r="J412">
        <v>562</v>
      </c>
      <c r="K412">
        <v>416</v>
      </c>
      <c r="L412">
        <v>93</v>
      </c>
    </row>
    <row r="413" spans="1:12" x14ac:dyDescent="0.35">
      <c r="A413" s="2">
        <v>45142</v>
      </c>
      <c r="B413">
        <f t="shared" si="18"/>
        <v>2023</v>
      </c>
      <c r="C413">
        <f t="shared" si="19"/>
        <v>8</v>
      </c>
      <c r="D413">
        <f t="shared" si="20"/>
        <v>4</v>
      </c>
      <c r="E413" t="s">
        <v>18</v>
      </c>
      <c r="F413" t="s">
        <v>10</v>
      </c>
      <c r="G413">
        <v>32521</v>
      </c>
      <c r="H413">
        <v>1030</v>
      </c>
      <c r="I413">
        <v>11540</v>
      </c>
      <c r="J413">
        <v>4468</v>
      </c>
      <c r="K413">
        <v>273</v>
      </c>
      <c r="L413">
        <v>67</v>
      </c>
    </row>
    <row r="414" spans="1:12" x14ac:dyDescent="0.35">
      <c r="A414" s="2">
        <v>45177</v>
      </c>
      <c r="B414">
        <f t="shared" si="18"/>
        <v>2023</v>
      </c>
      <c r="C414">
        <f t="shared" si="19"/>
        <v>9</v>
      </c>
      <c r="D414">
        <f t="shared" si="20"/>
        <v>8</v>
      </c>
      <c r="E414" t="s">
        <v>9</v>
      </c>
      <c r="F414" t="s">
        <v>10</v>
      </c>
      <c r="G414">
        <v>21405</v>
      </c>
      <c r="H414">
        <v>3518</v>
      </c>
      <c r="I414">
        <v>1038</v>
      </c>
      <c r="J414">
        <v>4502</v>
      </c>
      <c r="K414">
        <v>14</v>
      </c>
      <c r="L414">
        <v>78</v>
      </c>
    </row>
    <row r="415" spans="1:12" x14ac:dyDescent="0.35">
      <c r="A415" s="2">
        <v>45039</v>
      </c>
      <c r="B415">
        <f t="shared" si="18"/>
        <v>2023</v>
      </c>
      <c r="C415">
        <f t="shared" si="19"/>
        <v>4</v>
      </c>
      <c r="D415">
        <f t="shared" si="20"/>
        <v>23</v>
      </c>
      <c r="E415" t="s">
        <v>13</v>
      </c>
      <c r="F415" t="s">
        <v>10</v>
      </c>
      <c r="G415">
        <v>36196</v>
      </c>
      <c r="H415">
        <v>4276</v>
      </c>
      <c r="I415">
        <v>13660</v>
      </c>
      <c r="J415">
        <v>1019</v>
      </c>
      <c r="K415">
        <v>660</v>
      </c>
      <c r="L415">
        <v>89</v>
      </c>
    </row>
    <row r="416" spans="1:12" x14ac:dyDescent="0.35">
      <c r="A416" s="2">
        <v>45291</v>
      </c>
      <c r="B416">
        <f t="shared" si="18"/>
        <v>2023</v>
      </c>
      <c r="C416">
        <f t="shared" si="19"/>
        <v>12</v>
      </c>
      <c r="D416">
        <f t="shared" si="20"/>
        <v>31</v>
      </c>
      <c r="E416" t="s">
        <v>11</v>
      </c>
      <c r="F416" t="s">
        <v>16</v>
      </c>
      <c r="G416">
        <v>42417</v>
      </c>
      <c r="H416">
        <v>701</v>
      </c>
      <c r="I416">
        <v>7460</v>
      </c>
      <c r="J416">
        <v>1195</v>
      </c>
      <c r="K416">
        <v>734</v>
      </c>
      <c r="L416">
        <v>15</v>
      </c>
    </row>
    <row r="417" spans="1:12" x14ac:dyDescent="0.35">
      <c r="A417" s="2">
        <v>44971</v>
      </c>
      <c r="B417">
        <f t="shared" si="18"/>
        <v>2023</v>
      </c>
      <c r="C417">
        <f t="shared" si="19"/>
        <v>2</v>
      </c>
      <c r="D417">
        <f t="shared" si="20"/>
        <v>14</v>
      </c>
      <c r="E417" t="s">
        <v>15</v>
      </c>
      <c r="F417" t="s">
        <v>10</v>
      </c>
      <c r="G417">
        <v>20957</v>
      </c>
      <c r="H417">
        <v>3386</v>
      </c>
      <c r="I417">
        <v>7726</v>
      </c>
      <c r="J417">
        <v>1196</v>
      </c>
      <c r="K417">
        <v>757</v>
      </c>
      <c r="L417">
        <v>268</v>
      </c>
    </row>
    <row r="418" spans="1:12" x14ac:dyDescent="0.35">
      <c r="A418" s="2">
        <v>45211</v>
      </c>
      <c r="B418">
        <f t="shared" si="18"/>
        <v>2023</v>
      </c>
      <c r="C418">
        <f t="shared" si="19"/>
        <v>10</v>
      </c>
      <c r="D418">
        <f t="shared" si="20"/>
        <v>12</v>
      </c>
      <c r="E418" t="s">
        <v>9</v>
      </c>
      <c r="F418" t="s">
        <v>16</v>
      </c>
      <c r="G418">
        <v>7294</v>
      </c>
      <c r="H418">
        <v>2820</v>
      </c>
      <c r="I418">
        <v>15940</v>
      </c>
      <c r="J418">
        <v>2727</v>
      </c>
      <c r="K418">
        <v>750</v>
      </c>
      <c r="L418">
        <v>77</v>
      </c>
    </row>
    <row r="419" spans="1:12" x14ac:dyDescent="0.35">
      <c r="A419" s="2">
        <v>44991</v>
      </c>
      <c r="B419">
        <f t="shared" si="18"/>
        <v>2023</v>
      </c>
      <c r="C419">
        <f t="shared" si="19"/>
        <v>3</v>
      </c>
      <c r="D419">
        <f t="shared" si="20"/>
        <v>6</v>
      </c>
      <c r="E419" t="s">
        <v>14</v>
      </c>
      <c r="F419" t="s">
        <v>10</v>
      </c>
      <c r="G419">
        <v>15762</v>
      </c>
      <c r="H419">
        <v>1780</v>
      </c>
      <c r="I419">
        <v>19225</v>
      </c>
      <c r="J419">
        <v>419</v>
      </c>
      <c r="K419">
        <v>42</v>
      </c>
      <c r="L419">
        <v>88</v>
      </c>
    </row>
    <row r="420" spans="1:12" x14ac:dyDescent="0.35">
      <c r="A420" s="2">
        <v>45154</v>
      </c>
      <c r="B420">
        <f t="shared" si="18"/>
        <v>2023</v>
      </c>
      <c r="C420">
        <f t="shared" si="19"/>
        <v>8</v>
      </c>
      <c r="D420">
        <f t="shared" si="20"/>
        <v>16</v>
      </c>
      <c r="E420" t="s">
        <v>14</v>
      </c>
      <c r="F420" t="s">
        <v>10</v>
      </c>
      <c r="G420">
        <v>26089</v>
      </c>
      <c r="H420">
        <v>1274</v>
      </c>
      <c r="I420">
        <v>8381</v>
      </c>
      <c r="J420">
        <v>3949</v>
      </c>
      <c r="K420">
        <v>286</v>
      </c>
      <c r="L420">
        <v>37</v>
      </c>
    </row>
    <row r="421" spans="1:12" x14ac:dyDescent="0.35">
      <c r="A421" s="2">
        <v>44943</v>
      </c>
      <c r="B421">
        <f t="shared" si="18"/>
        <v>2023</v>
      </c>
      <c r="C421">
        <f t="shared" si="19"/>
        <v>1</v>
      </c>
      <c r="D421">
        <f t="shared" si="20"/>
        <v>17</v>
      </c>
      <c r="E421" t="s">
        <v>11</v>
      </c>
      <c r="F421" t="s">
        <v>17</v>
      </c>
      <c r="G421">
        <v>4686</v>
      </c>
      <c r="H421">
        <v>1542</v>
      </c>
      <c r="I421">
        <v>3756</v>
      </c>
      <c r="J421">
        <v>3125</v>
      </c>
      <c r="K421">
        <v>786</v>
      </c>
      <c r="L421">
        <v>142</v>
      </c>
    </row>
    <row r="422" spans="1:12" x14ac:dyDescent="0.35">
      <c r="A422" s="2">
        <v>45003</v>
      </c>
      <c r="B422">
        <f t="shared" si="18"/>
        <v>2023</v>
      </c>
      <c r="C422">
        <f t="shared" si="19"/>
        <v>3</v>
      </c>
      <c r="D422">
        <f t="shared" si="20"/>
        <v>18</v>
      </c>
      <c r="E422" t="s">
        <v>14</v>
      </c>
      <c r="F422" t="s">
        <v>16</v>
      </c>
      <c r="G422">
        <v>33735</v>
      </c>
      <c r="H422">
        <v>1651</v>
      </c>
      <c r="I422">
        <v>16053</v>
      </c>
      <c r="J422">
        <v>1258</v>
      </c>
      <c r="K422">
        <v>891</v>
      </c>
      <c r="L422">
        <v>82</v>
      </c>
    </row>
    <row r="423" spans="1:12" x14ac:dyDescent="0.35">
      <c r="A423" s="2">
        <v>45149</v>
      </c>
      <c r="B423">
        <f t="shared" si="18"/>
        <v>2023</v>
      </c>
      <c r="C423">
        <f t="shared" si="19"/>
        <v>8</v>
      </c>
      <c r="D423">
        <f t="shared" si="20"/>
        <v>11</v>
      </c>
      <c r="E423" t="s">
        <v>9</v>
      </c>
      <c r="F423" t="s">
        <v>12</v>
      </c>
      <c r="G423">
        <v>30736</v>
      </c>
      <c r="H423">
        <v>4125</v>
      </c>
      <c r="I423">
        <v>16483</v>
      </c>
      <c r="J423">
        <v>3909</v>
      </c>
      <c r="K423">
        <v>385</v>
      </c>
      <c r="L423">
        <v>145</v>
      </c>
    </row>
    <row r="424" spans="1:12" x14ac:dyDescent="0.35">
      <c r="A424" s="2">
        <v>44953</v>
      </c>
      <c r="B424">
        <f t="shared" si="18"/>
        <v>2023</v>
      </c>
      <c r="C424">
        <f t="shared" si="19"/>
        <v>1</v>
      </c>
      <c r="D424">
        <f t="shared" si="20"/>
        <v>27</v>
      </c>
      <c r="E424" t="s">
        <v>14</v>
      </c>
      <c r="F424" t="s">
        <v>16</v>
      </c>
      <c r="G424">
        <v>29901</v>
      </c>
      <c r="H424">
        <v>1454</v>
      </c>
      <c r="I424">
        <v>16763</v>
      </c>
      <c r="J424">
        <v>314</v>
      </c>
      <c r="K424">
        <v>96</v>
      </c>
      <c r="L424">
        <v>144</v>
      </c>
    </row>
    <row r="425" spans="1:12" x14ac:dyDescent="0.35">
      <c r="A425" s="2">
        <v>45133</v>
      </c>
      <c r="B425">
        <f t="shared" si="18"/>
        <v>2023</v>
      </c>
      <c r="C425">
        <f t="shared" si="19"/>
        <v>7</v>
      </c>
      <c r="D425">
        <f t="shared" si="20"/>
        <v>26</v>
      </c>
      <c r="E425" t="s">
        <v>15</v>
      </c>
      <c r="F425" t="s">
        <v>10</v>
      </c>
      <c r="G425">
        <v>11756</v>
      </c>
      <c r="H425">
        <v>368</v>
      </c>
      <c r="I425">
        <v>9328</v>
      </c>
      <c r="J425">
        <v>764</v>
      </c>
      <c r="K425">
        <v>142</v>
      </c>
      <c r="L425">
        <v>8</v>
      </c>
    </row>
    <row r="426" spans="1:12" x14ac:dyDescent="0.35">
      <c r="A426" s="2">
        <v>45223</v>
      </c>
      <c r="B426">
        <f t="shared" si="18"/>
        <v>2023</v>
      </c>
      <c r="C426">
        <f t="shared" si="19"/>
        <v>10</v>
      </c>
      <c r="D426">
        <f t="shared" si="20"/>
        <v>24</v>
      </c>
      <c r="E426" t="s">
        <v>9</v>
      </c>
      <c r="F426" t="s">
        <v>17</v>
      </c>
      <c r="G426">
        <v>19811</v>
      </c>
      <c r="H426">
        <v>3769</v>
      </c>
      <c r="I426">
        <v>19676</v>
      </c>
      <c r="J426">
        <v>3991</v>
      </c>
      <c r="K426">
        <v>739</v>
      </c>
      <c r="L426">
        <v>171</v>
      </c>
    </row>
    <row r="427" spans="1:12" x14ac:dyDescent="0.35">
      <c r="A427" s="2">
        <v>45017</v>
      </c>
      <c r="B427">
        <f t="shared" si="18"/>
        <v>2023</v>
      </c>
      <c r="C427">
        <f t="shared" si="19"/>
        <v>4</v>
      </c>
      <c r="D427">
        <f t="shared" si="20"/>
        <v>1</v>
      </c>
      <c r="E427" t="s">
        <v>13</v>
      </c>
      <c r="F427" t="s">
        <v>10</v>
      </c>
      <c r="G427">
        <v>13398</v>
      </c>
      <c r="H427">
        <v>3394</v>
      </c>
      <c r="I427">
        <v>12425</v>
      </c>
      <c r="J427">
        <v>1506</v>
      </c>
      <c r="K427">
        <v>417</v>
      </c>
      <c r="L427">
        <v>51</v>
      </c>
    </row>
    <row r="428" spans="1:12" x14ac:dyDescent="0.35">
      <c r="A428" s="2">
        <v>44984</v>
      </c>
      <c r="B428">
        <f t="shared" si="18"/>
        <v>2023</v>
      </c>
      <c r="C428">
        <f t="shared" si="19"/>
        <v>2</v>
      </c>
      <c r="D428">
        <f t="shared" si="20"/>
        <v>27</v>
      </c>
      <c r="E428" t="s">
        <v>14</v>
      </c>
      <c r="F428" t="s">
        <v>10</v>
      </c>
      <c r="G428">
        <v>10854</v>
      </c>
      <c r="H428">
        <v>3602</v>
      </c>
      <c r="I428">
        <v>14460</v>
      </c>
      <c r="J428">
        <v>1041</v>
      </c>
      <c r="K428">
        <v>934</v>
      </c>
      <c r="L428">
        <v>221</v>
      </c>
    </row>
    <row r="429" spans="1:12" x14ac:dyDescent="0.35">
      <c r="A429" s="2">
        <v>45208</v>
      </c>
      <c r="B429">
        <f t="shared" si="18"/>
        <v>2023</v>
      </c>
      <c r="C429">
        <f t="shared" si="19"/>
        <v>10</v>
      </c>
      <c r="D429">
        <f t="shared" si="20"/>
        <v>9</v>
      </c>
      <c r="E429" t="s">
        <v>11</v>
      </c>
      <c r="F429" t="s">
        <v>10</v>
      </c>
      <c r="G429">
        <v>1809</v>
      </c>
      <c r="H429">
        <v>2585</v>
      </c>
      <c r="I429">
        <v>6626</v>
      </c>
      <c r="J429">
        <v>4525</v>
      </c>
      <c r="K429">
        <v>317</v>
      </c>
      <c r="L429">
        <v>103</v>
      </c>
    </row>
    <row r="430" spans="1:12" x14ac:dyDescent="0.35">
      <c r="A430" s="2">
        <v>44957</v>
      </c>
      <c r="B430">
        <f t="shared" si="18"/>
        <v>2023</v>
      </c>
      <c r="C430">
        <f t="shared" si="19"/>
        <v>1</v>
      </c>
      <c r="D430">
        <f t="shared" si="20"/>
        <v>31</v>
      </c>
      <c r="E430" t="s">
        <v>9</v>
      </c>
      <c r="F430" t="s">
        <v>12</v>
      </c>
      <c r="G430">
        <v>15067</v>
      </c>
      <c r="H430">
        <v>2363</v>
      </c>
      <c r="I430">
        <v>11124</v>
      </c>
      <c r="J430">
        <v>1234</v>
      </c>
      <c r="K430">
        <v>159</v>
      </c>
      <c r="L430">
        <v>49</v>
      </c>
    </row>
    <row r="431" spans="1:12" x14ac:dyDescent="0.35">
      <c r="A431" s="2">
        <v>45007</v>
      </c>
      <c r="B431">
        <f t="shared" si="18"/>
        <v>2023</v>
      </c>
      <c r="C431">
        <f t="shared" si="19"/>
        <v>3</v>
      </c>
      <c r="D431">
        <f t="shared" si="20"/>
        <v>22</v>
      </c>
      <c r="E431" t="s">
        <v>14</v>
      </c>
      <c r="F431" t="s">
        <v>12</v>
      </c>
      <c r="G431">
        <v>38653</v>
      </c>
      <c r="H431">
        <v>1954</v>
      </c>
      <c r="I431">
        <v>6867</v>
      </c>
      <c r="J431">
        <v>3362</v>
      </c>
      <c r="K431">
        <v>521</v>
      </c>
      <c r="L431">
        <v>98</v>
      </c>
    </row>
    <row r="432" spans="1:12" x14ac:dyDescent="0.35">
      <c r="A432" s="2">
        <v>45119</v>
      </c>
      <c r="B432">
        <f t="shared" si="18"/>
        <v>2023</v>
      </c>
      <c r="C432">
        <f t="shared" si="19"/>
        <v>7</v>
      </c>
      <c r="D432">
        <f t="shared" si="20"/>
        <v>12</v>
      </c>
      <c r="E432" t="s">
        <v>18</v>
      </c>
      <c r="F432" t="s">
        <v>12</v>
      </c>
      <c r="G432">
        <v>22015</v>
      </c>
      <c r="H432">
        <v>386</v>
      </c>
      <c r="I432">
        <v>10156</v>
      </c>
      <c r="J432">
        <v>584</v>
      </c>
      <c r="K432">
        <v>342</v>
      </c>
      <c r="L432">
        <v>20</v>
      </c>
    </row>
    <row r="433" spans="1:12" x14ac:dyDescent="0.35">
      <c r="A433" s="2">
        <v>45004</v>
      </c>
      <c r="B433">
        <f t="shared" si="18"/>
        <v>2023</v>
      </c>
      <c r="C433">
        <f t="shared" si="19"/>
        <v>3</v>
      </c>
      <c r="D433">
        <f t="shared" si="20"/>
        <v>19</v>
      </c>
      <c r="E433" t="s">
        <v>9</v>
      </c>
      <c r="F433" t="s">
        <v>17</v>
      </c>
      <c r="G433">
        <v>27954</v>
      </c>
      <c r="H433">
        <v>4103</v>
      </c>
      <c r="I433">
        <v>18924</v>
      </c>
      <c r="J433">
        <v>374</v>
      </c>
      <c r="K433">
        <v>148</v>
      </c>
      <c r="L433">
        <v>109</v>
      </c>
    </row>
    <row r="434" spans="1:12" x14ac:dyDescent="0.35">
      <c r="A434" s="2">
        <v>45142</v>
      </c>
      <c r="B434">
        <f t="shared" si="18"/>
        <v>2023</v>
      </c>
      <c r="C434">
        <f t="shared" si="19"/>
        <v>8</v>
      </c>
      <c r="D434">
        <f t="shared" si="20"/>
        <v>4</v>
      </c>
      <c r="E434" t="s">
        <v>15</v>
      </c>
      <c r="F434" t="s">
        <v>12</v>
      </c>
      <c r="G434">
        <v>47644</v>
      </c>
      <c r="H434">
        <v>3055</v>
      </c>
      <c r="I434">
        <v>13592</v>
      </c>
      <c r="J434">
        <v>2861</v>
      </c>
      <c r="K434">
        <v>557</v>
      </c>
      <c r="L434">
        <v>42</v>
      </c>
    </row>
    <row r="435" spans="1:12" x14ac:dyDescent="0.35">
      <c r="A435" s="2">
        <v>45222</v>
      </c>
      <c r="B435">
        <f t="shared" si="18"/>
        <v>2023</v>
      </c>
      <c r="C435">
        <f t="shared" si="19"/>
        <v>10</v>
      </c>
      <c r="D435">
        <f t="shared" si="20"/>
        <v>23</v>
      </c>
      <c r="E435" t="s">
        <v>9</v>
      </c>
      <c r="F435" t="s">
        <v>17</v>
      </c>
      <c r="G435">
        <v>48424</v>
      </c>
      <c r="H435">
        <v>1849</v>
      </c>
      <c r="I435">
        <v>18100</v>
      </c>
      <c r="J435">
        <v>3320</v>
      </c>
      <c r="K435">
        <v>705</v>
      </c>
      <c r="L435">
        <v>88</v>
      </c>
    </row>
    <row r="436" spans="1:12" x14ac:dyDescent="0.35">
      <c r="A436" s="2">
        <v>44939</v>
      </c>
      <c r="B436">
        <f t="shared" si="18"/>
        <v>2023</v>
      </c>
      <c r="C436">
        <f t="shared" si="19"/>
        <v>1</v>
      </c>
      <c r="D436">
        <f t="shared" si="20"/>
        <v>13</v>
      </c>
      <c r="E436" t="s">
        <v>9</v>
      </c>
      <c r="F436" t="s">
        <v>10</v>
      </c>
      <c r="G436">
        <v>6297</v>
      </c>
      <c r="H436">
        <v>324</v>
      </c>
      <c r="I436">
        <v>5636</v>
      </c>
      <c r="J436">
        <v>1885</v>
      </c>
      <c r="K436">
        <v>12</v>
      </c>
      <c r="L436">
        <v>12</v>
      </c>
    </row>
    <row r="437" spans="1:12" x14ac:dyDescent="0.35">
      <c r="A437" s="2">
        <v>45135</v>
      </c>
      <c r="B437">
        <f t="shared" si="18"/>
        <v>2023</v>
      </c>
      <c r="C437">
        <f t="shared" si="19"/>
        <v>7</v>
      </c>
      <c r="D437">
        <f t="shared" si="20"/>
        <v>28</v>
      </c>
      <c r="E437" t="s">
        <v>13</v>
      </c>
      <c r="F437" t="s">
        <v>10</v>
      </c>
      <c r="G437">
        <v>9834</v>
      </c>
      <c r="H437">
        <v>1288</v>
      </c>
      <c r="I437">
        <v>7752</v>
      </c>
      <c r="J437">
        <v>1956</v>
      </c>
      <c r="K437">
        <v>178</v>
      </c>
      <c r="L437">
        <v>38</v>
      </c>
    </row>
    <row r="438" spans="1:12" x14ac:dyDescent="0.35">
      <c r="A438" s="2">
        <v>45099</v>
      </c>
      <c r="B438">
        <f t="shared" si="18"/>
        <v>2023</v>
      </c>
      <c r="C438">
        <f t="shared" si="19"/>
        <v>6</v>
      </c>
      <c r="D438">
        <f t="shared" si="20"/>
        <v>22</v>
      </c>
      <c r="E438" t="s">
        <v>15</v>
      </c>
      <c r="F438" t="s">
        <v>10</v>
      </c>
      <c r="G438">
        <v>3816</v>
      </c>
      <c r="H438">
        <v>729</v>
      </c>
      <c r="I438">
        <v>18304</v>
      </c>
      <c r="J438">
        <v>1334</v>
      </c>
      <c r="K438">
        <v>169</v>
      </c>
      <c r="L438">
        <v>68</v>
      </c>
    </row>
    <row r="439" spans="1:12" x14ac:dyDescent="0.35">
      <c r="A439" s="2">
        <v>45029</v>
      </c>
      <c r="B439">
        <f t="shared" si="18"/>
        <v>2023</v>
      </c>
      <c r="C439">
        <f t="shared" si="19"/>
        <v>4</v>
      </c>
      <c r="D439">
        <f t="shared" si="20"/>
        <v>13</v>
      </c>
      <c r="E439" t="s">
        <v>13</v>
      </c>
      <c r="F439" t="s">
        <v>16</v>
      </c>
      <c r="G439">
        <v>30041</v>
      </c>
      <c r="H439">
        <v>209</v>
      </c>
      <c r="I439">
        <v>15124</v>
      </c>
      <c r="J439">
        <v>3970</v>
      </c>
      <c r="K439">
        <v>678</v>
      </c>
      <c r="L439">
        <v>12</v>
      </c>
    </row>
    <row r="440" spans="1:12" x14ac:dyDescent="0.35">
      <c r="A440" s="2">
        <v>45046</v>
      </c>
      <c r="B440">
        <f t="shared" si="18"/>
        <v>2023</v>
      </c>
      <c r="C440">
        <f t="shared" si="19"/>
        <v>4</v>
      </c>
      <c r="D440">
        <f t="shared" si="20"/>
        <v>30</v>
      </c>
      <c r="E440" t="s">
        <v>15</v>
      </c>
      <c r="F440" t="s">
        <v>12</v>
      </c>
      <c r="G440">
        <v>28837</v>
      </c>
      <c r="H440">
        <v>2935</v>
      </c>
      <c r="I440">
        <v>19884</v>
      </c>
      <c r="J440">
        <v>4419</v>
      </c>
      <c r="K440">
        <v>72</v>
      </c>
      <c r="L440">
        <v>201</v>
      </c>
    </row>
    <row r="441" spans="1:12" x14ac:dyDescent="0.35">
      <c r="A441" s="2">
        <v>44957</v>
      </c>
      <c r="B441">
        <f t="shared" si="18"/>
        <v>2023</v>
      </c>
      <c r="C441">
        <f t="shared" si="19"/>
        <v>1</v>
      </c>
      <c r="D441">
        <f t="shared" si="20"/>
        <v>31</v>
      </c>
      <c r="E441" t="s">
        <v>9</v>
      </c>
      <c r="F441" t="s">
        <v>16</v>
      </c>
      <c r="G441">
        <v>9410</v>
      </c>
      <c r="H441">
        <v>448</v>
      </c>
      <c r="I441">
        <v>7527</v>
      </c>
      <c r="J441">
        <v>1237</v>
      </c>
      <c r="K441">
        <v>521</v>
      </c>
      <c r="L441">
        <v>19</v>
      </c>
    </row>
    <row r="442" spans="1:12" x14ac:dyDescent="0.35">
      <c r="A442" s="2">
        <v>44940</v>
      </c>
      <c r="B442">
        <f t="shared" si="18"/>
        <v>2023</v>
      </c>
      <c r="C442">
        <f t="shared" si="19"/>
        <v>1</v>
      </c>
      <c r="D442">
        <f t="shared" si="20"/>
        <v>14</v>
      </c>
      <c r="E442" t="s">
        <v>15</v>
      </c>
      <c r="F442" t="s">
        <v>17</v>
      </c>
      <c r="G442">
        <v>19666</v>
      </c>
      <c r="H442">
        <v>4402</v>
      </c>
      <c r="I442">
        <v>3540</v>
      </c>
      <c r="J442">
        <v>4231</v>
      </c>
      <c r="K442">
        <v>969</v>
      </c>
      <c r="L442">
        <v>289</v>
      </c>
    </row>
    <row r="443" spans="1:12" x14ac:dyDescent="0.35">
      <c r="A443" s="2">
        <v>45063</v>
      </c>
      <c r="B443">
        <f t="shared" si="18"/>
        <v>2023</v>
      </c>
      <c r="C443">
        <f t="shared" si="19"/>
        <v>5</v>
      </c>
      <c r="D443">
        <f t="shared" si="20"/>
        <v>17</v>
      </c>
      <c r="E443" t="s">
        <v>9</v>
      </c>
      <c r="F443" t="s">
        <v>17</v>
      </c>
      <c r="G443">
        <v>28225</v>
      </c>
      <c r="H443">
        <v>1211</v>
      </c>
      <c r="I443">
        <v>12963</v>
      </c>
      <c r="J443">
        <v>2769</v>
      </c>
      <c r="K443">
        <v>70</v>
      </c>
      <c r="L443">
        <v>35</v>
      </c>
    </row>
    <row r="444" spans="1:12" x14ac:dyDescent="0.35">
      <c r="A444" s="2">
        <v>45160</v>
      </c>
      <c r="B444">
        <f t="shared" si="18"/>
        <v>2023</v>
      </c>
      <c r="C444">
        <f t="shared" si="19"/>
        <v>8</v>
      </c>
      <c r="D444">
        <f t="shared" si="20"/>
        <v>22</v>
      </c>
      <c r="E444" t="s">
        <v>15</v>
      </c>
      <c r="F444" t="s">
        <v>17</v>
      </c>
      <c r="G444">
        <v>16016</v>
      </c>
      <c r="H444">
        <v>3194</v>
      </c>
      <c r="I444">
        <v>12168</v>
      </c>
      <c r="J444">
        <v>3726</v>
      </c>
      <c r="K444">
        <v>820</v>
      </c>
      <c r="L444">
        <v>65</v>
      </c>
    </row>
    <row r="445" spans="1:12" x14ac:dyDescent="0.35">
      <c r="A445" s="2">
        <v>44993</v>
      </c>
      <c r="B445">
        <f t="shared" si="18"/>
        <v>2023</v>
      </c>
      <c r="C445">
        <f t="shared" si="19"/>
        <v>3</v>
      </c>
      <c r="D445">
        <f t="shared" si="20"/>
        <v>8</v>
      </c>
      <c r="E445" t="s">
        <v>9</v>
      </c>
      <c r="F445" t="s">
        <v>17</v>
      </c>
      <c r="G445">
        <v>21266</v>
      </c>
      <c r="H445">
        <v>3906</v>
      </c>
      <c r="I445">
        <v>295</v>
      </c>
      <c r="J445">
        <v>4176</v>
      </c>
      <c r="K445">
        <v>778</v>
      </c>
      <c r="L445">
        <v>288</v>
      </c>
    </row>
    <row r="446" spans="1:12" x14ac:dyDescent="0.35">
      <c r="A446" s="2">
        <v>45003</v>
      </c>
      <c r="B446">
        <f t="shared" si="18"/>
        <v>2023</v>
      </c>
      <c r="C446">
        <f t="shared" si="19"/>
        <v>3</v>
      </c>
      <c r="D446">
        <f t="shared" si="20"/>
        <v>18</v>
      </c>
      <c r="E446" t="s">
        <v>18</v>
      </c>
      <c r="F446" t="s">
        <v>17</v>
      </c>
      <c r="G446">
        <v>8558</v>
      </c>
      <c r="H446">
        <v>4582</v>
      </c>
      <c r="I446">
        <v>16061</v>
      </c>
      <c r="J446">
        <v>340</v>
      </c>
      <c r="K446">
        <v>979</v>
      </c>
      <c r="L446">
        <v>429</v>
      </c>
    </row>
    <row r="447" spans="1:12" x14ac:dyDescent="0.35">
      <c r="A447" s="2">
        <v>44991</v>
      </c>
      <c r="B447">
        <f t="shared" si="18"/>
        <v>2023</v>
      </c>
      <c r="C447">
        <f t="shared" si="19"/>
        <v>3</v>
      </c>
      <c r="D447">
        <f t="shared" si="20"/>
        <v>6</v>
      </c>
      <c r="E447" t="s">
        <v>13</v>
      </c>
      <c r="F447" t="s">
        <v>17</v>
      </c>
      <c r="G447">
        <v>47061</v>
      </c>
      <c r="H447">
        <v>2220</v>
      </c>
      <c r="I447">
        <v>3688</v>
      </c>
      <c r="J447">
        <v>4166</v>
      </c>
      <c r="K447">
        <v>935</v>
      </c>
      <c r="L447">
        <v>198</v>
      </c>
    </row>
    <row r="448" spans="1:12" x14ac:dyDescent="0.35">
      <c r="A448" s="2">
        <v>45243</v>
      </c>
      <c r="B448">
        <f t="shared" si="18"/>
        <v>2023</v>
      </c>
      <c r="C448">
        <f t="shared" si="19"/>
        <v>11</v>
      </c>
      <c r="D448">
        <f t="shared" si="20"/>
        <v>13</v>
      </c>
      <c r="E448" t="s">
        <v>9</v>
      </c>
      <c r="F448" t="s">
        <v>17</v>
      </c>
      <c r="G448">
        <v>19782</v>
      </c>
      <c r="H448">
        <v>187</v>
      </c>
      <c r="I448">
        <v>14926</v>
      </c>
      <c r="J448">
        <v>1197</v>
      </c>
      <c r="K448">
        <v>813</v>
      </c>
      <c r="L448">
        <v>3</v>
      </c>
    </row>
    <row r="449" spans="1:12" x14ac:dyDescent="0.35">
      <c r="A449" s="2">
        <v>45072</v>
      </c>
      <c r="B449">
        <f t="shared" si="18"/>
        <v>2023</v>
      </c>
      <c r="C449">
        <f t="shared" si="19"/>
        <v>5</v>
      </c>
      <c r="D449">
        <f t="shared" si="20"/>
        <v>26</v>
      </c>
      <c r="E449" t="s">
        <v>15</v>
      </c>
      <c r="F449" t="s">
        <v>17</v>
      </c>
      <c r="G449">
        <v>45036</v>
      </c>
      <c r="H449">
        <v>4630</v>
      </c>
      <c r="I449">
        <v>3199</v>
      </c>
      <c r="J449">
        <v>2538</v>
      </c>
      <c r="K449">
        <v>754</v>
      </c>
      <c r="L449">
        <v>443</v>
      </c>
    </row>
    <row r="450" spans="1:12" x14ac:dyDescent="0.35">
      <c r="A450" s="2">
        <v>45181</v>
      </c>
      <c r="B450">
        <f t="shared" si="18"/>
        <v>2023</v>
      </c>
      <c r="C450">
        <f t="shared" si="19"/>
        <v>9</v>
      </c>
      <c r="D450">
        <f t="shared" si="20"/>
        <v>12</v>
      </c>
      <c r="E450" t="s">
        <v>13</v>
      </c>
      <c r="F450" t="s">
        <v>12</v>
      </c>
      <c r="G450">
        <v>24185</v>
      </c>
      <c r="H450">
        <v>2961</v>
      </c>
      <c r="I450">
        <v>8897</v>
      </c>
      <c r="J450">
        <v>2536</v>
      </c>
      <c r="K450">
        <v>44</v>
      </c>
      <c r="L450">
        <v>175</v>
      </c>
    </row>
    <row r="451" spans="1:12" x14ac:dyDescent="0.35">
      <c r="A451" s="2">
        <v>45190</v>
      </c>
      <c r="B451">
        <f t="shared" ref="B451:B514" si="21">YEAR(A451)</f>
        <v>2023</v>
      </c>
      <c r="C451">
        <f t="shared" ref="C451:C514" si="22">MONTH(A451)</f>
        <v>9</v>
      </c>
      <c r="D451">
        <f t="shared" ref="D451:D514" si="23">DAY(A451)</f>
        <v>21</v>
      </c>
      <c r="E451" t="s">
        <v>18</v>
      </c>
      <c r="F451" t="s">
        <v>16</v>
      </c>
      <c r="G451">
        <v>46323</v>
      </c>
      <c r="H451">
        <v>909</v>
      </c>
      <c r="I451">
        <v>12886</v>
      </c>
      <c r="J451">
        <v>3632</v>
      </c>
      <c r="K451">
        <v>847</v>
      </c>
      <c r="L451">
        <v>89</v>
      </c>
    </row>
    <row r="452" spans="1:12" x14ac:dyDescent="0.35">
      <c r="A452" s="2">
        <v>45167</v>
      </c>
      <c r="B452">
        <f t="shared" si="21"/>
        <v>2023</v>
      </c>
      <c r="C452">
        <f t="shared" si="22"/>
        <v>8</v>
      </c>
      <c r="D452">
        <f t="shared" si="23"/>
        <v>29</v>
      </c>
      <c r="E452" t="s">
        <v>11</v>
      </c>
      <c r="F452" t="s">
        <v>17</v>
      </c>
      <c r="G452">
        <v>27281</v>
      </c>
      <c r="H452">
        <v>1361</v>
      </c>
      <c r="I452">
        <v>3561</v>
      </c>
      <c r="J452">
        <v>2380</v>
      </c>
      <c r="K452">
        <v>185</v>
      </c>
      <c r="L452">
        <v>31</v>
      </c>
    </row>
    <row r="453" spans="1:12" x14ac:dyDescent="0.35">
      <c r="A453" s="2">
        <v>45288</v>
      </c>
      <c r="B453">
        <f t="shared" si="21"/>
        <v>2023</v>
      </c>
      <c r="C453">
        <f t="shared" si="22"/>
        <v>12</v>
      </c>
      <c r="D453">
        <f t="shared" si="23"/>
        <v>28</v>
      </c>
      <c r="E453" t="s">
        <v>18</v>
      </c>
      <c r="F453" t="s">
        <v>12</v>
      </c>
      <c r="G453">
        <v>22707</v>
      </c>
      <c r="H453">
        <v>4449</v>
      </c>
      <c r="I453">
        <v>11981</v>
      </c>
      <c r="J453">
        <v>2379</v>
      </c>
      <c r="K453">
        <v>277</v>
      </c>
      <c r="L453">
        <v>232</v>
      </c>
    </row>
    <row r="454" spans="1:12" x14ac:dyDescent="0.35">
      <c r="A454" s="2">
        <v>45224</v>
      </c>
      <c r="B454">
        <f t="shared" si="21"/>
        <v>2023</v>
      </c>
      <c r="C454">
        <f t="shared" si="22"/>
        <v>10</v>
      </c>
      <c r="D454">
        <f t="shared" si="23"/>
        <v>25</v>
      </c>
      <c r="E454" t="s">
        <v>15</v>
      </c>
      <c r="F454" t="s">
        <v>16</v>
      </c>
      <c r="G454">
        <v>24915</v>
      </c>
      <c r="H454">
        <v>147</v>
      </c>
      <c r="I454">
        <v>3300</v>
      </c>
      <c r="J454">
        <v>4806</v>
      </c>
      <c r="K454">
        <v>860</v>
      </c>
      <c r="L454">
        <v>13</v>
      </c>
    </row>
    <row r="455" spans="1:12" x14ac:dyDescent="0.35">
      <c r="A455" s="2">
        <v>45111</v>
      </c>
      <c r="B455">
        <f t="shared" si="21"/>
        <v>2023</v>
      </c>
      <c r="C455">
        <f t="shared" si="22"/>
        <v>7</v>
      </c>
      <c r="D455">
        <f t="shared" si="23"/>
        <v>4</v>
      </c>
      <c r="E455" t="s">
        <v>15</v>
      </c>
      <c r="F455" t="s">
        <v>12</v>
      </c>
      <c r="G455">
        <v>43105</v>
      </c>
      <c r="H455">
        <v>2962</v>
      </c>
      <c r="I455">
        <v>14553</v>
      </c>
      <c r="J455">
        <v>1288</v>
      </c>
      <c r="K455">
        <v>261</v>
      </c>
      <c r="L455">
        <v>84</v>
      </c>
    </row>
    <row r="456" spans="1:12" x14ac:dyDescent="0.35">
      <c r="A456" s="2">
        <v>44994</v>
      </c>
      <c r="B456">
        <f t="shared" si="21"/>
        <v>2023</v>
      </c>
      <c r="C456">
        <f t="shared" si="22"/>
        <v>3</v>
      </c>
      <c r="D456">
        <f t="shared" si="23"/>
        <v>9</v>
      </c>
      <c r="E456" t="s">
        <v>13</v>
      </c>
      <c r="F456" t="s">
        <v>16</v>
      </c>
      <c r="G456">
        <v>1244</v>
      </c>
      <c r="H456">
        <v>3878</v>
      </c>
      <c r="I456">
        <v>5029</v>
      </c>
      <c r="J456">
        <v>4905</v>
      </c>
      <c r="K456">
        <v>299</v>
      </c>
      <c r="L456">
        <v>352</v>
      </c>
    </row>
    <row r="457" spans="1:12" x14ac:dyDescent="0.35">
      <c r="A457" s="2">
        <v>45010</v>
      </c>
      <c r="B457">
        <f t="shared" si="21"/>
        <v>2023</v>
      </c>
      <c r="C457">
        <f t="shared" si="22"/>
        <v>3</v>
      </c>
      <c r="D457">
        <f t="shared" si="23"/>
        <v>25</v>
      </c>
      <c r="E457" t="s">
        <v>11</v>
      </c>
      <c r="F457" t="s">
        <v>12</v>
      </c>
      <c r="G457">
        <v>45211</v>
      </c>
      <c r="H457">
        <v>2824</v>
      </c>
      <c r="I457">
        <v>14583</v>
      </c>
      <c r="J457">
        <v>276</v>
      </c>
      <c r="K457">
        <v>120</v>
      </c>
      <c r="L457">
        <v>42</v>
      </c>
    </row>
    <row r="458" spans="1:12" x14ac:dyDescent="0.35">
      <c r="A458" s="2">
        <v>44987</v>
      </c>
      <c r="B458">
        <f t="shared" si="21"/>
        <v>2023</v>
      </c>
      <c r="C458">
        <f t="shared" si="22"/>
        <v>3</v>
      </c>
      <c r="D458">
        <f t="shared" si="23"/>
        <v>2</v>
      </c>
      <c r="E458" t="s">
        <v>9</v>
      </c>
      <c r="F458" t="s">
        <v>12</v>
      </c>
      <c r="G458">
        <v>12905</v>
      </c>
      <c r="H458">
        <v>1935</v>
      </c>
      <c r="I458">
        <v>10559</v>
      </c>
      <c r="J458">
        <v>1624</v>
      </c>
      <c r="K458">
        <v>956</v>
      </c>
      <c r="L458">
        <v>66</v>
      </c>
    </row>
    <row r="459" spans="1:12" x14ac:dyDescent="0.35">
      <c r="A459" s="2">
        <v>45237</v>
      </c>
      <c r="B459">
        <f t="shared" si="21"/>
        <v>2023</v>
      </c>
      <c r="C459">
        <f t="shared" si="22"/>
        <v>11</v>
      </c>
      <c r="D459">
        <f t="shared" si="23"/>
        <v>7</v>
      </c>
      <c r="E459" t="s">
        <v>14</v>
      </c>
      <c r="F459" t="s">
        <v>16</v>
      </c>
      <c r="G459">
        <v>37340</v>
      </c>
      <c r="H459">
        <v>2776</v>
      </c>
      <c r="I459">
        <v>1775</v>
      </c>
      <c r="J459">
        <v>2108</v>
      </c>
      <c r="K459">
        <v>463</v>
      </c>
      <c r="L459">
        <v>42</v>
      </c>
    </row>
    <row r="460" spans="1:12" x14ac:dyDescent="0.35">
      <c r="A460" s="2">
        <v>44941</v>
      </c>
      <c r="B460">
        <f t="shared" si="21"/>
        <v>2023</v>
      </c>
      <c r="C460">
        <f t="shared" si="22"/>
        <v>1</v>
      </c>
      <c r="D460">
        <f t="shared" si="23"/>
        <v>15</v>
      </c>
      <c r="E460" t="s">
        <v>9</v>
      </c>
      <c r="F460" t="s">
        <v>12</v>
      </c>
      <c r="G460">
        <v>30911</v>
      </c>
      <c r="H460">
        <v>161</v>
      </c>
      <c r="I460">
        <v>16284</v>
      </c>
      <c r="J460">
        <v>3011</v>
      </c>
      <c r="K460">
        <v>746</v>
      </c>
      <c r="L460">
        <v>5</v>
      </c>
    </row>
    <row r="461" spans="1:12" x14ac:dyDescent="0.35">
      <c r="A461" s="2">
        <v>44983</v>
      </c>
      <c r="B461">
        <f t="shared" si="21"/>
        <v>2023</v>
      </c>
      <c r="C461">
        <f t="shared" si="22"/>
        <v>2</v>
      </c>
      <c r="D461">
        <f t="shared" si="23"/>
        <v>26</v>
      </c>
      <c r="E461" t="s">
        <v>13</v>
      </c>
      <c r="F461" t="s">
        <v>10</v>
      </c>
      <c r="G461">
        <v>16333</v>
      </c>
      <c r="H461">
        <v>767</v>
      </c>
      <c r="I461">
        <v>6614</v>
      </c>
      <c r="J461">
        <v>2903</v>
      </c>
      <c r="K461">
        <v>970</v>
      </c>
      <c r="L461">
        <v>42</v>
      </c>
    </row>
    <row r="462" spans="1:12" x14ac:dyDescent="0.35">
      <c r="A462" s="2">
        <v>45010</v>
      </c>
      <c r="B462">
        <f t="shared" si="21"/>
        <v>2023</v>
      </c>
      <c r="C462">
        <f t="shared" si="22"/>
        <v>3</v>
      </c>
      <c r="D462">
        <f t="shared" si="23"/>
        <v>25</v>
      </c>
      <c r="E462" t="s">
        <v>9</v>
      </c>
      <c r="F462" t="s">
        <v>16</v>
      </c>
      <c r="G462">
        <v>26959</v>
      </c>
      <c r="H462">
        <v>2772</v>
      </c>
      <c r="I462">
        <v>9340</v>
      </c>
      <c r="J462">
        <v>3361</v>
      </c>
      <c r="K462">
        <v>185</v>
      </c>
      <c r="L462">
        <v>75</v>
      </c>
    </row>
    <row r="463" spans="1:12" x14ac:dyDescent="0.35">
      <c r="A463" s="2">
        <v>44977</v>
      </c>
      <c r="B463">
        <f t="shared" si="21"/>
        <v>2023</v>
      </c>
      <c r="C463">
        <f t="shared" si="22"/>
        <v>2</v>
      </c>
      <c r="D463">
        <f t="shared" si="23"/>
        <v>20</v>
      </c>
      <c r="E463" t="s">
        <v>14</v>
      </c>
      <c r="F463" t="s">
        <v>12</v>
      </c>
      <c r="G463">
        <v>37778</v>
      </c>
      <c r="H463">
        <v>2802</v>
      </c>
      <c r="I463">
        <v>18726</v>
      </c>
      <c r="J463">
        <v>4236</v>
      </c>
      <c r="K463">
        <v>202</v>
      </c>
      <c r="L463">
        <v>136</v>
      </c>
    </row>
    <row r="464" spans="1:12" x14ac:dyDescent="0.35">
      <c r="A464" s="2">
        <v>45143</v>
      </c>
      <c r="B464">
        <f t="shared" si="21"/>
        <v>2023</v>
      </c>
      <c r="C464">
        <f t="shared" si="22"/>
        <v>8</v>
      </c>
      <c r="D464">
        <f t="shared" si="23"/>
        <v>5</v>
      </c>
      <c r="E464" t="s">
        <v>18</v>
      </c>
      <c r="F464" t="s">
        <v>12</v>
      </c>
      <c r="G464">
        <v>34356</v>
      </c>
      <c r="H464">
        <v>4140</v>
      </c>
      <c r="I464">
        <v>6582</v>
      </c>
      <c r="J464">
        <v>1911</v>
      </c>
      <c r="K464">
        <v>474</v>
      </c>
      <c r="L464">
        <v>91</v>
      </c>
    </row>
    <row r="465" spans="1:12" x14ac:dyDescent="0.35">
      <c r="A465" s="2">
        <v>45041</v>
      </c>
      <c r="B465">
        <f t="shared" si="21"/>
        <v>2023</v>
      </c>
      <c r="C465">
        <f t="shared" si="22"/>
        <v>4</v>
      </c>
      <c r="D465">
        <f t="shared" si="23"/>
        <v>25</v>
      </c>
      <c r="E465" t="s">
        <v>13</v>
      </c>
      <c r="F465" t="s">
        <v>17</v>
      </c>
      <c r="G465">
        <v>8789</v>
      </c>
      <c r="H465">
        <v>3177</v>
      </c>
      <c r="I465">
        <v>18703</v>
      </c>
      <c r="J465">
        <v>4836</v>
      </c>
      <c r="K465">
        <v>511</v>
      </c>
      <c r="L465">
        <v>150</v>
      </c>
    </row>
    <row r="466" spans="1:12" x14ac:dyDescent="0.35">
      <c r="A466" s="2">
        <v>44979</v>
      </c>
      <c r="B466">
        <f t="shared" si="21"/>
        <v>2023</v>
      </c>
      <c r="C466">
        <f t="shared" si="22"/>
        <v>2</v>
      </c>
      <c r="D466">
        <f t="shared" si="23"/>
        <v>22</v>
      </c>
      <c r="E466" t="s">
        <v>18</v>
      </c>
      <c r="F466" t="s">
        <v>17</v>
      </c>
      <c r="G466">
        <v>15121</v>
      </c>
      <c r="H466">
        <v>2578</v>
      </c>
      <c r="I466">
        <v>2071</v>
      </c>
      <c r="J466">
        <v>3173</v>
      </c>
      <c r="K466">
        <v>116</v>
      </c>
      <c r="L466">
        <v>191</v>
      </c>
    </row>
    <row r="467" spans="1:12" x14ac:dyDescent="0.35">
      <c r="A467" s="2">
        <v>44951</v>
      </c>
      <c r="B467">
        <f t="shared" si="21"/>
        <v>2023</v>
      </c>
      <c r="C467">
        <f t="shared" si="22"/>
        <v>1</v>
      </c>
      <c r="D467">
        <f t="shared" si="23"/>
        <v>25</v>
      </c>
      <c r="E467" t="s">
        <v>18</v>
      </c>
      <c r="F467" t="s">
        <v>17</v>
      </c>
      <c r="G467">
        <v>26893</v>
      </c>
      <c r="H467">
        <v>507</v>
      </c>
      <c r="I467">
        <v>16937</v>
      </c>
      <c r="J467">
        <v>4639</v>
      </c>
      <c r="K467">
        <v>478</v>
      </c>
      <c r="L467">
        <v>20</v>
      </c>
    </row>
    <row r="468" spans="1:12" x14ac:dyDescent="0.35">
      <c r="A468" s="2">
        <v>45140</v>
      </c>
      <c r="B468">
        <f t="shared" si="21"/>
        <v>2023</v>
      </c>
      <c r="C468">
        <f t="shared" si="22"/>
        <v>8</v>
      </c>
      <c r="D468">
        <f t="shared" si="23"/>
        <v>2</v>
      </c>
      <c r="E468" t="s">
        <v>13</v>
      </c>
      <c r="F468" t="s">
        <v>12</v>
      </c>
      <c r="G468">
        <v>2812</v>
      </c>
      <c r="H468">
        <v>1452</v>
      </c>
      <c r="I468">
        <v>1696</v>
      </c>
      <c r="J468">
        <v>2779</v>
      </c>
      <c r="K468">
        <v>269</v>
      </c>
      <c r="L468">
        <v>37</v>
      </c>
    </row>
    <row r="469" spans="1:12" x14ac:dyDescent="0.35">
      <c r="A469" s="2">
        <v>44963</v>
      </c>
      <c r="B469">
        <f t="shared" si="21"/>
        <v>2023</v>
      </c>
      <c r="C469">
        <f t="shared" si="22"/>
        <v>2</v>
      </c>
      <c r="D469">
        <f t="shared" si="23"/>
        <v>6</v>
      </c>
      <c r="E469" t="s">
        <v>14</v>
      </c>
      <c r="F469" t="s">
        <v>16</v>
      </c>
      <c r="G469">
        <v>24843</v>
      </c>
      <c r="H469">
        <v>2391</v>
      </c>
      <c r="I469">
        <v>3244</v>
      </c>
      <c r="J469">
        <v>3204</v>
      </c>
      <c r="K469">
        <v>896</v>
      </c>
      <c r="L469">
        <v>214</v>
      </c>
    </row>
    <row r="470" spans="1:12" x14ac:dyDescent="0.35">
      <c r="A470" s="2">
        <v>45199</v>
      </c>
      <c r="B470">
        <f t="shared" si="21"/>
        <v>2023</v>
      </c>
      <c r="C470">
        <f t="shared" si="22"/>
        <v>9</v>
      </c>
      <c r="D470">
        <f t="shared" si="23"/>
        <v>30</v>
      </c>
      <c r="E470" t="s">
        <v>11</v>
      </c>
      <c r="F470" t="s">
        <v>10</v>
      </c>
      <c r="G470">
        <v>6736</v>
      </c>
      <c r="H470">
        <v>1736</v>
      </c>
      <c r="I470">
        <v>13668</v>
      </c>
      <c r="J470">
        <v>3424</v>
      </c>
      <c r="K470">
        <v>973</v>
      </c>
      <c r="L470">
        <v>105</v>
      </c>
    </row>
    <row r="471" spans="1:12" x14ac:dyDescent="0.35">
      <c r="A471" s="2">
        <v>45230</v>
      </c>
      <c r="B471">
        <f t="shared" si="21"/>
        <v>2023</v>
      </c>
      <c r="C471">
        <f t="shared" si="22"/>
        <v>10</v>
      </c>
      <c r="D471">
        <f t="shared" si="23"/>
        <v>31</v>
      </c>
      <c r="E471" t="s">
        <v>13</v>
      </c>
      <c r="F471" t="s">
        <v>17</v>
      </c>
      <c r="G471">
        <v>43358</v>
      </c>
      <c r="H471">
        <v>3370</v>
      </c>
      <c r="I471">
        <v>1730</v>
      </c>
      <c r="J471">
        <v>3145</v>
      </c>
      <c r="K471">
        <v>95</v>
      </c>
      <c r="L471">
        <v>115</v>
      </c>
    </row>
    <row r="472" spans="1:12" x14ac:dyDescent="0.35">
      <c r="A472" s="2">
        <v>45067</v>
      </c>
      <c r="B472">
        <f t="shared" si="21"/>
        <v>2023</v>
      </c>
      <c r="C472">
        <f t="shared" si="22"/>
        <v>5</v>
      </c>
      <c r="D472">
        <f t="shared" si="23"/>
        <v>21</v>
      </c>
      <c r="E472" t="s">
        <v>9</v>
      </c>
      <c r="F472" t="s">
        <v>17</v>
      </c>
      <c r="G472">
        <v>3401</v>
      </c>
      <c r="H472">
        <v>4831</v>
      </c>
      <c r="I472">
        <v>11225</v>
      </c>
      <c r="J472">
        <v>2177</v>
      </c>
      <c r="K472">
        <v>461</v>
      </c>
      <c r="L472">
        <v>381</v>
      </c>
    </row>
    <row r="473" spans="1:12" x14ac:dyDescent="0.35">
      <c r="A473" s="2">
        <v>45144</v>
      </c>
      <c r="B473">
        <f t="shared" si="21"/>
        <v>2023</v>
      </c>
      <c r="C473">
        <f t="shared" si="22"/>
        <v>8</v>
      </c>
      <c r="D473">
        <f t="shared" si="23"/>
        <v>6</v>
      </c>
      <c r="E473" t="s">
        <v>9</v>
      </c>
      <c r="F473" t="s">
        <v>17</v>
      </c>
      <c r="G473">
        <v>22198</v>
      </c>
      <c r="H473">
        <v>4533</v>
      </c>
      <c r="I473">
        <v>8933</v>
      </c>
      <c r="J473">
        <v>4003</v>
      </c>
      <c r="K473">
        <v>966</v>
      </c>
      <c r="L473">
        <v>85</v>
      </c>
    </row>
    <row r="474" spans="1:12" x14ac:dyDescent="0.35">
      <c r="A474" s="2">
        <v>45085</v>
      </c>
      <c r="B474">
        <f t="shared" si="21"/>
        <v>2023</v>
      </c>
      <c r="C474">
        <f t="shared" si="22"/>
        <v>6</v>
      </c>
      <c r="D474">
        <f t="shared" si="23"/>
        <v>8</v>
      </c>
      <c r="E474" t="s">
        <v>9</v>
      </c>
      <c r="F474" t="s">
        <v>17</v>
      </c>
      <c r="G474">
        <v>29599</v>
      </c>
      <c r="H474">
        <v>4459</v>
      </c>
      <c r="I474">
        <v>4045</v>
      </c>
      <c r="J474">
        <v>3701</v>
      </c>
      <c r="K474">
        <v>19</v>
      </c>
      <c r="L474">
        <v>197</v>
      </c>
    </row>
    <row r="475" spans="1:12" x14ac:dyDescent="0.35">
      <c r="A475" s="2">
        <v>45155</v>
      </c>
      <c r="B475">
        <f t="shared" si="21"/>
        <v>2023</v>
      </c>
      <c r="C475">
        <f t="shared" si="22"/>
        <v>8</v>
      </c>
      <c r="D475">
        <f t="shared" si="23"/>
        <v>17</v>
      </c>
      <c r="E475" t="s">
        <v>18</v>
      </c>
      <c r="F475" t="s">
        <v>17</v>
      </c>
      <c r="G475">
        <v>12393</v>
      </c>
      <c r="H475">
        <v>123</v>
      </c>
      <c r="I475">
        <v>18754</v>
      </c>
      <c r="J475">
        <v>4711</v>
      </c>
      <c r="K475">
        <v>531</v>
      </c>
      <c r="L475">
        <v>7</v>
      </c>
    </row>
    <row r="476" spans="1:12" x14ac:dyDescent="0.35">
      <c r="A476" s="2">
        <v>45258</v>
      </c>
      <c r="B476">
        <f t="shared" si="21"/>
        <v>2023</v>
      </c>
      <c r="C476">
        <f t="shared" si="22"/>
        <v>11</v>
      </c>
      <c r="D476">
        <f t="shared" si="23"/>
        <v>28</v>
      </c>
      <c r="E476" t="s">
        <v>9</v>
      </c>
      <c r="F476" t="s">
        <v>17</v>
      </c>
      <c r="G476">
        <v>11064</v>
      </c>
      <c r="H476">
        <v>267</v>
      </c>
      <c r="I476">
        <v>3028</v>
      </c>
      <c r="J476">
        <v>1007</v>
      </c>
      <c r="K476">
        <v>509</v>
      </c>
      <c r="L476">
        <v>19</v>
      </c>
    </row>
    <row r="477" spans="1:12" x14ac:dyDescent="0.35">
      <c r="A477" s="2">
        <v>44959</v>
      </c>
      <c r="B477">
        <f t="shared" si="21"/>
        <v>2023</v>
      </c>
      <c r="C477">
        <f t="shared" si="22"/>
        <v>2</v>
      </c>
      <c r="D477">
        <f t="shared" si="23"/>
        <v>2</v>
      </c>
      <c r="E477" t="s">
        <v>18</v>
      </c>
      <c r="F477" t="s">
        <v>12</v>
      </c>
      <c r="G477">
        <v>10803</v>
      </c>
      <c r="H477">
        <v>4473</v>
      </c>
      <c r="I477">
        <v>1175</v>
      </c>
      <c r="J477">
        <v>275</v>
      </c>
      <c r="K477">
        <v>770</v>
      </c>
      <c r="L477">
        <v>326</v>
      </c>
    </row>
    <row r="478" spans="1:12" x14ac:dyDescent="0.35">
      <c r="A478" s="2">
        <v>45056</v>
      </c>
      <c r="B478">
        <f t="shared" si="21"/>
        <v>2023</v>
      </c>
      <c r="C478">
        <f t="shared" si="22"/>
        <v>5</v>
      </c>
      <c r="D478">
        <f t="shared" si="23"/>
        <v>10</v>
      </c>
      <c r="E478" t="s">
        <v>11</v>
      </c>
      <c r="F478" t="s">
        <v>12</v>
      </c>
      <c r="G478">
        <v>44099</v>
      </c>
      <c r="H478">
        <v>1813</v>
      </c>
      <c r="I478">
        <v>12433</v>
      </c>
      <c r="J478">
        <v>2006</v>
      </c>
      <c r="K478">
        <v>195</v>
      </c>
      <c r="L478">
        <v>29</v>
      </c>
    </row>
    <row r="479" spans="1:12" x14ac:dyDescent="0.35">
      <c r="A479" s="2">
        <v>45270</v>
      </c>
      <c r="B479">
        <f t="shared" si="21"/>
        <v>2023</v>
      </c>
      <c r="C479">
        <f t="shared" si="22"/>
        <v>12</v>
      </c>
      <c r="D479">
        <f t="shared" si="23"/>
        <v>10</v>
      </c>
      <c r="E479" t="s">
        <v>11</v>
      </c>
      <c r="F479" t="s">
        <v>10</v>
      </c>
      <c r="G479">
        <v>41826</v>
      </c>
      <c r="H479">
        <v>1885</v>
      </c>
      <c r="I479">
        <v>18773</v>
      </c>
      <c r="J479">
        <v>3061</v>
      </c>
      <c r="K479">
        <v>883</v>
      </c>
      <c r="L479">
        <v>59</v>
      </c>
    </row>
    <row r="480" spans="1:12" x14ac:dyDescent="0.35">
      <c r="A480" s="2">
        <v>45160</v>
      </c>
      <c r="B480">
        <f t="shared" si="21"/>
        <v>2023</v>
      </c>
      <c r="C480">
        <f t="shared" si="22"/>
        <v>8</v>
      </c>
      <c r="D480">
        <f t="shared" si="23"/>
        <v>22</v>
      </c>
      <c r="E480" t="s">
        <v>14</v>
      </c>
      <c r="F480" t="s">
        <v>16</v>
      </c>
      <c r="G480">
        <v>40708</v>
      </c>
      <c r="H480">
        <v>2717</v>
      </c>
      <c r="I480">
        <v>17396</v>
      </c>
      <c r="J480">
        <v>1719</v>
      </c>
      <c r="K480">
        <v>470</v>
      </c>
      <c r="L480">
        <v>178</v>
      </c>
    </row>
    <row r="481" spans="1:12" x14ac:dyDescent="0.35">
      <c r="A481" s="2">
        <v>45062</v>
      </c>
      <c r="B481">
        <f t="shared" si="21"/>
        <v>2023</v>
      </c>
      <c r="C481">
        <f t="shared" si="22"/>
        <v>5</v>
      </c>
      <c r="D481">
        <f t="shared" si="23"/>
        <v>16</v>
      </c>
      <c r="E481" t="s">
        <v>18</v>
      </c>
      <c r="F481" t="s">
        <v>10</v>
      </c>
      <c r="G481">
        <v>2081</v>
      </c>
      <c r="H481">
        <v>4831</v>
      </c>
      <c r="I481">
        <v>8803</v>
      </c>
      <c r="J481">
        <v>4479</v>
      </c>
      <c r="K481">
        <v>855</v>
      </c>
      <c r="L481">
        <v>87</v>
      </c>
    </row>
    <row r="482" spans="1:12" x14ac:dyDescent="0.35">
      <c r="A482" s="2">
        <v>45215</v>
      </c>
      <c r="B482">
        <f t="shared" si="21"/>
        <v>2023</v>
      </c>
      <c r="C482">
        <f t="shared" si="22"/>
        <v>10</v>
      </c>
      <c r="D482">
        <f t="shared" si="23"/>
        <v>16</v>
      </c>
      <c r="E482" t="s">
        <v>15</v>
      </c>
      <c r="F482" t="s">
        <v>16</v>
      </c>
      <c r="G482">
        <v>20293</v>
      </c>
      <c r="H482">
        <v>65</v>
      </c>
      <c r="I482">
        <v>6556</v>
      </c>
      <c r="J482">
        <v>130</v>
      </c>
      <c r="K482">
        <v>191</v>
      </c>
      <c r="L482">
        <v>2</v>
      </c>
    </row>
    <row r="483" spans="1:12" x14ac:dyDescent="0.35">
      <c r="A483" s="2">
        <v>45211</v>
      </c>
      <c r="B483">
        <f t="shared" si="21"/>
        <v>2023</v>
      </c>
      <c r="C483">
        <f t="shared" si="22"/>
        <v>10</v>
      </c>
      <c r="D483">
        <f t="shared" si="23"/>
        <v>12</v>
      </c>
      <c r="E483" t="s">
        <v>14</v>
      </c>
      <c r="F483" t="s">
        <v>16</v>
      </c>
      <c r="G483">
        <v>31852</v>
      </c>
      <c r="H483">
        <v>2996</v>
      </c>
      <c r="I483">
        <v>15797</v>
      </c>
      <c r="J483">
        <v>2426</v>
      </c>
      <c r="K483">
        <v>790</v>
      </c>
      <c r="L483">
        <v>110</v>
      </c>
    </row>
    <row r="484" spans="1:12" x14ac:dyDescent="0.35">
      <c r="A484" s="2">
        <v>44983</v>
      </c>
      <c r="B484">
        <f t="shared" si="21"/>
        <v>2023</v>
      </c>
      <c r="C484">
        <f t="shared" si="22"/>
        <v>2</v>
      </c>
      <c r="D484">
        <f t="shared" si="23"/>
        <v>26</v>
      </c>
      <c r="E484" t="s">
        <v>11</v>
      </c>
      <c r="F484" t="s">
        <v>16</v>
      </c>
      <c r="G484">
        <v>16983</v>
      </c>
      <c r="H484">
        <v>3934</v>
      </c>
      <c r="I484">
        <v>3196</v>
      </c>
      <c r="J484">
        <v>4722</v>
      </c>
      <c r="K484">
        <v>519</v>
      </c>
      <c r="L484">
        <v>339</v>
      </c>
    </row>
    <row r="485" spans="1:12" x14ac:dyDescent="0.35">
      <c r="A485" s="2">
        <v>45160</v>
      </c>
      <c r="B485">
        <f t="shared" si="21"/>
        <v>2023</v>
      </c>
      <c r="C485">
        <f t="shared" si="22"/>
        <v>8</v>
      </c>
      <c r="D485">
        <f t="shared" si="23"/>
        <v>22</v>
      </c>
      <c r="E485" t="s">
        <v>9</v>
      </c>
      <c r="F485" t="s">
        <v>17</v>
      </c>
      <c r="G485">
        <v>47149</v>
      </c>
      <c r="H485">
        <v>3019</v>
      </c>
      <c r="I485">
        <v>17945</v>
      </c>
      <c r="J485">
        <v>3749</v>
      </c>
      <c r="K485">
        <v>332</v>
      </c>
      <c r="L485">
        <v>101</v>
      </c>
    </row>
    <row r="486" spans="1:12" x14ac:dyDescent="0.35">
      <c r="A486" s="2">
        <v>45197</v>
      </c>
      <c r="B486">
        <f t="shared" si="21"/>
        <v>2023</v>
      </c>
      <c r="C486">
        <f t="shared" si="22"/>
        <v>9</v>
      </c>
      <c r="D486">
        <f t="shared" si="23"/>
        <v>28</v>
      </c>
      <c r="E486" t="s">
        <v>15</v>
      </c>
      <c r="F486" t="s">
        <v>12</v>
      </c>
      <c r="G486">
        <v>12162</v>
      </c>
      <c r="H486">
        <v>3806</v>
      </c>
      <c r="I486">
        <v>6897</v>
      </c>
      <c r="J486">
        <v>2493</v>
      </c>
      <c r="K486">
        <v>151</v>
      </c>
      <c r="L486">
        <v>230</v>
      </c>
    </row>
    <row r="487" spans="1:12" x14ac:dyDescent="0.35">
      <c r="A487" s="2">
        <v>44988</v>
      </c>
      <c r="B487">
        <f t="shared" si="21"/>
        <v>2023</v>
      </c>
      <c r="C487">
        <f t="shared" si="22"/>
        <v>3</v>
      </c>
      <c r="D487">
        <f t="shared" si="23"/>
        <v>3</v>
      </c>
      <c r="E487" t="s">
        <v>9</v>
      </c>
      <c r="F487" t="s">
        <v>12</v>
      </c>
      <c r="G487">
        <v>32788</v>
      </c>
      <c r="H487">
        <v>4049</v>
      </c>
      <c r="I487">
        <v>19425</v>
      </c>
      <c r="J487">
        <v>1477</v>
      </c>
      <c r="K487">
        <v>155</v>
      </c>
      <c r="L487">
        <v>263</v>
      </c>
    </row>
    <row r="488" spans="1:12" x14ac:dyDescent="0.35">
      <c r="A488" s="2">
        <v>45212</v>
      </c>
      <c r="B488">
        <f t="shared" si="21"/>
        <v>2023</v>
      </c>
      <c r="C488">
        <f t="shared" si="22"/>
        <v>10</v>
      </c>
      <c r="D488">
        <f t="shared" si="23"/>
        <v>13</v>
      </c>
      <c r="E488" t="s">
        <v>11</v>
      </c>
      <c r="F488" t="s">
        <v>10</v>
      </c>
      <c r="G488">
        <v>28250</v>
      </c>
      <c r="H488">
        <v>4139</v>
      </c>
      <c r="I488">
        <v>12413</v>
      </c>
      <c r="J488">
        <v>554</v>
      </c>
      <c r="K488">
        <v>215</v>
      </c>
      <c r="L488">
        <v>149</v>
      </c>
    </row>
    <row r="489" spans="1:12" x14ac:dyDescent="0.35">
      <c r="A489" s="2">
        <v>44953</v>
      </c>
      <c r="B489">
        <f t="shared" si="21"/>
        <v>2023</v>
      </c>
      <c r="C489">
        <f t="shared" si="22"/>
        <v>1</v>
      </c>
      <c r="D489">
        <f t="shared" si="23"/>
        <v>27</v>
      </c>
      <c r="E489" t="s">
        <v>15</v>
      </c>
      <c r="F489" t="s">
        <v>12</v>
      </c>
      <c r="G489">
        <v>7651</v>
      </c>
      <c r="H489">
        <v>4233</v>
      </c>
      <c r="I489">
        <v>9896</v>
      </c>
      <c r="J489">
        <v>3152</v>
      </c>
      <c r="K489">
        <v>773</v>
      </c>
      <c r="L489">
        <v>103</v>
      </c>
    </row>
    <row r="490" spans="1:12" x14ac:dyDescent="0.35">
      <c r="A490" s="2">
        <v>44940</v>
      </c>
      <c r="B490">
        <f t="shared" si="21"/>
        <v>2023</v>
      </c>
      <c r="C490">
        <f t="shared" si="22"/>
        <v>1</v>
      </c>
      <c r="D490">
        <f t="shared" si="23"/>
        <v>14</v>
      </c>
      <c r="E490" t="s">
        <v>14</v>
      </c>
      <c r="F490" t="s">
        <v>16</v>
      </c>
      <c r="G490">
        <v>24545</v>
      </c>
      <c r="H490">
        <v>4107</v>
      </c>
      <c r="I490">
        <v>6708</v>
      </c>
      <c r="J490">
        <v>4760</v>
      </c>
      <c r="K490">
        <v>124</v>
      </c>
      <c r="L490">
        <v>307</v>
      </c>
    </row>
    <row r="491" spans="1:12" x14ac:dyDescent="0.35">
      <c r="A491" s="2">
        <v>45249</v>
      </c>
      <c r="B491">
        <f t="shared" si="21"/>
        <v>2023</v>
      </c>
      <c r="C491">
        <f t="shared" si="22"/>
        <v>11</v>
      </c>
      <c r="D491">
        <f t="shared" si="23"/>
        <v>19</v>
      </c>
      <c r="E491" t="s">
        <v>14</v>
      </c>
      <c r="F491" t="s">
        <v>17</v>
      </c>
      <c r="G491">
        <v>27709</v>
      </c>
      <c r="H491">
        <v>4203</v>
      </c>
      <c r="I491">
        <v>1599</v>
      </c>
      <c r="J491">
        <v>4788</v>
      </c>
      <c r="K491">
        <v>610</v>
      </c>
      <c r="L491">
        <v>120</v>
      </c>
    </row>
    <row r="492" spans="1:12" x14ac:dyDescent="0.35">
      <c r="A492" s="2">
        <v>45175</v>
      </c>
      <c r="B492">
        <f t="shared" si="21"/>
        <v>2023</v>
      </c>
      <c r="C492">
        <f t="shared" si="22"/>
        <v>9</v>
      </c>
      <c r="D492">
        <f t="shared" si="23"/>
        <v>6</v>
      </c>
      <c r="E492" t="s">
        <v>18</v>
      </c>
      <c r="F492" t="s">
        <v>17</v>
      </c>
      <c r="G492">
        <v>43398</v>
      </c>
      <c r="H492">
        <v>682</v>
      </c>
      <c r="I492">
        <v>6332</v>
      </c>
      <c r="J492">
        <v>1397</v>
      </c>
      <c r="K492">
        <v>73</v>
      </c>
      <c r="L492">
        <v>37</v>
      </c>
    </row>
    <row r="493" spans="1:12" x14ac:dyDescent="0.35">
      <c r="A493" s="2">
        <v>45004</v>
      </c>
      <c r="B493">
        <f t="shared" si="21"/>
        <v>2023</v>
      </c>
      <c r="C493">
        <f t="shared" si="22"/>
        <v>3</v>
      </c>
      <c r="D493">
        <f t="shared" si="23"/>
        <v>19</v>
      </c>
      <c r="E493" t="s">
        <v>15</v>
      </c>
      <c r="F493" t="s">
        <v>10</v>
      </c>
      <c r="G493">
        <v>7286</v>
      </c>
      <c r="H493">
        <v>1781</v>
      </c>
      <c r="I493">
        <v>19273</v>
      </c>
      <c r="J493">
        <v>290</v>
      </c>
      <c r="K493">
        <v>508</v>
      </c>
      <c r="L493">
        <v>122</v>
      </c>
    </row>
    <row r="494" spans="1:12" x14ac:dyDescent="0.35">
      <c r="A494" s="2">
        <v>45196</v>
      </c>
      <c r="B494">
        <f t="shared" si="21"/>
        <v>2023</v>
      </c>
      <c r="C494">
        <f t="shared" si="22"/>
        <v>9</v>
      </c>
      <c r="D494">
        <f t="shared" si="23"/>
        <v>27</v>
      </c>
      <c r="E494" t="s">
        <v>14</v>
      </c>
      <c r="F494" t="s">
        <v>16</v>
      </c>
      <c r="G494">
        <v>49064</v>
      </c>
      <c r="H494">
        <v>3462</v>
      </c>
      <c r="I494">
        <v>1618</v>
      </c>
      <c r="J494">
        <v>747</v>
      </c>
      <c r="K494">
        <v>749</v>
      </c>
      <c r="L494">
        <v>67</v>
      </c>
    </row>
    <row r="495" spans="1:12" x14ac:dyDescent="0.35">
      <c r="A495" s="2">
        <v>45139</v>
      </c>
      <c r="B495">
        <f t="shared" si="21"/>
        <v>2023</v>
      </c>
      <c r="C495">
        <f t="shared" si="22"/>
        <v>8</v>
      </c>
      <c r="D495">
        <f t="shared" si="23"/>
        <v>1</v>
      </c>
      <c r="E495" t="s">
        <v>14</v>
      </c>
      <c r="F495" t="s">
        <v>10</v>
      </c>
      <c r="G495">
        <v>8010</v>
      </c>
      <c r="H495">
        <v>4694</v>
      </c>
      <c r="I495">
        <v>3970</v>
      </c>
      <c r="J495">
        <v>519</v>
      </c>
      <c r="K495">
        <v>721</v>
      </c>
      <c r="L495">
        <v>401</v>
      </c>
    </row>
    <row r="496" spans="1:12" x14ac:dyDescent="0.35">
      <c r="A496" s="2">
        <v>45222</v>
      </c>
      <c r="B496">
        <f t="shared" si="21"/>
        <v>2023</v>
      </c>
      <c r="C496">
        <f t="shared" si="22"/>
        <v>10</v>
      </c>
      <c r="D496">
        <f t="shared" si="23"/>
        <v>23</v>
      </c>
      <c r="E496" t="s">
        <v>14</v>
      </c>
      <c r="F496" t="s">
        <v>16</v>
      </c>
      <c r="G496">
        <v>46088</v>
      </c>
      <c r="H496">
        <v>4297</v>
      </c>
      <c r="I496">
        <v>14102</v>
      </c>
      <c r="J496">
        <v>192</v>
      </c>
      <c r="K496">
        <v>366</v>
      </c>
      <c r="L496">
        <v>374</v>
      </c>
    </row>
    <row r="497" spans="1:12" x14ac:dyDescent="0.35">
      <c r="A497" s="2">
        <v>45043</v>
      </c>
      <c r="B497">
        <f t="shared" si="21"/>
        <v>2023</v>
      </c>
      <c r="C497">
        <f t="shared" si="22"/>
        <v>4</v>
      </c>
      <c r="D497">
        <f t="shared" si="23"/>
        <v>27</v>
      </c>
      <c r="E497" t="s">
        <v>14</v>
      </c>
      <c r="F497" t="s">
        <v>12</v>
      </c>
      <c r="G497">
        <v>20349</v>
      </c>
      <c r="H497">
        <v>1312</v>
      </c>
      <c r="I497">
        <v>18333</v>
      </c>
      <c r="J497">
        <v>4327</v>
      </c>
      <c r="K497">
        <v>912</v>
      </c>
      <c r="L497">
        <v>50</v>
      </c>
    </row>
    <row r="498" spans="1:12" x14ac:dyDescent="0.35">
      <c r="A498" s="2">
        <v>44945</v>
      </c>
      <c r="B498">
        <f t="shared" si="21"/>
        <v>2023</v>
      </c>
      <c r="C498">
        <f t="shared" si="22"/>
        <v>1</v>
      </c>
      <c r="D498">
        <f t="shared" si="23"/>
        <v>19</v>
      </c>
      <c r="E498" t="s">
        <v>9</v>
      </c>
      <c r="F498" t="s">
        <v>16</v>
      </c>
      <c r="G498">
        <v>22415</v>
      </c>
      <c r="H498">
        <v>1889</v>
      </c>
      <c r="I498">
        <v>13679</v>
      </c>
      <c r="J498">
        <v>3346</v>
      </c>
      <c r="K498">
        <v>645</v>
      </c>
      <c r="L498">
        <v>61</v>
      </c>
    </row>
    <row r="499" spans="1:12" x14ac:dyDescent="0.35">
      <c r="A499" s="2">
        <v>45100</v>
      </c>
      <c r="B499">
        <f t="shared" si="21"/>
        <v>2023</v>
      </c>
      <c r="C499">
        <f t="shared" si="22"/>
        <v>6</v>
      </c>
      <c r="D499">
        <f t="shared" si="23"/>
        <v>23</v>
      </c>
      <c r="E499" t="s">
        <v>13</v>
      </c>
      <c r="F499" t="s">
        <v>10</v>
      </c>
      <c r="G499">
        <v>24255</v>
      </c>
      <c r="H499">
        <v>4314</v>
      </c>
      <c r="I499">
        <v>9655</v>
      </c>
      <c r="J499">
        <v>2112</v>
      </c>
      <c r="K499">
        <v>157</v>
      </c>
      <c r="L499">
        <v>202</v>
      </c>
    </row>
    <row r="500" spans="1:12" x14ac:dyDescent="0.35">
      <c r="A500" s="2">
        <v>44991</v>
      </c>
      <c r="B500">
        <f t="shared" si="21"/>
        <v>2023</v>
      </c>
      <c r="C500">
        <f t="shared" si="22"/>
        <v>3</v>
      </c>
      <c r="D500">
        <f t="shared" si="23"/>
        <v>6</v>
      </c>
      <c r="E500" t="s">
        <v>9</v>
      </c>
      <c r="F500" t="s">
        <v>12</v>
      </c>
      <c r="G500">
        <v>31528</v>
      </c>
      <c r="H500">
        <v>3204</v>
      </c>
      <c r="I500">
        <v>3516</v>
      </c>
      <c r="J500">
        <v>4476</v>
      </c>
      <c r="K500">
        <v>165</v>
      </c>
      <c r="L500">
        <v>45</v>
      </c>
    </row>
    <row r="501" spans="1:12" x14ac:dyDescent="0.35">
      <c r="A501" s="2">
        <v>45129</v>
      </c>
      <c r="B501">
        <f t="shared" si="21"/>
        <v>2023</v>
      </c>
      <c r="C501">
        <f t="shared" si="22"/>
        <v>7</v>
      </c>
      <c r="D501">
        <f t="shared" si="23"/>
        <v>22</v>
      </c>
      <c r="E501" t="s">
        <v>11</v>
      </c>
      <c r="F501" t="s">
        <v>12</v>
      </c>
      <c r="G501">
        <v>14810</v>
      </c>
      <c r="H501">
        <v>3774</v>
      </c>
      <c r="I501">
        <v>10442</v>
      </c>
      <c r="J501">
        <v>1825</v>
      </c>
      <c r="K501">
        <v>219</v>
      </c>
      <c r="L501">
        <v>360</v>
      </c>
    </row>
    <row r="502" spans="1:12" x14ac:dyDescent="0.35">
      <c r="A502" s="2">
        <v>45203</v>
      </c>
      <c r="B502">
        <f t="shared" si="21"/>
        <v>2023</v>
      </c>
      <c r="C502">
        <f t="shared" si="22"/>
        <v>10</v>
      </c>
      <c r="D502">
        <f t="shared" si="23"/>
        <v>4</v>
      </c>
      <c r="E502" t="s">
        <v>14</v>
      </c>
      <c r="F502" t="s">
        <v>16</v>
      </c>
      <c r="G502">
        <v>47737</v>
      </c>
      <c r="H502">
        <v>4069</v>
      </c>
      <c r="I502">
        <v>11564</v>
      </c>
      <c r="J502">
        <v>4161</v>
      </c>
      <c r="K502">
        <v>617</v>
      </c>
      <c r="L502">
        <v>149</v>
      </c>
    </row>
    <row r="503" spans="1:12" x14ac:dyDescent="0.35">
      <c r="A503" s="2">
        <v>44954</v>
      </c>
      <c r="B503">
        <f t="shared" si="21"/>
        <v>2023</v>
      </c>
      <c r="C503">
        <f t="shared" si="22"/>
        <v>1</v>
      </c>
      <c r="D503">
        <f t="shared" si="23"/>
        <v>28</v>
      </c>
      <c r="E503" t="s">
        <v>15</v>
      </c>
      <c r="F503" t="s">
        <v>12</v>
      </c>
      <c r="G503">
        <v>12970</v>
      </c>
      <c r="H503">
        <v>4292</v>
      </c>
      <c r="I503">
        <v>14104</v>
      </c>
      <c r="J503">
        <v>1990</v>
      </c>
      <c r="K503">
        <v>869</v>
      </c>
      <c r="L503">
        <v>276</v>
      </c>
    </row>
    <row r="504" spans="1:12" x14ac:dyDescent="0.35">
      <c r="A504" s="2">
        <v>45081</v>
      </c>
      <c r="B504">
        <f t="shared" si="21"/>
        <v>2023</v>
      </c>
      <c r="C504">
        <f t="shared" si="22"/>
        <v>6</v>
      </c>
      <c r="D504">
        <f t="shared" si="23"/>
        <v>4</v>
      </c>
      <c r="E504" t="s">
        <v>18</v>
      </c>
      <c r="F504" t="s">
        <v>10</v>
      </c>
      <c r="G504">
        <v>2529</v>
      </c>
      <c r="H504">
        <v>1350</v>
      </c>
      <c r="I504">
        <v>2368</v>
      </c>
      <c r="J504">
        <v>1528</v>
      </c>
      <c r="K504">
        <v>477</v>
      </c>
      <c r="L504">
        <v>112</v>
      </c>
    </row>
    <row r="505" spans="1:12" x14ac:dyDescent="0.35">
      <c r="A505" s="2">
        <v>45013</v>
      </c>
      <c r="B505">
        <f t="shared" si="21"/>
        <v>2023</v>
      </c>
      <c r="C505">
        <f t="shared" si="22"/>
        <v>3</v>
      </c>
      <c r="D505">
        <f t="shared" si="23"/>
        <v>28</v>
      </c>
      <c r="E505" t="s">
        <v>11</v>
      </c>
      <c r="F505" t="s">
        <v>10</v>
      </c>
      <c r="G505">
        <v>11822</v>
      </c>
      <c r="H505">
        <v>893</v>
      </c>
      <c r="I505">
        <v>15971</v>
      </c>
      <c r="J505">
        <v>2543</v>
      </c>
      <c r="K505">
        <v>629</v>
      </c>
      <c r="L505">
        <v>87</v>
      </c>
    </row>
    <row r="506" spans="1:12" x14ac:dyDescent="0.35">
      <c r="A506" s="2">
        <v>44927</v>
      </c>
      <c r="B506">
        <f t="shared" si="21"/>
        <v>2023</v>
      </c>
      <c r="C506">
        <f t="shared" si="22"/>
        <v>1</v>
      </c>
      <c r="D506">
        <f t="shared" si="23"/>
        <v>1</v>
      </c>
      <c r="E506" t="s">
        <v>15</v>
      </c>
      <c r="F506" t="s">
        <v>10</v>
      </c>
      <c r="G506">
        <v>19408</v>
      </c>
      <c r="H506">
        <v>1474</v>
      </c>
      <c r="I506">
        <v>13999</v>
      </c>
      <c r="J506">
        <v>4823</v>
      </c>
      <c r="K506">
        <v>313</v>
      </c>
      <c r="L506">
        <v>70</v>
      </c>
    </row>
    <row r="507" spans="1:12" x14ac:dyDescent="0.35">
      <c r="A507" s="2">
        <v>44990</v>
      </c>
      <c r="B507">
        <f t="shared" si="21"/>
        <v>2023</v>
      </c>
      <c r="C507">
        <f t="shared" si="22"/>
        <v>3</v>
      </c>
      <c r="D507">
        <f t="shared" si="23"/>
        <v>5</v>
      </c>
      <c r="E507" t="s">
        <v>13</v>
      </c>
      <c r="F507" t="s">
        <v>17</v>
      </c>
      <c r="G507">
        <v>6117</v>
      </c>
      <c r="H507">
        <v>2594</v>
      </c>
      <c r="I507">
        <v>15205</v>
      </c>
      <c r="J507">
        <v>2025</v>
      </c>
      <c r="K507">
        <v>437</v>
      </c>
      <c r="L507">
        <v>155</v>
      </c>
    </row>
    <row r="508" spans="1:12" x14ac:dyDescent="0.35">
      <c r="A508" s="2">
        <v>45271</v>
      </c>
      <c r="B508">
        <f t="shared" si="21"/>
        <v>2023</v>
      </c>
      <c r="C508">
        <f t="shared" si="22"/>
        <v>12</v>
      </c>
      <c r="D508">
        <f t="shared" si="23"/>
        <v>11</v>
      </c>
      <c r="E508" t="s">
        <v>18</v>
      </c>
      <c r="F508" t="s">
        <v>16</v>
      </c>
      <c r="G508">
        <v>17613</v>
      </c>
      <c r="H508">
        <v>2567</v>
      </c>
      <c r="I508">
        <v>13015</v>
      </c>
      <c r="J508">
        <v>1786</v>
      </c>
      <c r="K508">
        <v>757</v>
      </c>
      <c r="L508">
        <v>89</v>
      </c>
    </row>
    <row r="509" spans="1:12" x14ac:dyDescent="0.35">
      <c r="A509" s="2">
        <v>45172</v>
      </c>
      <c r="B509">
        <f t="shared" si="21"/>
        <v>2023</v>
      </c>
      <c r="C509">
        <f t="shared" si="22"/>
        <v>9</v>
      </c>
      <c r="D509">
        <f t="shared" si="23"/>
        <v>3</v>
      </c>
      <c r="E509" t="s">
        <v>18</v>
      </c>
      <c r="F509" t="s">
        <v>12</v>
      </c>
      <c r="G509">
        <v>19177</v>
      </c>
      <c r="H509">
        <v>3515</v>
      </c>
      <c r="I509">
        <v>11851</v>
      </c>
      <c r="J509">
        <v>4051</v>
      </c>
      <c r="K509">
        <v>333</v>
      </c>
      <c r="L509">
        <v>91</v>
      </c>
    </row>
    <row r="510" spans="1:12" x14ac:dyDescent="0.35">
      <c r="A510" s="2">
        <v>45035</v>
      </c>
      <c r="B510">
        <f t="shared" si="21"/>
        <v>2023</v>
      </c>
      <c r="C510">
        <f t="shared" si="22"/>
        <v>4</v>
      </c>
      <c r="D510">
        <f t="shared" si="23"/>
        <v>19</v>
      </c>
      <c r="E510" t="s">
        <v>13</v>
      </c>
      <c r="F510" t="s">
        <v>17</v>
      </c>
      <c r="G510">
        <v>35215</v>
      </c>
      <c r="H510">
        <v>4666</v>
      </c>
      <c r="I510">
        <v>18106</v>
      </c>
      <c r="J510">
        <v>3175</v>
      </c>
      <c r="K510">
        <v>984</v>
      </c>
      <c r="L510">
        <v>120</v>
      </c>
    </row>
    <row r="511" spans="1:12" x14ac:dyDescent="0.35">
      <c r="A511" s="2">
        <v>45186</v>
      </c>
      <c r="B511">
        <f t="shared" si="21"/>
        <v>2023</v>
      </c>
      <c r="C511">
        <f t="shared" si="22"/>
        <v>9</v>
      </c>
      <c r="D511">
        <f t="shared" si="23"/>
        <v>17</v>
      </c>
      <c r="E511" t="s">
        <v>18</v>
      </c>
      <c r="F511" t="s">
        <v>12</v>
      </c>
      <c r="G511">
        <v>49665</v>
      </c>
      <c r="H511">
        <v>1508</v>
      </c>
      <c r="I511">
        <v>11142</v>
      </c>
      <c r="J511">
        <v>1507</v>
      </c>
      <c r="K511">
        <v>453</v>
      </c>
      <c r="L511">
        <v>100</v>
      </c>
    </row>
    <row r="512" spans="1:12" x14ac:dyDescent="0.35">
      <c r="A512" s="2">
        <v>45226</v>
      </c>
      <c r="B512">
        <f t="shared" si="21"/>
        <v>2023</v>
      </c>
      <c r="C512">
        <f t="shared" si="22"/>
        <v>10</v>
      </c>
      <c r="D512">
        <f t="shared" si="23"/>
        <v>27</v>
      </c>
      <c r="E512" t="s">
        <v>9</v>
      </c>
      <c r="F512" t="s">
        <v>16</v>
      </c>
      <c r="G512">
        <v>28293</v>
      </c>
      <c r="H512">
        <v>4378</v>
      </c>
      <c r="I512">
        <v>12835</v>
      </c>
      <c r="J512">
        <v>2597</v>
      </c>
      <c r="K512">
        <v>594</v>
      </c>
      <c r="L512">
        <v>421</v>
      </c>
    </row>
    <row r="513" spans="1:12" x14ac:dyDescent="0.35">
      <c r="A513" s="2">
        <v>44980</v>
      </c>
      <c r="B513">
        <f t="shared" si="21"/>
        <v>2023</v>
      </c>
      <c r="C513">
        <f t="shared" si="22"/>
        <v>2</v>
      </c>
      <c r="D513">
        <f t="shared" si="23"/>
        <v>23</v>
      </c>
      <c r="E513" t="s">
        <v>11</v>
      </c>
      <c r="F513" t="s">
        <v>17</v>
      </c>
      <c r="G513">
        <v>14848</v>
      </c>
      <c r="H513">
        <v>4989</v>
      </c>
      <c r="I513">
        <v>12825</v>
      </c>
      <c r="J513">
        <v>3760</v>
      </c>
      <c r="K513">
        <v>695</v>
      </c>
      <c r="L513">
        <v>403</v>
      </c>
    </row>
    <row r="514" spans="1:12" x14ac:dyDescent="0.35">
      <c r="A514" s="2">
        <v>45000</v>
      </c>
      <c r="B514">
        <f t="shared" si="21"/>
        <v>2023</v>
      </c>
      <c r="C514">
        <f t="shared" si="22"/>
        <v>3</v>
      </c>
      <c r="D514">
        <f t="shared" si="23"/>
        <v>15</v>
      </c>
      <c r="E514" t="s">
        <v>15</v>
      </c>
      <c r="F514" t="s">
        <v>16</v>
      </c>
      <c r="G514">
        <v>33070</v>
      </c>
      <c r="H514">
        <v>419</v>
      </c>
      <c r="I514">
        <v>5961</v>
      </c>
      <c r="J514">
        <v>2562</v>
      </c>
      <c r="K514">
        <v>547</v>
      </c>
      <c r="L514">
        <v>33</v>
      </c>
    </row>
    <row r="515" spans="1:12" x14ac:dyDescent="0.35">
      <c r="A515" s="2">
        <v>45270</v>
      </c>
      <c r="B515">
        <f t="shared" ref="B515:B561" si="24">YEAR(A515)</f>
        <v>2023</v>
      </c>
      <c r="C515">
        <f t="shared" ref="C515:C561" si="25">MONTH(A515)</f>
        <v>12</v>
      </c>
      <c r="D515">
        <f t="shared" ref="D515:D561" si="26">DAY(A515)</f>
        <v>10</v>
      </c>
      <c r="E515" t="s">
        <v>13</v>
      </c>
      <c r="F515" t="s">
        <v>17</v>
      </c>
      <c r="G515">
        <v>32334</v>
      </c>
      <c r="H515">
        <v>3443</v>
      </c>
      <c r="I515">
        <v>3412</v>
      </c>
      <c r="J515">
        <v>2294</v>
      </c>
      <c r="K515">
        <v>264</v>
      </c>
      <c r="L515">
        <v>169</v>
      </c>
    </row>
    <row r="516" spans="1:12" x14ac:dyDescent="0.35">
      <c r="A516" s="2">
        <v>45149</v>
      </c>
      <c r="B516">
        <f t="shared" si="24"/>
        <v>2023</v>
      </c>
      <c r="C516">
        <f t="shared" si="25"/>
        <v>8</v>
      </c>
      <c r="D516">
        <f t="shared" si="26"/>
        <v>11</v>
      </c>
      <c r="E516" t="s">
        <v>18</v>
      </c>
      <c r="F516" t="s">
        <v>17</v>
      </c>
      <c r="G516">
        <v>2179</v>
      </c>
      <c r="H516">
        <v>258</v>
      </c>
      <c r="I516">
        <v>13905</v>
      </c>
      <c r="J516">
        <v>1065</v>
      </c>
      <c r="K516">
        <v>976</v>
      </c>
      <c r="L516">
        <v>11</v>
      </c>
    </row>
    <row r="517" spans="1:12" x14ac:dyDescent="0.35">
      <c r="A517" s="2">
        <v>44995</v>
      </c>
      <c r="B517">
        <f t="shared" si="24"/>
        <v>2023</v>
      </c>
      <c r="C517">
        <f t="shared" si="25"/>
        <v>3</v>
      </c>
      <c r="D517">
        <f t="shared" si="26"/>
        <v>10</v>
      </c>
      <c r="E517" t="s">
        <v>11</v>
      </c>
      <c r="F517" t="s">
        <v>17</v>
      </c>
      <c r="G517">
        <v>16672</v>
      </c>
      <c r="H517">
        <v>2524</v>
      </c>
      <c r="I517">
        <v>13272</v>
      </c>
      <c r="J517">
        <v>4069</v>
      </c>
      <c r="K517">
        <v>668</v>
      </c>
      <c r="L517">
        <v>153</v>
      </c>
    </row>
    <row r="518" spans="1:12" x14ac:dyDescent="0.35">
      <c r="A518" s="2">
        <v>45220</v>
      </c>
      <c r="B518">
        <f t="shared" si="24"/>
        <v>2023</v>
      </c>
      <c r="C518">
        <f t="shared" si="25"/>
        <v>10</v>
      </c>
      <c r="D518">
        <f t="shared" si="26"/>
        <v>21</v>
      </c>
      <c r="E518" t="s">
        <v>9</v>
      </c>
      <c r="F518" t="s">
        <v>17</v>
      </c>
      <c r="G518">
        <v>18002</v>
      </c>
      <c r="H518">
        <v>3673</v>
      </c>
      <c r="I518">
        <v>6250</v>
      </c>
      <c r="J518">
        <v>1686</v>
      </c>
      <c r="K518">
        <v>664</v>
      </c>
      <c r="L518">
        <v>136</v>
      </c>
    </row>
    <row r="519" spans="1:12" x14ac:dyDescent="0.35">
      <c r="A519" s="2">
        <v>45226</v>
      </c>
      <c r="B519">
        <f t="shared" si="24"/>
        <v>2023</v>
      </c>
      <c r="C519">
        <f t="shared" si="25"/>
        <v>10</v>
      </c>
      <c r="D519">
        <f t="shared" si="26"/>
        <v>27</v>
      </c>
      <c r="E519" t="s">
        <v>18</v>
      </c>
      <c r="F519" t="s">
        <v>16</v>
      </c>
      <c r="G519">
        <v>22297</v>
      </c>
      <c r="H519">
        <v>2346</v>
      </c>
      <c r="I519">
        <v>8393</v>
      </c>
      <c r="J519">
        <v>1678</v>
      </c>
      <c r="K519">
        <v>465</v>
      </c>
      <c r="L519">
        <v>45</v>
      </c>
    </row>
    <row r="520" spans="1:12" x14ac:dyDescent="0.35">
      <c r="A520" s="2">
        <v>45049</v>
      </c>
      <c r="B520">
        <f t="shared" si="24"/>
        <v>2023</v>
      </c>
      <c r="C520">
        <f t="shared" si="25"/>
        <v>5</v>
      </c>
      <c r="D520">
        <f t="shared" si="26"/>
        <v>3</v>
      </c>
      <c r="E520" t="s">
        <v>13</v>
      </c>
      <c r="F520" t="s">
        <v>10</v>
      </c>
      <c r="G520">
        <v>24381</v>
      </c>
      <c r="H520">
        <v>3078</v>
      </c>
      <c r="I520">
        <v>5114</v>
      </c>
      <c r="J520">
        <v>2721</v>
      </c>
      <c r="K520">
        <v>613</v>
      </c>
      <c r="L520">
        <v>144</v>
      </c>
    </row>
    <row r="521" spans="1:12" x14ac:dyDescent="0.35">
      <c r="A521" s="2">
        <v>45257</v>
      </c>
      <c r="B521">
        <f t="shared" si="24"/>
        <v>2023</v>
      </c>
      <c r="C521">
        <f t="shared" si="25"/>
        <v>11</v>
      </c>
      <c r="D521">
        <f t="shared" si="26"/>
        <v>27</v>
      </c>
      <c r="E521" t="s">
        <v>9</v>
      </c>
      <c r="F521" t="s">
        <v>17</v>
      </c>
      <c r="G521">
        <v>48577</v>
      </c>
      <c r="H521">
        <v>1887</v>
      </c>
      <c r="I521">
        <v>8888</v>
      </c>
      <c r="J521">
        <v>1961</v>
      </c>
      <c r="K521">
        <v>855</v>
      </c>
      <c r="L521">
        <v>188</v>
      </c>
    </row>
    <row r="522" spans="1:12" x14ac:dyDescent="0.35">
      <c r="A522" s="2">
        <v>45184</v>
      </c>
      <c r="B522">
        <f t="shared" si="24"/>
        <v>2023</v>
      </c>
      <c r="C522">
        <f t="shared" si="25"/>
        <v>9</v>
      </c>
      <c r="D522">
        <f t="shared" si="26"/>
        <v>15</v>
      </c>
      <c r="E522" t="s">
        <v>18</v>
      </c>
      <c r="F522" t="s">
        <v>17</v>
      </c>
      <c r="G522">
        <v>48197</v>
      </c>
      <c r="H522">
        <v>115</v>
      </c>
      <c r="I522">
        <v>1730</v>
      </c>
      <c r="J522">
        <v>4888</v>
      </c>
      <c r="K522">
        <v>141</v>
      </c>
      <c r="L522">
        <v>7</v>
      </c>
    </row>
    <row r="523" spans="1:12" x14ac:dyDescent="0.35">
      <c r="A523" s="2">
        <v>45032</v>
      </c>
      <c r="B523">
        <f t="shared" si="24"/>
        <v>2023</v>
      </c>
      <c r="C523">
        <f t="shared" si="25"/>
        <v>4</v>
      </c>
      <c r="D523">
        <f t="shared" si="26"/>
        <v>16</v>
      </c>
      <c r="E523" t="s">
        <v>9</v>
      </c>
      <c r="F523" t="s">
        <v>16</v>
      </c>
      <c r="G523">
        <v>6824</v>
      </c>
      <c r="H523">
        <v>3674</v>
      </c>
      <c r="I523">
        <v>4606</v>
      </c>
      <c r="J523">
        <v>2126</v>
      </c>
      <c r="K523">
        <v>382</v>
      </c>
      <c r="L523">
        <v>283</v>
      </c>
    </row>
    <row r="524" spans="1:12" x14ac:dyDescent="0.35">
      <c r="A524" s="2">
        <v>44973</v>
      </c>
      <c r="B524">
        <f t="shared" si="24"/>
        <v>2023</v>
      </c>
      <c r="C524">
        <f t="shared" si="25"/>
        <v>2</v>
      </c>
      <c r="D524">
        <f t="shared" si="26"/>
        <v>16</v>
      </c>
      <c r="E524" t="s">
        <v>11</v>
      </c>
      <c r="F524" t="s">
        <v>10</v>
      </c>
      <c r="G524">
        <v>25173</v>
      </c>
      <c r="H524">
        <v>1425</v>
      </c>
      <c r="I524">
        <v>1682</v>
      </c>
      <c r="J524">
        <v>309</v>
      </c>
      <c r="K524">
        <v>513</v>
      </c>
      <c r="L524">
        <v>32</v>
      </c>
    </row>
    <row r="525" spans="1:12" x14ac:dyDescent="0.35">
      <c r="A525" s="2">
        <v>45044</v>
      </c>
      <c r="B525">
        <f t="shared" si="24"/>
        <v>2023</v>
      </c>
      <c r="C525">
        <f t="shared" si="25"/>
        <v>4</v>
      </c>
      <c r="D525">
        <f t="shared" si="26"/>
        <v>28</v>
      </c>
      <c r="E525" t="s">
        <v>18</v>
      </c>
      <c r="F525" t="s">
        <v>12</v>
      </c>
      <c r="G525">
        <v>15751</v>
      </c>
      <c r="H525">
        <v>3289</v>
      </c>
      <c r="I525">
        <v>3587</v>
      </c>
      <c r="J525">
        <v>1828</v>
      </c>
      <c r="K525">
        <v>407</v>
      </c>
      <c r="L525">
        <v>317</v>
      </c>
    </row>
    <row r="526" spans="1:12" x14ac:dyDescent="0.35">
      <c r="A526" s="2">
        <v>45149</v>
      </c>
      <c r="B526">
        <f t="shared" si="24"/>
        <v>2023</v>
      </c>
      <c r="C526">
        <f t="shared" si="25"/>
        <v>8</v>
      </c>
      <c r="D526">
        <f t="shared" si="26"/>
        <v>11</v>
      </c>
      <c r="E526" t="s">
        <v>13</v>
      </c>
      <c r="F526" t="s">
        <v>16</v>
      </c>
      <c r="G526">
        <v>49186</v>
      </c>
      <c r="H526">
        <v>2123</v>
      </c>
      <c r="I526">
        <v>16545</v>
      </c>
      <c r="J526">
        <v>1617</v>
      </c>
      <c r="K526">
        <v>568</v>
      </c>
      <c r="L526">
        <v>76</v>
      </c>
    </row>
    <row r="527" spans="1:12" x14ac:dyDescent="0.35">
      <c r="A527" s="2">
        <v>45259</v>
      </c>
      <c r="B527">
        <f t="shared" si="24"/>
        <v>2023</v>
      </c>
      <c r="C527">
        <f t="shared" si="25"/>
        <v>11</v>
      </c>
      <c r="D527">
        <f t="shared" si="26"/>
        <v>29</v>
      </c>
      <c r="E527" t="s">
        <v>15</v>
      </c>
      <c r="F527" t="s">
        <v>12</v>
      </c>
      <c r="G527">
        <v>21420</v>
      </c>
      <c r="H527">
        <v>3782</v>
      </c>
      <c r="I527">
        <v>19328</v>
      </c>
      <c r="J527">
        <v>1249</v>
      </c>
      <c r="K527">
        <v>892</v>
      </c>
      <c r="L527">
        <v>221</v>
      </c>
    </row>
    <row r="528" spans="1:12" x14ac:dyDescent="0.35">
      <c r="A528" s="2">
        <v>45040</v>
      </c>
      <c r="B528">
        <f t="shared" si="24"/>
        <v>2023</v>
      </c>
      <c r="C528">
        <f t="shared" si="25"/>
        <v>4</v>
      </c>
      <c r="D528">
        <f t="shared" si="26"/>
        <v>24</v>
      </c>
      <c r="E528" t="s">
        <v>14</v>
      </c>
      <c r="F528" t="s">
        <v>10</v>
      </c>
      <c r="G528">
        <v>36996</v>
      </c>
      <c r="H528">
        <v>4906</v>
      </c>
      <c r="I528">
        <v>15862</v>
      </c>
      <c r="J528">
        <v>2069</v>
      </c>
      <c r="K528">
        <v>388</v>
      </c>
      <c r="L528">
        <v>204</v>
      </c>
    </row>
    <row r="529" spans="1:12" x14ac:dyDescent="0.35">
      <c r="A529" s="2">
        <v>45017</v>
      </c>
      <c r="B529">
        <f t="shared" si="24"/>
        <v>2023</v>
      </c>
      <c r="C529">
        <f t="shared" si="25"/>
        <v>4</v>
      </c>
      <c r="D529">
        <f t="shared" si="26"/>
        <v>1</v>
      </c>
      <c r="E529" t="s">
        <v>9</v>
      </c>
      <c r="F529" t="s">
        <v>12</v>
      </c>
      <c r="G529">
        <v>11223</v>
      </c>
      <c r="H529">
        <v>174</v>
      </c>
      <c r="I529">
        <v>10243</v>
      </c>
      <c r="J529">
        <v>1470</v>
      </c>
      <c r="K529">
        <v>448</v>
      </c>
      <c r="L529">
        <v>7</v>
      </c>
    </row>
    <row r="530" spans="1:12" x14ac:dyDescent="0.35">
      <c r="A530" s="2">
        <v>45284</v>
      </c>
      <c r="B530">
        <f t="shared" si="24"/>
        <v>2023</v>
      </c>
      <c r="C530">
        <f t="shared" si="25"/>
        <v>12</v>
      </c>
      <c r="D530">
        <f t="shared" si="26"/>
        <v>24</v>
      </c>
      <c r="E530" t="s">
        <v>13</v>
      </c>
      <c r="F530" t="s">
        <v>16</v>
      </c>
      <c r="G530">
        <v>31229</v>
      </c>
      <c r="H530">
        <v>858</v>
      </c>
      <c r="I530">
        <v>18098</v>
      </c>
      <c r="J530">
        <v>1217</v>
      </c>
      <c r="K530">
        <v>214</v>
      </c>
      <c r="L530">
        <v>85</v>
      </c>
    </row>
    <row r="531" spans="1:12" x14ac:dyDescent="0.35">
      <c r="A531" s="2">
        <v>45179</v>
      </c>
      <c r="B531">
        <f t="shared" si="24"/>
        <v>2023</v>
      </c>
      <c r="C531">
        <f t="shared" si="25"/>
        <v>9</v>
      </c>
      <c r="D531">
        <f t="shared" si="26"/>
        <v>10</v>
      </c>
      <c r="E531" t="s">
        <v>11</v>
      </c>
      <c r="F531" t="s">
        <v>16</v>
      </c>
      <c r="G531">
        <v>38794</v>
      </c>
      <c r="H531">
        <v>4111</v>
      </c>
      <c r="I531">
        <v>5958</v>
      </c>
      <c r="J531">
        <v>2972</v>
      </c>
      <c r="K531">
        <v>445</v>
      </c>
      <c r="L531">
        <v>118</v>
      </c>
    </row>
    <row r="532" spans="1:12" x14ac:dyDescent="0.35">
      <c r="A532" s="2">
        <v>45141</v>
      </c>
      <c r="B532">
        <f t="shared" si="24"/>
        <v>2023</v>
      </c>
      <c r="C532">
        <f t="shared" si="25"/>
        <v>8</v>
      </c>
      <c r="D532">
        <f t="shared" si="26"/>
        <v>3</v>
      </c>
      <c r="E532" t="s">
        <v>13</v>
      </c>
      <c r="F532" t="s">
        <v>17</v>
      </c>
      <c r="G532">
        <v>45342</v>
      </c>
      <c r="H532">
        <v>730</v>
      </c>
      <c r="I532">
        <v>17232</v>
      </c>
      <c r="J532">
        <v>1950</v>
      </c>
      <c r="K532">
        <v>578</v>
      </c>
      <c r="L532">
        <v>57</v>
      </c>
    </row>
    <row r="533" spans="1:12" x14ac:dyDescent="0.35">
      <c r="A533" s="2">
        <v>45002</v>
      </c>
      <c r="B533">
        <f t="shared" si="24"/>
        <v>2023</v>
      </c>
      <c r="C533">
        <f t="shared" si="25"/>
        <v>3</v>
      </c>
      <c r="D533">
        <f t="shared" si="26"/>
        <v>17</v>
      </c>
      <c r="E533" t="s">
        <v>15</v>
      </c>
      <c r="F533" t="s">
        <v>10</v>
      </c>
      <c r="G533">
        <v>9409</v>
      </c>
      <c r="H533">
        <v>2289</v>
      </c>
      <c r="I533">
        <v>6806</v>
      </c>
      <c r="J533">
        <v>3305</v>
      </c>
      <c r="K533">
        <v>722</v>
      </c>
      <c r="L533">
        <v>183</v>
      </c>
    </row>
    <row r="534" spans="1:12" x14ac:dyDescent="0.35">
      <c r="A534" s="2">
        <v>45046</v>
      </c>
      <c r="B534">
        <f t="shared" si="24"/>
        <v>2023</v>
      </c>
      <c r="C534">
        <f t="shared" si="25"/>
        <v>4</v>
      </c>
      <c r="D534">
        <f t="shared" si="26"/>
        <v>30</v>
      </c>
      <c r="E534" t="s">
        <v>18</v>
      </c>
      <c r="F534" t="s">
        <v>10</v>
      </c>
      <c r="G534">
        <v>15644</v>
      </c>
      <c r="H534">
        <v>3816</v>
      </c>
      <c r="I534">
        <v>298</v>
      </c>
      <c r="J534">
        <v>3915</v>
      </c>
      <c r="K534">
        <v>343</v>
      </c>
      <c r="L534">
        <v>139</v>
      </c>
    </row>
    <row r="535" spans="1:12" x14ac:dyDescent="0.35">
      <c r="A535" s="2">
        <v>45038</v>
      </c>
      <c r="B535">
        <f t="shared" si="24"/>
        <v>2023</v>
      </c>
      <c r="C535">
        <f t="shared" si="25"/>
        <v>4</v>
      </c>
      <c r="D535">
        <f t="shared" si="26"/>
        <v>22</v>
      </c>
      <c r="E535" t="s">
        <v>11</v>
      </c>
      <c r="F535" t="s">
        <v>10</v>
      </c>
      <c r="G535">
        <v>14396</v>
      </c>
      <c r="H535">
        <v>2342</v>
      </c>
      <c r="I535">
        <v>14461</v>
      </c>
      <c r="J535">
        <v>2482</v>
      </c>
      <c r="K535">
        <v>151</v>
      </c>
      <c r="L535">
        <v>87</v>
      </c>
    </row>
    <row r="536" spans="1:12" x14ac:dyDescent="0.35">
      <c r="A536" s="2">
        <v>45228</v>
      </c>
      <c r="B536">
        <f t="shared" si="24"/>
        <v>2023</v>
      </c>
      <c r="C536">
        <f t="shared" si="25"/>
        <v>10</v>
      </c>
      <c r="D536">
        <f t="shared" si="26"/>
        <v>29</v>
      </c>
      <c r="E536" t="s">
        <v>9</v>
      </c>
      <c r="F536" t="s">
        <v>12</v>
      </c>
      <c r="G536">
        <v>29996</v>
      </c>
      <c r="H536">
        <v>3275</v>
      </c>
      <c r="I536">
        <v>14935</v>
      </c>
      <c r="J536">
        <v>3956</v>
      </c>
      <c r="K536">
        <v>518</v>
      </c>
      <c r="L536">
        <v>225</v>
      </c>
    </row>
    <row r="537" spans="1:12" x14ac:dyDescent="0.35">
      <c r="A537" s="2">
        <v>45265</v>
      </c>
      <c r="B537">
        <f t="shared" si="24"/>
        <v>2023</v>
      </c>
      <c r="C537">
        <f t="shared" si="25"/>
        <v>12</v>
      </c>
      <c r="D537">
        <f t="shared" si="26"/>
        <v>5</v>
      </c>
      <c r="E537" t="s">
        <v>13</v>
      </c>
      <c r="F537" t="s">
        <v>10</v>
      </c>
      <c r="G537">
        <v>42193</v>
      </c>
      <c r="H537">
        <v>2187</v>
      </c>
      <c r="I537">
        <v>11896</v>
      </c>
      <c r="J537">
        <v>2135</v>
      </c>
      <c r="K537">
        <v>390</v>
      </c>
      <c r="L537">
        <v>91</v>
      </c>
    </row>
    <row r="538" spans="1:12" x14ac:dyDescent="0.35">
      <c r="A538" s="2">
        <v>45027</v>
      </c>
      <c r="B538">
        <f t="shared" si="24"/>
        <v>2023</v>
      </c>
      <c r="C538">
        <f t="shared" si="25"/>
        <v>4</v>
      </c>
      <c r="D538">
        <f t="shared" si="26"/>
        <v>11</v>
      </c>
      <c r="E538" t="s">
        <v>13</v>
      </c>
      <c r="F538" t="s">
        <v>10</v>
      </c>
      <c r="G538">
        <v>5161</v>
      </c>
      <c r="H538">
        <v>1202</v>
      </c>
      <c r="I538">
        <v>11879</v>
      </c>
      <c r="J538">
        <v>251</v>
      </c>
      <c r="K538">
        <v>798</v>
      </c>
      <c r="L538">
        <v>19</v>
      </c>
    </row>
    <row r="539" spans="1:12" x14ac:dyDescent="0.35">
      <c r="A539" s="2">
        <v>45065</v>
      </c>
      <c r="B539">
        <f t="shared" si="24"/>
        <v>2023</v>
      </c>
      <c r="C539">
        <f t="shared" si="25"/>
        <v>5</v>
      </c>
      <c r="D539">
        <f t="shared" si="26"/>
        <v>19</v>
      </c>
      <c r="E539" t="s">
        <v>18</v>
      </c>
      <c r="F539" t="s">
        <v>10</v>
      </c>
      <c r="G539">
        <v>19852</v>
      </c>
      <c r="H539">
        <v>93</v>
      </c>
      <c r="I539">
        <v>11423</v>
      </c>
      <c r="J539">
        <v>3560</v>
      </c>
      <c r="K539">
        <v>288</v>
      </c>
      <c r="L539">
        <v>8</v>
      </c>
    </row>
    <row r="540" spans="1:12" x14ac:dyDescent="0.35">
      <c r="A540" s="2">
        <v>45133</v>
      </c>
      <c r="B540">
        <f t="shared" si="24"/>
        <v>2023</v>
      </c>
      <c r="C540">
        <f t="shared" si="25"/>
        <v>7</v>
      </c>
      <c r="D540">
        <f t="shared" si="26"/>
        <v>26</v>
      </c>
      <c r="E540" t="s">
        <v>18</v>
      </c>
      <c r="F540" t="s">
        <v>16</v>
      </c>
      <c r="G540">
        <v>25703</v>
      </c>
      <c r="H540">
        <v>2037</v>
      </c>
      <c r="I540">
        <v>16866</v>
      </c>
      <c r="J540">
        <v>2742</v>
      </c>
      <c r="K540">
        <v>40</v>
      </c>
      <c r="L540">
        <v>121</v>
      </c>
    </row>
    <row r="541" spans="1:12" x14ac:dyDescent="0.35">
      <c r="A541" s="2">
        <v>44934</v>
      </c>
      <c r="B541">
        <f t="shared" si="24"/>
        <v>2023</v>
      </c>
      <c r="C541">
        <f t="shared" si="25"/>
        <v>1</v>
      </c>
      <c r="D541">
        <f t="shared" si="26"/>
        <v>8</v>
      </c>
      <c r="E541" t="s">
        <v>9</v>
      </c>
      <c r="F541" t="s">
        <v>16</v>
      </c>
      <c r="G541">
        <v>25757</v>
      </c>
      <c r="H541">
        <v>3318</v>
      </c>
      <c r="I541">
        <v>12153</v>
      </c>
      <c r="J541">
        <v>4376</v>
      </c>
      <c r="K541">
        <v>192</v>
      </c>
      <c r="L541">
        <v>89</v>
      </c>
    </row>
    <row r="542" spans="1:12" x14ac:dyDescent="0.35">
      <c r="A542" s="2">
        <v>45078</v>
      </c>
      <c r="B542">
        <f t="shared" si="24"/>
        <v>2023</v>
      </c>
      <c r="C542">
        <f t="shared" si="25"/>
        <v>6</v>
      </c>
      <c r="D542">
        <f t="shared" si="26"/>
        <v>1</v>
      </c>
      <c r="E542" t="s">
        <v>15</v>
      </c>
      <c r="F542" t="s">
        <v>16</v>
      </c>
      <c r="G542">
        <v>18764</v>
      </c>
      <c r="H542">
        <v>4589</v>
      </c>
      <c r="I542">
        <v>16304</v>
      </c>
      <c r="J542">
        <v>2774</v>
      </c>
      <c r="K542">
        <v>378</v>
      </c>
      <c r="L542">
        <v>320</v>
      </c>
    </row>
    <row r="543" spans="1:12" x14ac:dyDescent="0.35">
      <c r="A543" s="2">
        <v>45204</v>
      </c>
      <c r="B543">
        <f t="shared" si="24"/>
        <v>2023</v>
      </c>
      <c r="C543">
        <f t="shared" si="25"/>
        <v>10</v>
      </c>
      <c r="D543">
        <f t="shared" si="26"/>
        <v>5</v>
      </c>
      <c r="E543" t="s">
        <v>9</v>
      </c>
      <c r="F543" t="s">
        <v>17</v>
      </c>
      <c r="G543">
        <v>39001</v>
      </c>
      <c r="H543">
        <v>2922</v>
      </c>
      <c r="I543">
        <v>14699</v>
      </c>
      <c r="J543">
        <v>2507</v>
      </c>
      <c r="K543">
        <v>219</v>
      </c>
      <c r="L543">
        <v>151</v>
      </c>
    </row>
    <row r="544" spans="1:12" x14ac:dyDescent="0.35">
      <c r="A544" s="2">
        <v>44963</v>
      </c>
      <c r="B544">
        <f t="shared" si="24"/>
        <v>2023</v>
      </c>
      <c r="C544">
        <f t="shared" si="25"/>
        <v>2</v>
      </c>
      <c r="D544">
        <f t="shared" si="26"/>
        <v>6</v>
      </c>
      <c r="E544" t="s">
        <v>18</v>
      </c>
      <c r="F544" t="s">
        <v>12</v>
      </c>
      <c r="G544">
        <v>17256</v>
      </c>
      <c r="H544">
        <v>4365</v>
      </c>
      <c r="I544">
        <v>1340</v>
      </c>
      <c r="J544">
        <v>2046</v>
      </c>
      <c r="K544">
        <v>233</v>
      </c>
      <c r="L544">
        <v>386</v>
      </c>
    </row>
    <row r="545" spans="1:12" x14ac:dyDescent="0.35">
      <c r="A545" s="2">
        <v>45142</v>
      </c>
      <c r="B545">
        <f t="shared" si="24"/>
        <v>2023</v>
      </c>
      <c r="C545">
        <f t="shared" si="25"/>
        <v>8</v>
      </c>
      <c r="D545">
        <f t="shared" si="26"/>
        <v>4</v>
      </c>
      <c r="E545" t="s">
        <v>13</v>
      </c>
      <c r="F545" t="s">
        <v>16</v>
      </c>
      <c r="G545">
        <v>9838</v>
      </c>
      <c r="H545">
        <v>1293</v>
      </c>
      <c r="I545">
        <v>863</v>
      </c>
      <c r="J545">
        <v>1554</v>
      </c>
      <c r="K545">
        <v>47</v>
      </c>
      <c r="L545">
        <v>81</v>
      </c>
    </row>
    <row r="546" spans="1:12" x14ac:dyDescent="0.35">
      <c r="A546" s="2">
        <v>45138</v>
      </c>
      <c r="B546">
        <f t="shared" si="24"/>
        <v>2023</v>
      </c>
      <c r="C546">
        <f t="shared" si="25"/>
        <v>7</v>
      </c>
      <c r="D546">
        <f t="shared" si="26"/>
        <v>31</v>
      </c>
      <c r="E546" t="s">
        <v>9</v>
      </c>
      <c r="F546" t="s">
        <v>12</v>
      </c>
      <c r="G546">
        <v>34548</v>
      </c>
      <c r="H546">
        <v>3587</v>
      </c>
      <c r="I546">
        <v>12009</v>
      </c>
      <c r="J546">
        <v>775</v>
      </c>
      <c r="K546">
        <v>823</v>
      </c>
      <c r="L546">
        <v>330</v>
      </c>
    </row>
    <row r="547" spans="1:12" x14ac:dyDescent="0.35">
      <c r="A547" s="2">
        <v>45178</v>
      </c>
      <c r="B547">
        <f t="shared" si="24"/>
        <v>2023</v>
      </c>
      <c r="C547">
        <f t="shared" si="25"/>
        <v>9</v>
      </c>
      <c r="D547">
        <f t="shared" si="26"/>
        <v>9</v>
      </c>
      <c r="E547" t="s">
        <v>11</v>
      </c>
      <c r="F547" t="s">
        <v>17</v>
      </c>
      <c r="G547">
        <v>7091</v>
      </c>
      <c r="H547">
        <v>2859</v>
      </c>
      <c r="I547">
        <v>368</v>
      </c>
      <c r="J547">
        <v>483</v>
      </c>
      <c r="K547">
        <v>384</v>
      </c>
      <c r="L547">
        <v>116</v>
      </c>
    </row>
    <row r="548" spans="1:12" x14ac:dyDescent="0.35">
      <c r="A548" s="2">
        <v>45179</v>
      </c>
      <c r="B548">
        <f t="shared" si="24"/>
        <v>2023</v>
      </c>
      <c r="C548">
        <f t="shared" si="25"/>
        <v>9</v>
      </c>
      <c r="D548">
        <f t="shared" si="26"/>
        <v>10</v>
      </c>
      <c r="E548" t="s">
        <v>14</v>
      </c>
      <c r="F548" t="s">
        <v>12</v>
      </c>
      <c r="G548">
        <v>35687</v>
      </c>
      <c r="H548">
        <v>4287</v>
      </c>
      <c r="I548">
        <v>1249</v>
      </c>
      <c r="J548">
        <v>4795</v>
      </c>
      <c r="K548">
        <v>748</v>
      </c>
      <c r="L548">
        <v>375</v>
      </c>
    </row>
    <row r="549" spans="1:12" x14ac:dyDescent="0.35">
      <c r="A549" s="2">
        <v>45004</v>
      </c>
      <c r="B549">
        <f t="shared" si="24"/>
        <v>2023</v>
      </c>
      <c r="C549">
        <f t="shared" si="25"/>
        <v>3</v>
      </c>
      <c r="D549">
        <f t="shared" si="26"/>
        <v>19</v>
      </c>
      <c r="E549" t="s">
        <v>14</v>
      </c>
      <c r="F549" t="s">
        <v>16</v>
      </c>
      <c r="G549">
        <v>43287</v>
      </c>
      <c r="H549">
        <v>2936</v>
      </c>
      <c r="I549">
        <v>14970</v>
      </c>
      <c r="J549">
        <v>786</v>
      </c>
      <c r="K549">
        <v>61</v>
      </c>
      <c r="L549">
        <v>259</v>
      </c>
    </row>
    <row r="550" spans="1:12" x14ac:dyDescent="0.35">
      <c r="A550" s="2">
        <v>44958</v>
      </c>
      <c r="B550">
        <f t="shared" si="24"/>
        <v>2023</v>
      </c>
      <c r="C550">
        <f t="shared" si="25"/>
        <v>2</v>
      </c>
      <c r="D550">
        <f t="shared" si="26"/>
        <v>1</v>
      </c>
      <c r="E550" t="s">
        <v>11</v>
      </c>
      <c r="F550" t="s">
        <v>17</v>
      </c>
      <c r="G550">
        <v>8654</v>
      </c>
      <c r="H550">
        <v>1700</v>
      </c>
      <c r="I550">
        <v>6630</v>
      </c>
      <c r="J550">
        <v>1038</v>
      </c>
      <c r="K550">
        <v>52</v>
      </c>
      <c r="L550">
        <v>156</v>
      </c>
    </row>
    <row r="551" spans="1:12" x14ac:dyDescent="0.35">
      <c r="A551" s="2">
        <v>44962</v>
      </c>
      <c r="B551">
        <f t="shared" si="24"/>
        <v>2023</v>
      </c>
      <c r="C551">
        <f t="shared" si="25"/>
        <v>2</v>
      </c>
      <c r="D551">
        <f t="shared" si="26"/>
        <v>5</v>
      </c>
      <c r="E551" t="s">
        <v>13</v>
      </c>
      <c r="F551" t="s">
        <v>10</v>
      </c>
      <c r="G551">
        <v>10706</v>
      </c>
      <c r="H551">
        <v>3251</v>
      </c>
      <c r="I551">
        <v>7018</v>
      </c>
      <c r="J551">
        <v>2197</v>
      </c>
      <c r="K551">
        <v>739</v>
      </c>
      <c r="L551">
        <v>61</v>
      </c>
    </row>
    <row r="552" spans="1:12" x14ac:dyDescent="0.35">
      <c r="A552" s="2">
        <v>45054</v>
      </c>
      <c r="B552">
        <f t="shared" si="24"/>
        <v>2023</v>
      </c>
      <c r="C552">
        <f t="shared" si="25"/>
        <v>5</v>
      </c>
      <c r="D552">
        <f t="shared" si="26"/>
        <v>8</v>
      </c>
      <c r="E552" t="s">
        <v>13</v>
      </c>
      <c r="F552" t="s">
        <v>17</v>
      </c>
      <c r="G552">
        <v>40301</v>
      </c>
      <c r="H552">
        <v>4712</v>
      </c>
      <c r="I552">
        <v>15409</v>
      </c>
      <c r="J552">
        <v>4511</v>
      </c>
      <c r="K552">
        <v>257</v>
      </c>
      <c r="L552">
        <v>315</v>
      </c>
    </row>
    <row r="553" spans="1:12" x14ac:dyDescent="0.35">
      <c r="A553" s="2">
        <v>44930</v>
      </c>
      <c r="B553">
        <f t="shared" si="24"/>
        <v>2023</v>
      </c>
      <c r="C553">
        <f t="shared" si="25"/>
        <v>1</v>
      </c>
      <c r="D553">
        <f t="shared" si="26"/>
        <v>4</v>
      </c>
      <c r="E553" t="s">
        <v>15</v>
      </c>
      <c r="F553" t="s">
        <v>16</v>
      </c>
      <c r="G553">
        <v>28320</v>
      </c>
      <c r="H553">
        <v>542</v>
      </c>
      <c r="I553">
        <v>10368</v>
      </c>
      <c r="J553">
        <v>1870</v>
      </c>
      <c r="K553">
        <v>725</v>
      </c>
      <c r="L553">
        <v>22</v>
      </c>
    </row>
    <row r="554" spans="1:12" x14ac:dyDescent="0.35">
      <c r="A554" s="2">
        <v>45079</v>
      </c>
      <c r="B554">
        <f t="shared" si="24"/>
        <v>2023</v>
      </c>
      <c r="C554">
        <f t="shared" si="25"/>
        <v>6</v>
      </c>
      <c r="D554">
        <f t="shared" si="26"/>
        <v>2</v>
      </c>
      <c r="E554" t="s">
        <v>14</v>
      </c>
      <c r="F554" t="s">
        <v>10</v>
      </c>
      <c r="G554">
        <v>43060</v>
      </c>
      <c r="H554">
        <v>2272</v>
      </c>
      <c r="I554">
        <v>4842</v>
      </c>
      <c r="J554">
        <v>4766</v>
      </c>
      <c r="K554">
        <v>14</v>
      </c>
      <c r="L554">
        <v>183</v>
      </c>
    </row>
    <row r="555" spans="1:12" x14ac:dyDescent="0.35">
      <c r="A555" s="2">
        <v>45135</v>
      </c>
      <c r="B555">
        <f t="shared" si="24"/>
        <v>2023</v>
      </c>
      <c r="C555">
        <f t="shared" si="25"/>
        <v>7</v>
      </c>
      <c r="D555">
        <f t="shared" si="26"/>
        <v>28</v>
      </c>
      <c r="E555" t="s">
        <v>15</v>
      </c>
      <c r="F555" t="s">
        <v>10</v>
      </c>
      <c r="G555">
        <v>36059</v>
      </c>
      <c r="H555">
        <v>960</v>
      </c>
      <c r="I555">
        <v>9413</v>
      </c>
      <c r="J555">
        <v>1604</v>
      </c>
      <c r="K555">
        <v>345</v>
      </c>
      <c r="L555">
        <v>47</v>
      </c>
    </row>
    <row r="556" spans="1:12" x14ac:dyDescent="0.35">
      <c r="A556" s="2">
        <v>45168</v>
      </c>
      <c r="B556">
        <f t="shared" si="24"/>
        <v>2023</v>
      </c>
      <c r="C556">
        <f t="shared" si="25"/>
        <v>8</v>
      </c>
      <c r="D556">
        <f t="shared" si="26"/>
        <v>30</v>
      </c>
      <c r="E556" t="s">
        <v>13</v>
      </c>
      <c r="F556" t="s">
        <v>16</v>
      </c>
      <c r="G556">
        <v>7585</v>
      </c>
      <c r="H556">
        <v>242</v>
      </c>
      <c r="I556">
        <v>12437</v>
      </c>
      <c r="J556">
        <v>2891</v>
      </c>
      <c r="K556">
        <v>488</v>
      </c>
      <c r="L556">
        <v>16</v>
      </c>
    </row>
    <row r="557" spans="1:12" x14ac:dyDescent="0.35">
      <c r="A557" s="2">
        <v>45156</v>
      </c>
      <c r="B557">
        <f t="shared" si="24"/>
        <v>2023</v>
      </c>
      <c r="C557">
        <f t="shared" si="25"/>
        <v>8</v>
      </c>
      <c r="D557">
        <f t="shared" si="26"/>
        <v>18</v>
      </c>
      <c r="E557" t="s">
        <v>15</v>
      </c>
      <c r="F557" t="s">
        <v>17</v>
      </c>
      <c r="G557">
        <v>26172</v>
      </c>
      <c r="H557">
        <v>625</v>
      </c>
      <c r="I557">
        <v>19692</v>
      </c>
      <c r="J557">
        <v>1119</v>
      </c>
      <c r="K557">
        <v>680</v>
      </c>
      <c r="L557">
        <v>18</v>
      </c>
    </row>
    <row r="558" spans="1:12" x14ac:dyDescent="0.35">
      <c r="A558" s="2">
        <v>45287</v>
      </c>
      <c r="B558">
        <f t="shared" si="24"/>
        <v>2023</v>
      </c>
      <c r="C558">
        <f t="shared" si="25"/>
        <v>12</v>
      </c>
      <c r="D558">
        <f t="shared" si="26"/>
        <v>27</v>
      </c>
      <c r="E558" t="s">
        <v>13</v>
      </c>
      <c r="F558" t="s">
        <v>17</v>
      </c>
      <c r="G558">
        <v>15940</v>
      </c>
      <c r="H558">
        <v>486</v>
      </c>
      <c r="I558">
        <v>9824</v>
      </c>
      <c r="J558">
        <v>1726</v>
      </c>
      <c r="K558">
        <v>905</v>
      </c>
      <c r="L558">
        <v>16</v>
      </c>
    </row>
    <row r="559" spans="1:12" x14ac:dyDescent="0.35">
      <c r="A559" s="2">
        <v>45147</v>
      </c>
      <c r="B559">
        <f t="shared" si="24"/>
        <v>2023</v>
      </c>
      <c r="C559">
        <f t="shared" si="25"/>
        <v>8</v>
      </c>
      <c r="D559">
        <f t="shared" si="26"/>
        <v>9</v>
      </c>
      <c r="E559" t="s">
        <v>15</v>
      </c>
      <c r="F559" t="s">
        <v>12</v>
      </c>
      <c r="G559">
        <v>23030</v>
      </c>
      <c r="H559">
        <v>3289</v>
      </c>
      <c r="I559">
        <v>17357</v>
      </c>
      <c r="J559">
        <v>2127</v>
      </c>
      <c r="K559">
        <v>763</v>
      </c>
      <c r="L559">
        <v>146</v>
      </c>
    </row>
    <row r="560" spans="1:12" x14ac:dyDescent="0.35">
      <c r="A560" s="2">
        <v>45020</v>
      </c>
      <c r="B560">
        <f t="shared" si="24"/>
        <v>2023</v>
      </c>
      <c r="C560">
        <f t="shared" si="25"/>
        <v>4</v>
      </c>
      <c r="D560">
        <f t="shared" si="26"/>
        <v>4</v>
      </c>
      <c r="E560" t="s">
        <v>11</v>
      </c>
      <c r="F560" t="s">
        <v>12</v>
      </c>
      <c r="G560">
        <v>47210</v>
      </c>
      <c r="H560">
        <v>2499</v>
      </c>
      <c r="I560">
        <v>1072</v>
      </c>
      <c r="J560">
        <v>2546</v>
      </c>
      <c r="K560">
        <v>196</v>
      </c>
      <c r="L560">
        <v>202</v>
      </c>
    </row>
    <row r="561" spans="1:12" x14ac:dyDescent="0.35">
      <c r="A561" s="2">
        <v>45084</v>
      </c>
      <c r="B561">
        <f t="shared" si="24"/>
        <v>2023</v>
      </c>
      <c r="C561">
        <f t="shared" si="25"/>
        <v>6</v>
      </c>
      <c r="D561">
        <f t="shared" si="26"/>
        <v>7</v>
      </c>
      <c r="E561" t="s">
        <v>11</v>
      </c>
      <c r="F561" t="s">
        <v>16</v>
      </c>
      <c r="G561">
        <v>19685</v>
      </c>
      <c r="H561">
        <v>1992</v>
      </c>
      <c r="I561">
        <v>10579</v>
      </c>
      <c r="J561">
        <v>2151</v>
      </c>
      <c r="K561">
        <v>21</v>
      </c>
      <c r="L561">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4F5A2-7605-4F8D-AC1E-249BCE18A6E1}">
  <dimension ref="B2:O23"/>
  <sheetViews>
    <sheetView tabSelected="1" topLeftCell="H1" workbookViewId="0">
      <selection activeCell="M5" sqref="M5"/>
    </sheetView>
  </sheetViews>
  <sheetFormatPr defaultRowHeight="14.5" x14ac:dyDescent="0.35"/>
  <cols>
    <col min="2" max="2" width="13.26953125" bestFit="1" customWidth="1"/>
    <col min="3" max="3" width="12.453125" bestFit="1" customWidth="1"/>
    <col min="4" max="4" width="15.7265625" bestFit="1" customWidth="1"/>
    <col min="5" max="5" width="11.7265625" bestFit="1" customWidth="1"/>
    <col min="6" max="6" width="12.26953125" bestFit="1" customWidth="1"/>
    <col min="7" max="7" width="12.453125" bestFit="1" customWidth="1"/>
    <col min="8" max="8" width="15.6328125" bestFit="1" customWidth="1"/>
    <col min="9" max="9" width="12.1796875" bestFit="1" customWidth="1"/>
    <col min="10" max="10" width="17.54296875" bestFit="1" customWidth="1"/>
    <col min="11" max="11" width="16.26953125" bestFit="1" customWidth="1"/>
    <col min="12" max="12" width="12.7265625" bestFit="1" customWidth="1"/>
    <col min="13" max="13" width="11.36328125" bestFit="1" customWidth="1"/>
    <col min="14" max="14" width="12.26953125" bestFit="1" customWidth="1"/>
    <col min="15" max="15" width="17.453125" bestFit="1" customWidth="1"/>
  </cols>
  <sheetData>
    <row r="2" spans="2:15" x14ac:dyDescent="0.35">
      <c r="B2" t="s">
        <v>25</v>
      </c>
    </row>
    <row r="3" spans="2:15" s="6" customFormat="1" ht="18.5" x14ac:dyDescent="0.45">
      <c r="B3" s="5" t="s">
        <v>24</v>
      </c>
      <c r="C3" s="5" t="s">
        <v>28</v>
      </c>
      <c r="D3" s="5" t="s">
        <v>26</v>
      </c>
      <c r="E3" s="5" t="s">
        <v>30</v>
      </c>
      <c r="F3" s="5" t="s">
        <v>27</v>
      </c>
      <c r="G3" s="5" t="s">
        <v>29</v>
      </c>
      <c r="I3" t="s">
        <v>45</v>
      </c>
      <c r="J3" t="s">
        <v>35</v>
      </c>
      <c r="K3" t="s">
        <v>46</v>
      </c>
      <c r="L3" t="s">
        <v>49</v>
      </c>
      <c r="M3" t="s">
        <v>48</v>
      </c>
      <c r="N3" t="s">
        <v>47</v>
      </c>
      <c r="O3" t="s">
        <v>40</v>
      </c>
    </row>
    <row r="4" spans="2:15" x14ac:dyDescent="0.35">
      <c r="B4">
        <f>COUNT(Datacleaning!A1:A561)</f>
        <v>560</v>
      </c>
      <c r="C4">
        <f>SUM(Datacleaning!K2:K561)</f>
        <v>279752</v>
      </c>
      <c r="D4">
        <f>SUM(Datacleaning!G2:G561)</f>
        <v>14399767</v>
      </c>
      <c r="E4">
        <f>SUM(Datacleaning!I2:I561)</f>
        <v>5810895</v>
      </c>
      <c r="F4">
        <f>SUM(Datacleaning!H2:H561)</f>
        <v>1432098</v>
      </c>
      <c r="G4">
        <f>SUM(Datacleaning!L2:L561)</f>
        <v>79635</v>
      </c>
      <c r="I4" s="11">
        <v>94</v>
      </c>
      <c r="J4" s="11">
        <v>14275</v>
      </c>
      <c r="K4" s="11">
        <v>48167</v>
      </c>
      <c r="L4" s="11">
        <v>231990</v>
      </c>
      <c r="M4" s="11">
        <v>1007605</v>
      </c>
      <c r="N4" s="11">
        <v>249145</v>
      </c>
      <c r="O4" s="11">
        <v>2278647</v>
      </c>
    </row>
    <row r="5" spans="2:15" x14ac:dyDescent="0.35">
      <c r="I5">
        <f>GETPIVOTDATA("Count of Date",$I$3)</f>
        <v>94</v>
      </c>
      <c r="J5">
        <f>GETPIVOTDATA("Sum of Conversions",$J$3)</f>
        <v>14275</v>
      </c>
      <c r="K5">
        <f>GETPIVOTDATA("Sum of Comments",$K$3)</f>
        <v>48167</v>
      </c>
      <c r="L5">
        <f>GETPIVOTDATA("Sum of Shares",$L$3)</f>
        <v>231990</v>
      </c>
      <c r="M5">
        <f>GETPIVOTDATA("Sum of Likes",$M$3)</f>
        <v>1007605</v>
      </c>
      <c r="N5">
        <f>GETPIVOTDATA("Sum of Clicks",$N$3)</f>
        <v>249145</v>
      </c>
      <c r="O5">
        <f>GETPIVOTDATA("Sum of Impressions",$O$3)</f>
        <v>2278647</v>
      </c>
    </row>
    <row r="9" spans="2:15" x14ac:dyDescent="0.35">
      <c r="B9" s="9" t="s">
        <v>31</v>
      </c>
      <c r="G9" s="9" t="s">
        <v>36</v>
      </c>
      <c r="L9" s="9"/>
    </row>
    <row r="10" spans="2:15" x14ac:dyDescent="0.35">
      <c r="C10" s="7" t="s">
        <v>32</v>
      </c>
      <c r="D10" t="s">
        <v>29</v>
      </c>
      <c r="G10" s="7" t="s">
        <v>32</v>
      </c>
      <c r="H10" t="s">
        <v>41</v>
      </c>
      <c r="L10" s="7" t="s">
        <v>32</v>
      </c>
      <c r="M10" t="s">
        <v>35</v>
      </c>
    </row>
    <row r="11" spans="2:15" x14ac:dyDescent="0.35">
      <c r="C11" s="8" t="s">
        <v>37</v>
      </c>
      <c r="D11" s="11">
        <v>1437</v>
      </c>
      <c r="G11" s="8" t="s">
        <v>34</v>
      </c>
      <c r="H11" s="11">
        <v>2278647</v>
      </c>
      <c r="L11" s="8" t="s">
        <v>15</v>
      </c>
      <c r="M11" s="11">
        <v>14275</v>
      </c>
    </row>
    <row r="12" spans="2:15" x14ac:dyDescent="0.35">
      <c r="C12" s="8" t="s">
        <v>38</v>
      </c>
      <c r="D12" s="11">
        <v>1358</v>
      </c>
      <c r="G12" s="8" t="s">
        <v>33</v>
      </c>
      <c r="H12" s="11">
        <v>2278647</v>
      </c>
      <c r="L12" s="8" t="s">
        <v>33</v>
      </c>
      <c r="M12" s="11">
        <v>14275</v>
      </c>
    </row>
    <row r="13" spans="2:15" x14ac:dyDescent="0.35">
      <c r="C13" s="8" t="s">
        <v>39</v>
      </c>
      <c r="D13" s="11">
        <v>763</v>
      </c>
    </row>
    <row r="14" spans="2:15" x14ac:dyDescent="0.35">
      <c r="C14" s="8" t="s">
        <v>50</v>
      </c>
      <c r="D14" s="11">
        <v>1602</v>
      </c>
    </row>
    <row r="15" spans="2:15" x14ac:dyDescent="0.35">
      <c r="C15" s="8" t="s">
        <v>51</v>
      </c>
      <c r="D15" s="11">
        <v>754</v>
      </c>
    </row>
    <row r="16" spans="2:15" x14ac:dyDescent="0.35">
      <c r="C16" s="8" t="s">
        <v>52</v>
      </c>
      <c r="D16" s="11">
        <v>2351</v>
      </c>
    </row>
    <row r="17" spans="3:4" x14ac:dyDescent="0.35">
      <c r="C17" s="8" t="s">
        <v>53</v>
      </c>
      <c r="D17" s="11">
        <v>884</v>
      </c>
    </row>
    <row r="18" spans="3:4" x14ac:dyDescent="0.35">
      <c r="C18" s="8" t="s">
        <v>54</v>
      </c>
      <c r="D18" s="11">
        <v>1432</v>
      </c>
    </row>
    <row r="19" spans="3:4" x14ac:dyDescent="0.35">
      <c r="C19" s="8" t="s">
        <v>55</v>
      </c>
      <c r="D19" s="11">
        <v>998</v>
      </c>
    </row>
    <row r="20" spans="3:4" x14ac:dyDescent="0.35">
      <c r="C20" s="8" t="s">
        <v>56</v>
      </c>
      <c r="D20" s="11">
        <v>1274</v>
      </c>
    </row>
    <row r="21" spans="3:4" x14ac:dyDescent="0.35">
      <c r="C21" s="8" t="s">
        <v>57</v>
      </c>
      <c r="D21" s="11">
        <v>668</v>
      </c>
    </row>
    <row r="22" spans="3:4" x14ac:dyDescent="0.35">
      <c r="C22" s="8" t="s">
        <v>58</v>
      </c>
      <c r="D22" s="11">
        <v>754</v>
      </c>
    </row>
    <row r="23" spans="3:4" x14ac:dyDescent="0.35">
      <c r="C23" s="8" t="s">
        <v>33</v>
      </c>
      <c r="D23" s="11">
        <v>14275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2E188-D2E2-4CBD-B811-9F86C51363DA}">
  <dimension ref="A1"/>
  <sheetViews>
    <sheetView workbookViewId="0">
      <selection activeCell="G5" sqref="G5:O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37DC1-3B76-49AE-9113-E94080864B6F}">
  <dimension ref="C6:P11"/>
  <sheetViews>
    <sheetView topLeftCell="C5" zoomScale="92" zoomScaleNormal="91" workbookViewId="0">
      <selection activeCell="P31" sqref="P31"/>
    </sheetView>
  </sheetViews>
  <sheetFormatPr defaultRowHeight="14.5" x14ac:dyDescent="0.35"/>
  <cols>
    <col min="1" max="16384" width="8.7265625" style="10"/>
  </cols>
  <sheetData>
    <row r="6" spans="3:16" x14ac:dyDescent="0.35">
      <c r="E6" s="10" t="e" vm="1">
        <v>#VALUE!</v>
      </c>
    </row>
    <row r="11" spans="3:16" x14ac:dyDescent="0.35">
      <c r="C11" s="10" t="e" vm="2">
        <v>#VALUE!</v>
      </c>
      <c r="P11" s="10" t="e" vm="3">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cf4cd48-911f-4f5d-8141-1b62d6f8612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مستند" ma:contentTypeID="0x010100E8D6D6A039F6DF4FAC8D40B1AB8B9AF7" ma:contentTypeVersion="16" ma:contentTypeDescription="إنشاء مستند جديد." ma:contentTypeScope="" ma:versionID="3af8cbd842b776faefff239f923884b1">
  <xsd:schema xmlns:xsd="http://www.w3.org/2001/XMLSchema" xmlns:xs="http://www.w3.org/2001/XMLSchema" xmlns:p="http://schemas.microsoft.com/office/2006/metadata/properties" xmlns:ns3="bfd57b37-2311-408e-addd-3bbd95602b60" xmlns:ns4="4cf4cd48-911f-4f5d-8141-1b62d6f86122" targetNamespace="http://schemas.microsoft.com/office/2006/metadata/properties" ma:root="true" ma:fieldsID="fbc6f03159e95568dff100ca9c82ed18" ns3:_="" ns4:_="">
    <xsd:import namespace="bfd57b37-2311-408e-addd-3bbd95602b60"/>
    <xsd:import namespace="4cf4cd48-911f-4f5d-8141-1b62d6f8612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OCR" minOccurs="0"/>
                <xsd:element ref="ns4:MediaServiceGenerationTime" minOccurs="0"/>
                <xsd:element ref="ns4:MediaServiceEventHashCode" minOccurs="0"/>
                <xsd:element ref="ns4:MediaServiceLocation" minOccurs="0"/>
                <xsd:element ref="ns4:MediaServiceObjectDetectorVersions" minOccurs="0"/>
                <xsd:element ref="ns4:_activity" minOccurs="0"/>
                <xsd:element ref="ns4:MediaServiceSearchPropertie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d57b37-2311-408e-addd-3bbd95602b60" elementFormDefault="qualified">
    <xsd:import namespace="http://schemas.microsoft.com/office/2006/documentManagement/types"/>
    <xsd:import namespace="http://schemas.microsoft.com/office/infopath/2007/PartnerControls"/>
    <xsd:element name="SharedWithUsers" ma:index="8" nillable="true" ma:displayName="تمت مشاركته مع"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مشتركة مع تفاصيل" ma:internalName="SharedWithDetails" ma:readOnly="true">
      <xsd:simpleType>
        <xsd:restriction base="dms:Note">
          <xsd:maxLength value="255"/>
        </xsd:restriction>
      </xsd:simpleType>
    </xsd:element>
    <xsd:element name="SharingHintHash" ma:index="10" nillable="true" ma:displayName="تجزئة تلميح المشاركة"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f4cd48-911f-4f5d-8141-1b62d6f8612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SystemTags" ma:index="23"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نوع المحتوى"/>
        <xsd:element ref="dc:title" minOccurs="0" maxOccurs="1" ma:index="4" ma:displayName="العنوان"/>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8F30DC-F712-4DF8-BD97-078EBDC251F8}">
  <ds:schemaRefs>
    <ds:schemaRef ds:uri="http://schemas.microsoft.com/office/infopath/2007/PartnerControls"/>
    <ds:schemaRef ds:uri="http://purl.org/dc/dcmitype/"/>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4cf4cd48-911f-4f5d-8141-1b62d6f86122"/>
    <ds:schemaRef ds:uri="bfd57b37-2311-408e-addd-3bbd95602b60"/>
    <ds:schemaRef ds:uri="http://www.w3.org/XML/1998/namespace"/>
  </ds:schemaRefs>
</ds:datastoreItem>
</file>

<file path=customXml/itemProps2.xml><?xml version="1.0" encoding="utf-8"?>
<ds:datastoreItem xmlns:ds="http://schemas.openxmlformats.org/officeDocument/2006/customXml" ds:itemID="{E0BCCCE3-8C2C-49BB-8B75-8EA08A48269A}">
  <ds:schemaRefs>
    <ds:schemaRef ds:uri="http://schemas.microsoft.com/sharepoint/v3/contenttype/forms"/>
  </ds:schemaRefs>
</ds:datastoreItem>
</file>

<file path=customXml/itemProps3.xml><?xml version="1.0" encoding="utf-8"?>
<ds:datastoreItem xmlns:ds="http://schemas.openxmlformats.org/officeDocument/2006/customXml" ds:itemID="{CA4E030C-3B5D-4FF6-93A8-3D199547C2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d57b37-2311-408e-addd-3bbd95602b60"/>
    <ds:schemaRef ds:uri="4cf4cd48-911f-4f5d-8141-1b62d6f861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source</vt:lpstr>
      <vt:lpstr>Q</vt:lpstr>
      <vt:lpstr>Datacleaning</vt:lpstr>
      <vt:lpstr>DataAnalysis</vt:lpstr>
      <vt:lpstr>Data visu</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Mugahid Mohammed Saeed Hussein</dc:creator>
  <cp:lastModifiedBy>Mugahid Mohammed Saeed Hussein</cp:lastModifiedBy>
  <dcterms:created xsi:type="dcterms:W3CDTF">2025-07-17T18:23:03Z</dcterms:created>
  <dcterms:modified xsi:type="dcterms:W3CDTF">2025-07-23T10:08:19Z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0x010100E8D6D6A039F6DF4FAC8D40B1AB8B9AF7</vt:lpwstr>
  </property>
</Properties>
</file>