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ảng công" sheetId="1" r:id="rId4"/>
    <sheet state="visible" name="ThanhHang-Nháp" sheetId="2" r:id="rId5"/>
    <sheet state="visible" name="bảng TH công" sheetId="3" r:id="rId6"/>
    <sheet state="visible" name="Nhân viên" sheetId="4" r:id="rId7"/>
    <sheet state="visible" name="Công" sheetId="5" r:id="rId8"/>
    <sheet state="visible" name="Bảng TH lương" sheetId="6" r:id="rId9"/>
    <sheet state="visible" name="Lương" sheetId="7" r:id="rId10"/>
  </sheets>
  <definedNames/>
  <calcPr/>
</workbook>
</file>

<file path=xl/sharedStrings.xml><?xml version="1.0" encoding="utf-8"?>
<sst xmlns="http://schemas.openxmlformats.org/spreadsheetml/2006/main" count="427" uniqueCount="175">
  <si>
    <t>BẢNG TỔNG HỢP CÔNG THÁNG 1/2023</t>
  </si>
  <si>
    <t>Mã: BC23/01</t>
  </si>
  <si>
    <t>Ngày tổng hợp: 01/02/2023</t>
  </si>
  <si>
    <t>Mã NV</t>
  </si>
  <si>
    <t>Tên NV</t>
  </si>
  <si>
    <t>Ngày công + giờ làm</t>
  </si>
  <si>
    <t>Tổng công</t>
  </si>
  <si>
    <t>Thường</t>
  </si>
  <si>
    <t>tết</t>
  </si>
  <si>
    <t>NV01</t>
  </si>
  <si>
    <t>Nguyễn Thị Thanh Hằng</t>
  </si>
  <si>
    <t>NV02</t>
  </si>
  <si>
    <t>Trần Thị Hằng</t>
  </si>
  <si>
    <t>NV03</t>
  </si>
  <si>
    <t>Đặng Thị Thảo Hiền</t>
  </si>
  <si>
    <t>NV04</t>
  </si>
  <si>
    <t>Lê Thu Huyền</t>
  </si>
  <si>
    <t>NV05</t>
  </si>
  <si>
    <t>Cai Thị Thùy Kiên</t>
  </si>
  <si>
    <t>NV06</t>
  </si>
  <si>
    <t>Nguyễn Thị Mai Lan</t>
  </si>
  <si>
    <t>NV07</t>
  </si>
  <si>
    <t>Nguyễn Trường An</t>
  </si>
  <si>
    <t>NV08</t>
  </si>
  <si>
    <t>Lê Anh Nuôi</t>
  </si>
  <si>
    <t>NV09</t>
  </si>
  <si>
    <t>Ngô Diệc Phàm</t>
  </si>
  <si>
    <t>NV10</t>
  </si>
  <si>
    <t>Nguyễn Văn Thái</t>
  </si>
  <si>
    <t>NV11</t>
  </si>
  <si>
    <t>Ngô Mạnh Hùng</t>
  </si>
  <si>
    <t>NV12</t>
  </si>
  <si>
    <t>Nguyễn Thị Mộng Mơ</t>
  </si>
  <si>
    <t>NV13</t>
  </si>
  <si>
    <t>Trần Thị Thu Hoài</t>
  </si>
  <si>
    <t>NV14</t>
  </si>
  <si>
    <t>Nguyễn Thị Thu Thủy</t>
  </si>
  <si>
    <t>NV15</t>
  </si>
  <si>
    <t>Trần Thị Nhung</t>
  </si>
  <si>
    <t>NHANVIEN</t>
  </si>
  <si>
    <t>MaNV</t>
  </si>
  <si>
    <t>TenNV</t>
  </si>
  <si>
    <t>SDT</t>
  </si>
  <si>
    <t>MaLuong</t>
  </si>
  <si>
    <t>0397567325</t>
  </si>
  <si>
    <t>L01</t>
  </si>
  <si>
    <t>0970463848</t>
  </si>
  <si>
    <t>0735217845</t>
  </si>
  <si>
    <t>L02</t>
  </si>
  <si>
    <t>0965678341</t>
  </si>
  <si>
    <t>0815649807</t>
  </si>
  <si>
    <t>0984762398</t>
  </si>
  <si>
    <t>0975345934</t>
  </si>
  <si>
    <t>0983427453</t>
  </si>
  <si>
    <t>0987454723</t>
  </si>
  <si>
    <t>0982745783</t>
  </si>
  <si>
    <t>0928599485</t>
  </si>
  <si>
    <t>0935729360</t>
  </si>
  <si>
    <t>0916735940</t>
  </si>
  <si>
    <t>0845657340</t>
  </si>
  <si>
    <t>0354867920</t>
  </si>
  <si>
    <t>CONG</t>
  </si>
  <si>
    <t>MaCong</t>
  </si>
  <si>
    <t>LoaiCong</t>
  </si>
  <si>
    <t>HeSoCong</t>
  </si>
  <si>
    <t>DonViCong</t>
  </si>
  <si>
    <t>MC1</t>
  </si>
  <si>
    <t>Công thường</t>
  </si>
  <si>
    <t xml:space="preserve">giờ </t>
  </si>
  <si>
    <t>MC3</t>
  </si>
  <si>
    <t>Công tết</t>
  </si>
  <si>
    <t>giờ</t>
  </si>
  <si>
    <t>LƯƠNG</t>
  </si>
  <si>
    <t>TenLuong</t>
  </si>
  <si>
    <t>MucLuong</t>
  </si>
  <si>
    <t>Chính thức</t>
  </si>
  <si>
    <t>Thử việc</t>
  </si>
  <si>
    <t>BẢNG TỔNG HỢP CHẤM CÔNG</t>
  </si>
  <si>
    <t>MaTHC</t>
  </si>
  <si>
    <t>NgayTH</t>
  </si>
  <si>
    <t>Số Công thưởng</t>
  </si>
  <si>
    <t>Số Công tết</t>
  </si>
  <si>
    <t>Số mã phiếu công/tháng = số nhân viên</t>
  </si>
  <si>
    <t>THC0123_01</t>
  </si>
  <si>
    <t>-&gt; 1năm mỗi nv có 12mã phiếu công</t>
  </si>
  <si>
    <t>THC0123_02</t>
  </si>
  <si>
    <t>Tổng công: số công đã nhân hệ số</t>
  </si>
  <si>
    <t>THC0123_03</t>
  </si>
  <si>
    <t>THC0123_04</t>
  </si>
  <si>
    <t>THC0123_05</t>
  </si>
  <si>
    <t>THC0123_06</t>
  </si>
  <si>
    <t>THC0123_07</t>
  </si>
  <si>
    <t>THC0123_08</t>
  </si>
  <si>
    <t>THC0123_09</t>
  </si>
  <si>
    <t>THC0123_10</t>
  </si>
  <si>
    <t>THC0123_11</t>
  </si>
  <si>
    <t>THC0123_12</t>
  </si>
  <si>
    <t>THC0123_13</t>
  </si>
  <si>
    <t>THC0123_14</t>
  </si>
  <si>
    <t>THC0123_15</t>
  </si>
  <si>
    <t>BẢNG TỔNG HỢP LƯƠNG</t>
  </si>
  <si>
    <t>Mã phiếu lương</t>
  </si>
  <si>
    <t>Ngày tổng hợp</t>
  </si>
  <si>
    <t>Mã lương</t>
  </si>
  <si>
    <t>ThanhTien</t>
  </si>
  <si>
    <t>Thưởng</t>
  </si>
  <si>
    <t>Khấu trừ</t>
  </si>
  <si>
    <t>Thực lĩnh</t>
  </si>
  <si>
    <t>Số mã phiếu lương/tháng = số nhân viên</t>
  </si>
  <si>
    <t>PL0323_01</t>
  </si>
  <si>
    <t>-&gt; 1năm mỗi nv có 12mã phiếu lương</t>
  </si>
  <si>
    <t>PL0323_02</t>
  </si>
  <si>
    <t>Lương tháng trước tổng hợp vào đầu tháng sau-&gt; lương tháng 3 tổng hợp vào 1/4</t>
  </si>
  <si>
    <t>PL0323_03</t>
  </si>
  <si>
    <t>PL0323_04</t>
  </si>
  <si>
    <t>PL0323_05</t>
  </si>
  <si>
    <t>PL0323_06</t>
  </si>
  <si>
    <t>PL0323_07</t>
  </si>
  <si>
    <t>PL0323_08</t>
  </si>
  <si>
    <t>PL0323_09</t>
  </si>
  <si>
    <t>PL0323_10</t>
  </si>
  <si>
    <t>PL0323_11</t>
  </si>
  <si>
    <t>PL0323_12</t>
  </si>
  <si>
    <t>PL0323_13</t>
  </si>
  <si>
    <t>PL0323_14</t>
  </si>
  <si>
    <t>PL0323_15</t>
  </si>
  <si>
    <t>BẢNG CHẤM CÔNG</t>
  </si>
  <si>
    <t>Mã chấm công</t>
  </si>
  <si>
    <t>Ngày công</t>
  </si>
  <si>
    <t>Số giờ</t>
  </si>
  <si>
    <t>Số mã chấm công Trung bình/ tháng (nếu k tính sự cố thay giữa ca đột xuất)
(2+1+1)*30= 120
=&gt; số lượng tương đương số giao dịch chuyển tiền phát sinh</t>
  </si>
  <si>
    <t>CC0123_001</t>
  </si>
  <si>
    <t>CC0123_002</t>
  </si>
  <si>
    <t>CC0123_003</t>
  </si>
  <si>
    <t>CC0123_004</t>
  </si>
  <si>
    <t>CC0123_005</t>
  </si>
  <si>
    <t>CC0123_006</t>
  </si>
  <si>
    <t>CC0123_007</t>
  </si>
  <si>
    <t>CC0123_008</t>
  </si>
  <si>
    <t>.......</t>
  </si>
  <si>
    <t>manv</t>
  </si>
  <si>
    <t>tennv</t>
  </si>
  <si>
    <t>ngày công</t>
  </si>
  <si>
    <t xml:space="preserve">Hệ </t>
  </si>
  <si>
    <t>số giờ làm</t>
  </si>
  <si>
    <t>Nguyễn thị thanh hằng</t>
  </si>
  <si>
    <t>SUM(giolam*hesoCong) OVER (PARTITION BY  manv) AS TongCong</t>
  </si>
  <si>
    <t>Trần thị hằng</t>
  </si>
  <si>
    <t>Mã Lương</t>
  </si>
  <si>
    <t>Mã công</t>
  </si>
  <si>
    <t>Loại công</t>
  </si>
  <si>
    <t>hệ số Công</t>
  </si>
  <si>
    <t>Đơn vị công</t>
  </si>
  <si>
    <t>MCT</t>
  </si>
  <si>
    <t>Thời gian</t>
  </si>
  <si>
    <t>Mức Lương</t>
  </si>
  <si>
    <t>Thành tiền</t>
  </si>
  <si>
    <t>PL1</t>
  </si>
  <si>
    <t>T3/2022</t>
  </si>
  <si>
    <t>PL2</t>
  </si>
  <si>
    <t>PL3</t>
  </si>
  <si>
    <t>PL4</t>
  </si>
  <si>
    <t>PL5</t>
  </si>
  <si>
    <t>PL6</t>
  </si>
  <si>
    <t>PL7</t>
  </si>
  <si>
    <t>PL8</t>
  </si>
  <si>
    <t>PL9</t>
  </si>
  <si>
    <t>PL10</t>
  </si>
  <si>
    <t>PL11</t>
  </si>
  <si>
    <t>PL12</t>
  </si>
  <si>
    <t>PL13</t>
  </si>
  <si>
    <t>PL14</t>
  </si>
  <si>
    <t>PL15</t>
  </si>
  <si>
    <t>Tên lương</t>
  </si>
  <si>
    <t>Mức lương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</si>
</sst>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/m"/>
  </numFmts>
  <fonts count="12">
    <font>
      <sz val="10.0"/>
      <color rgb="FF000000"/>
      <name val="Arial"/>
      <scheme val="minor"/>
    </font>
    <font>
      <b/>
      <sz val="13.0"/>
      <color rgb="FF000000"/>
      <name val="&quot;Times New Roman&quot;"/>
    </font>
    <font>
      <sz val="13.0"/>
      <color rgb="FF000000"/>
      <name val="&quot;Times New Roman&quot;"/>
    </font>
    <font/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  <font>
      <color rgb="FF000000"/>
      <name val="&quot;Helvetica Neue&quot;"/>
    </font>
    <font>
      <b/>
      <sz val="13.0"/>
      <color theme="1"/>
      <name val="Times New Roman"/>
    </font>
    <font>
      <sz val="13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65911"/>
        <bgColor rgb="FFC65911"/>
      </patternFill>
    </fill>
    <fill>
      <patternFill patternType="solid">
        <fgColor rgb="FFFFE699"/>
        <bgColor rgb="FFFFE6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readingOrder="0" shrinkToFit="0" vertical="bottom" wrapText="0"/>
    </xf>
    <xf borderId="1" fillId="3" fontId="2" numFmtId="0" xfId="0" applyAlignment="1" applyBorder="1" applyFill="1" applyFont="1">
      <alignment horizontal="center" readingOrder="0" shrinkToFit="0" wrapText="0"/>
    </xf>
    <xf borderId="2" fillId="4" fontId="2" numFmtId="0" xfId="0" applyAlignment="1" applyBorder="1" applyFill="1" applyFont="1">
      <alignment horizontal="center" readingOrder="0" shrinkToFit="0" wrapText="0"/>
    </xf>
    <xf borderId="2" fillId="0" fontId="3" numFmtId="0" xfId="0" applyBorder="1" applyFont="1"/>
    <xf borderId="3" fillId="0" fontId="3" numFmtId="0" xfId="0" applyBorder="1" applyFont="1"/>
    <xf borderId="3" fillId="4" fontId="2" numFmtId="0" xfId="0" applyAlignment="1" applyBorder="1" applyFont="1">
      <alignment horizontal="center" shrinkToFit="0" wrapText="0"/>
    </xf>
    <xf borderId="1" fillId="3" fontId="1" numFmtId="0" xfId="0" applyAlignment="1" applyBorder="1" applyFont="1">
      <alignment horizontal="center" readingOrder="0" shrinkToFit="0" wrapText="0"/>
    </xf>
    <xf borderId="0" fillId="3" fontId="1" numFmtId="0" xfId="0" applyAlignment="1" applyFont="1">
      <alignment horizontal="center" readingOrder="0" shrinkToFit="0" wrapText="0"/>
    </xf>
    <xf borderId="4" fillId="0" fontId="3" numFmtId="0" xfId="0" applyBorder="1" applyFont="1"/>
    <xf borderId="5" fillId="3" fontId="2" numFmtId="0" xfId="0" applyAlignment="1" applyBorder="1" applyFont="1">
      <alignment horizontal="center" readingOrder="0" shrinkToFit="0" wrapText="0"/>
    </xf>
    <xf borderId="6" fillId="5" fontId="2" numFmtId="0" xfId="0" applyAlignment="1" applyBorder="1" applyFill="1" applyFont="1">
      <alignment horizontal="center"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6" fontId="2" numFmtId="0" xfId="0" applyAlignment="1" applyFill="1" applyFont="1">
      <alignment readingOrder="0" shrinkToFit="0" vertical="bottom" wrapText="0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horizontal="right" readingOrder="0" shrinkToFit="0" vertical="bottom" wrapText="0"/>
    </xf>
    <xf borderId="7" fillId="6" fontId="2" numFmtId="0" xfId="0" applyAlignment="1" applyBorder="1" applyFont="1">
      <alignment horizontal="right" readingOrder="0" shrinkToFit="0" vertical="bottom" wrapText="0"/>
    </xf>
    <xf borderId="6" fillId="6" fontId="2" numFmtId="0" xfId="0" applyAlignment="1" applyBorder="1" applyFont="1">
      <alignment shrinkToFit="0" vertical="bottom" wrapText="0"/>
    </xf>
    <xf borderId="7" fillId="6" fontId="2" numFmtId="0" xfId="0" applyAlignment="1" applyBorder="1" applyFont="1">
      <alignment shrinkToFit="0" vertical="bottom" wrapText="0"/>
    </xf>
    <xf borderId="0" fillId="6" fontId="2" numFmtId="0" xfId="0" applyAlignment="1" applyFont="1">
      <alignment shrinkToFit="0" vertical="bottom" wrapText="0"/>
    </xf>
    <xf borderId="7" fillId="0" fontId="2" numFmtId="0" xfId="0" applyAlignment="1" applyBorder="1" applyFont="1">
      <alignment horizontal="right" readingOrder="0" shrinkToFit="0" vertical="bottom" wrapText="0"/>
    </xf>
    <xf borderId="6" fillId="6" fontId="2" numFmtId="0" xfId="0" applyAlignment="1" applyBorder="1" applyFont="1">
      <alignment horizontal="right" readingOrder="0" shrinkToFit="0" vertical="bottom" wrapText="0"/>
    </xf>
    <xf borderId="6" fillId="0" fontId="2" numFmtId="0" xfId="0" applyAlignment="1" applyBorder="1" applyFont="1">
      <alignment horizontal="right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8" fillId="0" fontId="5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8" fillId="0" fontId="4" numFmtId="49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8" fillId="0" fontId="6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center" wrapText="1"/>
    </xf>
    <xf borderId="0" fillId="0" fontId="8" numFmtId="164" xfId="0" applyAlignment="1" applyFont="1" applyNumberFormat="1">
      <alignment horizontal="right" readingOrder="0" vertical="bottom"/>
    </xf>
    <xf borderId="0" fillId="2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9" numFmtId="0" xfId="0" applyAlignment="1" applyFont="1">
      <alignment horizontal="left" readingOrder="0" vertical="top"/>
    </xf>
    <xf borderId="0" fillId="0" fontId="4" numFmtId="166" xfId="0" applyAlignment="1" applyFont="1" applyNumberFormat="1">
      <alignment readingOrder="0"/>
    </xf>
    <xf borderId="0" fillId="0" fontId="4" numFmtId="49" xfId="0" applyFont="1" applyNumberFormat="1"/>
    <xf borderId="0" fillId="2" fontId="10" numFmtId="0" xfId="0" applyAlignment="1" applyFont="1">
      <alignment readingOrder="0"/>
    </xf>
    <xf borderId="0" fillId="0" fontId="11" numFmtId="0" xfId="0" applyFont="1"/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3.25"/>
    <col customWidth="1" min="3" max="33" width="4.88"/>
    <col customWidth="1" min="34" max="36" width="10.25"/>
  </cols>
  <sheetData>
    <row r="1">
      <c r="A1" s="1" t="s">
        <v>0</v>
      </c>
      <c r="AI1" s="1"/>
      <c r="AJ1" s="1"/>
    </row>
    <row r="2">
      <c r="AI2" s="1"/>
      <c r="AJ2" s="1"/>
    </row>
    <row r="3">
      <c r="A3" s="2" t="s">
        <v>1</v>
      </c>
    </row>
    <row r="4">
      <c r="A4" s="3" t="s">
        <v>2</v>
      </c>
    </row>
    <row r="5">
      <c r="A5" s="4" t="s">
        <v>3</v>
      </c>
      <c r="B5" s="4" t="s">
        <v>4</v>
      </c>
      <c r="C5" s="5" t="s">
        <v>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/>
      <c r="AG5" s="8"/>
      <c r="AH5" s="9" t="s">
        <v>6</v>
      </c>
      <c r="AI5" s="10"/>
      <c r="AJ5" s="10"/>
    </row>
    <row r="6">
      <c r="A6" s="11"/>
      <c r="B6" s="11"/>
      <c r="C6" s="12">
        <v>1.0</v>
      </c>
      <c r="D6" s="12">
        <v>2.0</v>
      </c>
      <c r="E6" s="12">
        <v>3.0</v>
      </c>
      <c r="F6" s="12">
        <v>4.0</v>
      </c>
      <c r="G6" s="12">
        <v>5.0</v>
      </c>
      <c r="H6" s="12">
        <v>6.0</v>
      </c>
      <c r="I6" s="12">
        <v>7.0</v>
      </c>
      <c r="J6" s="12">
        <v>8.0</v>
      </c>
      <c r="K6" s="12">
        <v>9.0</v>
      </c>
      <c r="L6" s="12">
        <v>10.0</v>
      </c>
      <c r="M6" s="12">
        <v>11.0</v>
      </c>
      <c r="N6" s="12">
        <v>12.0</v>
      </c>
      <c r="O6" s="12">
        <v>13.0</v>
      </c>
      <c r="P6" s="12">
        <v>14.0</v>
      </c>
      <c r="Q6" s="12">
        <v>15.0</v>
      </c>
      <c r="R6" s="12">
        <v>16.0</v>
      </c>
      <c r="S6" s="12">
        <v>17.0</v>
      </c>
      <c r="T6" s="12">
        <v>18.0</v>
      </c>
      <c r="U6" s="12">
        <v>19.0</v>
      </c>
      <c r="V6" s="13">
        <v>20.0</v>
      </c>
      <c r="W6" s="13">
        <v>21.0</v>
      </c>
      <c r="X6" s="13">
        <v>22.0</v>
      </c>
      <c r="Y6" s="13">
        <v>23.0</v>
      </c>
      <c r="Z6" s="13">
        <v>24.0</v>
      </c>
      <c r="AA6" s="13">
        <v>25.0</v>
      </c>
      <c r="AB6" s="13">
        <v>26.0</v>
      </c>
      <c r="AC6" s="12">
        <v>27.0</v>
      </c>
      <c r="AD6" s="12">
        <v>28.0</v>
      </c>
      <c r="AE6" s="12">
        <v>29.0</v>
      </c>
      <c r="AF6" s="12">
        <v>30.0</v>
      </c>
      <c r="AG6" s="12">
        <v>31.0</v>
      </c>
      <c r="AH6" s="11"/>
      <c r="AI6" s="10" t="s">
        <v>7</v>
      </c>
      <c r="AJ6" s="10" t="s">
        <v>8</v>
      </c>
    </row>
    <row r="7">
      <c r="A7" s="14" t="s">
        <v>9</v>
      </c>
      <c r="B7" s="14" t="s">
        <v>10</v>
      </c>
      <c r="C7" s="15">
        <v>6.0</v>
      </c>
      <c r="D7" s="16"/>
      <c r="E7" s="16"/>
      <c r="F7" s="16"/>
      <c r="G7" s="15">
        <v>5.0</v>
      </c>
      <c r="H7" s="16"/>
      <c r="I7" s="16"/>
      <c r="J7" s="15">
        <v>5.0</v>
      </c>
      <c r="K7" s="16"/>
      <c r="L7" s="16"/>
      <c r="M7" s="15">
        <v>5.0</v>
      </c>
      <c r="N7" s="16"/>
      <c r="O7" s="16"/>
      <c r="P7" s="15">
        <v>5.0</v>
      </c>
      <c r="Q7" s="16"/>
      <c r="R7" s="16"/>
      <c r="S7" s="16"/>
      <c r="T7" s="15">
        <v>4.0</v>
      </c>
      <c r="U7" s="16"/>
      <c r="V7" s="17"/>
      <c r="W7" s="16"/>
      <c r="X7" s="15">
        <v>5.0</v>
      </c>
      <c r="Y7" s="16"/>
      <c r="Z7" s="15">
        <v>5.0</v>
      </c>
      <c r="AA7" s="15">
        <v>5.0</v>
      </c>
      <c r="AB7" s="18"/>
      <c r="AC7" s="16"/>
      <c r="AD7" s="16"/>
      <c r="AE7" s="15">
        <v>5.0</v>
      </c>
      <c r="AF7" s="16"/>
      <c r="AG7" s="19"/>
      <c r="AH7" s="15">
        <v>80.0</v>
      </c>
      <c r="AI7" s="15">
        <f t="shared" ref="AI7:AI21" si="1">AH7-3*AJ7</f>
        <v>35</v>
      </c>
      <c r="AJ7" s="15">
        <f t="shared" ref="AJ7:AJ21" si="2">sum(V7:AB7)</f>
        <v>15</v>
      </c>
    </row>
    <row r="8">
      <c r="A8" s="20" t="s">
        <v>11</v>
      </c>
      <c r="B8" s="20" t="s">
        <v>12</v>
      </c>
      <c r="C8" s="21"/>
      <c r="D8" s="21"/>
      <c r="E8" s="21"/>
      <c r="F8" s="21"/>
      <c r="G8" s="21"/>
      <c r="H8" s="21"/>
      <c r="I8" s="22">
        <v>4.0</v>
      </c>
      <c r="J8" s="21"/>
      <c r="K8" s="21"/>
      <c r="L8" s="21"/>
      <c r="M8" s="21"/>
      <c r="N8" s="21"/>
      <c r="O8" s="21"/>
      <c r="P8" s="22">
        <v>5.0</v>
      </c>
      <c r="Q8" s="21"/>
      <c r="R8" s="21"/>
      <c r="S8" s="21"/>
      <c r="T8" s="21"/>
      <c r="U8" s="21"/>
      <c r="V8" s="23">
        <v>5.0</v>
      </c>
      <c r="W8" s="21"/>
      <c r="X8" s="21"/>
      <c r="Y8" s="21"/>
      <c r="Z8" s="21"/>
      <c r="AA8" s="21"/>
      <c r="AB8" s="24"/>
      <c r="AC8" s="21"/>
      <c r="AD8" s="21"/>
      <c r="AE8" s="21"/>
      <c r="AF8" s="21"/>
      <c r="AG8" s="22">
        <v>5.0</v>
      </c>
      <c r="AH8" s="22">
        <v>29.0</v>
      </c>
      <c r="AI8" s="15">
        <f t="shared" si="1"/>
        <v>14</v>
      </c>
      <c r="AJ8" s="15">
        <f t="shared" si="2"/>
        <v>5</v>
      </c>
    </row>
    <row r="9">
      <c r="A9" s="14" t="s">
        <v>13</v>
      </c>
      <c r="B9" s="14" t="s">
        <v>14</v>
      </c>
      <c r="C9" s="15">
        <v>3.0</v>
      </c>
      <c r="D9" s="15">
        <v>5.0</v>
      </c>
      <c r="E9" s="16"/>
      <c r="F9" s="15">
        <v>5.0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6"/>
      <c r="X9" s="16"/>
      <c r="Y9" s="16"/>
      <c r="Z9" s="15">
        <v>5.0</v>
      </c>
      <c r="AA9" s="16"/>
      <c r="AB9" s="18"/>
      <c r="AC9" s="16"/>
      <c r="AD9" s="16"/>
      <c r="AE9" s="16"/>
      <c r="AF9" s="16"/>
      <c r="AG9" s="19"/>
      <c r="AH9" s="15">
        <v>28.0</v>
      </c>
      <c r="AI9" s="15">
        <f t="shared" si="1"/>
        <v>13</v>
      </c>
      <c r="AJ9" s="15">
        <f t="shared" si="2"/>
        <v>5</v>
      </c>
    </row>
    <row r="10">
      <c r="A10" s="20" t="s">
        <v>15</v>
      </c>
      <c r="B10" s="20" t="s">
        <v>16</v>
      </c>
      <c r="C10" s="21"/>
      <c r="D10" s="21"/>
      <c r="E10" s="21"/>
      <c r="F10" s="22">
        <v>5.0</v>
      </c>
      <c r="G10" s="21"/>
      <c r="H10" s="21"/>
      <c r="I10" s="22">
        <v>5.0</v>
      </c>
      <c r="J10" s="22">
        <v>5.0</v>
      </c>
      <c r="K10" s="21"/>
      <c r="L10" s="21"/>
      <c r="M10" s="21"/>
      <c r="N10" s="21"/>
      <c r="O10" s="22">
        <v>5.0</v>
      </c>
      <c r="P10" s="22">
        <v>5.0</v>
      </c>
      <c r="Q10" s="22">
        <v>5.0</v>
      </c>
      <c r="R10" s="21"/>
      <c r="S10" s="21"/>
      <c r="T10" s="21"/>
      <c r="U10" s="21"/>
      <c r="V10" s="25"/>
      <c r="W10" s="21"/>
      <c r="X10" s="22">
        <v>5.0</v>
      </c>
      <c r="Y10" s="21"/>
      <c r="Z10" s="21"/>
      <c r="AA10" s="21"/>
      <c r="AB10" s="24"/>
      <c r="AC10" s="21"/>
      <c r="AD10" s="21"/>
      <c r="AE10" s="21"/>
      <c r="AF10" s="22">
        <v>5.0</v>
      </c>
      <c r="AG10" s="26"/>
      <c r="AH10" s="22">
        <v>50.0</v>
      </c>
      <c r="AI10" s="15">
        <f t="shared" si="1"/>
        <v>35</v>
      </c>
      <c r="AJ10" s="15">
        <f t="shared" si="2"/>
        <v>5</v>
      </c>
    </row>
    <row r="11">
      <c r="A11" s="14" t="s">
        <v>17</v>
      </c>
      <c r="B11" s="14" t="s">
        <v>18</v>
      </c>
      <c r="C11" s="16"/>
      <c r="D11" s="16"/>
      <c r="E11" s="16"/>
      <c r="F11" s="16"/>
      <c r="G11" s="16"/>
      <c r="H11" s="15">
        <v>5.0</v>
      </c>
      <c r="I11" s="15">
        <v>5.0</v>
      </c>
      <c r="J11" s="15">
        <v>5.0</v>
      </c>
      <c r="K11" s="16"/>
      <c r="L11" s="16"/>
      <c r="M11" s="15">
        <v>5.0</v>
      </c>
      <c r="N11" s="16"/>
      <c r="O11" s="16"/>
      <c r="P11" s="16"/>
      <c r="Q11" s="15">
        <v>5.0</v>
      </c>
      <c r="R11" s="16"/>
      <c r="S11" s="16"/>
      <c r="T11" s="16"/>
      <c r="U11" s="16"/>
      <c r="V11" s="17"/>
      <c r="W11" s="16"/>
      <c r="X11" s="16"/>
      <c r="Y11" s="16"/>
      <c r="Z11" s="16"/>
      <c r="AA11" s="15">
        <v>5.0</v>
      </c>
      <c r="AB11" s="18"/>
      <c r="AC11" s="16"/>
      <c r="AD11" s="16"/>
      <c r="AE11" s="16"/>
      <c r="AF11" s="15">
        <v>10.0</v>
      </c>
      <c r="AG11" s="19"/>
      <c r="AH11" s="15">
        <v>50.0</v>
      </c>
      <c r="AI11" s="15">
        <f t="shared" si="1"/>
        <v>35</v>
      </c>
      <c r="AJ11" s="15">
        <f t="shared" si="2"/>
        <v>5</v>
      </c>
    </row>
    <row r="12">
      <c r="A12" s="20" t="s">
        <v>19</v>
      </c>
      <c r="B12" s="20" t="s">
        <v>20</v>
      </c>
      <c r="C12" s="21"/>
      <c r="D12" s="21"/>
      <c r="E12" s="21"/>
      <c r="F12" s="21"/>
      <c r="G12" s="21"/>
      <c r="H12" s="21"/>
      <c r="I12" s="21"/>
      <c r="J12" s="21"/>
      <c r="K12" s="22">
        <v>5.0</v>
      </c>
      <c r="L12" s="20">
        <v>6.0</v>
      </c>
      <c r="M12" s="21"/>
      <c r="N12" s="21"/>
      <c r="O12" s="21"/>
      <c r="P12" s="21"/>
      <c r="Q12" s="21"/>
      <c r="R12" s="22">
        <v>5.0</v>
      </c>
      <c r="S12" s="22"/>
      <c r="T12" s="21"/>
      <c r="U12" s="21"/>
      <c r="V12" s="25"/>
      <c r="W12" s="21"/>
      <c r="X12" s="21"/>
      <c r="Y12" s="22">
        <v>6.0</v>
      </c>
      <c r="Z12" s="21"/>
      <c r="AA12" s="22">
        <v>5.0</v>
      </c>
      <c r="AB12" s="24"/>
      <c r="AC12" s="21"/>
      <c r="AD12" s="22">
        <v>5.0</v>
      </c>
      <c r="AE12" s="22">
        <v>11.0</v>
      </c>
      <c r="AF12" s="21"/>
      <c r="AG12" s="26"/>
      <c r="AH12" s="22">
        <v>64.0</v>
      </c>
      <c r="AI12" s="15">
        <f t="shared" si="1"/>
        <v>31</v>
      </c>
      <c r="AJ12" s="15">
        <f t="shared" si="2"/>
        <v>11</v>
      </c>
    </row>
    <row r="13">
      <c r="A13" s="14" t="s">
        <v>21</v>
      </c>
      <c r="B13" s="14" t="s">
        <v>22</v>
      </c>
      <c r="C13" s="16"/>
      <c r="D13" s="16"/>
      <c r="E13" s="15">
        <v>5.0</v>
      </c>
      <c r="F13" s="16"/>
      <c r="G13" s="15">
        <v>5.0</v>
      </c>
      <c r="H13" s="16"/>
      <c r="I13" s="16"/>
      <c r="J13" s="16"/>
      <c r="K13" s="16"/>
      <c r="L13" s="15">
        <v>5.0</v>
      </c>
      <c r="M13" s="16"/>
      <c r="N13" s="16"/>
      <c r="O13" s="16"/>
      <c r="P13" s="16"/>
      <c r="Q13" s="15">
        <v>5.0</v>
      </c>
      <c r="R13" s="16"/>
      <c r="S13" s="16"/>
      <c r="T13" s="16"/>
      <c r="U13" s="15">
        <v>5.0</v>
      </c>
      <c r="V13" s="27">
        <v>5.0</v>
      </c>
      <c r="W13" s="16"/>
      <c r="X13" s="16"/>
      <c r="Y13" s="16"/>
      <c r="Z13" s="16"/>
      <c r="AA13" s="16"/>
      <c r="AB13" s="18"/>
      <c r="AC13" s="16"/>
      <c r="AD13" s="16"/>
      <c r="AE13" s="16"/>
      <c r="AF13" s="16"/>
      <c r="AG13" s="15">
        <v>5.0</v>
      </c>
      <c r="AH13" s="15">
        <v>45.0</v>
      </c>
      <c r="AI13" s="15">
        <f t="shared" si="1"/>
        <v>30</v>
      </c>
      <c r="AJ13" s="15">
        <f t="shared" si="2"/>
        <v>5</v>
      </c>
    </row>
    <row r="14">
      <c r="A14" s="20" t="s">
        <v>23</v>
      </c>
      <c r="B14" s="20" t="s">
        <v>24</v>
      </c>
      <c r="C14" s="21"/>
      <c r="D14" s="22">
        <v>5.0</v>
      </c>
      <c r="E14" s="21"/>
      <c r="F14" s="22">
        <v>5.0</v>
      </c>
      <c r="G14" s="21"/>
      <c r="H14" s="22">
        <v>5.0</v>
      </c>
      <c r="I14" s="21"/>
      <c r="J14" s="22">
        <v>5.0</v>
      </c>
      <c r="K14" s="21"/>
      <c r="L14" s="21"/>
      <c r="M14" s="21"/>
      <c r="N14" s="21"/>
      <c r="O14" s="21"/>
      <c r="P14" s="21"/>
      <c r="Q14" s="21"/>
      <c r="R14" s="21"/>
      <c r="S14" s="22">
        <v>10.0</v>
      </c>
      <c r="T14" s="22">
        <v>10.0</v>
      </c>
      <c r="U14" s="22">
        <v>5.0</v>
      </c>
      <c r="V14" s="25"/>
      <c r="W14" s="22">
        <v>6.0</v>
      </c>
      <c r="X14" s="22">
        <v>4.0</v>
      </c>
      <c r="Y14" s="21"/>
      <c r="Z14" s="21"/>
      <c r="AA14" s="21"/>
      <c r="AB14" s="24"/>
      <c r="AC14" s="22">
        <v>5.0</v>
      </c>
      <c r="AD14" s="21"/>
      <c r="AE14" s="21"/>
      <c r="AF14" s="21"/>
      <c r="AG14" s="26"/>
      <c r="AH14" s="22">
        <v>80.0</v>
      </c>
      <c r="AI14" s="15">
        <f t="shared" si="1"/>
        <v>50</v>
      </c>
      <c r="AJ14" s="15">
        <f t="shared" si="2"/>
        <v>10</v>
      </c>
    </row>
    <row r="15">
      <c r="A15" s="14" t="s">
        <v>25</v>
      </c>
      <c r="B15" s="14" t="s">
        <v>26</v>
      </c>
      <c r="C15" s="16"/>
      <c r="D15" s="16"/>
      <c r="E15" s="16"/>
      <c r="F15" s="16"/>
      <c r="G15" s="16"/>
      <c r="H15" s="16"/>
      <c r="I15" s="15">
        <v>4.0</v>
      </c>
      <c r="J15" s="16"/>
      <c r="K15" s="15">
        <v>4.0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  <c r="W15" s="15">
        <v>5.0</v>
      </c>
      <c r="X15" s="16"/>
      <c r="Y15" s="16"/>
      <c r="Z15" s="15">
        <v>5.0</v>
      </c>
      <c r="AA15" s="16"/>
      <c r="AB15" s="18"/>
      <c r="AC15" s="16"/>
      <c r="AD15" s="15">
        <v>5.0</v>
      </c>
      <c r="AE15" s="16"/>
      <c r="AF15" s="16"/>
      <c r="AG15" s="19"/>
      <c r="AH15" s="15">
        <v>43.0</v>
      </c>
      <c r="AI15" s="15">
        <f t="shared" si="1"/>
        <v>13</v>
      </c>
      <c r="AJ15" s="15">
        <f t="shared" si="2"/>
        <v>10</v>
      </c>
    </row>
    <row r="16">
      <c r="A16" s="20" t="s">
        <v>27</v>
      </c>
      <c r="B16" s="20" t="s">
        <v>28</v>
      </c>
      <c r="C16" s="21"/>
      <c r="D16" s="22">
        <v>5.0</v>
      </c>
      <c r="E16" s="21"/>
      <c r="F16" s="21"/>
      <c r="G16" s="21"/>
      <c r="H16" s="22">
        <v>10.0</v>
      </c>
      <c r="I16" s="21"/>
      <c r="J16" s="21"/>
      <c r="K16" s="22">
        <v>5.0</v>
      </c>
      <c r="L16" s="21"/>
      <c r="M16" s="22">
        <v>5.0</v>
      </c>
      <c r="N16" s="22">
        <v>5.0</v>
      </c>
      <c r="O16" s="22">
        <v>11.0</v>
      </c>
      <c r="P16" s="21"/>
      <c r="Q16" s="21"/>
      <c r="R16" s="21"/>
      <c r="S16" s="21"/>
      <c r="T16" s="21"/>
      <c r="U16" s="21"/>
      <c r="V16" s="23">
        <v>5.0</v>
      </c>
      <c r="W16" s="21"/>
      <c r="X16" s="21"/>
      <c r="Y16" s="22">
        <v>5.0</v>
      </c>
      <c r="Z16" s="21"/>
      <c r="AA16" s="21"/>
      <c r="AB16" s="28">
        <v>10.0</v>
      </c>
      <c r="AC16" s="21"/>
      <c r="AD16" s="21"/>
      <c r="AE16" s="21"/>
      <c r="AF16" s="21"/>
      <c r="AG16" s="26"/>
      <c r="AH16" s="22">
        <v>101.0</v>
      </c>
      <c r="AI16" s="15">
        <f t="shared" si="1"/>
        <v>41</v>
      </c>
      <c r="AJ16" s="15">
        <f t="shared" si="2"/>
        <v>20</v>
      </c>
    </row>
    <row r="17">
      <c r="A17" s="14" t="s">
        <v>29</v>
      </c>
      <c r="B17" s="14" t="s">
        <v>30</v>
      </c>
      <c r="C17" s="16"/>
      <c r="D17" s="16"/>
      <c r="E17" s="16"/>
      <c r="F17" s="16"/>
      <c r="G17" s="16"/>
      <c r="H17" s="16"/>
      <c r="I17" s="16"/>
      <c r="J17" s="16"/>
      <c r="K17" s="15">
        <v>4.0</v>
      </c>
      <c r="L17" s="16"/>
      <c r="M17" s="16"/>
      <c r="N17" s="16"/>
      <c r="O17" s="15">
        <v>5.0</v>
      </c>
      <c r="P17" s="16"/>
      <c r="Q17" s="16"/>
      <c r="R17" s="15">
        <v>4.0</v>
      </c>
      <c r="S17" s="16"/>
      <c r="T17" s="16"/>
      <c r="U17" s="16"/>
      <c r="V17" s="17"/>
      <c r="W17" s="16"/>
      <c r="X17" s="16"/>
      <c r="Y17" s="16"/>
      <c r="Z17" s="15">
        <v>5.0</v>
      </c>
      <c r="AA17" s="15">
        <v>5.0</v>
      </c>
      <c r="AB17" s="18"/>
      <c r="AC17" s="16"/>
      <c r="AD17" s="16"/>
      <c r="AE17" s="16"/>
      <c r="AF17" s="16"/>
      <c r="AG17" s="15">
        <v>5.0</v>
      </c>
      <c r="AH17" s="15">
        <v>48.0</v>
      </c>
      <c r="AI17" s="15">
        <f t="shared" si="1"/>
        <v>18</v>
      </c>
      <c r="AJ17" s="15">
        <f t="shared" si="2"/>
        <v>10</v>
      </c>
    </row>
    <row r="18">
      <c r="A18" s="20" t="s">
        <v>31</v>
      </c>
      <c r="B18" s="20" t="s">
        <v>32</v>
      </c>
      <c r="C18" s="21"/>
      <c r="D18" s="22">
        <v>5.0</v>
      </c>
      <c r="E18" s="21"/>
      <c r="F18" s="21"/>
      <c r="G18" s="22">
        <v>5.0</v>
      </c>
      <c r="H18" s="21"/>
      <c r="I18" s="21"/>
      <c r="J18" s="22"/>
      <c r="K18" s="21"/>
      <c r="L18" s="21"/>
      <c r="M18" s="21"/>
      <c r="N18" s="22">
        <v>5.0</v>
      </c>
      <c r="O18" s="21"/>
      <c r="P18" s="22">
        <v>5.0</v>
      </c>
      <c r="Q18" s="21"/>
      <c r="R18" s="22">
        <v>5.0</v>
      </c>
      <c r="S18" s="22">
        <v>6.0</v>
      </c>
      <c r="T18" s="21"/>
      <c r="U18" s="22">
        <v>5.0</v>
      </c>
      <c r="V18" s="25"/>
      <c r="W18" s="21"/>
      <c r="X18" s="22">
        <v>5.0</v>
      </c>
      <c r="Y18" s="21"/>
      <c r="Z18" s="22">
        <v>5.0</v>
      </c>
      <c r="AA18" s="21"/>
      <c r="AB18" s="24"/>
      <c r="AC18" s="22">
        <v>5.0</v>
      </c>
      <c r="AD18" s="22">
        <v>5.0</v>
      </c>
      <c r="AE18" s="21"/>
      <c r="AF18" s="21"/>
      <c r="AG18" s="26"/>
      <c r="AH18" s="22">
        <v>81.0</v>
      </c>
      <c r="AI18" s="15">
        <f t="shared" si="1"/>
        <v>51</v>
      </c>
      <c r="AJ18" s="15">
        <f t="shared" si="2"/>
        <v>10</v>
      </c>
    </row>
    <row r="19">
      <c r="A19" s="14" t="s">
        <v>33</v>
      </c>
      <c r="B19" s="14" t="s">
        <v>34</v>
      </c>
      <c r="C19" s="15">
        <v>5.0</v>
      </c>
      <c r="D19" s="16"/>
      <c r="E19" s="16"/>
      <c r="F19" s="16"/>
      <c r="G19" s="16"/>
      <c r="H19" s="15"/>
      <c r="I19" s="16"/>
      <c r="J19" s="16"/>
      <c r="K19" s="16"/>
      <c r="L19" s="15">
        <v>4.0</v>
      </c>
      <c r="M19" s="16"/>
      <c r="N19" s="16"/>
      <c r="O19" s="16"/>
      <c r="P19" s="15">
        <v>5.0</v>
      </c>
      <c r="Q19" s="15">
        <v>4.0</v>
      </c>
      <c r="R19" s="16"/>
      <c r="S19" s="16"/>
      <c r="T19" s="16"/>
      <c r="U19" s="16"/>
      <c r="V19" s="27">
        <v>5.0</v>
      </c>
      <c r="W19" s="15">
        <v>4.0</v>
      </c>
      <c r="X19" s="15">
        <v>4.0</v>
      </c>
      <c r="Y19" s="16"/>
      <c r="Z19" s="16"/>
      <c r="AA19" s="16"/>
      <c r="AB19" s="18"/>
      <c r="AC19" s="16"/>
      <c r="AD19" s="16"/>
      <c r="AE19" s="15">
        <v>5.0</v>
      </c>
      <c r="AF19" s="16"/>
      <c r="AG19" s="19"/>
      <c r="AH19" s="15">
        <v>62.0</v>
      </c>
      <c r="AI19" s="15">
        <f t="shared" si="1"/>
        <v>23</v>
      </c>
      <c r="AJ19" s="15">
        <f t="shared" si="2"/>
        <v>13</v>
      </c>
    </row>
    <row r="20">
      <c r="A20" s="20" t="s">
        <v>35</v>
      </c>
      <c r="B20" s="20" t="s">
        <v>36</v>
      </c>
      <c r="C20" s="21"/>
      <c r="D20" s="21"/>
      <c r="E20" s="22">
        <v>5.0</v>
      </c>
      <c r="F20" s="21"/>
      <c r="G20" s="21"/>
      <c r="H20" s="21"/>
      <c r="I20" s="21"/>
      <c r="J20" s="21"/>
      <c r="K20" s="21"/>
      <c r="L20" s="22">
        <v>5.0</v>
      </c>
      <c r="M20" s="21"/>
      <c r="N20" s="21"/>
      <c r="O20" s="22">
        <v>5.0</v>
      </c>
      <c r="P20" s="21"/>
      <c r="Q20" s="21"/>
      <c r="R20" s="21"/>
      <c r="S20" s="22">
        <v>5.0</v>
      </c>
      <c r="T20" s="21"/>
      <c r="U20" s="21"/>
      <c r="V20" s="25"/>
      <c r="W20" s="21"/>
      <c r="X20" s="21"/>
      <c r="Y20" s="21"/>
      <c r="Z20" s="21"/>
      <c r="AA20" s="21"/>
      <c r="AB20" s="28">
        <v>3.0</v>
      </c>
      <c r="AC20" s="21"/>
      <c r="AD20" s="21"/>
      <c r="AE20" s="21"/>
      <c r="AF20" s="22">
        <v>4.0</v>
      </c>
      <c r="AG20" s="26"/>
      <c r="AH20" s="22">
        <v>33.0</v>
      </c>
      <c r="AI20" s="15">
        <f t="shared" si="1"/>
        <v>24</v>
      </c>
      <c r="AJ20" s="15">
        <f t="shared" si="2"/>
        <v>3</v>
      </c>
    </row>
    <row r="21">
      <c r="A21" s="14" t="s">
        <v>37</v>
      </c>
      <c r="B21" s="14" t="s">
        <v>38</v>
      </c>
      <c r="C21" s="15">
        <v>5.0</v>
      </c>
      <c r="D21" s="16"/>
      <c r="E21" s="15">
        <v>4.0</v>
      </c>
      <c r="F21" s="16"/>
      <c r="G21" s="16"/>
      <c r="H21" s="16"/>
      <c r="I21" s="16"/>
      <c r="J21" s="16"/>
      <c r="K21" s="16"/>
      <c r="L21" s="16"/>
      <c r="M21" s="15">
        <v>5.0</v>
      </c>
      <c r="N21" s="16"/>
      <c r="O21" s="16"/>
      <c r="P21" s="16"/>
      <c r="Q21" s="16"/>
      <c r="R21" s="16"/>
      <c r="S21" s="16"/>
      <c r="T21" s="16"/>
      <c r="U21" s="15">
        <v>4.0</v>
      </c>
      <c r="V21" s="17"/>
      <c r="W21" s="16"/>
      <c r="X21" s="16"/>
      <c r="Y21" s="15">
        <v>4.0</v>
      </c>
      <c r="Z21" s="16"/>
      <c r="AA21" s="16"/>
      <c r="AB21" s="29">
        <v>5.0</v>
      </c>
      <c r="AC21" s="16"/>
      <c r="AD21" s="16"/>
      <c r="AE21" s="16"/>
      <c r="AF21" s="16"/>
      <c r="AG21" s="19"/>
      <c r="AH21" s="15">
        <v>45.0</v>
      </c>
      <c r="AI21" s="15">
        <f t="shared" si="1"/>
        <v>18</v>
      </c>
      <c r="AJ21" s="15">
        <f t="shared" si="2"/>
        <v>9</v>
      </c>
    </row>
    <row r="23">
      <c r="C23" s="30">
        <f t="shared" ref="C23:AG23" si="3">count(C7:C21)</f>
        <v>4</v>
      </c>
      <c r="D23" s="30">
        <f t="shared" si="3"/>
        <v>4</v>
      </c>
      <c r="E23" s="30">
        <f t="shared" si="3"/>
        <v>3</v>
      </c>
      <c r="F23" s="30">
        <f t="shared" si="3"/>
        <v>3</v>
      </c>
      <c r="G23" s="30">
        <f t="shared" si="3"/>
        <v>3</v>
      </c>
      <c r="H23" s="30">
        <f t="shared" si="3"/>
        <v>3</v>
      </c>
      <c r="I23" s="30">
        <f t="shared" si="3"/>
        <v>4</v>
      </c>
      <c r="J23" s="30">
        <f t="shared" si="3"/>
        <v>4</v>
      </c>
      <c r="K23" s="30">
        <f t="shared" si="3"/>
        <v>4</v>
      </c>
      <c r="L23" s="30">
        <f t="shared" si="3"/>
        <v>4</v>
      </c>
      <c r="M23" s="30">
        <f t="shared" si="3"/>
        <v>4</v>
      </c>
      <c r="N23" s="30">
        <f t="shared" si="3"/>
        <v>2</v>
      </c>
      <c r="O23" s="30">
        <f t="shared" si="3"/>
        <v>4</v>
      </c>
      <c r="P23" s="30">
        <f t="shared" si="3"/>
        <v>5</v>
      </c>
      <c r="Q23" s="30">
        <f t="shared" si="3"/>
        <v>4</v>
      </c>
      <c r="R23" s="30">
        <f t="shared" si="3"/>
        <v>3</v>
      </c>
      <c r="S23" s="30">
        <f t="shared" si="3"/>
        <v>3</v>
      </c>
      <c r="T23" s="30">
        <f t="shared" si="3"/>
        <v>2</v>
      </c>
      <c r="U23" s="30">
        <f t="shared" si="3"/>
        <v>4</v>
      </c>
      <c r="V23" s="30">
        <f t="shared" si="3"/>
        <v>4</v>
      </c>
      <c r="W23" s="30">
        <f t="shared" si="3"/>
        <v>3</v>
      </c>
      <c r="X23" s="30">
        <f t="shared" si="3"/>
        <v>5</v>
      </c>
      <c r="Y23" s="30">
        <f t="shared" si="3"/>
        <v>3</v>
      </c>
      <c r="Z23" s="30">
        <f t="shared" si="3"/>
        <v>5</v>
      </c>
      <c r="AA23" s="30">
        <f t="shared" si="3"/>
        <v>4</v>
      </c>
      <c r="AB23" s="30">
        <f t="shared" si="3"/>
        <v>3</v>
      </c>
      <c r="AC23" s="30">
        <f t="shared" si="3"/>
        <v>2</v>
      </c>
      <c r="AD23" s="30">
        <f t="shared" si="3"/>
        <v>3</v>
      </c>
      <c r="AE23" s="30">
        <f t="shared" si="3"/>
        <v>3</v>
      </c>
      <c r="AF23" s="30">
        <f t="shared" si="3"/>
        <v>3</v>
      </c>
      <c r="AG23" s="30">
        <f t="shared" si="3"/>
        <v>3</v>
      </c>
      <c r="AH23" s="30">
        <f>sum(C23:AG23)</f>
        <v>108</v>
      </c>
    </row>
  </sheetData>
  <mergeCells count="8">
    <mergeCell ref="A1:AH2"/>
    <mergeCell ref="A3:B3"/>
    <mergeCell ref="C3:AH4"/>
    <mergeCell ref="A4:B4"/>
    <mergeCell ref="A5:A6"/>
    <mergeCell ref="B5:B6"/>
    <mergeCell ref="C5:AF5"/>
    <mergeCell ref="AH5:AH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14.88"/>
    <col customWidth="1" min="3" max="3" width="19.13"/>
    <col customWidth="1" min="5" max="5" width="17.25"/>
    <col customWidth="1" min="6" max="6" width="15.13"/>
  </cols>
  <sheetData>
    <row r="1">
      <c r="A1" s="31" t="s">
        <v>39</v>
      </c>
      <c r="B1" s="32" t="s">
        <v>40</v>
      </c>
      <c r="C1" s="32" t="s">
        <v>41</v>
      </c>
      <c r="D1" s="32" t="s">
        <v>42</v>
      </c>
      <c r="E1" s="32" t="s">
        <v>43</v>
      </c>
    </row>
    <row r="2">
      <c r="B2" s="33" t="s">
        <v>9</v>
      </c>
      <c r="C2" s="33" t="s">
        <v>10</v>
      </c>
      <c r="D2" s="34" t="s">
        <v>44</v>
      </c>
      <c r="E2" s="33" t="s">
        <v>45</v>
      </c>
    </row>
    <row r="3">
      <c r="B3" s="33" t="s">
        <v>11</v>
      </c>
      <c r="C3" s="33" t="s">
        <v>12</v>
      </c>
      <c r="D3" s="34" t="s">
        <v>46</v>
      </c>
      <c r="E3" s="33" t="s">
        <v>45</v>
      </c>
    </row>
    <row r="4">
      <c r="B4" s="33" t="s">
        <v>13</v>
      </c>
      <c r="C4" s="33" t="s">
        <v>14</v>
      </c>
      <c r="D4" s="34" t="s">
        <v>47</v>
      </c>
      <c r="E4" s="33" t="s">
        <v>48</v>
      </c>
    </row>
    <row r="5">
      <c r="B5" s="33" t="s">
        <v>15</v>
      </c>
      <c r="C5" s="33" t="s">
        <v>16</v>
      </c>
      <c r="D5" s="34" t="s">
        <v>49</v>
      </c>
      <c r="E5" s="33" t="s">
        <v>45</v>
      </c>
    </row>
    <row r="6">
      <c r="B6" s="33" t="s">
        <v>17</v>
      </c>
      <c r="C6" s="33" t="s">
        <v>18</v>
      </c>
      <c r="D6" s="34" t="s">
        <v>50</v>
      </c>
      <c r="E6" s="33" t="s">
        <v>45</v>
      </c>
    </row>
    <row r="7">
      <c r="B7" s="33" t="s">
        <v>19</v>
      </c>
      <c r="C7" s="33" t="s">
        <v>20</v>
      </c>
      <c r="D7" s="34" t="s">
        <v>51</v>
      </c>
      <c r="E7" s="33" t="s">
        <v>45</v>
      </c>
    </row>
    <row r="8">
      <c r="B8" s="33" t="s">
        <v>21</v>
      </c>
      <c r="C8" s="33" t="s">
        <v>22</v>
      </c>
      <c r="D8" s="34" t="s">
        <v>52</v>
      </c>
      <c r="E8" s="33" t="s">
        <v>45</v>
      </c>
    </row>
    <row r="9">
      <c r="B9" s="33" t="s">
        <v>23</v>
      </c>
      <c r="C9" s="33" t="s">
        <v>24</v>
      </c>
      <c r="D9" s="34" t="s">
        <v>53</v>
      </c>
      <c r="E9" s="33" t="s">
        <v>48</v>
      </c>
    </row>
    <row r="10">
      <c r="B10" s="33" t="s">
        <v>25</v>
      </c>
      <c r="C10" s="33" t="s">
        <v>26</v>
      </c>
      <c r="D10" s="34" t="s">
        <v>54</v>
      </c>
      <c r="E10" s="33" t="s">
        <v>45</v>
      </c>
    </row>
    <row r="11">
      <c r="B11" s="33" t="s">
        <v>27</v>
      </c>
      <c r="C11" s="33" t="s">
        <v>28</v>
      </c>
      <c r="D11" s="34" t="s">
        <v>55</v>
      </c>
      <c r="E11" s="33" t="s">
        <v>48</v>
      </c>
    </row>
    <row r="12">
      <c r="B12" s="33" t="s">
        <v>29</v>
      </c>
      <c r="C12" s="33" t="s">
        <v>30</v>
      </c>
      <c r="D12" s="34" t="s">
        <v>56</v>
      </c>
      <c r="E12" s="33" t="s">
        <v>45</v>
      </c>
    </row>
    <row r="13">
      <c r="B13" s="33" t="s">
        <v>31</v>
      </c>
      <c r="C13" s="33" t="s">
        <v>32</v>
      </c>
      <c r="D13" s="34" t="s">
        <v>57</v>
      </c>
      <c r="E13" s="33" t="s">
        <v>45</v>
      </c>
    </row>
    <row r="14">
      <c r="B14" s="33" t="s">
        <v>33</v>
      </c>
      <c r="C14" s="33" t="s">
        <v>34</v>
      </c>
      <c r="D14" s="34" t="s">
        <v>58</v>
      </c>
      <c r="E14" s="33" t="s">
        <v>48</v>
      </c>
    </row>
    <row r="15">
      <c r="B15" s="33" t="s">
        <v>35</v>
      </c>
      <c r="C15" s="33" t="s">
        <v>36</v>
      </c>
      <c r="D15" s="34" t="s">
        <v>59</v>
      </c>
      <c r="E15" s="33" t="s">
        <v>45</v>
      </c>
    </row>
    <row r="16">
      <c r="B16" s="33" t="s">
        <v>37</v>
      </c>
      <c r="C16" s="33" t="s">
        <v>38</v>
      </c>
      <c r="D16" s="34" t="s">
        <v>60</v>
      </c>
      <c r="E16" s="33" t="s">
        <v>45</v>
      </c>
    </row>
    <row r="17">
      <c r="B17" s="35"/>
      <c r="C17" s="35"/>
      <c r="D17" s="36"/>
    </row>
    <row r="18">
      <c r="A18" s="31" t="s">
        <v>61</v>
      </c>
      <c r="B18" s="32" t="s">
        <v>62</v>
      </c>
      <c r="C18" s="32" t="s">
        <v>63</v>
      </c>
      <c r="D18" s="32" t="s">
        <v>64</v>
      </c>
      <c r="E18" s="32" t="s">
        <v>65</v>
      </c>
    </row>
    <row r="19">
      <c r="B19" s="33" t="s">
        <v>66</v>
      </c>
      <c r="C19" s="33" t="s">
        <v>67</v>
      </c>
      <c r="D19" s="33">
        <v>1.0</v>
      </c>
      <c r="E19" s="33" t="s">
        <v>68</v>
      </c>
    </row>
    <row r="20">
      <c r="B20" s="37" t="s">
        <v>69</v>
      </c>
      <c r="C20" s="33" t="s">
        <v>70</v>
      </c>
      <c r="D20" s="33">
        <v>3.0</v>
      </c>
      <c r="E20" s="33" t="s">
        <v>71</v>
      </c>
    </row>
    <row r="21">
      <c r="B21" s="35"/>
      <c r="C21" s="35"/>
      <c r="D21" s="35"/>
      <c r="E21" s="35"/>
    </row>
    <row r="22">
      <c r="A22" s="31" t="s">
        <v>72</v>
      </c>
      <c r="B22" s="32" t="s">
        <v>43</v>
      </c>
      <c r="C22" s="32" t="s">
        <v>73</v>
      </c>
      <c r="D22" s="32" t="s">
        <v>74</v>
      </c>
    </row>
    <row r="23">
      <c r="A23" s="31"/>
      <c r="B23" s="33" t="s">
        <v>45</v>
      </c>
      <c r="C23" s="33" t="s">
        <v>75</v>
      </c>
      <c r="D23" s="33">
        <v>17000.0</v>
      </c>
    </row>
    <row r="24">
      <c r="B24" s="33" t="s">
        <v>48</v>
      </c>
      <c r="C24" s="33" t="s">
        <v>76</v>
      </c>
      <c r="D24" s="33">
        <v>15000.0</v>
      </c>
    </row>
    <row r="25">
      <c r="B25" s="35"/>
      <c r="C25" s="35"/>
      <c r="D25" s="35"/>
    </row>
    <row r="26">
      <c r="A26" s="31" t="s">
        <v>77</v>
      </c>
      <c r="B26" s="38" t="s">
        <v>78</v>
      </c>
      <c r="C26" s="31" t="s">
        <v>79</v>
      </c>
      <c r="D26" s="31" t="s">
        <v>40</v>
      </c>
      <c r="E26" s="31" t="s">
        <v>80</v>
      </c>
      <c r="F26" s="31" t="s">
        <v>81</v>
      </c>
      <c r="G26" s="31" t="s">
        <v>6</v>
      </c>
    </row>
    <row r="27">
      <c r="A27" s="35" t="s">
        <v>82</v>
      </c>
      <c r="B27" s="35" t="s">
        <v>83</v>
      </c>
      <c r="C27" s="39">
        <v>44958.0</v>
      </c>
      <c r="D27" s="33" t="s">
        <v>9</v>
      </c>
      <c r="E27" s="35">
        <v>11.0</v>
      </c>
      <c r="F27" s="35">
        <v>5.0</v>
      </c>
      <c r="G27" s="30">
        <f t="shared" ref="G27:G30" si="1">E27+F27*3</f>
        <v>26</v>
      </c>
    </row>
    <row r="28">
      <c r="A28" s="35" t="s">
        <v>84</v>
      </c>
      <c r="B28" s="35" t="s">
        <v>85</v>
      </c>
      <c r="C28" s="39">
        <v>44958.0</v>
      </c>
      <c r="D28" s="33" t="s">
        <v>11</v>
      </c>
      <c r="E28" s="35">
        <v>6.0</v>
      </c>
      <c r="F28" s="35">
        <v>0.0</v>
      </c>
      <c r="G28" s="30">
        <f t="shared" si="1"/>
        <v>6</v>
      </c>
    </row>
    <row r="29">
      <c r="A29" s="35" t="s">
        <v>86</v>
      </c>
      <c r="B29" s="35" t="s">
        <v>87</v>
      </c>
      <c r="C29" s="39">
        <v>44958.0</v>
      </c>
      <c r="D29" s="33" t="s">
        <v>13</v>
      </c>
      <c r="E29" s="35">
        <v>5.0</v>
      </c>
      <c r="F29" s="35">
        <v>0.0</v>
      </c>
      <c r="G29" s="30">
        <f t="shared" si="1"/>
        <v>5</v>
      </c>
    </row>
    <row r="30">
      <c r="B30" s="35" t="s">
        <v>88</v>
      </c>
      <c r="C30" s="39">
        <v>44958.0</v>
      </c>
      <c r="D30" s="33" t="s">
        <v>15</v>
      </c>
      <c r="E30" s="35">
        <v>6.0</v>
      </c>
      <c r="F30" s="35">
        <v>0.0</v>
      </c>
      <c r="G30" s="30">
        <f t="shared" si="1"/>
        <v>6</v>
      </c>
    </row>
    <row r="31">
      <c r="B31" s="35" t="s">
        <v>89</v>
      </c>
      <c r="C31" s="39">
        <v>44958.0</v>
      </c>
      <c r="D31" s="33" t="s">
        <v>17</v>
      </c>
    </row>
    <row r="32">
      <c r="B32" s="35" t="s">
        <v>90</v>
      </c>
      <c r="C32" s="39">
        <v>44958.0</v>
      </c>
      <c r="D32" s="33" t="s">
        <v>19</v>
      </c>
    </row>
    <row r="33">
      <c r="B33" s="35" t="s">
        <v>91</v>
      </c>
      <c r="C33" s="39">
        <v>44958.0</v>
      </c>
      <c r="D33" s="33" t="s">
        <v>21</v>
      </c>
    </row>
    <row r="34">
      <c r="B34" s="35" t="s">
        <v>92</v>
      </c>
      <c r="C34" s="39">
        <v>44958.0</v>
      </c>
      <c r="D34" s="33" t="s">
        <v>23</v>
      </c>
    </row>
    <row r="35">
      <c r="B35" s="35" t="s">
        <v>93</v>
      </c>
      <c r="C35" s="39">
        <v>44958.0</v>
      </c>
      <c r="D35" s="33" t="s">
        <v>25</v>
      </c>
    </row>
    <row r="36">
      <c r="B36" s="35" t="s">
        <v>94</v>
      </c>
      <c r="C36" s="39">
        <v>44958.0</v>
      </c>
      <c r="D36" s="33" t="s">
        <v>27</v>
      </c>
    </row>
    <row r="37">
      <c r="B37" s="35" t="s">
        <v>95</v>
      </c>
      <c r="C37" s="39">
        <v>44958.0</v>
      </c>
      <c r="D37" s="33" t="s">
        <v>29</v>
      </c>
    </row>
    <row r="38">
      <c r="B38" s="35" t="s">
        <v>96</v>
      </c>
      <c r="C38" s="39">
        <v>44958.0</v>
      </c>
      <c r="D38" s="33" t="s">
        <v>31</v>
      </c>
    </row>
    <row r="39">
      <c r="B39" s="35" t="s">
        <v>97</v>
      </c>
      <c r="C39" s="39">
        <v>44958.0</v>
      </c>
      <c r="D39" s="33" t="s">
        <v>33</v>
      </c>
    </row>
    <row r="40">
      <c r="B40" s="35" t="s">
        <v>98</v>
      </c>
      <c r="C40" s="39">
        <v>44958.0</v>
      </c>
      <c r="D40" s="33" t="s">
        <v>35</v>
      </c>
    </row>
    <row r="41">
      <c r="B41" s="35" t="s">
        <v>99</v>
      </c>
      <c r="C41" s="39">
        <v>44958.0</v>
      </c>
      <c r="D41" s="33" t="s">
        <v>37</v>
      </c>
    </row>
    <row r="42">
      <c r="B42" s="35"/>
    </row>
    <row r="43">
      <c r="A43" s="31" t="s">
        <v>100</v>
      </c>
      <c r="B43" s="32" t="s">
        <v>101</v>
      </c>
      <c r="C43" s="32" t="s">
        <v>102</v>
      </c>
      <c r="D43" s="32" t="s">
        <v>3</v>
      </c>
      <c r="E43" s="32" t="s">
        <v>103</v>
      </c>
      <c r="F43" s="32" t="s">
        <v>6</v>
      </c>
      <c r="G43" s="32" t="s">
        <v>104</v>
      </c>
      <c r="H43" s="32" t="s">
        <v>105</v>
      </c>
      <c r="I43" s="32" t="s">
        <v>106</v>
      </c>
      <c r="J43" s="32" t="s">
        <v>107</v>
      </c>
    </row>
    <row r="44">
      <c r="A44" s="35" t="s">
        <v>108</v>
      </c>
      <c r="B44" s="35" t="s">
        <v>109</v>
      </c>
      <c r="C44" s="39">
        <v>44958.0</v>
      </c>
      <c r="D44" s="35" t="s">
        <v>9</v>
      </c>
      <c r="E44" s="35" t="s">
        <v>45</v>
      </c>
      <c r="F44" s="30">
        <v>26.0</v>
      </c>
    </row>
    <row r="45">
      <c r="A45" s="35" t="s">
        <v>110</v>
      </c>
      <c r="B45" s="35" t="s">
        <v>111</v>
      </c>
      <c r="C45" s="39">
        <v>44958.0</v>
      </c>
      <c r="D45" s="35" t="s">
        <v>11</v>
      </c>
      <c r="E45" s="35" t="s">
        <v>45</v>
      </c>
      <c r="F45" s="30">
        <v>6.0</v>
      </c>
    </row>
    <row r="46">
      <c r="A46" s="40" t="s">
        <v>112</v>
      </c>
      <c r="B46" s="35" t="s">
        <v>113</v>
      </c>
      <c r="C46" s="39">
        <v>44958.0</v>
      </c>
      <c r="D46" s="35" t="s">
        <v>13</v>
      </c>
      <c r="E46" s="35" t="s">
        <v>48</v>
      </c>
      <c r="F46" s="30">
        <v>5.0</v>
      </c>
    </row>
    <row r="47">
      <c r="B47" s="35" t="s">
        <v>114</v>
      </c>
      <c r="C47" s="39">
        <v>44958.0</v>
      </c>
      <c r="D47" s="35" t="s">
        <v>15</v>
      </c>
      <c r="E47" s="35" t="s">
        <v>45</v>
      </c>
      <c r="F47" s="30">
        <v>6.0</v>
      </c>
    </row>
    <row r="48">
      <c r="B48" s="35" t="s">
        <v>115</v>
      </c>
      <c r="C48" s="39">
        <v>44958.0</v>
      </c>
      <c r="D48" s="35" t="s">
        <v>17</v>
      </c>
      <c r="E48" s="35" t="s">
        <v>45</v>
      </c>
    </row>
    <row r="49">
      <c r="B49" s="35" t="s">
        <v>116</v>
      </c>
      <c r="C49" s="39">
        <v>44958.0</v>
      </c>
      <c r="D49" s="35" t="s">
        <v>19</v>
      </c>
      <c r="E49" s="35" t="s">
        <v>45</v>
      </c>
    </row>
    <row r="50">
      <c r="B50" s="35" t="s">
        <v>117</v>
      </c>
      <c r="C50" s="39">
        <v>44958.0</v>
      </c>
      <c r="D50" s="35" t="s">
        <v>21</v>
      </c>
      <c r="E50" s="35" t="s">
        <v>45</v>
      </c>
    </row>
    <row r="51">
      <c r="B51" s="35" t="s">
        <v>118</v>
      </c>
      <c r="C51" s="39">
        <v>44958.0</v>
      </c>
      <c r="D51" s="35" t="s">
        <v>23</v>
      </c>
      <c r="E51" s="35" t="s">
        <v>48</v>
      </c>
    </row>
    <row r="52">
      <c r="B52" s="35" t="s">
        <v>119</v>
      </c>
      <c r="C52" s="39">
        <v>44958.0</v>
      </c>
      <c r="D52" s="35" t="s">
        <v>25</v>
      </c>
      <c r="E52" s="35" t="s">
        <v>45</v>
      </c>
    </row>
    <row r="53">
      <c r="B53" s="35" t="s">
        <v>120</v>
      </c>
      <c r="C53" s="39">
        <v>44958.0</v>
      </c>
      <c r="D53" s="35" t="s">
        <v>27</v>
      </c>
      <c r="E53" s="35" t="s">
        <v>48</v>
      </c>
    </row>
    <row r="54">
      <c r="B54" s="35" t="s">
        <v>121</v>
      </c>
      <c r="C54" s="39">
        <v>44958.0</v>
      </c>
      <c r="D54" s="35" t="s">
        <v>29</v>
      </c>
      <c r="E54" s="35" t="s">
        <v>45</v>
      </c>
    </row>
    <row r="55">
      <c r="B55" s="35" t="s">
        <v>122</v>
      </c>
      <c r="C55" s="39">
        <v>44958.0</v>
      </c>
      <c r="D55" s="35" t="s">
        <v>31</v>
      </c>
      <c r="E55" s="35" t="s">
        <v>45</v>
      </c>
    </row>
    <row r="56">
      <c r="B56" s="35" t="s">
        <v>123</v>
      </c>
      <c r="C56" s="39">
        <v>44958.0</v>
      </c>
      <c r="D56" s="35" t="s">
        <v>33</v>
      </c>
      <c r="E56" s="35" t="s">
        <v>48</v>
      </c>
    </row>
    <row r="57">
      <c r="B57" s="35" t="s">
        <v>124</v>
      </c>
      <c r="C57" s="39">
        <v>44958.0</v>
      </c>
      <c r="D57" s="35" t="s">
        <v>35</v>
      </c>
      <c r="E57" s="35" t="s">
        <v>45</v>
      </c>
    </row>
    <row r="58">
      <c r="B58" s="35" t="s">
        <v>125</v>
      </c>
      <c r="C58" s="39">
        <v>44958.0</v>
      </c>
      <c r="D58" s="35" t="s">
        <v>37</v>
      </c>
      <c r="E58" s="35" t="s">
        <v>45</v>
      </c>
    </row>
    <row r="63">
      <c r="A63" s="31" t="s">
        <v>126</v>
      </c>
      <c r="B63" s="32" t="s">
        <v>127</v>
      </c>
      <c r="C63" s="32" t="s">
        <v>3</v>
      </c>
      <c r="D63" s="32" t="s">
        <v>128</v>
      </c>
      <c r="E63" s="32" t="s">
        <v>129</v>
      </c>
      <c r="F63" s="32" t="s">
        <v>62</v>
      </c>
    </row>
    <row r="64">
      <c r="A64" s="41" t="s">
        <v>130</v>
      </c>
      <c r="B64" s="35" t="s">
        <v>131</v>
      </c>
      <c r="D64" s="39">
        <v>44927.0</v>
      </c>
      <c r="E64" s="35">
        <v>6.0</v>
      </c>
      <c r="F64" s="35" t="s">
        <v>66</v>
      </c>
    </row>
    <row r="65">
      <c r="B65" s="35" t="s">
        <v>132</v>
      </c>
      <c r="D65" s="39">
        <v>44927.0</v>
      </c>
      <c r="E65" s="35">
        <v>6.0</v>
      </c>
      <c r="F65" s="35" t="s">
        <v>66</v>
      </c>
    </row>
    <row r="66">
      <c r="B66" s="35" t="s">
        <v>133</v>
      </c>
      <c r="D66" s="39">
        <v>44927.0</v>
      </c>
      <c r="E66" s="35">
        <v>5.0</v>
      </c>
      <c r="F66" s="35" t="s">
        <v>66</v>
      </c>
    </row>
    <row r="67">
      <c r="B67" s="35" t="s">
        <v>134</v>
      </c>
      <c r="D67" s="39">
        <v>44927.0</v>
      </c>
      <c r="E67" s="35">
        <v>5.0</v>
      </c>
      <c r="F67" s="35" t="s">
        <v>66</v>
      </c>
    </row>
    <row r="68">
      <c r="B68" s="35" t="s">
        <v>135</v>
      </c>
      <c r="D68" s="39">
        <v>44928.0</v>
      </c>
      <c r="E68" s="35">
        <v>6.0</v>
      </c>
      <c r="F68" s="35" t="s">
        <v>66</v>
      </c>
    </row>
    <row r="69">
      <c r="B69" s="35" t="s">
        <v>136</v>
      </c>
      <c r="D69" s="42">
        <v>44928.0</v>
      </c>
      <c r="E69" s="35">
        <v>5.0</v>
      </c>
      <c r="F69" s="35" t="s">
        <v>69</v>
      </c>
    </row>
    <row r="70">
      <c r="B70" s="35" t="s">
        <v>137</v>
      </c>
      <c r="D70" s="39">
        <v>44928.0</v>
      </c>
    </row>
    <row r="71">
      <c r="B71" s="35" t="s">
        <v>138</v>
      </c>
      <c r="D71" s="42">
        <v>44928.0</v>
      </c>
    </row>
    <row r="72">
      <c r="B72" s="35" t="s">
        <v>139</v>
      </c>
    </row>
  </sheetData>
  <mergeCells count="2">
    <mergeCell ref="A46:A48"/>
    <mergeCell ref="A64:A6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63"/>
    <col customWidth="1" min="3" max="4" width="15.0"/>
    <col customWidth="1" min="6" max="6" width="43.38"/>
  </cols>
  <sheetData>
    <row r="1">
      <c r="A1" s="43" t="s">
        <v>140</v>
      </c>
      <c r="B1" s="43" t="s">
        <v>141</v>
      </c>
      <c r="C1" s="43" t="s">
        <v>142</v>
      </c>
      <c r="D1" s="43" t="s">
        <v>143</v>
      </c>
      <c r="E1" s="43" t="s">
        <v>144</v>
      </c>
      <c r="F1" s="43" t="s">
        <v>6</v>
      </c>
    </row>
    <row r="2">
      <c r="A2" s="35" t="s">
        <v>9</v>
      </c>
      <c r="B2" s="35" t="s">
        <v>145</v>
      </c>
      <c r="C2" s="44">
        <v>44621.0</v>
      </c>
      <c r="D2" s="44"/>
      <c r="E2" s="35">
        <v>6.0</v>
      </c>
      <c r="F2" s="45" t="s">
        <v>146</v>
      </c>
    </row>
    <row r="3">
      <c r="A3" s="35" t="s">
        <v>9</v>
      </c>
      <c r="B3" s="35" t="s">
        <v>145</v>
      </c>
      <c r="C3" s="44">
        <v>44625.0</v>
      </c>
      <c r="D3" s="44"/>
      <c r="E3" s="35">
        <v>5.0</v>
      </c>
    </row>
    <row r="4">
      <c r="A4" s="35" t="s">
        <v>9</v>
      </c>
      <c r="B4" s="35" t="s">
        <v>145</v>
      </c>
      <c r="C4" s="44">
        <v>44628.0</v>
      </c>
      <c r="D4" s="44"/>
      <c r="E4" s="35">
        <v>5.0</v>
      </c>
    </row>
    <row r="5">
      <c r="A5" s="35" t="s">
        <v>9</v>
      </c>
      <c r="B5" s="35" t="s">
        <v>145</v>
      </c>
      <c r="C5" s="44">
        <v>44631.0</v>
      </c>
      <c r="D5" s="44"/>
      <c r="E5" s="35">
        <v>5.0</v>
      </c>
    </row>
    <row r="6">
      <c r="A6" s="35" t="s">
        <v>9</v>
      </c>
      <c r="B6" s="35" t="s">
        <v>145</v>
      </c>
      <c r="C6" s="44">
        <v>44634.0</v>
      </c>
      <c r="D6" s="44"/>
      <c r="E6" s="35">
        <v>5.0</v>
      </c>
    </row>
    <row r="7">
      <c r="A7" s="35" t="s">
        <v>9</v>
      </c>
      <c r="B7" s="35" t="s">
        <v>145</v>
      </c>
      <c r="C7" s="44">
        <v>44638.0</v>
      </c>
      <c r="D7" s="44"/>
      <c r="E7" s="35">
        <v>4.0</v>
      </c>
    </row>
    <row r="8">
      <c r="A8" s="35" t="s">
        <v>9</v>
      </c>
      <c r="B8" s="35" t="s">
        <v>145</v>
      </c>
      <c r="C8" s="44">
        <v>44642.0</v>
      </c>
      <c r="D8" s="44"/>
      <c r="E8" s="35">
        <v>5.0</v>
      </c>
    </row>
    <row r="9">
      <c r="A9" s="35" t="s">
        <v>9</v>
      </c>
      <c r="B9" s="35" t="s">
        <v>145</v>
      </c>
      <c r="C9" s="44">
        <v>44644.0</v>
      </c>
      <c r="D9" s="44"/>
      <c r="E9" s="35">
        <v>5.0</v>
      </c>
    </row>
    <row r="10">
      <c r="A10" s="35" t="s">
        <v>9</v>
      </c>
      <c r="B10" s="35" t="s">
        <v>145</v>
      </c>
      <c r="C10" s="44">
        <v>44645.0</v>
      </c>
      <c r="D10" s="44"/>
      <c r="E10" s="35">
        <v>5.0</v>
      </c>
    </row>
    <row r="11">
      <c r="A11" s="35" t="s">
        <v>9</v>
      </c>
      <c r="B11" s="35" t="s">
        <v>145</v>
      </c>
      <c r="C11" s="44">
        <v>44649.0</v>
      </c>
      <c r="D11" s="44"/>
      <c r="E11" s="35">
        <v>5.0</v>
      </c>
    </row>
    <row r="12">
      <c r="A12" s="35" t="s">
        <v>11</v>
      </c>
      <c r="B12" s="35" t="s">
        <v>147</v>
      </c>
      <c r="C12" s="46">
        <v>44992.0</v>
      </c>
      <c r="D12" s="46"/>
      <c r="E12" s="35">
        <v>4.0</v>
      </c>
    </row>
    <row r="13">
      <c r="A13" s="35" t="s">
        <v>11</v>
      </c>
      <c r="B13" s="35" t="s">
        <v>147</v>
      </c>
      <c r="C13" s="46">
        <v>44999.0</v>
      </c>
      <c r="D13" s="46"/>
      <c r="E13" s="35">
        <v>5.0</v>
      </c>
    </row>
    <row r="14">
      <c r="A14" s="35" t="s">
        <v>11</v>
      </c>
      <c r="B14" s="35" t="s">
        <v>147</v>
      </c>
      <c r="C14" s="46">
        <v>45005.0</v>
      </c>
      <c r="D14" s="46"/>
      <c r="E14" s="35">
        <v>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18.25"/>
  </cols>
  <sheetData>
    <row r="1">
      <c r="A1" s="4" t="s">
        <v>3</v>
      </c>
      <c r="B1" s="4" t="s">
        <v>4</v>
      </c>
      <c r="C1" s="35" t="s">
        <v>42</v>
      </c>
      <c r="D1" s="35" t="s">
        <v>148</v>
      </c>
    </row>
    <row r="2">
      <c r="A2" s="11"/>
      <c r="B2" s="11"/>
    </row>
    <row r="3">
      <c r="A3" s="14" t="s">
        <v>9</v>
      </c>
      <c r="B3" s="14" t="s">
        <v>10</v>
      </c>
      <c r="C3" s="36" t="s">
        <v>44</v>
      </c>
      <c r="D3" s="35" t="s">
        <v>45</v>
      </c>
    </row>
    <row r="4">
      <c r="A4" s="20" t="s">
        <v>11</v>
      </c>
      <c r="B4" s="20" t="s">
        <v>12</v>
      </c>
      <c r="C4" s="36" t="s">
        <v>46</v>
      </c>
      <c r="D4" s="35" t="s">
        <v>45</v>
      </c>
    </row>
    <row r="5">
      <c r="A5" s="14" t="s">
        <v>13</v>
      </c>
      <c r="B5" s="14" t="s">
        <v>14</v>
      </c>
      <c r="C5" s="36" t="s">
        <v>47</v>
      </c>
      <c r="D5" s="35" t="s">
        <v>48</v>
      </c>
    </row>
    <row r="6">
      <c r="A6" s="20" t="s">
        <v>15</v>
      </c>
      <c r="B6" s="20" t="s">
        <v>16</v>
      </c>
      <c r="C6" s="36" t="s">
        <v>49</v>
      </c>
      <c r="D6" s="35" t="s">
        <v>45</v>
      </c>
    </row>
    <row r="7">
      <c r="A7" s="14" t="s">
        <v>17</v>
      </c>
      <c r="B7" s="14" t="s">
        <v>18</v>
      </c>
      <c r="C7" s="36" t="s">
        <v>50</v>
      </c>
      <c r="D7" s="35" t="s">
        <v>45</v>
      </c>
    </row>
    <row r="8">
      <c r="A8" s="20" t="s">
        <v>19</v>
      </c>
      <c r="B8" s="20" t="s">
        <v>20</v>
      </c>
      <c r="C8" s="36" t="s">
        <v>51</v>
      </c>
      <c r="D8" s="35" t="s">
        <v>45</v>
      </c>
    </row>
    <row r="9">
      <c r="A9" s="14" t="s">
        <v>21</v>
      </c>
      <c r="B9" s="14" t="s">
        <v>22</v>
      </c>
      <c r="C9" s="36" t="s">
        <v>52</v>
      </c>
      <c r="D9" s="35" t="s">
        <v>45</v>
      </c>
    </row>
    <row r="10">
      <c r="A10" s="20" t="s">
        <v>23</v>
      </c>
      <c r="B10" s="20" t="s">
        <v>24</v>
      </c>
      <c r="C10" s="36" t="s">
        <v>53</v>
      </c>
      <c r="D10" s="35" t="s">
        <v>48</v>
      </c>
    </row>
    <row r="11">
      <c r="A11" s="14" t="s">
        <v>25</v>
      </c>
      <c r="B11" s="14" t="s">
        <v>26</v>
      </c>
      <c r="C11" s="36" t="s">
        <v>54</v>
      </c>
      <c r="D11" s="35" t="s">
        <v>45</v>
      </c>
    </row>
    <row r="12">
      <c r="A12" s="20" t="s">
        <v>27</v>
      </c>
      <c r="B12" s="20" t="s">
        <v>28</v>
      </c>
      <c r="C12" s="36" t="s">
        <v>55</v>
      </c>
      <c r="D12" s="35" t="s">
        <v>48</v>
      </c>
    </row>
    <row r="13">
      <c r="A13" s="14" t="s">
        <v>29</v>
      </c>
      <c r="B13" s="14" t="s">
        <v>30</v>
      </c>
      <c r="C13" s="36" t="s">
        <v>56</v>
      </c>
      <c r="D13" s="35" t="s">
        <v>45</v>
      </c>
    </row>
    <row r="14">
      <c r="A14" s="20" t="s">
        <v>31</v>
      </c>
      <c r="B14" s="20" t="s">
        <v>32</v>
      </c>
      <c r="C14" s="36" t="s">
        <v>57</v>
      </c>
      <c r="D14" s="35" t="s">
        <v>45</v>
      </c>
    </row>
    <row r="15">
      <c r="A15" s="14" t="s">
        <v>33</v>
      </c>
      <c r="B15" s="14" t="s">
        <v>34</v>
      </c>
      <c r="C15" s="36" t="s">
        <v>58</v>
      </c>
      <c r="D15" s="35" t="s">
        <v>48</v>
      </c>
    </row>
    <row r="16">
      <c r="A16" s="20" t="s">
        <v>35</v>
      </c>
      <c r="B16" s="20" t="s">
        <v>36</v>
      </c>
      <c r="C16" s="36" t="s">
        <v>59</v>
      </c>
      <c r="D16" s="35" t="s">
        <v>45</v>
      </c>
    </row>
    <row r="17">
      <c r="A17" s="14" t="s">
        <v>37</v>
      </c>
      <c r="B17" s="14" t="s">
        <v>38</v>
      </c>
      <c r="C17" s="36" t="s">
        <v>60</v>
      </c>
      <c r="D17" s="35" t="s">
        <v>45</v>
      </c>
    </row>
    <row r="18">
      <c r="C18" s="47"/>
    </row>
    <row r="19">
      <c r="C19" s="47"/>
    </row>
    <row r="20">
      <c r="C20" s="47"/>
    </row>
    <row r="21">
      <c r="C21" s="47"/>
    </row>
  </sheetData>
  <mergeCells count="4">
    <mergeCell ref="A1:A2"/>
    <mergeCell ref="B1:B2"/>
    <mergeCell ref="C1:C2"/>
    <mergeCell ref="D1:D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149</v>
      </c>
      <c r="B1" s="43" t="s">
        <v>150</v>
      </c>
      <c r="C1" s="43" t="s">
        <v>151</v>
      </c>
      <c r="D1" s="43" t="s">
        <v>152</v>
      </c>
    </row>
    <row r="2">
      <c r="A2" s="35" t="s">
        <v>66</v>
      </c>
      <c r="B2" s="35" t="s">
        <v>67</v>
      </c>
      <c r="C2" s="35">
        <v>1.0</v>
      </c>
      <c r="D2" s="35" t="s">
        <v>68</v>
      </c>
    </row>
    <row r="3">
      <c r="A3" s="35" t="s">
        <v>153</v>
      </c>
      <c r="B3" s="35" t="s">
        <v>70</v>
      </c>
      <c r="C3" s="35">
        <v>3.0</v>
      </c>
      <c r="D3" s="35" t="s">
        <v>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101</v>
      </c>
      <c r="B1" s="43" t="s">
        <v>154</v>
      </c>
      <c r="C1" s="43" t="s">
        <v>3</v>
      </c>
      <c r="D1" s="43" t="s">
        <v>103</v>
      </c>
      <c r="E1" s="43" t="s">
        <v>155</v>
      </c>
      <c r="F1" s="43" t="s">
        <v>6</v>
      </c>
      <c r="G1" s="43" t="s">
        <v>156</v>
      </c>
      <c r="H1" s="43" t="s">
        <v>105</v>
      </c>
      <c r="I1" s="43" t="s">
        <v>106</v>
      </c>
      <c r="J1" s="43" t="s">
        <v>107</v>
      </c>
    </row>
    <row r="2">
      <c r="A2" s="35" t="s">
        <v>157</v>
      </c>
      <c r="B2" s="35" t="s">
        <v>158</v>
      </c>
      <c r="C2" s="35" t="s">
        <v>9</v>
      </c>
      <c r="D2" s="35" t="s">
        <v>45</v>
      </c>
      <c r="E2" s="35">
        <v>17000.0</v>
      </c>
      <c r="F2" s="35">
        <v>50.0</v>
      </c>
      <c r="G2" s="30">
        <f t="shared" ref="G2:G16" si="1"> E2*F2</f>
        <v>850000</v>
      </c>
      <c r="J2" s="30">
        <f t="shared" ref="J2:J16" si="2">G2+H2-I2</f>
        <v>850000</v>
      </c>
    </row>
    <row r="3">
      <c r="A3" s="35" t="s">
        <v>159</v>
      </c>
      <c r="B3" s="35" t="s">
        <v>158</v>
      </c>
      <c r="C3" s="35" t="s">
        <v>11</v>
      </c>
      <c r="D3" s="35" t="s">
        <v>45</v>
      </c>
      <c r="E3" s="35">
        <v>17000.0</v>
      </c>
      <c r="F3" s="35">
        <v>14.0</v>
      </c>
      <c r="G3" s="30">
        <f t="shared" si="1"/>
        <v>238000</v>
      </c>
      <c r="J3" s="30">
        <f t="shared" si="2"/>
        <v>238000</v>
      </c>
    </row>
    <row r="4">
      <c r="A4" s="35" t="s">
        <v>160</v>
      </c>
      <c r="B4" s="35" t="s">
        <v>158</v>
      </c>
      <c r="C4" s="35" t="s">
        <v>13</v>
      </c>
      <c r="D4" s="35" t="s">
        <v>48</v>
      </c>
      <c r="E4" s="35">
        <v>15000.0</v>
      </c>
      <c r="F4" s="35">
        <v>13.0</v>
      </c>
      <c r="G4" s="30">
        <f t="shared" si="1"/>
        <v>195000</v>
      </c>
      <c r="J4" s="30">
        <f t="shared" si="2"/>
        <v>195000</v>
      </c>
    </row>
    <row r="5">
      <c r="A5" s="35" t="s">
        <v>161</v>
      </c>
      <c r="B5" s="35" t="s">
        <v>158</v>
      </c>
      <c r="C5" s="35" t="s">
        <v>15</v>
      </c>
      <c r="D5" s="35" t="s">
        <v>45</v>
      </c>
      <c r="E5" s="35">
        <v>17000.0</v>
      </c>
      <c r="F5" s="35">
        <v>40.0</v>
      </c>
      <c r="G5" s="30">
        <f t="shared" si="1"/>
        <v>680000</v>
      </c>
      <c r="J5" s="30">
        <f t="shared" si="2"/>
        <v>680000</v>
      </c>
    </row>
    <row r="6">
      <c r="A6" s="35" t="s">
        <v>162</v>
      </c>
      <c r="B6" s="35" t="s">
        <v>158</v>
      </c>
      <c r="C6" s="35" t="s">
        <v>17</v>
      </c>
      <c r="D6" s="35" t="s">
        <v>45</v>
      </c>
      <c r="E6" s="35">
        <v>17000.0</v>
      </c>
      <c r="F6" s="35">
        <v>40.0</v>
      </c>
      <c r="G6" s="30">
        <f t="shared" si="1"/>
        <v>680000</v>
      </c>
      <c r="J6" s="30">
        <f t="shared" si="2"/>
        <v>680000</v>
      </c>
    </row>
    <row r="7">
      <c r="A7" s="35" t="s">
        <v>163</v>
      </c>
      <c r="B7" s="35" t="s">
        <v>158</v>
      </c>
      <c r="C7" s="35" t="s">
        <v>19</v>
      </c>
      <c r="D7" s="35" t="s">
        <v>45</v>
      </c>
      <c r="E7" s="35">
        <v>17000.0</v>
      </c>
      <c r="F7" s="35">
        <v>42.0</v>
      </c>
      <c r="G7" s="30">
        <f t="shared" si="1"/>
        <v>714000</v>
      </c>
      <c r="J7" s="30">
        <f t="shared" si="2"/>
        <v>714000</v>
      </c>
    </row>
    <row r="8">
      <c r="A8" s="35" t="s">
        <v>164</v>
      </c>
      <c r="B8" s="35" t="s">
        <v>158</v>
      </c>
      <c r="C8" s="35" t="s">
        <v>21</v>
      </c>
      <c r="D8" s="35" t="s">
        <v>45</v>
      </c>
      <c r="E8" s="35">
        <v>17000.0</v>
      </c>
      <c r="F8" s="35">
        <v>30.0</v>
      </c>
      <c r="G8" s="30">
        <f t="shared" si="1"/>
        <v>510000</v>
      </c>
      <c r="J8" s="30">
        <f t="shared" si="2"/>
        <v>510000</v>
      </c>
    </row>
    <row r="9">
      <c r="A9" s="35" t="s">
        <v>165</v>
      </c>
      <c r="B9" s="35" t="s">
        <v>158</v>
      </c>
      <c r="C9" s="35" t="s">
        <v>23</v>
      </c>
      <c r="D9" s="35" t="s">
        <v>48</v>
      </c>
      <c r="E9" s="35">
        <v>15000.0</v>
      </c>
      <c r="F9" s="35">
        <v>60.0</v>
      </c>
      <c r="G9" s="30">
        <f t="shared" si="1"/>
        <v>900000</v>
      </c>
      <c r="J9" s="30">
        <f t="shared" si="2"/>
        <v>900000</v>
      </c>
    </row>
    <row r="10">
      <c r="A10" s="35" t="s">
        <v>166</v>
      </c>
      <c r="B10" s="35" t="s">
        <v>158</v>
      </c>
      <c r="C10" s="35" t="s">
        <v>25</v>
      </c>
      <c r="D10" s="35" t="s">
        <v>45</v>
      </c>
      <c r="E10" s="35">
        <v>17000.0</v>
      </c>
      <c r="F10" s="35">
        <v>23.0</v>
      </c>
      <c r="G10" s="30">
        <f t="shared" si="1"/>
        <v>391000</v>
      </c>
      <c r="J10" s="30">
        <f t="shared" si="2"/>
        <v>391000</v>
      </c>
    </row>
    <row r="11">
      <c r="A11" s="35" t="s">
        <v>167</v>
      </c>
      <c r="B11" s="35" t="s">
        <v>158</v>
      </c>
      <c r="C11" s="35" t="s">
        <v>27</v>
      </c>
      <c r="D11" s="35" t="s">
        <v>48</v>
      </c>
      <c r="E11" s="35">
        <v>15000.0</v>
      </c>
      <c r="F11" s="35">
        <v>61.0</v>
      </c>
      <c r="G11" s="30">
        <f t="shared" si="1"/>
        <v>915000</v>
      </c>
      <c r="J11" s="30">
        <f t="shared" si="2"/>
        <v>915000</v>
      </c>
    </row>
    <row r="12">
      <c r="A12" s="35" t="s">
        <v>168</v>
      </c>
      <c r="B12" s="35" t="s">
        <v>158</v>
      </c>
      <c r="C12" s="35" t="s">
        <v>29</v>
      </c>
      <c r="D12" s="35" t="s">
        <v>45</v>
      </c>
      <c r="E12" s="35">
        <v>17000.0</v>
      </c>
      <c r="F12" s="35">
        <v>23.0</v>
      </c>
      <c r="G12" s="30">
        <f t="shared" si="1"/>
        <v>391000</v>
      </c>
      <c r="J12" s="30">
        <f t="shared" si="2"/>
        <v>391000</v>
      </c>
    </row>
    <row r="13">
      <c r="A13" s="35" t="s">
        <v>169</v>
      </c>
      <c r="B13" s="35" t="s">
        <v>158</v>
      </c>
      <c r="C13" s="35" t="s">
        <v>31</v>
      </c>
      <c r="D13" s="35" t="s">
        <v>45</v>
      </c>
      <c r="E13" s="35">
        <v>17000.0</v>
      </c>
      <c r="F13" s="35">
        <v>61.0</v>
      </c>
      <c r="G13" s="30">
        <f t="shared" si="1"/>
        <v>1037000</v>
      </c>
      <c r="J13" s="30">
        <f t="shared" si="2"/>
        <v>1037000</v>
      </c>
    </row>
    <row r="14">
      <c r="A14" s="35" t="s">
        <v>170</v>
      </c>
      <c r="B14" s="35" t="s">
        <v>158</v>
      </c>
      <c r="C14" s="35" t="s">
        <v>33</v>
      </c>
      <c r="D14" s="35" t="s">
        <v>48</v>
      </c>
      <c r="E14" s="35">
        <v>15000.0</v>
      </c>
      <c r="F14" s="35">
        <v>41.0</v>
      </c>
      <c r="G14" s="30">
        <f t="shared" si="1"/>
        <v>615000</v>
      </c>
      <c r="J14" s="30">
        <f t="shared" si="2"/>
        <v>615000</v>
      </c>
    </row>
    <row r="15">
      <c r="A15" s="35" t="s">
        <v>171</v>
      </c>
      <c r="B15" s="35" t="s">
        <v>158</v>
      </c>
      <c r="C15" s="35" t="s">
        <v>35</v>
      </c>
      <c r="D15" s="35" t="s">
        <v>45</v>
      </c>
      <c r="E15" s="35">
        <v>17000.0</v>
      </c>
      <c r="F15" s="35">
        <v>27.0</v>
      </c>
      <c r="G15" s="30">
        <f t="shared" si="1"/>
        <v>459000</v>
      </c>
      <c r="J15" s="30">
        <f t="shared" si="2"/>
        <v>459000</v>
      </c>
    </row>
    <row r="16">
      <c r="A16" s="35" t="s">
        <v>172</v>
      </c>
      <c r="B16" s="35" t="s">
        <v>158</v>
      </c>
      <c r="C16" s="35" t="s">
        <v>37</v>
      </c>
      <c r="D16" s="35" t="s">
        <v>45</v>
      </c>
      <c r="E16" s="35">
        <v>17000.0</v>
      </c>
      <c r="F16" s="35">
        <v>27.0</v>
      </c>
      <c r="G16" s="30">
        <f t="shared" si="1"/>
        <v>459000</v>
      </c>
      <c r="J16" s="30">
        <f t="shared" si="2"/>
        <v>459000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103</v>
      </c>
      <c r="B1" s="48" t="s">
        <v>173</v>
      </c>
      <c r="C1" s="48" t="s">
        <v>174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45</v>
      </c>
      <c r="B2" s="50" t="s">
        <v>75</v>
      </c>
      <c r="C2" s="50">
        <v>17000.0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50" t="s">
        <v>48</v>
      </c>
      <c r="B3" s="50" t="s">
        <v>76</v>
      </c>
      <c r="C3" s="50">
        <v>15000.0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rawing r:id="rId1"/>
</worksheet>
</file>