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con Rossini\Documents\GitHub\DrenaSys\DrenaSys\Resources\"/>
    </mc:Choice>
  </mc:AlternateContent>
  <xr:revisionPtr revIDLastSave="0" documentId="13_ncr:1_{7EE67127-F187-4F59-8026-D84178FDDFD6}" xr6:coauthVersionLast="36" xr6:coauthVersionMax="36" xr10:uidLastSave="{00000000-0000-0000-0000-000000000000}"/>
  <bookViews>
    <workbookView xWindow="0" yWindow="0" windowWidth="28800" windowHeight="12225" xr2:uid="{4AF423C0-1965-4120-B375-2DA1CA98CBF7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21" i="1"/>
  <c r="F31" i="1" s="1"/>
  <c r="F22" i="1"/>
  <c r="F23" i="1"/>
  <c r="F24" i="1"/>
  <c r="F25" i="1"/>
  <c r="G20" i="1"/>
  <c r="H20" i="1"/>
  <c r="I20" i="1"/>
  <c r="J20" i="1"/>
  <c r="K20" i="1"/>
  <c r="L20" i="1"/>
  <c r="M20" i="1"/>
  <c r="N20" i="1"/>
  <c r="O20" i="1"/>
  <c r="G21" i="1"/>
  <c r="H21" i="1"/>
  <c r="I21" i="1"/>
  <c r="I31" i="1" s="1"/>
  <c r="J21" i="1"/>
  <c r="K21" i="1"/>
  <c r="L21" i="1"/>
  <c r="L31" i="1" s="1"/>
  <c r="M21" i="1"/>
  <c r="M31" i="1" s="1"/>
  <c r="N21" i="1"/>
  <c r="O21" i="1"/>
  <c r="G22" i="1"/>
  <c r="H22" i="1"/>
  <c r="I22" i="1"/>
  <c r="J22" i="1"/>
  <c r="K22" i="1"/>
  <c r="K32" i="1" s="1"/>
  <c r="L22" i="1"/>
  <c r="M22" i="1"/>
  <c r="N22" i="1"/>
  <c r="O22" i="1"/>
  <c r="G23" i="1"/>
  <c r="H23" i="1"/>
  <c r="I23" i="1"/>
  <c r="J23" i="1"/>
  <c r="K23" i="1"/>
  <c r="L23" i="1"/>
  <c r="M23" i="1"/>
  <c r="N23" i="1"/>
  <c r="O23" i="1"/>
  <c r="G24" i="1"/>
  <c r="H24" i="1"/>
  <c r="I24" i="1"/>
  <c r="J24" i="1"/>
  <c r="K24" i="1"/>
  <c r="L24" i="1"/>
  <c r="M24" i="1"/>
  <c r="N24" i="1"/>
  <c r="O24" i="1"/>
  <c r="G25" i="1"/>
  <c r="H25" i="1"/>
  <c r="I25" i="1"/>
  <c r="J25" i="1"/>
  <c r="K25" i="1"/>
  <c r="L25" i="1"/>
  <c r="M25" i="1"/>
  <c r="N25" i="1"/>
  <c r="O25" i="1"/>
  <c r="M30" i="1"/>
  <c r="H31" i="1"/>
  <c r="G32" i="1"/>
  <c r="I30" i="1"/>
  <c r="O32" i="1"/>
  <c r="F30" i="1"/>
  <c r="G30" i="1"/>
  <c r="H30" i="1"/>
  <c r="K30" i="1"/>
  <c r="L30" i="1"/>
  <c r="G31" i="1"/>
  <c r="K31" i="1"/>
  <c r="O30" i="1"/>
  <c r="O31" i="1"/>
  <c r="O35" i="1" l="1"/>
  <c r="O34" i="1"/>
  <c r="I32" i="1"/>
  <c r="N31" i="1"/>
  <c r="K35" i="1"/>
  <c r="K34" i="1"/>
  <c r="M32" i="1"/>
  <c r="L33" i="1"/>
  <c r="J31" i="1"/>
  <c r="G35" i="1"/>
  <c r="G34" i="1"/>
  <c r="H33" i="1"/>
  <c r="L32" i="1"/>
  <c r="H32" i="1"/>
  <c r="K33" i="1"/>
  <c r="G33" i="1"/>
  <c r="O33" i="1"/>
  <c r="N30" i="1"/>
  <c r="J30" i="1"/>
  <c r="F33" i="1"/>
  <c r="F32" i="1"/>
  <c r="L35" i="1" l="1"/>
  <c r="L34" i="1"/>
  <c r="I33" i="1"/>
  <c r="H35" i="1"/>
  <c r="H34" i="1"/>
  <c r="M33" i="1"/>
  <c r="J32" i="1"/>
  <c r="N32" i="1"/>
  <c r="F35" i="1"/>
  <c r="F34" i="1"/>
  <c r="M35" i="1" l="1"/>
  <c r="M34" i="1"/>
  <c r="I35" i="1"/>
  <c r="I34" i="1"/>
  <c r="J33" i="1"/>
  <c r="N33" i="1"/>
  <c r="J35" i="1" l="1"/>
  <c r="J34" i="1"/>
  <c r="N35" i="1"/>
  <c r="N34" i="1"/>
</calcChain>
</file>

<file path=xl/sharedStrings.xml><?xml version="1.0" encoding="utf-8"?>
<sst xmlns="http://schemas.openxmlformats.org/spreadsheetml/2006/main" count="19" uniqueCount="19">
  <si>
    <t>Relatório de Estudo Hidrológico</t>
  </si>
  <si>
    <t xml:space="preserve">DrenaSys </t>
  </si>
  <si>
    <t>Método: Equações de Chuva</t>
  </si>
  <si>
    <t>Nome da estação selecionada:</t>
  </si>
  <si>
    <t>Parâmetro K:</t>
  </si>
  <si>
    <t>Parâmetro m:</t>
  </si>
  <si>
    <t>Parâmetro n:</t>
  </si>
  <si>
    <t>Parâmetro to:</t>
  </si>
  <si>
    <t>Talvegue principal (km):</t>
  </si>
  <si>
    <t>Desnível máximo (m):</t>
  </si>
  <si>
    <t>Método de cálculo do TC:</t>
  </si>
  <si>
    <t>Tempo de retorno (anos):</t>
  </si>
  <si>
    <t>Tempo de concentração (min):</t>
  </si>
  <si>
    <t>Precipitação calculada (mm/h):</t>
  </si>
  <si>
    <t>Previsão de máxima intensidade de chuva (mm/min) para o período T (anos)</t>
  </si>
  <si>
    <t>Previsão de máxima altura de chuva (mm) para o período T (anos)</t>
  </si>
  <si>
    <t>i (mm/min)</t>
  </si>
  <si>
    <t>h (cm)</t>
  </si>
  <si>
    <t>Observação: Não utilizado arredondamentos nos cálculos das tabelas acima para uma melhor precisão das curvas.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</si>
</sst>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"/>
    <numFmt numFmtId="167" formatCode="&quot;TR = &quot;\ General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sz val="14"/>
      <color theme="1"/>
      <name val="Roboto"/>
    </font>
    <font>
      <sz val="9"/>
      <color theme="1"/>
      <name val="Roboto"/>
    </font>
    <font>
      <sz val="8"/>
      <color theme="1"/>
      <name val="Roboto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0" fontId="2" fillId="0" borderId="6" xfId="0" applyFont="1" applyBorder="1" applyAlignment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Border="1"/>
    <xf numFmtId="0" fontId="2" fillId="0" borderId="0" xfId="0" applyFont="1" applyBorder="1" applyAlignment="1"/>
    <xf numFmtId="0" fontId="1" fillId="0" borderId="9" xfId="0" applyFont="1" applyBorder="1"/>
    <xf numFmtId="0" fontId="3" fillId="0" borderId="0" xfId="0" applyFont="1" applyBorder="1"/>
    <xf numFmtId="165" fontId="1" fillId="0" borderId="9" xfId="0" applyNumberFormat="1" applyFont="1" applyBorder="1"/>
    <xf numFmtId="0" fontId="4" fillId="0" borderId="0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Curvas</a:t>
            </a:r>
            <a:r>
              <a:rPr lang="pt-BR" baseline="0"/>
              <a:t> I.D.F - Intensidade-Duração-Frequência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698383702504977E-2"/>
          <c:y val="0.11819013500603255"/>
          <c:w val="0.80374654503896314"/>
          <c:h val="0.75052269007421346"/>
        </c:manualLayout>
      </c:layout>
      <c:scatterChart>
        <c:scatterStyle val="lineMarker"/>
        <c:varyColors val="0"/>
        <c:ser>
          <c:idx val="0"/>
          <c:order val="0"/>
          <c:tx>
            <c:v>TR = 5</c:v>
          </c:tx>
          <c:spPr>
            <a:ln w="63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Report!$F$19:$O$19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</c:numCache>
            </c:numRef>
          </c:xVal>
          <c:yVal>
            <c:numRef>
              <c:f>Report!$F$20:$O$20</c:f>
              <c:numCache>
                <c:formatCode>0.0000</c:formatCode>
                <c:ptCount val="10"/>
                <c:pt idx="0">
                  <c:v>2.1003898211726155</c:v>
                </c:pt>
                <c:pt idx="1">
                  <c:v>1.585770902697557</c:v>
                </c:pt>
                <c:pt idx="2">
                  <c:v>1.2810470871820743</c:v>
                </c:pt>
                <c:pt idx="3">
                  <c:v>0.82475822584024905</c:v>
                </c:pt>
                <c:pt idx="4">
                  <c:v>0.49331195083640933</c:v>
                </c:pt>
                <c:pt idx="5">
                  <c:v>0.35678986465127122</c:v>
                </c:pt>
                <c:pt idx="6">
                  <c:v>0.19997693059831054</c:v>
                </c:pt>
                <c:pt idx="7">
                  <c:v>0.10997535775173865</c:v>
                </c:pt>
                <c:pt idx="8">
                  <c:v>7.7128000166801144E-2</c:v>
                </c:pt>
                <c:pt idx="9">
                  <c:v>5.987843795552604E-2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1B-4FCA-B605-95BE93D8B955}"/>
            </c:ext>
          </c:extLst>
        </c:ser>
        <c:ser>
          <c:idx val="1"/>
          <c:order val="1"/>
          <c:tx>
            <c:v>TR = 10</c:v>
          </c:tx>
          <c:spPr>
            <a:ln w="63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Report!$F$19:$O$19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</c:numCache>
            </c:numRef>
          </c:xVal>
          <c:yVal>
            <c:numRef>
              <c:f>Report!$F$21:$O$21</c:f>
              <c:numCache>
                <c:formatCode>0.0000</c:formatCode>
                <c:ptCount val="10"/>
                <c:pt idx="0">
                  <c:v>2.3565186664372062</c:v>
                </c:pt>
                <c:pt idx="1">
                  <c:v>1.7791453258964656</c:v>
                </c:pt>
                <c:pt idx="2">
                  <c:v>1.4372624277164954</c:v>
                </c:pt>
                <c:pt idx="3">
                  <c:v>0.92533211449535646</c:v>
                </c:pt>
                <c:pt idx="4">
                  <c:v>0.55346812710868443</c:v>
                </c:pt>
                <c:pt idx="5">
                  <c:v>0.40029806256484773</c:v>
                </c:pt>
                <c:pt idx="6">
                  <c:v>0.22436281354127172</c:v>
                </c:pt>
                <c:pt idx="7">
                  <c:v>0.12338613564857087</c:v>
                </c:pt>
                <c:pt idx="8">
                  <c:v>8.6533256953496687E-2</c:v>
                </c:pt>
                <c:pt idx="9">
                  <c:v>6.7180223088551566E-2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1B-4FCA-B605-95BE93D8B955}"/>
            </c:ext>
          </c:extLst>
        </c:ser>
        <c:ser>
          <c:idx val="2"/>
          <c:order val="2"/>
          <c:tx>
            <c:v>TR = 15</c:v>
          </c:tx>
          <c:spPr>
            <a:ln w="63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Report!$F$19:$O$19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</c:numCache>
            </c:numRef>
          </c:xVal>
          <c:yVal>
            <c:numRef>
              <c:f>Report!$F$22:$O$22</c:f>
              <c:numCache>
                <c:formatCode>0.0000</c:formatCode>
                <c:ptCount val="10"/>
                <c:pt idx="0">
                  <c:v>2.5205889802882924</c:v>
                </c:pt>
                <c:pt idx="1">
                  <c:v>1.9030165840214237</c:v>
                </c:pt>
                <c:pt idx="2">
                  <c:v>1.5373304224921704</c:v>
                </c:pt>
                <c:pt idx="3">
                  <c:v>0.98975746049580904</c:v>
                </c:pt>
                <c:pt idx="4">
                  <c:v>0.59200280566422736</c:v>
                </c:pt>
                <c:pt idx="5">
                  <c:v>0.42816842476244171</c:v>
                </c:pt>
                <c:pt idx="6">
                  <c:v>0.23998385561427324</c:v>
                </c:pt>
                <c:pt idx="7">
                  <c:v>0.13197677500528784</c:v>
                </c:pt>
                <c:pt idx="8">
                  <c:v>9.2558050573477602E-2</c:v>
                </c:pt>
                <c:pt idx="9">
                  <c:v>7.1857580600592427E-2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1B-4FCA-B605-95BE93D8B955}"/>
            </c:ext>
          </c:extLst>
        </c:ser>
        <c:ser>
          <c:idx val="3"/>
          <c:order val="3"/>
          <c:tx>
            <c:v>TR = 25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Report!$F$19:$O$19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</c:numCache>
            </c:numRef>
          </c:xVal>
          <c:yVal>
            <c:numRef>
              <c:f>Report!$F$23:$O$23</c:f>
              <c:numCache>
                <c:formatCode>0.0000</c:formatCode>
                <c:ptCount val="10"/>
                <c:pt idx="0">
                  <c:v>2.7436513701473051</c:v>
                </c:pt>
                <c:pt idx="1">
                  <c:v>2.0714262019689729</c:v>
                </c:pt>
                <c:pt idx="2">
                  <c:v>1.6733782274797364</c:v>
                </c:pt>
                <c:pt idx="3">
                  <c:v>1.0773471731564315</c:v>
                </c:pt>
                <c:pt idx="4">
                  <c:v>0.64439276756098995</c:v>
                </c:pt>
                <c:pt idx="5">
                  <c:v>0.46605967670259557</c:v>
                </c:pt>
                <c:pt idx="6">
                  <c:v>0.26122149998212946</c:v>
                </c:pt>
                <c:pt idx="7">
                  <c:v>0.1436562098789568</c:v>
                </c:pt>
                <c:pt idx="8">
                  <c:v>0.10074908057601689</c:v>
                </c:pt>
                <c:pt idx="9">
                  <c:v>7.8216698958882433E-2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1B-4FCA-B605-95BE93D8B955}"/>
            </c:ext>
          </c:extLst>
        </c:ser>
        <c:ser>
          <c:idx val="4"/>
          <c:order val="4"/>
          <c:tx>
            <c:v>TR = 50</c:v>
          </c:tx>
          <c:spPr>
            <a:ln w="63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Report!$F$19:$O$19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</c:numCache>
            </c:numRef>
          </c:xVal>
          <c:yVal>
            <c:numRef>
              <c:f>Report!$F$24:$O$24</c:f>
              <c:numCache>
                <c:formatCode>0.0000</c:formatCode>
                <c:ptCount val="10"/>
                <c:pt idx="0">
                  <c:v>3.0782217675852999</c:v>
                </c:pt>
                <c:pt idx="1">
                  <c:v>2.3240231226991117</c:v>
                </c:pt>
                <c:pt idx="2">
                  <c:v>1.8774357927825482</c:v>
                </c:pt>
                <c:pt idx="3">
                  <c:v>1.2087226371908053</c:v>
                </c:pt>
                <c:pt idx="4">
                  <c:v>0.72297226446604845</c:v>
                </c:pt>
                <c:pt idx="5">
                  <c:v>0.52289261581462243</c:v>
                </c:pt>
                <c:pt idx="6">
                  <c:v>0.29307575887934423</c:v>
                </c:pt>
                <c:pt idx="7">
                  <c:v>0.16117414811141456</c:v>
                </c:pt>
                <c:pt idx="8">
                  <c:v>0.11303477412170261</c:v>
                </c:pt>
                <c:pt idx="9">
                  <c:v>8.7754715465533678E-2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1B-4FCA-B605-95BE93D8B955}"/>
            </c:ext>
          </c:extLst>
        </c:ser>
        <c:ser>
          <c:idx val="5"/>
          <c:order val="5"/>
          <c:tx>
            <c:v>TR = 100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Report!$F$19:$O$19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</c:numCache>
            </c:numRef>
          </c:xVal>
          <c:yVal>
            <c:numRef>
              <c:f>Report!$F$25:$O$25</c:f>
              <c:numCache>
                <c:formatCode>0.0000</c:formatCode>
                <c:ptCount val="10"/>
                <c:pt idx="0">
                  <c:v>3.4535908437693528</c:v>
                </c:pt>
                <c:pt idx="1">
                  <c:v>2.6074225911143674</c:v>
                </c:pt>
                <c:pt idx="2">
                  <c:v>2.1063768478269624</c:v>
                </c:pt>
                <c:pt idx="3">
                  <c:v>1.3561184825658381</c:v>
                </c:pt>
                <c:pt idx="4">
                  <c:v>0.8111340187220446</c:v>
                </c:pt>
                <c:pt idx="5">
                  <c:v>0.58665596133074716</c:v>
                </c:pt>
                <c:pt idx="6">
                  <c:v>0.3288144369762046</c:v>
                </c:pt>
                <c:pt idx="7">
                  <c:v>0.18082828470365631</c:v>
                </c:pt>
                <c:pt idx="8">
                  <c:v>0.12681862789908022</c:v>
                </c:pt>
                <c:pt idx="9">
                  <c:v>9.8455830902363234E-2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1B-4FCA-B605-95BE93D8B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46208"/>
        <c:axId val="1963657920"/>
      </c:scatterChart>
      <c:valAx>
        <c:axId val="1840646208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de concentração (min)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9072890860111825"/>
              <c:y val="0.92862314372622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3657920"/>
        <c:crosses val="autoZero"/>
        <c:crossBetween val="midCat"/>
      </c:valAx>
      <c:valAx>
        <c:axId val="19636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Intensidade de precipitação</a:t>
                </a:r>
                <a:r>
                  <a:rPr lang="pt-BR" baseline="0"/>
                  <a:t> (mm/min)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1.2106076391191769E-2"/>
              <c:y val="0.25364325258726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06462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90495099339070051"/>
          <c:y val="0.11664740384740437"/>
          <c:w val="7.9593923158542024E-2"/>
          <c:h val="0.274153304751445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Curvas</a:t>
            </a:r>
            <a:r>
              <a:rPr lang="pt-BR" baseline="0"/>
              <a:t> I.D.F - Altura-Duração-Frequência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698383702504977E-2"/>
          <c:y val="0.11819013500603255"/>
          <c:w val="0.80374654503896314"/>
          <c:h val="0.75052269007421346"/>
        </c:manualLayout>
      </c:layout>
      <c:scatterChart>
        <c:scatterStyle val="lineMarker"/>
        <c:varyColors val="0"/>
        <c:ser>
          <c:idx val="0"/>
          <c:order val="0"/>
          <c:tx>
            <c:v>TR =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Report!$F$29:$O$29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</c:numCache>
            </c:numRef>
          </c:xVal>
          <c:yVal>
            <c:numRef>
              <c:f>Report!$F$30:$O$30</c:f>
              <c:numCache>
                <c:formatCode>0.0000</c:formatCode>
                <c:ptCount val="10"/>
                <c:pt idx="0">
                  <c:v>2.1004</c:v>
                </c:pt>
                <c:pt idx="1">
                  <c:v>3.1715</c:v>
                </c:pt>
                <c:pt idx="2">
                  <c:v>3.8431000000000002</c:v>
                </c:pt>
                <c:pt idx="3">
                  <c:v>4.9485000000000001</c:v>
                </c:pt>
                <c:pt idx="4">
                  <c:v>5.9196999999999997</c:v>
                </c:pt>
                <c:pt idx="5">
                  <c:v>6.4222000000000001</c:v>
                </c:pt>
                <c:pt idx="6">
                  <c:v>7.1992000000000003</c:v>
                </c:pt>
                <c:pt idx="7">
                  <c:v>7.9181999999999997</c:v>
                </c:pt>
                <c:pt idx="8">
                  <c:v>8.3298000000000005</c:v>
                </c:pt>
                <c:pt idx="9">
                  <c:v>8.6225000000000005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AA-44A1-8C52-42FC4EBC2BB6}"/>
            </c:ext>
          </c:extLst>
        </c:ser>
        <c:ser>
          <c:idx val="1"/>
          <c:order val="1"/>
          <c:tx>
            <c:v>TR =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Report!$F$29:$O$29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</c:numCache>
            </c:numRef>
          </c:xVal>
          <c:yVal>
            <c:numRef>
              <c:f>Report!$F$31:$O$31</c:f>
              <c:numCache>
                <c:formatCode>0.0000</c:formatCode>
                <c:ptCount val="10"/>
                <c:pt idx="0">
                  <c:v>2.3565</c:v>
                </c:pt>
                <c:pt idx="1">
                  <c:v>3.5583</c:v>
                </c:pt>
                <c:pt idx="2">
                  <c:v>4.3117999999999999</c:v>
                </c:pt>
                <c:pt idx="3">
                  <c:v>5.5519999999999996</c:v>
                </c:pt>
                <c:pt idx="4">
                  <c:v>6.6416000000000004</c:v>
                </c:pt>
                <c:pt idx="5">
                  <c:v>7.2054</c:v>
                </c:pt>
                <c:pt idx="6">
                  <c:v>8.0770999999999997</c:v>
                </c:pt>
                <c:pt idx="7">
                  <c:v>8.8838000000000008</c:v>
                </c:pt>
                <c:pt idx="8">
                  <c:v>9.3455999999999992</c:v>
                </c:pt>
                <c:pt idx="9">
                  <c:v>9.6739999999999995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AA-44A1-8C52-42FC4EBC2BB6}"/>
            </c:ext>
          </c:extLst>
        </c:ser>
        <c:ser>
          <c:idx val="2"/>
          <c:order val="2"/>
          <c:tx>
            <c:v>TR = 15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Report!$F$29:$O$29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</c:numCache>
            </c:numRef>
          </c:xVal>
          <c:yVal>
            <c:numRef>
              <c:f>Report!$F$32:$O$32</c:f>
              <c:numCache>
                <c:formatCode>0.0000</c:formatCode>
                <c:ptCount val="10"/>
                <c:pt idx="0">
                  <c:v>2.5206</c:v>
                </c:pt>
                <c:pt idx="1">
                  <c:v>3.806</c:v>
                </c:pt>
                <c:pt idx="2">
                  <c:v>4.6120000000000001</c:v>
                </c:pt>
                <c:pt idx="3">
                  <c:v>5.9385000000000003</c:v>
                </c:pt>
                <c:pt idx="4">
                  <c:v>7.1040000000000001</c:v>
                </c:pt>
                <c:pt idx="5">
                  <c:v>7.7069999999999999</c:v>
                </c:pt>
                <c:pt idx="6">
                  <c:v>8.6394000000000002</c:v>
                </c:pt>
                <c:pt idx="7">
                  <c:v>9.5023</c:v>
                </c:pt>
                <c:pt idx="8">
                  <c:v>9.9962999999999997</c:v>
                </c:pt>
                <c:pt idx="9">
                  <c:v>10.3475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AA-44A1-8C52-42FC4EBC2BB6}"/>
            </c:ext>
          </c:extLst>
        </c:ser>
        <c:ser>
          <c:idx val="3"/>
          <c:order val="3"/>
          <c:tx>
            <c:v>TR = 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Report!$F$29:$O$29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</c:numCache>
            </c:numRef>
          </c:xVal>
          <c:yVal>
            <c:numRef>
              <c:f>Report!$F$33:$O$33</c:f>
              <c:numCache>
                <c:formatCode>0.0000</c:formatCode>
                <c:ptCount val="10"/>
                <c:pt idx="0">
                  <c:v>2.7437</c:v>
                </c:pt>
                <c:pt idx="1">
                  <c:v>4.1429</c:v>
                </c:pt>
                <c:pt idx="2">
                  <c:v>5.0201000000000002</c:v>
                </c:pt>
                <c:pt idx="3">
                  <c:v>6.4641000000000002</c:v>
                </c:pt>
                <c:pt idx="4">
                  <c:v>7.7327000000000004</c:v>
                </c:pt>
                <c:pt idx="5">
                  <c:v>8.3890999999999991</c:v>
                </c:pt>
                <c:pt idx="6">
                  <c:v>9.4039999999999999</c:v>
                </c:pt>
                <c:pt idx="7">
                  <c:v>10.3432</c:v>
                </c:pt>
                <c:pt idx="8">
                  <c:v>10.8809</c:v>
                </c:pt>
                <c:pt idx="9">
                  <c:v>11.263199999999999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AA-44A1-8C52-42FC4EBC2BB6}"/>
            </c:ext>
          </c:extLst>
        </c:ser>
        <c:ser>
          <c:idx val="4"/>
          <c:order val="4"/>
          <c:tx>
            <c:v>TR = 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Report!$F$29:$O$29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</c:numCache>
            </c:numRef>
          </c:xVal>
          <c:yVal>
            <c:numRef>
              <c:f>Report!$F$34:$O$34</c:f>
              <c:numCache>
                <c:formatCode>0.0000</c:formatCode>
                <c:ptCount val="10"/>
                <c:pt idx="0">
                  <c:v>3.0781999999999998</c:v>
                </c:pt>
                <c:pt idx="1">
                  <c:v>4.6479999999999997</c:v>
                </c:pt>
                <c:pt idx="2">
                  <c:v>5.6322999999999999</c:v>
                </c:pt>
                <c:pt idx="3">
                  <c:v>7.2523</c:v>
                </c:pt>
                <c:pt idx="4">
                  <c:v>8.6757000000000009</c:v>
                </c:pt>
                <c:pt idx="5">
                  <c:v>9.4121000000000006</c:v>
                </c:pt>
                <c:pt idx="6">
                  <c:v>10.550700000000001</c:v>
                </c:pt>
                <c:pt idx="7">
                  <c:v>11.6045</c:v>
                </c:pt>
                <c:pt idx="8">
                  <c:v>12.207800000000001</c:v>
                </c:pt>
                <c:pt idx="9">
                  <c:v>12.636699999999999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AA-44A1-8C52-42FC4EBC2BB6}"/>
            </c:ext>
          </c:extLst>
        </c:ser>
        <c:ser>
          <c:idx val="5"/>
          <c:order val="5"/>
          <c:tx>
            <c:v>TR = 100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Report!$F$29:$O$29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</c:numCache>
            </c:numRef>
          </c:xVal>
          <c:yVal>
            <c:numRef>
              <c:f>Report!$F$35:$O$35</c:f>
              <c:numCache>
                <c:formatCode>0.0000</c:formatCode>
                <c:ptCount val="10"/>
                <c:pt idx="0">
                  <c:v>3.4535999999999998</c:v>
                </c:pt>
                <c:pt idx="1">
                  <c:v>5.2148000000000003</c:v>
                </c:pt>
                <c:pt idx="2">
                  <c:v>6.3190999999999997</c:v>
                </c:pt>
                <c:pt idx="3">
                  <c:v>8.1366999999999994</c:v>
                </c:pt>
                <c:pt idx="4">
                  <c:v>9.7335999999999991</c:v>
                </c:pt>
                <c:pt idx="5">
                  <c:v>10.559799999999999</c:v>
                </c:pt>
                <c:pt idx="6">
                  <c:v>11.837300000000001</c:v>
                </c:pt>
                <c:pt idx="7">
                  <c:v>13.019600000000001</c:v>
                </c:pt>
                <c:pt idx="8">
                  <c:v>13.696400000000001</c:v>
                </c:pt>
                <c:pt idx="9">
                  <c:v>14.1776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AA-44A1-8C52-42FC4EBC2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46208"/>
        <c:axId val="1963657920"/>
      </c:scatterChart>
      <c:valAx>
        <c:axId val="1840646208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de concentração (min)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9072890860111825"/>
              <c:y val="0.92862314372622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3657920"/>
        <c:crosses val="autoZero"/>
        <c:crossBetween val="midCat"/>
      </c:valAx>
      <c:valAx>
        <c:axId val="19636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Intensidade de precipitação</a:t>
                </a:r>
                <a:r>
                  <a:rPr lang="pt-BR" baseline="0"/>
                  <a:t> (mm/min)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1.2106076391191769E-2"/>
              <c:y val="0.25364325258726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06462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90495099339070051"/>
          <c:y val="0.11664740384740437"/>
          <c:w val="7.9593923158542024E-2"/>
          <c:h val="0.274153304751445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483382</xdr:colOff>
      <xdr:row>37</xdr:row>
      <xdr:rowOff>43602</xdr:rowOff>
    </xdr:from>
    <xdr:to>
      <xdr:col>20</xdr:col>
      <xdr:colOff>639535</xdr:colOff>
      <xdr:row>59</xdr:row>
      <xdr:rowOff>134298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22A2348-A1A2-4C89-A53B-18C16618B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501864</xdr:colOff>
      <xdr:row>60</xdr:row>
      <xdr:rowOff>148879</xdr:rowOff>
    </xdr:from>
    <xdr:to>
      <xdr:col>20</xdr:col>
      <xdr:colOff>666750</xdr:colOff>
      <xdr:row>83</xdr:row>
      <xdr:rowOff>49075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59BD7D9-74F9-4D67-B69A-4A365A6D0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4A80-D9E9-4398-81A4-0FFE39949499}">
  <dimension ref="A1:U84"/>
  <sheetViews>
    <sheetView showGridLines="0" tabSelected="1" zoomScaleNormal="100" workbookViewId="0">
      <selection activeCell="P10" sqref="P10"/>
    </sheetView>
  </sheetViews>
  <sheetFormatPr defaultRowHeight="15" x14ac:dyDescent="0.25"/>
  <cols>
    <col min="1" max="1" width="5" style="1" customWidth="1"/>
    <col min="2" max="3" width="9.140625" style="1"/>
    <col min="4" max="4" width="5.7109375" style="1" customWidth="1"/>
    <col min="5" max="5" width="10.140625" style="1" customWidth="1"/>
    <col min="6" max="15" width="7.7109375" style="1" customWidth="1"/>
    <col min="16" max="20" width="5.7109375" style="1" customWidth="1"/>
    <col min="21" max="21" width="13.7109375" style="1" customWidth="1"/>
    <col min="22" max="22" width="5.7109375" style="1" customWidth="1"/>
    <col min="23" max="16384" width="9.140625" style="1"/>
  </cols>
  <sheetData>
    <row r="1" spans="1:21" ht="18.75" x14ac:dyDescent="0.3">
      <c r="A1" s="5"/>
      <c r="B1" s="6"/>
      <c r="C1" s="6"/>
      <c r="D1" s="7"/>
      <c r="E1" s="25" t="s">
        <v>1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6"/>
      <c r="Q1" s="6"/>
      <c r="R1" s="6"/>
      <c r="S1" s="6"/>
      <c r="T1" s="6"/>
      <c r="U1" s="8"/>
    </row>
    <row r="2" spans="1:21" ht="18.75" x14ac:dyDescent="0.3">
      <c r="A2" s="9"/>
      <c r="B2" s="10"/>
      <c r="C2" s="10"/>
      <c r="D2" s="11"/>
      <c r="E2" s="26" t="s">
        <v>0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10"/>
      <c r="Q2" s="10"/>
      <c r="R2" s="10"/>
      <c r="S2" s="10"/>
      <c r="T2" s="10"/>
      <c r="U2" s="12"/>
    </row>
    <row r="3" spans="1:21" ht="18.75" x14ac:dyDescent="0.3">
      <c r="A3" s="9"/>
      <c r="B3" s="10"/>
      <c r="C3" s="10"/>
      <c r="D3" s="11"/>
      <c r="E3" s="26" t="s">
        <v>2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10"/>
      <c r="Q3" s="10"/>
      <c r="R3" s="10"/>
      <c r="S3" s="10"/>
      <c r="T3" s="10"/>
      <c r="U3" s="12"/>
    </row>
    <row r="4" spans="1:21" x14ac:dyDescent="0.25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2"/>
    </row>
    <row r="5" spans="1:21" x14ac:dyDescent="0.25">
      <c r="A5" s="9"/>
      <c r="B5" s="10"/>
      <c r="C5" s="10"/>
      <c r="D5" s="24" t="s">
        <v>3</v>
      </c>
      <c r="E5" s="24"/>
      <c r="F5" s="24"/>
      <c r="G5" s="24"/>
      <c r="H5" s="24"/>
      <c r="I5" s="24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2"/>
    </row>
    <row r="6" spans="1:21" x14ac:dyDescent="0.25">
      <c r="A6" s="9"/>
      <c r="B6" s="10"/>
      <c r="C6" s="10"/>
      <c r="D6" s="24" t="s">
        <v>4</v>
      </c>
      <c r="E6" s="24"/>
      <c r="F6" s="24"/>
      <c r="G6" s="24"/>
      <c r="H6" s="24"/>
      <c r="I6" s="24"/>
      <c r="J6" s="23">
        <v>1824.73</v>
      </c>
      <c r="K6" s="23"/>
      <c r="L6" s="10"/>
      <c r="M6" s="10"/>
      <c r="N6" s="10"/>
      <c r="O6" s="10"/>
      <c r="P6" s="10"/>
      <c r="Q6" s="10"/>
      <c r="R6" s="10"/>
      <c r="S6" s="10"/>
      <c r="T6" s="10"/>
      <c r="U6" s="12"/>
    </row>
    <row r="7" spans="1:21" x14ac:dyDescent="0.25">
      <c r="A7" s="9"/>
      <c r="B7" s="10"/>
      <c r="C7" s="10"/>
      <c r="D7" s="24" t="s">
        <v>5</v>
      </c>
      <c r="E7" s="24"/>
      <c r="F7" s="24"/>
      <c r="G7" s="24"/>
      <c r="H7" s="24"/>
      <c r="I7" s="24"/>
      <c r="J7" s="23">
        <v>0.89200000000000002</v>
      </c>
      <c r="K7" s="23"/>
      <c r="L7" s="10"/>
      <c r="M7" s="10"/>
      <c r="N7" s="10"/>
      <c r="O7" s="10"/>
      <c r="P7" s="10"/>
      <c r="Q7" s="10"/>
      <c r="R7" s="10"/>
      <c r="S7" s="10"/>
      <c r="T7" s="10"/>
      <c r="U7" s="12"/>
    </row>
    <row r="8" spans="1:21" x14ac:dyDescent="0.25">
      <c r="A8" s="9"/>
      <c r="B8" s="10"/>
      <c r="C8" s="10"/>
      <c r="D8" s="24" t="s">
        <v>6</v>
      </c>
      <c r="E8" s="24"/>
      <c r="F8" s="24"/>
      <c r="G8" s="24"/>
      <c r="H8" s="24"/>
      <c r="I8" s="24"/>
      <c r="J8" s="23">
        <v>0.16600000000000001</v>
      </c>
      <c r="K8" s="23"/>
      <c r="L8" s="10"/>
      <c r="M8" s="10"/>
      <c r="N8" s="10"/>
      <c r="O8" s="10"/>
      <c r="P8" s="10"/>
      <c r="Q8" s="10"/>
      <c r="R8" s="10"/>
      <c r="S8" s="10"/>
      <c r="T8" s="10"/>
      <c r="U8" s="12"/>
    </row>
    <row r="9" spans="1:21" x14ac:dyDescent="0.25">
      <c r="A9" s="9"/>
      <c r="B9" s="10"/>
      <c r="C9" s="10"/>
      <c r="D9" s="24" t="s">
        <v>7</v>
      </c>
      <c r="E9" s="24"/>
      <c r="F9" s="24"/>
      <c r="G9" s="24"/>
      <c r="H9" s="24"/>
      <c r="I9" s="24"/>
      <c r="J9" s="23">
        <v>17</v>
      </c>
      <c r="K9" s="23"/>
      <c r="L9" s="10"/>
      <c r="M9" s="10"/>
      <c r="N9" s="10"/>
      <c r="O9" s="10"/>
      <c r="P9" s="10"/>
      <c r="Q9" s="10"/>
      <c r="R9" s="10"/>
      <c r="S9" s="10"/>
      <c r="T9" s="10"/>
      <c r="U9" s="12"/>
    </row>
    <row r="10" spans="1:21" x14ac:dyDescent="0.25">
      <c r="A10" s="9"/>
      <c r="B10" s="10"/>
      <c r="C10" s="10"/>
      <c r="D10" s="24" t="s">
        <v>8</v>
      </c>
      <c r="E10" s="24"/>
      <c r="F10" s="24"/>
      <c r="G10" s="24"/>
      <c r="H10" s="24"/>
      <c r="I10" s="24"/>
      <c r="J10" s="23"/>
      <c r="K10" s="23"/>
      <c r="L10" s="10"/>
      <c r="M10" s="10"/>
      <c r="N10" s="10"/>
      <c r="O10" s="10"/>
      <c r="P10" s="10"/>
      <c r="Q10" s="10"/>
      <c r="R10" s="10"/>
      <c r="S10" s="10"/>
      <c r="T10" s="10"/>
      <c r="U10" s="12"/>
    </row>
    <row r="11" spans="1:21" x14ac:dyDescent="0.25">
      <c r="A11" s="9"/>
      <c r="B11" s="10"/>
      <c r="C11" s="10"/>
      <c r="D11" s="24" t="s">
        <v>9</v>
      </c>
      <c r="E11" s="24"/>
      <c r="F11" s="24"/>
      <c r="G11" s="24"/>
      <c r="H11" s="24"/>
      <c r="I11" s="24"/>
      <c r="J11" s="23"/>
      <c r="K11" s="23"/>
      <c r="L11" s="10"/>
      <c r="M11" s="10"/>
      <c r="N11" s="10"/>
      <c r="O11" s="10"/>
      <c r="P11" s="10"/>
      <c r="Q11" s="10"/>
      <c r="R11" s="10"/>
      <c r="S11" s="10"/>
      <c r="T11" s="10"/>
      <c r="U11" s="12"/>
    </row>
    <row r="12" spans="1:21" x14ac:dyDescent="0.25">
      <c r="A12" s="9"/>
      <c r="B12" s="10"/>
      <c r="C12" s="10"/>
      <c r="D12" s="24" t="s">
        <v>10</v>
      </c>
      <c r="E12" s="24"/>
      <c r="F12" s="24"/>
      <c r="G12" s="24"/>
      <c r="H12" s="24"/>
      <c r="I12" s="24"/>
      <c r="J12" s="23"/>
      <c r="K12" s="23"/>
      <c r="L12" s="10"/>
      <c r="M12" s="10"/>
      <c r="N12" s="10"/>
      <c r="O12" s="10"/>
      <c r="P12" s="10"/>
      <c r="Q12" s="10"/>
      <c r="R12" s="10"/>
      <c r="S12" s="10"/>
      <c r="T12" s="10"/>
      <c r="U12" s="12"/>
    </row>
    <row r="13" spans="1:21" x14ac:dyDescent="0.25">
      <c r="A13" s="9"/>
      <c r="B13" s="10"/>
      <c r="C13" s="10"/>
      <c r="D13" s="24" t="s">
        <v>11</v>
      </c>
      <c r="E13" s="24"/>
      <c r="F13" s="24"/>
      <c r="G13" s="24"/>
      <c r="H13" s="24"/>
      <c r="I13" s="24"/>
      <c r="J13" s="23"/>
      <c r="K13" s="23"/>
      <c r="L13" s="10"/>
      <c r="M13" s="10"/>
      <c r="N13" s="10"/>
      <c r="O13" s="10"/>
      <c r="P13" s="10"/>
      <c r="Q13" s="10"/>
      <c r="R13" s="10"/>
      <c r="S13" s="10"/>
      <c r="T13" s="10"/>
      <c r="U13" s="12"/>
    </row>
    <row r="14" spans="1:21" x14ac:dyDescent="0.25">
      <c r="A14" s="9"/>
      <c r="B14" s="10"/>
      <c r="C14" s="10"/>
      <c r="D14" s="24" t="s">
        <v>12</v>
      </c>
      <c r="E14" s="24"/>
      <c r="F14" s="24"/>
      <c r="G14" s="24"/>
      <c r="H14" s="24"/>
      <c r="I14" s="24"/>
      <c r="J14" s="23"/>
      <c r="K14" s="23"/>
      <c r="L14" s="10"/>
      <c r="M14" s="10"/>
      <c r="N14" s="10"/>
      <c r="O14" s="10"/>
      <c r="P14" s="10"/>
      <c r="Q14" s="10"/>
      <c r="R14" s="10"/>
      <c r="S14" s="10"/>
      <c r="T14" s="10"/>
      <c r="U14" s="12"/>
    </row>
    <row r="15" spans="1:21" x14ac:dyDescent="0.25">
      <c r="A15" s="9"/>
      <c r="B15" s="10"/>
      <c r="C15" s="10"/>
      <c r="D15" s="24" t="s">
        <v>13</v>
      </c>
      <c r="E15" s="24"/>
      <c r="F15" s="24"/>
      <c r="G15" s="24"/>
      <c r="H15" s="24"/>
      <c r="I15" s="24"/>
      <c r="J15" s="23"/>
      <c r="K15" s="23"/>
      <c r="L15" s="10"/>
      <c r="M15" s="10"/>
      <c r="N15" s="10"/>
      <c r="O15" s="10"/>
      <c r="P15" s="10"/>
      <c r="Q15" s="10"/>
      <c r="R15" s="10"/>
      <c r="S15" s="10"/>
      <c r="T15" s="10"/>
      <c r="U15" s="12"/>
    </row>
    <row r="16" spans="1:21" x14ac:dyDescent="0.2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2"/>
    </row>
    <row r="17" spans="1:21" x14ac:dyDescent="0.25">
      <c r="A17" s="9"/>
      <c r="B17" s="10"/>
      <c r="C17" s="10"/>
      <c r="D17" s="10"/>
      <c r="E17" s="22" t="s">
        <v>14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0"/>
      <c r="Q17" s="10"/>
      <c r="R17" s="10"/>
      <c r="S17" s="10"/>
      <c r="T17" s="10"/>
      <c r="U17" s="12"/>
    </row>
    <row r="18" spans="1:21" x14ac:dyDescent="0.25">
      <c r="A18" s="9"/>
      <c r="B18" s="10"/>
      <c r="C18" s="10"/>
      <c r="D18" s="10"/>
      <c r="E18" s="19"/>
      <c r="F18" s="20"/>
      <c r="G18" s="20"/>
      <c r="H18" s="20"/>
      <c r="I18" s="20"/>
      <c r="J18" s="20"/>
      <c r="K18" s="20"/>
      <c r="L18" s="20"/>
      <c r="M18" s="20"/>
      <c r="N18" s="20"/>
      <c r="O18" s="21"/>
      <c r="P18" s="10"/>
      <c r="Q18" s="10"/>
      <c r="R18" s="10"/>
      <c r="S18" s="10"/>
      <c r="T18" s="10"/>
      <c r="U18" s="12"/>
    </row>
    <row r="19" spans="1:21" x14ac:dyDescent="0.25">
      <c r="A19" s="9"/>
      <c r="B19" s="10"/>
      <c r="C19" s="10"/>
      <c r="D19" s="10"/>
      <c r="E19" s="2" t="s">
        <v>16</v>
      </c>
      <c r="F19" s="2">
        <v>10</v>
      </c>
      <c r="G19" s="2">
        <v>20</v>
      </c>
      <c r="H19" s="2">
        <v>30</v>
      </c>
      <c r="I19" s="2">
        <v>60</v>
      </c>
      <c r="J19" s="2">
        <v>120</v>
      </c>
      <c r="K19" s="2">
        <v>180</v>
      </c>
      <c r="L19" s="2">
        <v>360</v>
      </c>
      <c r="M19" s="2">
        <v>720</v>
      </c>
      <c r="N19" s="2">
        <v>1080</v>
      </c>
      <c r="O19" s="2">
        <v>1440</v>
      </c>
      <c r="P19" s="13"/>
      <c r="Q19" s="13"/>
      <c r="R19" s="13"/>
      <c r="S19" s="10"/>
      <c r="T19" s="10"/>
      <c r="U19" s="12"/>
    </row>
    <row r="20" spans="1:21" x14ac:dyDescent="0.25">
      <c r="A20" s="9"/>
      <c r="B20" s="10"/>
      <c r="C20" s="10"/>
      <c r="D20" s="10"/>
      <c r="E20" s="3">
        <v>5</v>
      </c>
      <c r="F20" s="4">
        <f>(($J$6*($E$20^$J$8))/((F19+$J$9)^$J$7)/60)</f>
        <v>2.1003898211726155</v>
      </c>
      <c r="G20" s="4">
        <f t="shared" ref="G20:O20" si="0">(($J$6*($E$20^$J$8))/((G19+$J$9)^$J$7)/60)</f>
        <v>1.585770902697557</v>
      </c>
      <c r="H20" s="4">
        <f t="shared" si="0"/>
        <v>1.2810470871820743</v>
      </c>
      <c r="I20" s="4">
        <f t="shared" si="0"/>
        <v>0.82475822584024905</v>
      </c>
      <c r="J20" s="4">
        <f t="shared" si="0"/>
        <v>0.49331195083640933</v>
      </c>
      <c r="K20" s="4">
        <f t="shared" si="0"/>
        <v>0.35678986465127122</v>
      </c>
      <c r="L20" s="4">
        <f t="shared" si="0"/>
        <v>0.19997693059831054</v>
      </c>
      <c r="M20" s="4">
        <f t="shared" si="0"/>
        <v>0.10997535775173865</v>
      </c>
      <c r="N20" s="4">
        <f t="shared" si="0"/>
        <v>7.7128000166801144E-2</v>
      </c>
      <c r="O20" s="4">
        <f t="shared" si="0"/>
        <v>5.987843795552604E-2</v>
      </c>
      <c r="P20" s="13"/>
      <c r="Q20" s="13"/>
      <c r="R20" s="13"/>
      <c r="S20" s="10"/>
      <c r="T20" s="10"/>
      <c r="U20" s="12"/>
    </row>
    <row r="21" spans="1:21" x14ac:dyDescent="0.25">
      <c r="A21" s="9"/>
      <c r="B21" s="10"/>
      <c r="C21" s="10"/>
      <c r="D21" s="10"/>
      <c r="E21" s="3">
        <v>10</v>
      </c>
      <c r="F21" s="4">
        <f>(($J$6*($E$21^$J$8))/((F19+$J$9)^$J$7)/60)</f>
        <v>2.3565186664372062</v>
      </c>
      <c r="G21" s="4">
        <f t="shared" ref="G21:O21" si="1">(($J$6*($E$21^$J$8))/((G19+$J$9)^$J$7)/60)</f>
        <v>1.7791453258964656</v>
      </c>
      <c r="H21" s="4">
        <f t="shared" si="1"/>
        <v>1.4372624277164954</v>
      </c>
      <c r="I21" s="4">
        <f t="shared" si="1"/>
        <v>0.92533211449535646</v>
      </c>
      <c r="J21" s="4">
        <f t="shared" si="1"/>
        <v>0.55346812710868443</v>
      </c>
      <c r="K21" s="4">
        <f t="shared" si="1"/>
        <v>0.40029806256484773</v>
      </c>
      <c r="L21" s="4">
        <f t="shared" si="1"/>
        <v>0.22436281354127172</v>
      </c>
      <c r="M21" s="4">
        <f t="shared" si="1"/>
        <v>0.12338613564857087</v>
      </c>
      <c r="N21" s="4">
        <f t="shared" si="1"/>
        <v>8.6533256953496687E-2</v>
      </c>
      <c r="O21" s="4">
        <f t="shared" si="1"/>
        <v>6.7180223088551566E-2</v>
      </c>
      <c r="P21" s="13"/>
      <c r="Q21" s="13"/>
      <c r="R21" s="13"/>
      <c r="S21" s="10"/>
      <c r="T21" s="10"/>
      <c r="U21" s="14"/>
    </row>
    <row r="22" spans="1:21" x14ac:dyDescent="0.25">
      <c r="A22" s="9"/>
      <c r="B22" s="10"/>
      <c r="C22" s="10"/>
      <c r="D22" s="10"/>
      <c r="E22" s="3">
        <v>15</v>
      </c>
      <c r="F22" s="4">
        <f>(($J$6*($E$22^$J$8))/((F19+$J$9)^$J$7)/60)</f>
        <v>2.5205889802882924</v>
      </c>
      <c r="G22" s="4">
        <f t="shared" ref="G22:O22" si="2">(($J$6*($E$22^$J$8))/((G19+$J$9)^$J$7)/60)</f>
        <v>1.9030165840214237</v>
      </c>
      <c r="H22" s="4">
        <f t="shared" si="2"/>
        <v>1.5373304224921704</v>
      </c>
      <c r="I22" s="4">
        <f t="shared" si="2"/>
        <v>0.98975746049580904</v>
      </c>
      <c r="J22" s="4">
        <f t="shared" si="2"/>
        <v>0.59200280566422736</v>
      </c>
      <c r="K22" s="4">
        <f t="shared" si="2"/>
        <v>0.42816842476244171</v>
      </c>
      <c r="L22" s="4">
        <f t="shared" si="2"/>
        <v>0.23998385561427324</v>
      </c>
      <c r="M22" s="4">
        <f t="shared" si="2"/>
        <v>0.13197677500528784</v>
      </c>
      <c r="N22" s="4">
        <f t="shared" si="2"/>
        <v>9.2558050573477602E-2</v>
      </c>
      <c r="O22" s="4">
        <f t="shared" si="2"/>
        <v>7.1857580600592427E-2</v>
      </c>
      <c r="P22" s="13"/>
      <c r="Q22" s="13"/>
      <c r="R22" s="13"/>
      <c r="S22" s="10"/>
      <c r="T22" s="10"/>
      <c r="U22" s="12"/>
    </row>
    <row r="23" spans="1:21" x14ac:dyDescent="0.25">
      <c r="A23" s="9"/>
      <c r="B23" s="10"/>
      <c r="C23" s="10"/>
      <c r="D23" s="10"/>
      <c r="E23" s="3">
        <v>25</v>
      </c>
      <c r="F23" s="4">
        <f>(($J$6*($E$23^$J$8))/((F19+$J$9)^$J$7)/60)</f>
        <v>2.7436513701473051</v>
      </c>
      <c r="G23" s="4">
        <f t="shared" ref="G23:O23" si="3">(($J$6*($E$23^$J$8))/((G19+$J$9)^$J$7)/60)</f>
        <v>2.0714262019689729</v>
      </c>
      <c r="H23" s="4">
        <f t="shared" si="3"/>
        <v>1.6733782274797364</v>
      </c>
      <c r="I23" s="4">
        <f t="shared" si="3"/>
        <v>1.0773471731564315</v>
      </c>
      <c r="J23" s="4">
        <f t="shared" si="3"/>
        <v>0.64439276756098995</v>
      </c>
      <c r="K23" s="4">
        <f t="shared" si="3"/>
        <v>0.46605967670259557</v>
      </c>
      <c r="L23" s="4">
        <f t="shared" si="3"/>
        <v>0.26122149998212946</v>
      </c>
      <c r="M23" s="4">
        <f t="shared" si="3"/>
        <v>0.1436562098789568</v>
      </c>
      <c r="N23" s="4">
        <f t="shared" si="3"/>
        <v>0.10074908057601689</v>
      </c>
      <c r="O23" s="4">
        <f t="shared" si="3"/>
        <v>7.8216698958882433E-2</v>
      </c>
      <c r="P23" s="13"/>
      <c r="Q23" s="13"/>
      <c r="R23" s="13"/>
      <c r="S23" s="10"/>
      <c r="T23" s="10"/>
      <c r="U23" s="12"/>
    </row>
    <row r="24" spans="1:21" x14ac:dyDescent="0.25">
      <c r="A24" s="9"/>
      <c r="B24" s="10"/>
      <c r="C24" s="10"/>
      <c r="D24" s="10"/>
      <c r="E24" s="3">
        <v>50</v>
      </c>
      <c r="F24" s="4">
        <f>(($J$6*($E$24^$J$8))/((F19+$J$9)^$J$7)/60)</f>
        <v>3.0782217675852999</v>
      </c>
      <c r="G24" s="4">
        <f t="shared" ref="G24:O24" si="4">(($J$6*($E$24^$J$8))/((G19+$J$9)^$J$7)/60)</f>
        <v>2.3240231226991117</v>
      </c>
      <c r="H24" s="4">
        <f t="shared" si="4"/>
        <v>1.8774357927825482</v>
      </c>
      <c r="I24" s="4">
        <f t="shared" si="4"/>
        <v>1.2087226371908053</v>
      </c>
      <c r="J24" s="4">
        <f t="shared" si="4"/>
        <v>0.72297226446604845</v>
      </c>
      <c r="K24" s="4">
        <f t="shared" si="4"/>
        <v>0.52289261581462243</v>
      </c>
      <c r="L24" s="4">
        <f t="shared" si="4"/>
        <v>0.29307575887934423</v>
      </c>
      <c r="M24" s="4">
        <f t="shared" si="4"/>
        <v>0.16117414811141456</v>
      </c>
      <c r="N24" s="4">
        <f t="shared" si="4"/>
        <v>0.11303477412170261</v>
      </c>
      <c r="O24" s="4">
        <f t="shared" si="4"/>
        <v>8.7754715465533678E-2</v>
      </c>
      <c r="P24" s="13"/>
      <c r="Q24" s="13"/>
      <c r="R24" s="13"/>
      <c r="S24" s="10"/>
      <c r="T24" s="10"/>
      <c r="U24" s="12"/>
    </row>
    <row r="25" spans="1:21" x14ac:dyDescent="0.25">
      <c r="A25" s="9"/>
      <c r="B25" s="10"/>
      <c r="C25" s="10"/>
      <c r="D25" s="10"/>
      <c r="E25" s="3">
        <v>100</v>
      </c>
      <c r="F25" s="4">
        <f>(($J$6*($E$25^$J$8))/((F19+$J$9)^$J$7)/60)</f>
        <v>3.4535908437693528</v>
      </c>
      <c r="G25" s="4">
        <f t="shared" ref="G25:O25" si="5">(($J$6*($E$25^$J$8))/((G19+$J$9)^$J$7)/60)</f>
        <v>2.6074225911143674</v>
      </c>
      <c r="H25" s="4">
        <f t="shared" si="5"/>
        <v>2.1063768478269624</v>
      </c>
      <c r="I25" s="4">
        <f t="shared" si="5"/>
        <v>1.3561184825658381</v>
      </c>
      <c r="J25" s="4">
        <f t="shared" si="5"/>
        <v>0.8111340187220446</v>
      </c>
      <c r="K25" s="4">
        <f t="shared" si="5"/>
        <v>0.58665596133074716</v>
      </c>
      <c r="L25" s="4">
        <f t="shared" si="5"/>
        <v>0.3288144369762046</v>
      </c>
      <c r="M25" s="4">
        <f t="shared" si="5"/>
        <v>0.18082828470365631</v>
      </c>
      <c r="N25" s="4">
        <f t="shared" si="5"/>
        <v>0.12681862789908022</v>
      </c>
      <c r="O25" s="4">
        <f t="shared" si="5"/>
        <v>9.8455830902363234E-2</v>
      </c>
      <c r="P25" s="13"/>
      <c r="Q25" s="13"/>
      <c r="R25" s="13"/>
      <c r="S25" s="10"/>
      <c r="T25" s="10"/>
      <c r="U25" s="12"/>
    </row>
    <row r="26" spans="1:2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2"/>
    </row>
    <row r="27" spans="1:21" x14ac:dyDescent="0.25">
      <c r="A27" s="9"/>
      <c r="B27" s="10"/>
      <c r="C27" s="10"/>
      <c r="D27" s="10"/>
      <c r="E27" s="22" t="s">
        <v>15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0"/>
      <c r="Q27" s="10"/>
      <c r="R27" s="10"/>
      <c r="S27" s="10"/>
      <c r="T27" s="10"/>
      <c r="U27" s="12"/>
    </row>
    <row r="28" spans="1:21" x14ac:dyDescent="0.25">
      <c r="A28" s="9"/>
      <c r="B28" s="10"/>
      <c r="C28" s="10"/>
      <c r="D28" s="10"/>
      <c r="E28" s="19"/>
      <c r="F28" s="20"/>
      <c r="G28" s="20"/>
      <c r="H28" s="20"/>
      <c r="I28" s="20"/>
      <c r="J28" s="20"/>
      <c r="K28" s="20"/>
      <c r="L28" s="20"/>
      <c r="M28" s="20"/>
      <c r="N28" s="20"/>
      <c r="O28" s="21"/>
      <c r="P28" s="10"/>
      <c r="Q28" s="10"/>
      <c r="R28" s="10"/>
      <c r="S28" s="10"/>
      <c r="T28" s="10"/>
      <c r="U28" s="12"/>
    </row>
    <row r="29" spans="1:21" x14ac:dyDescent="0.25">
      <c r="A29" s="9"/>
      <c r="B29" s="10"/>
      <c r="C29" s="10"/>
      <c r="D29" s="10"/>
      <c r="E29" s="2" t="s">
        <v>17</v>
      </c>
      <c r="F29" s="2">
        <v>10</v>
      </c>
      <c r="G29" s="2">
        <v>20</v>
      </c>
      <c r="H29" s="2">
        <v>30</v>
      </c>
      <c r="I29" s="2">
        <v>60</v>
      </c>
      <c r="J29" s="2">
        <v>120</v>
      </c>
      <c r="K29" s="2">
        <v>180</v>
      </c>
      <c r="L29" s="2">
        <v>360</v>
      </c>
      <c r="M29" s="2">
        <v>720</v>
      </c>
      <c r="N29" s="2">
        <v>1080</v>
      </c>
      <c r="O29" s="2">
        <v>1440</v>
      </c>
      <c r="P29" s="10"/>
      <c r="Q29" s="10"/>
      <c r="R29" s="10"/>
      <c r="S29" s="10"/>
      <c r="T29" s="10"/>
      <c r="U29" s="12"/>
    </row>
    <row r="30" spans="1:21" x14ac:dyDescent="0.25">
      <c r="A30" s="9"/>
      <c r="B30" s="10"/>
      <c r="C30" s="10"/>
      <c r="D30" s="10"/>
      <c r="E30" s="3">
        <v>5</v>
      </c>
      <c r="F30" s="4">
        <f>ROUND(((F20*F$29)/10),4)</f>
        <v>2.1004</v>
      </c>
      <c r="G30" s="4">
        <f>ROUND(((G20*G$29)/10),4)</f>
        <v>3.1715</v>
      </c>
      <c r="H30" s="4">
        <f>ROUND(((H20*H$29)/10),4)</f>
        <v>3.8431000000000002</v>
      </c>
      <c r="I30" s="4">
        <f t="shared" ref="I30:N30" si="6">ROUND(((I20*I$29)/10),4)</f>
        <v>4.9485000000000001</v>
      </c>
      <c r="J30" s="4">
        <f t="shared" si="6"/>
        <v>5.9196999999999997</v>
      </c>
      <c r="K30" s="4">
        <f t="shared" si="6"/>
        <v>6.4222000000000001</v>
      </c>
      <c r="L30" s="4">
        <f t="shared" si="6"/>
        <v>7.1992000000000003</v>
      </c>
      <c r="M30" s="4">
        <f t="shared" si="6"/>
        <v>7.9181999999999997</v>
      </c>
      <c r="N30" s="4">
        <f t="shared" si="6"/>
        <v>8.3298000000000005</v>
      </c>
      <c r="O30" s="4">
        <f>ROUND(((O20*O$29)/10),4)</f>
        <v>8.6225000000000005</v>
      </c>
      <c r="P30" s="10"/>
      <c r="Q30" s="10"/>
      <c r="R30" s="10"/>
      <c r="S30" s="10"/>
      <c r="T30" s="10"/>
      <c r="U30" s="12"/>
    </row>
    <row r="31" spans="1:21" x14ac:dyDescent="0.25">
      <c r="A31" s="9"/>
      <c r="B31" s="10"/>
      <c r="C31" s="10"/>
      <c r="D31" s="10"/>
      <c r="E31" s="3">
        <v>10</v>
      </c>
      <c r="F31" s="4">
        <f t="shared" ref="F31:G35" si="7">ROUND(((F21*F$29)/10),4)</f>
        <v>2.3565</v>
      </c>
      <c r="G31" s="4">
        <f t="shared" si="7"/>
        <v>3.5583</v>
      </c>
      <c r="H31" s="4">
        <f t="shared" ref="H31:O31" si="8">ROUND(((H21*H$29)/10),4)</f>
        <v>4.3117999999999999</v>
      </c>
      <c r="I31" s="4">
        <f t="shared" si="8"/>
        <v>5.5519999999999996</v>
      </c>
      <c r="J31" s="4">
        <f t="shared" si="8"/>
        <v>6.6416000000000004</v>
      </c>
      <c r="K31" s="4">
        <f t="shared" si="8"/>
        <v>7.2054</v>
      </c>
      <c r="L31" s="4">
        <f t="shared" si="8"/>
        <v>8.0770999999999997</v>
      </c>
      <c r="M31" s="4">
        <f t="shared" si="8"/>
        <v>8.8838000000000008</v>
      </c>
      <c r="N31" s="4">
        <f t="shared" si="8"/>
        <v>9.3455999999999992</v>
      </c>
      <c r="O31" s="4">
        <f t="shared" si="8"/>
        <v>9.6739999999999995</v>
      </c>
      <c r="P31" s="10"/>
      <c r="Q31" s="10"/>
      <c r="R31" s="10"/>
      <c r="S31" s="10"/>
      <c r="T31" s="10"/>
      <c r="U31" s="12"/>
    </row>
    <row r="32" spans="1:21" x14ac:dyDescent="0.25">
      <c r="A32" s="9"/>
      <c r="B32" s="10"/>
      <c r="C32" s="10"/>
      <c r="D32" s="10"/>
      <c r="E32" s="3">
        <v>15</v>
      </c>
      <c r="F32" s="4">
        <f t="shared" si="7"/>
        <v>2.5206</v>
      </c>
      <c r="G32" s="4">
        <f t="shared" si="7"/>
        <v>3.806</v>
      </c>
      <c r="H32" s="4">
        <f t="shared" ref="H32:O32" si="9">ROUND(((H22*H$29)/10),4)</f>
        <v>4.6120000000000001</v>
      </c>
      <c r="I32" s="4">
        <f t="shared" si="9"/>
        <v>5.9385000000000003</v>
      </c>
      <c r="J32" s="4">
        <f t="shared" si="9"/>
        <v>7.1040000000000001</v>
      </c>
      <c r="K32" s="4">
        <f t="shared" si="9"/>
        <v>7.7069999999999999</v>
      </c>
      <c r="L32" s="4">
        <f t="shared" si="9"/>
        <v>8.6394000000000002</v>
      </c>
      <c r="M32" s="4">
        <f t="shared" si="9"/>
        <v>9.5023</v>
      </c>
      <c r="N32" s="4">
        <f t="shared" si="9"/>
        <v>9.9962999999999997</v>
      </c>
      <c r="O32" s="4">
        <f t="shared" si="9"/>
        <v>10.3475</v>
      </c>
      <c r="P32" s="10"/>
      <c r="Q32" s="10"/>
      <c r="R32" s="10"/>
      <c r="S32" s="10"/>
      <c r="T32" s="10"/>
      <c r="U32" s="12"/>
    </row>
    <row r="33" spans="1:21" x14ac:dyDescent="0.25">
      <c r="A33" s="9"/>
      <c r="B33" s="10"/>
      <c r="C33" s="10"/>
      <c r="D33" s="10"/>
      <c r="E33" s="3">
        <v>25</v>
      </c>
      <c r="F33" s="4">
        <f t="shared" si="7"/>
        <v>2.7437</v>
      </c>
      <c r="G33" s="4">
        <f t="shared" si="7"/>
        <v>4.1429</v>
      </c>
      <c r="H33" s="4">
        <f t="shared" ref="H33:O33" si="10">ROUND(((H23*H$29)/10),4)</f>
        <v>5.0201000000000002</v>
      </c>
      <c r="I33" s="4">
        <f t="shared" si="10"/>
        <v>6.4641000000000002</v>
      </c>
      <c r="J33" s="4">
        <f t="shared" si="10"/>
        <v>7.7327000000000004</v>
      </c>
      <c r="K33" s="4">
        <f t="shared" si="10"/>
        <v>8.3890999999999991</v>
      </c>
      <c r="L33" s="4">
        <f t="shared" si="10"/>
        <v>9.4039999999999999</v>
      </c>
      <c r="M33" s="4">
        <f t="shared" si="10"/>
        <v>10.3432</v>
      </c>
      <c r="N33" s="4">
        <f t="shared" si="10"/>
        <v>10.8809</v>
      </c>
      <c r="O33" s="4">
        <f t="shared" si="10"/>
        <v>11.263199999999999</v>
      </c>
      <c r="P33" s="10"/>
      <c r="Q33" s="10"/>
      <c r="R33" s="10"/>
      <c r="S33" s="10"/>
      <c r="T33" s="10"/>
      <c r="U33" s="12"/>
    </row>
    <row r="34" spans="1:21" x14ac:dyDescent="0.25">
      <c r="A34" s="9"/>
      <c r="B34" s="10"/>
      <c r="C34" s="10"/>
      <c r="D34" s="10"/>
      <c r="E34" s="3">
        <v>50</v>
      </c>
      <c r="F34" s="4">
        <f t="shared" si="7"/>
        <v>3.0781999999999998</v>
      </c>
      <c r="G34" s="4">
        <f t="shared" si="7"/>
        <v>4.6479999999999997</v>
      </c>
      <c r="H34" s="4">
        <f t="shared" ref="H34:O34" si="11">ROUND(((H24*H$29)/10),4)</f>
        <v>5.6322999999999999</v>
      </c>
      <c r="I34" s="4">
        <f t="shared" si="11"/>
        <v>7.2523</v>
      </c>
      <c r="J34" s="4">
        <f t="shared" si="11"/>
        <v>8.6757000000000009</v>
      </c>
      <c r="K34" s="4">
        <f t="shared" si="11"/>
        <v>9.4121000000000006</v>
      </c>
      <c r="L34" s="4">
        <f t="shared" si="11"/>
        <v>10.550700000000001</v>
      </c>
      <c r="M34" s="4">
        <f t="shared" si="11"/>
        <v>11.6045</v>
      </c>
      <c r="N34" s="4">
        <f t="shared" si="11"/>
        <v>12.207800000000001</v>
      </c>
      <c r="O34" s="4">
        <f t="shared" si="11"/>
        <v>12.636699999999999</v>
      </c>
      <c r="P34" s="10"/>
      <c r="Q34" s="10"/>
      <c r="R34" s="10"/>
      <c r="S34" s="10"/>
      <c r="T34" s="10"/>
      <c r="U34" s="12"/>
    </row>
    <row r="35" spans="1:21" x14ac:dyDescent="0.25">
      <c r="A35" s="9"/>
      <c r="B35" s="10"/>
      <c r="C35" s="10"/>
      <c r="D35" s="10"/>
      <c r="E35" s="3">
        <v>100</v>
      </c>
      <c r="F35" s="4">
        <f t="shared" si="7"/>
        <v>3.4535999999999998</v>
      </c>
      <c r="G35" s="4">
        <f t="shared" si="7"/>
        <v>5.2148000000000003</v>
      </c>
      <c r="H35" s="4">
        <f t="shared" ref="H35:O35" si="12">ROUND(((H25*H$29)/10),4)</f>
        <v>6.3190999999999997</v>
      </c>
      <c r="I35" s="4">
        <f t="shared" si="12"/>
        <v>8.1366999999999994</v>
      </c>
      <c r="J35" s="4">
        <f t="shared" si="12"/>
        <v>9.7335999999999991</v>
      </c>
      <c r="K35" s="4">
        <f t="shared" si="12"/>
        <v>10.559799999999999</v>
      </c>
      <c r="L35" s="4">
        <f t="shared" si="12"/>
        <v>11.837300000000001</v>
      </c>
      <c r="M35" s="4">
        <f t="shared" si="12"/>
        <v>13.019600000000001</v>
      </c>
      <c r="N35" s="4">
        <f t="shared" si="12"/>
        <v>13.696400000000001</v>
      </c>
      <c r="O35" s="4">
        <f t="shared" si="12"/>
        <v>14.1776</v>
      </c>
      <c r="P35" s="10"/>
      <c r="Q35" s="10"/>
      <c r="R35" s="10"/>
      <c r="S35" s="10"/>
      <c r="T35" s="10"/>
      <c r="U35" s="12"/>
    </row>
    <row r="36" spans="1:21" x14ac:dyDescent="0.25">
      <c r="A36" s="9"/>
      <c r="B36" s="10"/>
      <c r="C36" s="10"/>
      <c r="D36" s="10"/>
      <c r="E36" s="15" t="s">
        <v>18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2"/>
    </row>
    <row r="37" spans="1:2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2"/>
    </row>
    <row r="38" spans="1:2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2"/>
    </row>
    <row r="39" spans="1:2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2"/>
    </row>
    <row r="40" spans="1:2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2"/>
    </row>
    <row r="41" spans="1:2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2"/>
    </row>
    <row r="42" spans="1:2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2"/>
    </row>
    <row r="43" spans="1:2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2"/>
    </row>
    <row r="44" spans="1:2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2"/>
    </row>
    <row r="45" spans="1:2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2"/>
    </row>
    <row r="46" spans="1:2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2"/>
    </row>
    <row r="47" spans="1:2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2"/>
    </row>
    <row r="48" spans="1:21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2"/>
    </row>
    <row r="49" spans="1:21" x14ac:dyDescent="0.2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2"/>
    </row>
    <row r="50" spans="1:21" x14ac:dyDescent="0.2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2"/>
    </row>
    <row r="51" spans="1:21" x14ac:dyDescent="0.2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2"/>
    </row>
    <row r="52" spans="1:21" x14ac:dyDescent="0.2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2"/>
    </row>
    <row r="53" spans="1:21" x14ac:dyDescent="0.25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2"/>
    </row>
    <row r="54" spans="1:21" x14ac:dyDescent="0.25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2"/>
    </row>
    <row r="55" spans="1:21" x14ac:dyDescent="0.25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2"/>
    </row>
    <row r="56" spans="1:21" x14ac:dyDescent="0.25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2"/>
    </row>
    <row r="57" spans="1:21" x14ac:dyDescent="0.25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2"/>
    </row>
    <row r="58" spans="1:21" x14ac:dyDescent="0.25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2"/>
    </row>
    <row r="59" spans="1:21" x14ac:dyDescent="0.25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2"/>
    </row>
    <row r="60" spans="1:21" x14ac:dyDescent="0.25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2"/>
    </row>
    <row r="61" spans="1:21" x14ac:dyDescent="0.25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2"/>
    </row>
    <row r="62" spans="1:21" x14ac:dyDescent="0.25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2"/>
    </row>
    <row r="63" spans="1:21" x14ac:dyDescent="0.25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2"/>
    </row>
    <row r="64" spans="1:21" x14ac:dyDescent="0.25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2"/>
    </row>
    <row r="65" spans="1:21" x14ac:dyDescent="0.25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2"/>
    </row>
    <row r="66" spans="1:21" x14ac:dyDescent="0.25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2"/>
    </row>
    <row r="67" spans="1:21" x14ac:dyDescent="0.25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2"/>
    </row>
    <row r="68" spans="1:21" x14ac:dyDescent="0.25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2"/>
    </row>
    <row r="69" spans="1:21" x14ac:dyDescent="0.25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2"/>
    </row>
    <row r="70" spans="1:21" x14ac:dyDescent="0.25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2"/>
    </row>
    <row r="71" spans="1:21" x14ac:dyDescent="0.25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2"/>
    </row>
    <row r="72" spans="1:21" x14ac:dyDescent="0.25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2"/>
    </row>
    <row r="73" spans="1:21" x14ac:dyDescent="0.25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2"/>
    </row>
    <row r="74" spans="1:21" x14ac:dyDescent="0.2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2"/>
    </row>
    <row r="75" spans="1:21" x14ac:dyDescent="0.25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2"/>
    </row>
    <row r="76" spans="1:21" x14ac:dyDescent="0.25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2"/>
    </row>
    <row r="77" spans="1:21" x14ac:dyDescent="0.25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2"/>
    </row>
    <row r="78" spans="1:21" x14ac:dyDescent="0.25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2"/>
    </row>
    <row r="79" spans="1:21" x14ac:dyDescent="0.25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2"/>
    </row>
    <row r="80" spans="1:21" x14ac:dyDescent="0.25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2"/>
    </row>
    <row r="81" spans="1:21" x14ac:dyDescent="0.2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2"/>
    </row>
    <row r="82" spans="1:21" x14ac:dyDescent="0.2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2"/>
    </row>
    <row r="83" spans="1:21" x14ac:dyDescent="0.25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2"/>
    </row>
    <row r="84" spans="1:21" ht="15.75" thickBot="1" x14ac:dyDescent="0.3">
      <c r="A84" s="16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8"/>
    </row>
  </sheetData>
  <mergeCells count="28">
    <mergeCell ref="D12:I12"/>
    <mergeCell ref="D13:I13"/>
    <mergeCell ref="D5:I5"/>
    <mergeCell ref="D6:I6"/>
    <mergeCell ref="D7:I7"/>
    <mergeCell ref="E1:O1"/>
    <mergeCell ref="D8:I8"/>
    <mergeCell ref="D9:I9"/>
    <mergeCell ref="D10:I10"/>
    <mergeCell ref="D11:I11"/>
    <mergeCell ref="E2:O2"/>
    <mergeCell ref="E3:O3"/>
    <mergeCell ref="E18:O18"/>
    <mergeCell ref="E27:O27"/>
    <mergeCell ref="E28:O28"/>
    <mergeCell ref="J6:K6"/>
    <mergeCell ref="J7:K7"/>
    <mergeCell ref="J8:K8"/>
    <mergeCell ref="J9:K9"/>
    <mergeCell ref="J10:K10"/>
    <mergeCell ref="J11:K11"/>
    <mergeCell ref="J12:K12"/>
    <mergeCell ref="D14:I14"/>
    <mergeCell ref="D15:I15"/>
    <mergeCell ref="E17:O17"/>
    <mergeCell ref="J13:K13"/>
    <mergeCell ref="J14:K14"/>
    <mergeCell ref="J15:K1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Maicon Rossini</dc:creator>
  <cp:lastModifiedBy>Maicon Rossini</cp:lastModifiedBy>
  <dcterms:created xsi:type="dcterms:W3CDTF">2019-05-26T19:37:48Z</dcterms:created>
  <dcterms:modified xsi:type="dcterms:W3CDTF">2019-05-27T02:14:08Z</dcterms:modified>
</cp:coreProperties>
</file>