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aura\Desktop\Ejercicios de Normalizacion\Compra-Ventas\"/>
    </mc:Choice>
  </mc:AlternateContent>
  <xr:revisionPtr revIDLastSave="0" documentId="13_ncr:1_{D8F57AB1-3471-4046-B9F7-7F0984EAE6AD}" xr6:coauthVersionLast="47" xr6:coauthVersionMax="47" xr10:uidLastSave="{00000000-0000-0000-0000-000000000000}"/>
  <bookViews>
    <workbookView xWindow="10245" yWindow="0" windowWidth="10245" windowHeight="5775" firstSheet="8" activeTab="9" xr2:uid="{00000000-000D-0000-FFFF-FFFF00000000}"/>
  </bookViews>
  <sheets>
    <sheet name="Empleados" sheetId="1" r:id="rId1"/>
    <sheet name="CondicionesContrato" sheetId="11" r:id="rId2"/>
    <sheet name="Ventas" sheetId="7" r:id="rId3"/>
    <sheet name="ProductosV" sheetId="10" r:id="rId4"/>
    <sheet name="Productos" sheetId="6" r:id="rId5"/>
    <sheet name="Compras" sheetId="4" r:id="rId6"/>
    <sheet name="ProductoComprado" sheetId="12" r:id="rId7"/>
    <sheet name="Proveedores" sheetId="3" r:id="rId8"/>
    <sheet name="Inventario" sheetId="9" r:id="rId9"/>
    <sheet name="Clientes" sheetId="2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6" i="12" l="1"/>
  <c r="E35" i="12"/>
  <c r="E34" i="12"/>
  <c r="E33" i="12"/>
  <c r="E32" i="12"/>
  <c r="E31" i="12"/>
  <c r="E30" i="12"/>
  <c r="E29" i="12"/>
  <c r="E28" i="12"/>
  <c r="E27" i="12"/>
  <c r="E16" i="12"/>
  <c r="E15" i="12"/>
  <c r="E14" i="12"/>
  <c r="E13" i="12"/>
  <c r="E12" i="12"/>
  <c r="E11" i="12"/>
  <c r="E10" i="12"/>
  <c r="E9" i="12"/>
  <c r="E8" i="12"/>
  <c r="E7" i="12"/>
  <c r="G4" i="4"/>
  <c r="G2" i="4"/>
  <c r="F9" i="7"/>
  <c r="F7" i="7"/>
  <c r="F5" i="7"/>
  <c r="G5" i="7" s="1"/>
  <c r="F4" i="7"/>
  <c r="E2" i="7"/>
</calcChain>
</file>

<file path=xl/sharedStrings.xml><?xml version="1.0" encoding="utf-8"?>
<sst xmlns="http://schemas.openxmlformats.org/spreadsheetml/2006/main" count="410" uniqueCount="204">
  <si>
    <t>Nombre</t>
  </si>
  <si>
    <t>Tel_casa</t>
  </si>
  <si>
    <t>Tel_celular</t>
  </si>
  <si>
    <t>Frec_Pago</t>
  </si>
  <si>
    <t>SueldoB</t>
  </si>
  <si>
    <t>Puesto</t>
  </si>
  <si>
    <t>Jefe</t>
  </si>
  <si>
    <t>Operativo</t>
  </si>
  <si>
    <t>Quincena</t>
  </si>
  <si>
    <t>Semana</t>
  </si>
  <si>
    <t>NombreEmpresa</t>
  </si>
  <si>
    <t>Nombre_Rep</t>
  </si>
  <si>
    <t>Tel_Contacto</t>
  </si>
  <si>
    <t>Dia_pedido</t>
  </si>
  <si>
    <t>Dia_entrega</t>
  </si>
  <si>
    <t>TipoPago</t>
  </si>
  <si>
    <t>Bimbo</t>
  </si>
  <si>
    <t>Lunes</t>
  </si>
  <si>
    <t>Martes</t>
  </si>
  <si>
    <t>Efectivo</t>
  </si>
  <si>
    <t>Coca-Cola</t>
  </si>
  <si>
    <t>Jueves</t>
  </si>
  <si>
    <t>Transferencia</t>
  </si>
  <si>
    <t>Sabritas,Gamesa,Pepsi</t>
  </si>
  <si>
    <t>Viernes</t>
  </si>
  <si>
    <t>DescripL</t>
  </si>
  <si>
    <t>DescripC</t>
  </si>
  <si>
    <t>PrecioV</t>
  </si>
  <si>
    <t>Existencias</t>
  </si>
  <si>
    <t>Stock_Min</t>
  </si>
  <si>
    <t>Stock_Max</t>
  </si>
  <si>
    <t>Oferta</t>
  </si>
  <si>
    <t>Roles de canela glaseados</t>
  </si>
  <si>
    <t>Panquecitos con chispas sabor chocolate</t>
  </si>
  <si>
    <t>Donitas espolvoreadas</t>
  </si>
  <si>
    <t>"Pan T Clásico"</t>
  </si>
  <si>
    <t>"Pan tostado clásico"</t>
  </si>
  <si>
    <t>Roles Glas</t>
  </si>
  <si>
    <t>Panques Chispas Choc</t>
  </si>
  <si>
    <t>Donas Espolv</t>
  </si>
  <si>
    <t>Pan integral grande</t>
  </si>
  <si>
    <t>Pan Int Grnd</t>
  </si>
  <si>
    <t>Coca cola sabor original 235 ml botella de vidrio</t>
  </si>
  <si>
    <t>Fanta sabor naranja 354 ml lata</t>
  </si>
  <si>
    <t>Coca cola light 354 ml lata</t>
  </si>
  <si>
    <t>Coca cola light 600 ml no retornable</t>
  </si>
  <si>
    <t>Coca cola sabor original 600 ml no retornable</t>
  </si>
  <si>
    <t>CocaCola 600</t>
  </si>
  <si>
    <t>CocaCola vidrio 235</t>
  </si>
  <si>
    <t>Fanta lata</t>
  </si>
  <si>
    <t>CocaCola L lata</t>
  </si>
  <si>
    <t>CocaCola L 600</t>
  </si>
  <si>
    <t>Papas Sabritas adobadas 170 gr</t>
  </si>
  <si>
    <t>Fritos limón 180 gr</t>
  </si>
  <si>
    <t>Rufles de queso 200 gr</t>
  </si>
  <si>
    <t>Churrumais 200 gr</t>
  </si>
  <si>
    <t>PapasAdibadas ch</t>
  </si>
  <si>
    <t>Fritos ch</t>
  </si>
  <si>
    <t>RuflesQ ch</t>
  </si>
  <si>
    <t>Churrumais ch</t>
  </si>
  <si>
    <t>Gamesa Emperador de chocolate 200gr</t>
  </si>
  <si>
    <t>Gamesa Emperador piruetas limón 200gr</t>
  </si>
  <si>
    <t xml:space="preserve">Gamesa Doradas Marías </t>
  </si>
  <si>
    <t>Emperador chocolate ch</t>
  </si>
  <si>
    <t>Emperador limón ch</t>
  </si>
  <si>
    <t>Marías Doradas</t>
  </si>
  <si>
    <t>Pepsi Cola Lata 355 ml</t>
  </si>
  <si>
    <t>Mirinda no retornable 600 ml</t>
  </si>
  <si>
    <t>Pepsi lata</t>
  </si>
  <si>
    <t>Epura 1.5 Lt</t>
  </si>
  <si>
    <t>Mirinda 600</t>
  </si>
  <si>
    <t>Juan Alcazar</t>
  </si>
  <si>
    <t>Esteban Cruz</t>
  </si>
  <si>
    <t>Enrique Marin</t>
  </si>
  <si>
    <t>Subtotal</t>
  </si>
  <si>
    <t>Total</t>
  </si>
  <si>
    <t>Subtotal_Prod</t>
  </si>
  <si>
    <t>Cantidad</t>
  </si>
  <si>
    <t>Precio U</t>
  </si>
  <si>
    <t>IVA 16%</t>
  </si>
  <si>
    <t>Pedido</t>
  </si>
  <si>
    <t>Entrega</t>
  </si>
  <si>
    <t>Forma Pago</t>
  </si>
  <si>
    <t>Producto</t>
  </si>
  <si>
    <t>Precio</t>
  </si>
  <si>
    <t>Fecha</t>
  </si>
  <si>
    <t>Hora</t>
  </si>
  <si>
    <t xml:space="preserve"> 09:00:00 a. m.</t>
  </si>
  <si>
    <t xml:space="preserve"> 09:05:00 a. m.</t>
  </si>
  <si>
    <t xml:space="preserve"> 02:00:00 p. m.</t>
  </si>
  <si>
    <t>Empaque</t>
  </si>
  <si>
    <t>Caducidad</t>
  </si>
  <si>
    <t>ok</t>
  </si>
  <si>
    <t>Existencias Físicas</t>
  </si>
  <si>
    <t>Observaciones</t>
  </si>
  <si>
    <t>x</t>
  </si>
  <si>
    <t>Bolsa rota, producto aplastado</t>
  </si>
  <si>
    <t>Producto aplastado, se rompió la bolsa</t>
  </si>
  <si>
    <t>Se cayo y se rompió</t>
  </si>
  <si>
    <t>ApellidoP</t>
  </si>
  <si>
    <t>ApellidoM</t>
  </si>
  <si>
    <t xml:space="preserve">Erendira </t>
  </si>
  <si>
    <t>Del Valle</t>
  </si>
  <si>
    <t xml:space="preserve">Luis </t>
  </si>
  <si>
    <t xml:space="preserve">Garcia </t>
  </si>
  <si>
    <t>Becerril</t>
  </si>
  <si>
    <t>Veronica</t>
  </si>
  <si>
    <t xml:space="preserve">Ordoñes </t>
  </si>
  <si>
    <t>Flores</t>
  </si>
  <si>
    <t xml:space="preserve">Cristina </t>
  </si>
  <si>
    <t xml:space="preserve">Monroy </t>
  </si>
  <si>
    <t>Jimenez</t>
  </si>
  <si>
    <t xml:space="preserve">José Luis </t>
  </si>
  <si>
    <t xml:space="preserve">Guzmán </t>
  </si>
  <si>
    <t>Merino</t>
  </si>
  <si>
    <t>GUJA</t>
  </si>
  <si>
    <t>JUGM</t>
  </si>
  <si>
    <t>FK_ventas</t>
  </si>
  <si>
    <t>FK_NumSS</t>
  </si>
  <si>
    <t>Fk_NumSS</t>
  </si>
  <si>
    <t>Pk_Cod_prod</t>
  </si>
  <si>
    <t>Pk_Num_SS</t>
  </si>
  <si>
    <t>Fk_Cod_prod</t>
  </si>
  <si>
    <t>Pk_Venta</t>
  </si>
  <si>
    <t>GBI</t>
  </si>
  <si>
    <t>CCF</t>
  </si>
  <si>
    <t>CPC</t>
  </si>
  <si>
    <t>Fk_RFC_NomProv</t>
  </si>
  <si>
    <t>Fk_RFC_NumProv</t>
  </si>
  <si>
    <t>Pk_RFC_NomProv</t>
  </si>
  <si>
    <t>Pk_RFC_NumProv</t>
  </si>
  <si>
    <t>Pk_Folio</t>
  </si>
  <si>
    <t>Fk_Folio</t>
  </si>
  <si>
    <t>Fk_Productos</t>
  </si>
  <si>
    <t>Pk_Fecha</t>
  </si>
  <si>
    <t>Pk_Fecha_contrato</t>
  </si>
  <si>
    <t>Dir_Calle</t>
  </si>
  <si>
    <t>Dir_Num</t>
  </si>
  <si>
    <t>Dir_Colonia</t>
  </si>
  <si>
    <t>Dir_CP</t>
  </si>
  <si>
    <t>Dir_Alcaldia</t>
  </si>
  <si>
    <t>VIPI</t>
  </si>
  <si>
    <t>Israel</t>
  </si>
  <si>
    <t>Vigueras</t>
  </si>
  <si>
    <t>Perez</t>
  </si>
  <si>
    <t>Aldama</t>
  </si>
  <si>
    <t>Jazmin</t>
  </si>
  <si>
    <t>Xochimilco</t>
  </si>
  <si>
    <t>REAM</t>
  </si>
  <si>
    <t>Mauricio</t>
  </si>
  <si>
    <t>Reyes</t>
  </si>
  <si>
    <t>Aguilar</t>
  </si>
  <si>
    <t>Las Flores</t>
  </si>
  <si>
    <t>Adriana</t>
  </si>
  <si>
    <t>Guzmán</t>
  </si>
  <si>
    <t>Jiménez</t>
  </si>
  <si>
    <t>Gladiolas</t>
  </si>
  <si>
    <t>CARH</t>
  </si>
  <si>
    <t>Hilda</t>
  </si>
  <si>
    <t>Cabañas</t>
  </si>
  <si>
    <t>Los Pinos</t>
  </si>
  <si>
    <t>La Peña</t>
  </si>
  <si>
    <t>DOME</t>
  </si>
  <si>
    <t>Erick</t>
  </si>
  <si>
    <t>Dominguez</t>
  </si>
  <si>
    <t>Morales</t>
  </si>
  <si>
    <t>El Mirador</t>
  </si>
  <si>
    <t>Tejomulco</t>
  </si>
  <si>
    <t>AGCD</t>
  </si>
  <si>
    <t>Daniel</t>
  </si>
  <si>
    <t>Carrillo</t>
  </si>
  <si>
    <t>La loma</t>
  </si>
  <si>
    <t>ALCD</t>
  </si>
  <si>
    <t>Daniela</t>
  </si>
  <si>
    <t>Alvarado</t>
  </si>
  <si>
    <t>Cruz</t>
  </si>
  <si>
    <t>Margaritas</t>
  </si>
  <si>
    <t>BAGX</t>
  </si>
  <si>
    <t>Ximena</t>
  </si>
  <si>
    <t>Balderas</t>
  </si>
  <si>
    <t>García</t>
  </si>
  <si>
    <t>Dalia</t>
  </si>
  <si>
    <t>CACK</t>
  </si>
  <si>
    <t>Karla</t>
  </si>
  <si>
    <t>Campos</t>
  </si>
  <si>
    <t>Contreras</t>
  </si>
  <si>
    <t>Alcanfores</t>
  </si>
  <si>
    <t>Juarez</t>
  </si>
  <si>
    <t>Guillen</t>
  </si>
  <si>
    <t>Cipres</t>
  </si>
  <si>
    <t>Fk_RFC_NomCliente</t>
  </si>
  <si>
    <t>Fk_RFC_FechaCliente</t>
  </si>
  <si>
    <t>Pk_RFC_NomCliente</t>
  </si>
  <si>
    <t>Pk_RFC_FechaCliente</t>
  </si>
  <si>
    <t>3 FN: "Una relacion se encuentra en 3FN, si y solo si, se encuentra en 2FN; y si ningun subconjunto de atributos no claves tienen dependecias funcionales entre si".</t>
  </si>
  <si>
    <t>La relacion Empleados se encuentra en 3F.</t>
  </si>
  <si>
    <t>La relacion CondicionesContrato se encuentra en 3F.</t>
  </si>
  <si>
    <t>La relacion Ventas se encuentra en 3F.</t>
  </si>
  <si>
    <t>La relacion ProductosV se encuentra en 3F.</t>
  </si>
  <si>
    <t>La relacion Productos se encuentra en 3F.</t>
  </si>
  <si>
    <t>La relacion Compras se encuentra en 3F.</t>
  </si>
  <si>
    <t>La relacion ProductoComprado se encuentra en 3F.</t>
  </si>
  <si>
    <t>La relacion Proveedores se encuentra en 3F.</t>
  </si>
  <si>
    <t>La relacion Inventario se encuentra en 3F.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</si>
</sst>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FF66"/>
        <bgColor indexed="64"/>
      </patternFill>
    </fill>
    <fill>
      <patternFill patternType="solid">
        <fgColor rgb="FFFE50C4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/>
    <xf numFmtId="14" fontId="0" fillId="0" borderId="1" xfId="0" applyNumberFormat="1" applyBorder="1"/>
    <xf numFmtId="0" fontId="0" fillId="0" borderId="1" xfId="0" applyBorder="1"/>
    <xf numFmtId="0" fontId="1" fillId="2" borderId="1" xfId="0" applyFont="1" applyFill="1" applyBorder="1"/>
    <xf numFmtId="0" fontId="3" fillId="2" borderId="1" xfId="0" applyFont="1" applyFill="1" applyBorder="1"/>
    <xf numFmtId="14" fontId="0" fillId="0" borderId="0" xfId="0" applyNumberFormat="1"/>
    <xf numFmtId="4" fontId="0" fillId="0" borderId="0" xfId="0" applyNumberFormat="1"/>
    <xf numFmtId="0" fontId="1" fillId="0" borderId="1" xfId="0" applyFont="1" applyFill="1" applyBorder="1"/>
    <xf numFmtId="0" fontId="0" fillId="0" borderId="0" xfId="0" applyAlignment="1">
      <alignment wrapText="1"/>
    </xf>
    <xf numFmtId="0" fontId="0" fillId="0" borderId="1" xfId="0" applyBorder="1" applyAlignment="1">
      <alignment horizontal="left"/>
    </xf>
    <xf numFmtId="0" fontId="0" fillId="0" borderId="1" xfId="0" applyFill="1" applyBorder="1" applyAlignment="1">
      <alignment horizontal="left"/>
    </xf>
    <xf numFmtId="4" fontId="0" fillId="0" borderId="1" xfId="0" applyNumberFormat="1" applyBorder="1" applyAlignment="1">
      <alignment horizontal="left"/>
    </xf>
    <xf numFmtId="0" fontId="2" fillId="0" borderId="1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0" fontId="0" fillId="0" borderId="0" xfId="0" applyAlignment="1">
      <alignment horizontal="left"/>
    </xf>
    <xf numFmtId="14" fontId="0" fillId="0" borderId="1" xfId="0" applyNumberFormat="1" applyBorder="1" applyAlignment="1">
      <alignment horizontal="left"/>
    </xf>
    <xf numFmtId="0" fontId="3" fillId="2" borderId="1" xfId="0" applyFont="1" applyFill="1" applyBorder="1" applyAlignment="1">
      <alignment horizontal="left"/>
    </xf>
    <xf numFmtId="0" fontId="0" fillId="0" borderId="0" xfId="0" applyFill="1" applyAlignment="1">
      <alignment horizontal="left"/>
    </xf>
    <xf numFmtId="14" fontId="0" fillId="0" borderId="2" xfId="0" applyNumberFormat="1" applyBorder="1" applyAlignment="1">
      <alignment horizontal="left"/>
    </xf>
    <xf numFmtId="0" fontId="0" fillId="0" borderId="3" xfId="0" applyBorder="1" applyAlignment="1">
      <alignment horizontal="left"/>
    </xf>
    <xf numFmtId="19" fontId="0" fillId="0" borderId="1" xfId="0" applyNumberFormat="1" applyBorder="1" applyAlignment="1">
      <alignment horizontal="left"/>
    </xf>
    <xf numFmtId="0" fontId="0" fillId="0" borderId="0" xfId="0" applyFill="1" applyAlignment="1">
      <alignment vertical="center" wrapText="1"/>
    </xf>
    <xf numFmtId="0" fontId="0" fillId="0" borderId="0" xfId="0" applyFill="1"/>
    <xf numFmtId="0" fontId="0" fillId="3" borderId="0" xfId="0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13"/>
  <sheetViews>
    <sheetView zoomScale="85" zoomScaleNormal="85" workbookViewId="0">
      <selection activeCell="E29" sqref="E29"/>
    </sheetView>
  </sheetViews>
  <sheetFormatPr baseColWidth="10" defaultColWidth="9.140625" defaultRowHeight="15" x14ac:dyDescent="0.25"/>
  <cols>
    <col min="1" max="1" width="11.42578125" bestFit="1" customWidth="1"/>
    <col min="2" max="2" width="9.85546875" bestFit="1" customWidth="1"/>
    <col min="3" max="3" width="9.7109375" bestFit="1" customWidth="1"/>
    <col min="4" max="4" width="10.42578125" bestFit="1" customWidth="1"/>
    <col min="5" max="5" width="10.7109375" bestFit="1" customWidth="1"/>
    <col min="6" max="6" width="9.28515625" bestFit="1" customWidth="1"/>
    <col min="7" max="7" width="10" bestFit="1" customWidth="1"/>
    <col min="8" max="8" width="9.85546875" bestFit="1" customWidth="1"/>
    <col min="10" max="10" width="19.7109375" bestFit="1" customWidth="1"/>
    <col min="11" max="11" width="17.85546875" bestFit="1" customWidth="1"/>
    <col min="12" max="12" width="10" bestFit="1" customWidth="1"/>
    <col min="13" max="13" width="8.28515625" bestFit="1" customWidth="1"/>
    <col min="14" max="14" width="10" bestFit="1" customWidth="1"/>
  </cols>
  <sheetData>
    <row r="1" spans="1:44" x14ac:dyDescent="0.25">
      <c r="A1" s="5" t="s">
        <v>121</v>
      </c>
      <c r="B1" s="8" t="s">
        <v>0</v>
      </c>
      <c r="C1" s="8" t="s">
        <v>99</v>
      </c>
      <c r="D1" s="8" t="s">
        <v>100</v>
      </c>
      <c r="E1" s="1" t="s">
        <v>2</v>
      </c>
      <c r="F1" s="1" t="s">
        <v>1</v>
      </c>
      <c r="G1" s="1" t="s">
        <v>5</v>
      </c>
    </row>
    <row r="2" spans="1:44" x14ac:dyDescent="0.25">
      <c r="A2" s="10">
        <v>321</v>
      </c>
      <c r="B2" s="10" t="s">
        <v>101</v>
      </c>
      <c r="C2" s="10" t="s">
        <v>102</v>
      </c>
      <c r="D2" s="10" t="s">
        <v>114</v>
      </c>
      <c r="E2" s="10">
        <v>55123456</v>
      </c>
      <c r="F2" s="10">
        <v>21573520</v>
      </c>
      <c r="G2" s="10" t="s">
        <v>6</v>
      </c>
      <c r="H2" s="16"/>
      <c r="I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</row>
    <row r="3" spans="1:44" x14ac:dyDescent="0.25">
      <c r="A3" s="10">
        <v>456</v>
      </c>
      <c r="B3" s="10" t="s">
        <v>103</v>
      </c>
      <c r="C3" s="10" t="s">
        <v>104</v>
      </c>
      <c r="D3" s="10" t="s">
        <v>105</v>
      </c>
      <c r="E3" s="10">
        <v>55234567</v>
      </c>
      <c r="F3" s="10">
        <v>21573520</v>
      </c>
      <c r="G3" s="10" t="s">
        <v>6</v>
      </c>
      <c r="H3" s="16"/>
      <c r="I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</row>
    <row r="4" spans="1:44" x14ac:dyDescent="0.25">
      <c r="A4" s="10">
        <v>687</v>
      </c>
      <c r="B4" s="10" t="s">
        <v>106</v>
      </c>
      <c r="C4" s="10" t="s">
        <v>107</v>
      </c>
      <c r="D4" s="10" t="s">
        <v>108</v>
      </c>
      <c r="E4" s="10">
        <v>55001234</v>
      </c>
      <c r="F4" s="10">
        <v>21579874</v>
      </c>
      <c r="G4" s="10" t="s">
        <v>7</v>
      </c>
      <c r="H4" s="16"/>
      <c r="I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</row>
    <row r="5" spans="1:44" x14ac:dyDescent="0.25">
      <c r="A5" s="10">
        <v>897</v>
      </c>
      <c r="B5" s="10" t="s">
        <v>109</v>
      </c>
      <c r="C5" s="10" t="s">
        <v>110</v>
      </c>
      <c r="D5" s="10" t="s">
        <v>111</v>
      </c>
      <c r="E5" s="10">
        <v>55345678</v>
      </c>
      <c r="F5" s="10">
        <v>21571265</v>
      </c>
      <c r="G5" s="10" t="s">
        <v>7</v>
      </c>
      <c r="H5" s="16"/>
      <c r="I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</row>
    <row r="6" spans="1:44" x14ac:dyDescent="0.25">
      <c r="A6" s="10">
        <v>167</v>
      </c>
      <c r="B6" s="10" t="s">
        <v>112</v>
      </c>
      <c r="C6" s="10" t="s">
        <v>113</v>
      </c>
      <c r="D6" s="10" t="s">
        <v>111</v>
      </c>
      <c r="E6" s="10">
        <v>55456789</v>
      </c>
      <c r="F6" s="10">
        <v>21572456</v>
      </c>
      <c r="G6" s="10" t="s">
        <v>7</v>
      </c>
      <c r="H6" s="16"/>
      <c r="I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</row>
    <row r="7" spans="1:44" x14ac:dyDescent="0.25">
      <c r="A7" s="16"/>
      <c r="B7" s="16"/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  <c r="Z7" s="16"/>
      <c r="AA7" s="16"/>
      <c r="AB7" s="16"/>
      <c r="AC7" s="16"/>
      <c r="AD7" s="16"/>
      <c r="AE7" s="16"/>
      <c r="AF7" s="16"/>
      <c r="AG7" s="16"/>
      <c r="AH7" s="16"/>
      <c r="AI7" s="16"/>
      <c r="AJ7" s="16"/>
      <c r="AK7" s="16"/>
      <c r="AL7" s="16"/>
      <c r="AM7" s="16"/>
      <c r="AN7" s="16"/>
      <c r="AO7" s="16"/>
      <c r="AP7" s="16"/>
      <c r="AQ7" s="16"/>
      <c r="AR7" s="16"/>
    </row>
    <row r="8" spans="1:44" ht="15" customHeight="1" x14ac:dyDescent="0.25">
      <c r="A8" s="25" t="s">
        <v>194</v>
      </c>
      <c r="B8" s="25"/>
      <c r="C8" s="25"/>
      <c r="D8" s="25"/>
      <c r="E8" s="25"/>
      <c r="F8" s="25"/>
      <c r="G8" s="25"/>
      <c r="H8" s="25"/>
      <c r="I8" s="23"/>
      <c r="J8" s="23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</row>
    <row r="9" spans="1:44" x14ac:dyDescent="0.25">
      <c r="A9" s="25"/>
      <c r="B9" s="25"/>
      <c r="C9" s="25"/>
      <c r="D9" s="25"/>
      <c r="E9" s="25"/>
      <c r="F9" s="25"/>
      <c r="G9" s="25"/>
      <c r="H9" s="25"/>
      <c r="I9" s="23"/>
      <c r="J9" s="23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</row>
    <row r="10" spans="1:44" x14ac:dyDescent="0.25">
      <c r="A10" s="9"/>
      <c r="B10" s="9"/>
      <c r="C10" s="9"/>
      <c r="D10" s="9"/>
      <c r="E10" s="9"/>
      <c r="F10" s="9"/>
      <c r="G10" s="9"/>
      <c r="H10" s="9"/>
      <c r="I10" s="24"/>
      <c r="J10" s="24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</row>
    <row r="11" spans="1:44" ht="15" customHeight="1" x14ac:dyDescent="0.25">
      <c r="A11" s="25" t="s">
        <v>195</v>
      </c>
      <c r="B11" s="25"/>
      <c r="C11" s="25"/>
      <c r="D11" s="25"/>
      <c r="E11" s="25"/>
      <c r="F11" s="25"/>
      <c r="G11" s="25"/>
      <c r="H11" s="25"/>
      <c r="I11" s="23"/>
      <c r="J11" s="23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</row>
    <row r="12" spans="1:44" x14ac:dyDescent="0.25">
      <c r="A12" s="25"/>
      <c r="B12" s="25"/>
      <c r="C12" s="25"/>
      <c r="D12" s="25"/>
      <c r="E12" s="25"/>
      <c r="F12" s="25"/>
      <c r="G12" s="25"/>
      <c r="H12" s="25"/>
      <c r="I12" s="23"/>
      <c r="J12" s="23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  <c r="Z12" s="16"/>
      <c r="AA12" s="16"/>
      <c r="AB12" s="16"/>
      <c r="AC12" s="16"/>
      <c r="AD12" s="16"/>
      <c r="AE12" s="16"/>
      <c r="AF12" s="16"/>
      <c r="AG12" s="16"/>
      <c r="AH12" s="16"/>
      <c r="AI12" s="16"/>
      <c r="AJ12" s="16"/>
      <c r="AK12" s="16"/>
      <c r="AL12" s="16"/>
      <c r="AM12" s="16"/>
      <c r="AN12" s="16"/>
      <c r="AO12" s="16"/>
      <c r="AP12" s="16"/>
      <c r="AQ12" s="16"/>
      <c r="AR12" s="16"/>
    </row>
    <row r="13" spans="1:44" x14ac:dyDescent="0.25">
      <c r="A13" s="16"/>
      <c r="B13" s="16"/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  <c r="Z13" s="16"/>
      <c r="AA13" s="16"/>
      <c r="AB13" s="16"/>
      <c r="AC13" s="16"/>
      <c r="AD13" s="16"/>
      <c r="AE13" s="16"/>
      <c r="AF13" s="16"/>
      <c r="AG13" s="16"/>
      <c r="AH13" s="16"/>
      <c r="AI13" s="16"/>
      <c r="AJ13" s="16"/>
      <c r="AK13" s="16"/>
      <c r="AL13" s="16"/>
      <c r="AM13" s="16"/>
      <c r="AN13" s="16"/>
      <c r="AO13" s="16"/>
      <c r="AP13" s="16"/>
      <c r="AQ13" s="16"/>
      <c r="AR13" s="16"/>
    </row>
  </sheetData>
  <mergeCells count="2">
    <mergeCell ref="A8:H9"/>
    <mergeCell ref="A11:H1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D127F-3519-452E-AABF-53D2A8966D6F}">
  <dimension ref="A1:K17"/>
  <sheetViews>
    <sheetView tabSelected="1" zoomScale="70" zoomScaleNormal="70" workbookViewId="0">
      <selection activeCell="J1" sqref="J1"/>
    </sheetView>
  </sheetViews>
  <sheetFormatPr baseColWidth="10" defaultRowHeight="15" x14ac:dyDescent="0.25"/>
  <cols>
    <col min="1" max="1" width="15.7109375" bestFit="1" customWidth="1"/>
    <col min="2" max="2" width="17.5703125" customWidth="1"/>
    <col min="3" max="3" width="17" customWidth="1"/>
  </cols>
  <sheetData>
    <row r="1" spans="1:11" x14ac:dyDescent="0.25">
      <c r="A1" s="5" t="s">
        <v>192</v>
      </c>
      <c r="B1" s="5" t="s">
        <v>193</v>
      </c>
      <c r="C1" s="1" t="s">
        <v>0</v>
      </c>
      <c r="D1" s="1" t="s">
        <v>99</v>
      </c>
      <c r="E1" s="1" t="s">
        <v>100</v>
      </c>
      <c r="F1" s="1" t="s">
        <v>136</v>
      </c>
      <c r="G1" s="1" t="s">
        <v>137</v>
      </c>
      <c r="H1" s="1" t="s">
        <v>138</v>
      </c>
      <c r="I1" s="1" t="s">
        <v>139</v>
      </c>
      <c r="J1" s="1" t="s">
        <v>140</v>
      </c>
    </row>
    <row r="2" spans="1:11" x14ac:dyDescent="0.25">
      <c r="A2" s="10" t="s">
        <v>141</v>
      </c>
      <c r="B2" s="10">
        <v>800215</v>
      </c>
      <c r="C2" s="10" t="s">
        <v>142</v>
      </c>
      <c r="D2" s="10" t="s">
        <v>143</v>
      </c>
      <c r="E2" s="10" t="s">
        <v>144</v>
      </c>
      <c r="F2" s="10" t="s">
        <v>145</v>
      </c>
      <c r="G2" s="10">
        <v>48</v>
      </c>
      <c r="H2" s="10" t="s">
        <v>146</v>
      </c>
      <c r="I2" s="10">
        <v>15220</v>
      </c>
      <c r="J2" s="10" t="s">
        <v>147</v>
      </c>
      <c r="K2" s="16"/>
    </row>
    <row r="3" spans="1:11" x14ac:dyDescent="0.25">
      <c r="A3" s="10" t="s">
        <v>148</v>
      </c>
      <c r="B3" s="10">
        <v>850330</v>
      </c>
      <c r="C3" s="10" t="s">
        <v>149</v>
      </c>
      <c r="D3" s="10" t="s">
        <v>150</v>
      </c>
      <c r="E3" s="10" t="s">
        <v>151</v>
      </c>
      <c r="F3" s="10" t="s">
        <v>152</v>
      </c>
      <c r="G3" s="10">
        <v>15</v>
      </c>
      <c r="H3" s="10" t="s">
        <v>146</v>
      </c>
      <c r="I3" s="10">
        <v>15220</v>
      </c>
      <c r="J3" s="10" t="s">
        <v>147</v>
      </c>
      <c r="K3" s="16"/>
    </row>
    <row r="4" spans="1:11" x14ac:dyDescent="0.25">
      <c r="A4" s="10" t="s">
        <v>115</v>
      </c>
      <c r="B4" s="10">
        <v>770724</v>
      </c>
      <c r="C4" s="10" t="s">
        <v>153</v>
      </c>
      <c r="D4" s="10" t="s">
        <v>154</v>
      </c>
      <c r="E4" s="10" t="s">
        <v>155</v>
      </c>
      <c r="F4" s="10" t="s">
        <v>156</v>
      </c>
      <c r="G4" s="10">
        <v>30</v>
      </c>
      <c r="H4" s="10" t="s">
        <v>146</v>
      </c>
      <c r="I4" s="10">
        <v>15220</v>
      </c>
      <c r="J4" s="10" t="s">
        <v>147</v>
      </c>
      <c r="K4" s="16"/>
    </row>
    <row r="5" spans="1:11" x14ac:dyDescent="0.25">
      <c r="A5" s="10" t="s">
        <v>157</v>
      </c>
      <c r="B5" s="10">
        <v>810911</v>
      </c>
      <c r="C5" s="10" t="s">
        <v>158</v>
      </c>
      <c r="D5" s="10" t="s">
        <v>159</v>
      </c>
      <c r="E5" s="10" t="s">
        <v>150</v>
      </c>
      <c r="F5" s="10" t="s">
        <v>160</v>
      </c>
      <c r="G5" s="10">
        <v>29</v>
      </c>
      <c r="H5" s="10" t="s">
        <v>161</v>
      </c>
      <c r="I5" s="10">
        <v>15230</v>
      </c>
      <c r="J5" s="10" t="s">
        <v>147</v>
      </c>
      <c r="K5" s="16"/>
    </row>
    <row r="6" spans="1:11" x14ac:dyDescent="0.25">
      <c r="A6" s="10" t="s">
        <v>162</v>
      </c>
      <c r="B6" s="10">
        <v>751202</v>
      </c>
      <c r="C6" s="10" t="s">
        <v>163</v>
      </c>
      <c r="D6" s="10" t="s">
        <v>164</v>
      </c>
      <c r="E6" s="10" t="s">
        <v>165</v>
      </c>
      <c r="F6" s="10" t="s">
        <v>166</v>
      </c>
      <c r="G6" s="10">
        <v>12</v>
      </c>
      <c r="H6" s="10" t="s">
        <v>167</v>
      </c>
      <c r="I6" s="10">
        <v>15225</v>
      </c>
      <c r="J6" s="10" t="s">
        <v>147</v>
      </c>
      <c r="K6" s="16"/>
    </row>
    <row r="7" spans="1:11" x14ac:dyDescent="0.25">
      <c r="A7" s="10" t="s">
        <v>168</v>
      </c>
      <c r="B7" s="10">
        <v>700122</v>
      </c>
      <c r="C7" s="10" t="s">
        <v>169</v>
      </c>
      <c r="D7" s="10" t="s">
        <v>151</v>
      </c>
      <c r="E7" s="10" t="s">
        <v>170</v>
      </c>
      <c r="F7" s="10" t="s">
        <v>171</v>
      </c>
      <c r="G7" s="10">
        <v>11</v>
      </c>
      <c r="H7" s="10" t="s">
        <v>167</v>
      </c>
      <c r="I7" s="10">
        <v>15225</v>
      </c>
      <c r="J7" s="10" t="s">
        <v>147</v>
      </c>
      <c r="K7" s="16"/>
    </row>
    <row r="8" spans="1:11" x14ac:dyDescent="0.25">
      <c r="A8" s="10" t="s">
        <v>172</v>
      </c>
      <c r="B8" s="10">
        <v>710514</v>
      </c>
      <c r="C8" s="10" t="s">
        <v>173</v>
      </c>
      <c r="D8" s="10" t="s">
        <v>174</v>
      </c>
      <c r="E8" s="10" t="s">
        <v>175</v>
      </c>
      <c r="F8" s="10" t="s">
        <v>176</v>
      </c>
      <c r="G8" s="10">
        <v>16</v>
      </c>
      <c r="H8" s="10" t="s">
        <v>146</v>
      </c>
      <c r="I8" s="10">
        <v>15220</v>
      </c>
      <c r="J8" s="10" t="s">
        <v>147</v>
      </c>
      <c r="K8" s="16"/>
    </row>
    <row r="9" spans="1:11" x14ac:dyDescent="0.25">
      <c r="A9" s="10" t="s">
        <v>177</v>
      </c>
      <c r="B9" s="10">
        <v>720623</v>
      </c>
      <c r="C9" s="10" t="s">
        <v>178</v>
      </c>
      <c r="D9" s="10" t="s">
        <v>179</v>
      </c>
      <c r="E9" s="10" t="s">
        <v>180</v>
      </c>
      <c r="F9" s="10" t="s">
        <v>181</v>
      </c>
      <c r="G9" s="10">
        <v>14</v>
      </c>
      <c r="H9" s="10" t="s">
        <v>146</v>
      </c>
      <c r="I9" s="10">
        <v>15220</v>
      </c>
      <c r="J9" s="10" t="s">
        <v>147</v>
      </c>
      <c r="K9" s="16"/>
    </row>
    <row r="10" spans="1:11" x14ac:dyDescent="0.25">
      <c r="A10" s="10" t="s">
        <v>182</v>
      </c>
      <c r="B10" s="10">
        <v>730906</v>
      </c>
      <c r="C10" s="10" t="s">
        <v>183</v>
      </c>
      <c r="D10" s="10" t="s">
        <v>184</v>
      </c>
      <c r="E10" s="10" t="s">
        <v>185</v>
      </c>
      <c r="F10" s="10" t="s">
        <v>186</v>
      </c>
      <c r="G10" s="10">
        <v>81</v>
      </c>
      <c r="H10" s="10" t="s">
        <v>161</v>
      </c>
      <c r="I10" s="10">
        <v>15230</v>
      </c>
      <c r="J10" s="10" t="s">
        <v>147</v>
      </c>
      <c r="K10" s="16"/>
    </row>
    <row r="11" spans="1:11" x14ac:dyDescent="0.25">
      <c r="A11" s="10" t="s">
        <v>116</v>
      </c>
      <c r="B11" s="10">
        <v>741118</v>
      </c>
      <c r="C11" s="10" t="s">
        <v>149</v>
      </c>
      <c r="D11" s="10" t="s">
        <v>187</v>
      </c>
      <c r="E11" s="10" t="s">
        <v>188</v>
      </c>
      <c r="F11" s="10" t="s">
        <v>189</v>
      </c>
      <c r="G11" s="10">
        <v>31</v>
      </c>
      <c r="H11" s="10" t="s">
        <v>161</v>
      </c>
      <c r="I11" s="10">
        <v>15230</v>
      </c>
      <c r="J11" s="10" t="s">
        <v>147</v>
      </c>
      <c r="K11" s="16"/>
    </row>
    <row r="12" spans="1:11" x14ac:dyDescent="0.25">
      <c r="A12" s="16"/>
      <c r="B12" s="16"/>
      <c r="C12" s="16"/>
      <c r="D12" s="16"/>
      <c r="E12" s="16"/>
      <c r="F12" s="16"/>
      <c r="G12" s="16"/>
      <c r="H12" s="16"/>
      <c r="I12" s="16"/>
      <c r="J12" s="16"/>
      <c r="K12" s="16"/>
    </row>
    <row r="13" spans="1:11" ht="15" customHeight="1" x14ac:dyDescent="0.25">
      <c r="A13" s="25" t="s">
        <v>194</v>
      </c>
      <c r="B13" s="25"/>
      <c r="C13" s="25"/>
      <c r="D13" s="25"/>
      <c r="E13" s="25"/>
      <c r="F13" s="25"/>
      <c r="G13" s="25"/>
      <c r="H13" s="25"/>
      <c r="I13" s="25"/>
      <c r="J13" s="25"/>
      <c r="K13" s="16"/>
    </row>
    <row r="14" spans="1:11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  <c r="K14" s="16"/>
    </row>
    <row r="15" spans="1:11" x14ac:dyDescent="0.25">
      <c r="A15" s="9"/>
      <c r="B15" s="9"/>
      <c r="C15" s="9"/>
      <c r="D15" s="9"/>
      <c r="E15" s="9"/>
      <c r="F15" s="9"/>
      <c r="G15" s="9"/>
      <c r="H15" s="9"/>
    </row>
    <row r="16" spans="1:11" ht="15" customHeight="1" x14ac:dyDescent="0.25">
      <c r="A16" s="25" t="s">
        <v>203</v>
      </c>
      <c r="B16" s="25"/>
      <c r="C16" s="25"/>
      <c r="D16" s="25"/>
      <c r="E16" s="25"/>
      <c r="F16" s="25"/>
      <c r="G16" s="25"/>
      <c r="H16" s="25"/>
      <c r="I16" s="25"/>
      <c r="J16" s="25"/>
    </row>
    <row r="17" spans="1:10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</row>
  </sheetData>
  <mergeCells count="2">
    <mergeCell ref="A13:J14"/>
    <mergeCell ref="A16:J1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AF498F-5A15-44C2-99C5-2787DB0EFC20}">
  <dimension ref="A1:J13"/>
  <sheetViews>
    <sheetView workbookViewId="0">
      <selection activeCell="A9" sqref="A9:H13"/>
    </sheetView>
  </sheetViews>
  <sheetFormatPr baseColWidth="10" defaultRowHeight="15" x14ac:dyDescent="0.25"/>
  <cols>
    <col min="1" max="1" width="10.28515625" bestFit="1" customWidth="1"/>
    <col min="2" max="2" width="17.85546875" bestFit="1" customWidth="1"/>
    <col min="3" max="3" width="10" bestFit="1" customWidth="1"/>
    <col min="4" max="4" width="8.28515625" bestFit="1" customWidth="1"/>
  </cols>
  <sheetData>
    <row r="1" spans="1:10" x14ac:dyDescent="0.25">
      <c r="A1" s="5" t="s">
        <v>119</v>
      </c>
      <c r="B1" s="5" t="s">
        <v>135</v>
      </c>
      <c r="C1" s="1" t="s">
        <v>3</v>
      </c>
      <c r="D1" s="1" t="s">
        <v>4</v>
      </c>
    </row>
    <row r="2" spans="1:10" x14ac:dyDescent="0.25">
      <c r="A2" s="10">
        <v>321</v>
      </c>
      <c r="B2" s="17">
        <v>34700</v>
      </c>
      <c r="C2" s="10" t="s">
        <v>8</v>
      </c>
      <c r="D2" s="10">
        <v>3000</v>
      </c>
    </row>
    <row r="3" spans="1:10" x14ac:dyDescent="0.25">
      <c r="A3" s="10">
        <v>456</v>
      </c>
      <c r="B3" s="17">
        <v>34700</v>
      </c>
      <c r="C3" s="10" t="s">
        <v>8</v>
      </c>
      <c r="D3" s="10">
        <v>3000</v>
      </c>
    </row>
    <row r="4" spans="1:10" x14ac:dyDescent="0.25">
      <c r="A4" s="10">
        <v>687</v>
      </c>
      <c r="B4" s="17">
        <v>40360</v>
      </c>
      <c r="C4" s="10" t="s">
        <v>9</v>
      </c>
      <c r="D4" s="10">
        <v>1000</v>
      </c>
    </row>
    <row r="5" spans="1:10" x14ac:dyDescent="0.25">
      <c r="A5" s="10">
        <v>897</v>
      </c>
      <c r="B5" s="17">
        <v>42385</v>
      </c>
      <c r="C5" s="10" t="s">
        <v>9</v>
      </c>
      <c r="D5" s="10">
        <v>1200</v>
      </c>
    </row>
    <row r="6" spans="1:10" x14ac:dyDescent="0.25">
      <c r="A6" s="10">
        <v>167</v>
      </c>
      <c r="B6" s="17">
        <v>42140</v>
      </c>
      <c r="C6" s="10" t="s">
        <v>9</v>
      </c>
      <c r="D6" s="10">
        <v>1200</v>
      </c>
    </row>
    <row r="7" spans="1:10" x14ac:dyDescent="0.25">
      <c r="A7" s="10">
        <v>687</v>
      </c>
      <c r="B7" s="20">
        <v>43132</v>
      </c>
      <c r="C7" s="21" t="s">
        <v>8</v>
      </c>
      <c r="D7" s="21">
        <v>2600</v>
      </c>
    </row>
    <row r="9" spans="1:10" ht="15" customHeight="1" x14ac:dyDescent="0.25">
      <c r="A9" s="25" t="s">
        <v>194</v>
      </c>
      <c r="B9" s="25"/>
      <c r="C9" s="25"/>
      <c r="D9" s="25"/>
      <c r="E9" s="25"/>
      <c r="F9" s="25"/>
      <c r="G9" s="25"/>
      <c r="H9" s="25"/>
      <c r="I9" s="23"/>
      <c r="J9" s="23"/>
    </row>
    <row r="10" spans="1:10" x14ac:dyDescent="0.25">
      <c r="A10" s="25"/>
      <c r="B10" s="25"/>
      <c r="C10" s="25"/>
      <c r="D10" s="25"/>
      <c r="E10" s="25"/>
      <c r="F10" s="25"/>
      <c r="G10" s="25"/>
      <c r="H10" s="25"/>
      <c r="I10" s="23"/>
      <c r="J10" s="23"/>
    </row>
    <row r="11" spans="1:10" x14ac:dyDescent="0.25">
      <c r="A11" s="9"/>
      <c r="B11" s="9"/>
      <c r="C11" s="9"/>
      <c r="D11" s="9"/>
      <c r="E11" s="9"/>
      <c r="F11" s="9"/>
      <c r="G11" s="9"/>
      <c r="H11" s="9"/>
      <c r="I11" s="24"/>
      <c r="J11" s="24"/>
    </row>
    <row r="12" spans="1:10" ht="15" customHeight="1" x14ac:dyDescent="0.25">
      <c r="A12" s="25" t="s">
        <v>196</v>
      </c>
      <c r="B12" s="25"/>
      <c r="C12" s="25"/>
      <c r="D12" s="25"/>
      <c r="E12" s="25"/>
      <c r="F12" s="25"/>
      <c r="G12" s="25"/>
      <c r="H12" s="25"/>
      <c r="I12" s="23"/>
      <c r="J12" s="23"/>
    </row>
    <row r="13" spans="1:10" x14ac:dyDescent="0.25">
      <c r="A13" s="25"/>
      <c r="B13" s="25"/>
      <c r="C13" s="25"/>
      <c r="D13" s="25"/>
      <c r="E13" s="25"/>
      <c r="F13" s="25"/>
      <c r="G13" s="25"/>
      <c r="H13" s="25"/>
      <c r="I13" s="23"/>
      <c r="J13" s="23"/>
    </row>
  </sheetData>
  <mergeCells count="2">
    <mergeCell ref="A9:H10"/>
    <mergeCell ref="A12:H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DC76A-3147-491A-9002-565D213F9B67}">
  <dimension ref="A1:J18"/>
  <sheetViews>
    <sheetView zoomScale="85" zoomScaleNormal="85" workbookViewId="0">
      <selection activeCell="A13" sqref="A13:J17"/>
    </sheetView>
  </sheetViews>
  <sheetFormatPr baseColWidth="10" defaultRowHeight="15" x14ac:dyDescent="0.25"/>
  <cols>
    <col min="1" max="1" width="9.42578125" bestFit="1" customWidth="1"/>
    <col min="2" max="2" width="12" bestFit="1" customWidth="1"/>
    <col min="3" max="3" width="13.28515625" bestFit="1" customWidth="1"/>
    <col min="4" max="4" width="13.85546875" bestFit="1" customWidth="1"/>
    <col min="5" max="5" width="12.5703125" bestFit="1" customWidth="1"/>
    <col min="6" max="6" width="22.42578125" bestFit="1" customWidth="1"/>
    <col min="8" max="8" width="15.5703125" bestFit="1" customWidth="1"/>
    <col min="9" max="9" width="20" bestFit="1" customWidth="1"/>
    <col min="13" max="13" width="15.5703125" bestFit="1" customWidth="1"/>
    <col min="14" max="14" width="23.28515625" bestFit="1" customWidth="1"/>
    <col min="17" max="17" width="14.140625" bestFit="1" customWidth="1"/>
  </cols>
  <sheetData>
    <row r="1" spans="1:10" x14ac:dyDescent="0.25">
      <c r="A1" s="5" t="s">
        <v>123</v>
      </c>
      <c r="B1" s="1" t="s">
        <v>85</v>
      </c>
      <c r="C1" s="1" t="s">
        <v>86</v>
      </c>
      <c r="D1" s="4" t="s">
        <v>118</v>
      </c>
      <c r="E1" s="1" t="s">
        <v>74</v>
      </c>
      <c r="F1" s="1" t="s">
        <v>79</v>
      </c>
      <c r="G1" s="1" t="s">
        <v>75</v>
      </c>
      <c r="H1" s="4" t="s">
        <v>190</v>
      </c>
      <c r="I1" s="4" t="s">
        <v>191</v>
      </c>
    </row>
    <row r="2" spans="1:10" x14ac:dyDescent="0.25">
      <c r="A2" s="10">
        <v>1</v>
      </c>
      <c r="B2" s="17">
        <v>44866</v>
      </c>
      <c r="C2" s="17" t="s">
        <v>87</v>
      </c>
      <c r="D2" s="10">
        <v>321</v>
      </c>
      <c r="E2" s="12">
        <f>35+40+39</f>
        <v>114</v>
      </c>
      <c r="F2" s="12">
        <v>18.239999999999998</v>
      </c>
      <c r="G2" s="12">
        <v>132.24</v>
      </c>
      <c r="H2" s="10"/>
      <c r="I2" s="10"/>
    </row>
    <row r="3" spans="1:10" x14ac:dyDescent="0.25">
      <c r="A3" s="10">
        <v>2</v>
      </c>
      <c r="B3" s="17">
        <v>44866</v>
      </c>
      <c r="C3" s="17" t="s">
        <v>88</v>
      </c>
      <c r="D3" s="10">
        <v>321</v>
      </c>
      <c r="E3" s="12">
        <v>60</v>
      </c>
      <c r="F3" s="12">
        <v>9.6</v>
      </c>
      <c r="G3" s="12">
        <v>69.599999999999994</v>
      </c>
      <c r="H3" s="10"/>
      <c r="I3" s="10"/>
    </row>
    <row r="4" spans="1:10" x14ac:dyDescent="0.25">
      <c r="A4" s="10">
        <v>3</v>
      </c>
      <c r="B4" s="17">
        <v>44866</v>
      </c>
      <c r="C4" s="22">
        <v>0.41666666666666669</v>
      </c>
      <c r="D4" s="10">
        <v>321</v>
      </c>
      <c r="E4" s="12">
        <v>20</v>
      </c>
      <c r="F4" s="12">
        <f>20*0.16</f>
        <v>3.2</v>
      </c>
      <c r="G4" s="12">
        <v>23.2</v>
      </c>
      <c r="H4" s="10"/>
      <c r="I4" s="10"/>
    </row>
    <row r="5" spans="1:10" x14ac:dyDescent="0.25">
      <c r="A5" s="10">
        <v>4</v>
      </c>
      <c r="B5" s="17">
        <v>44866</v>
      </c>
      <c r="C5" s="22">
        <v>0.47916666666666669</v>
      </c>
      <c r="D5" s="10">
        <v>897</v>
      </c>
      <c r="E5" s="12">
        <v>85</v>
      </c>
      <c r="F5" s="12">
        <f>85*0.16</f>
        <v>13.6</v>
      </c>
      <c r="G5" s="12">
        <f>F5+E5</f>
        <v>98.6</v>
      </c>
      <c r="H5" s="10"/>
      <c r="I5" s="10"/>
    </row>
    <row r="6" spans="1:10" x14ac:dyDescent="0.25">
      <c r="A6" s="10">
        <v>5</v>
      </c>
      <c r="B6" s="17">
        <v>44866</v>
      </c>
      <c r="C6" s="17" t="s">
        <v>89</v>
      </c>
      <c r="D6" s="10">
        <v>897</v>
      </c>
      <c r="E6" s="12">
        <v>66</v>
      </c>
      <c r="F6" s="12">
        <v>10.56</v>
      </c>
      <c r="G6" s="12">
        <v>76.56</v>
      </c>
      <c r="H6" s="10"/>
      <c r="I6" s="10"/>
    </row>
    <row r="7" spans="1:10" x14ac:dyDescent="0.25">
      <c r="A7" s="10">
        <v>6</v>
      </c>
      <c r="B7" s="17">
        <v>44867</v>
      </c>
      <c r="C7" s="17" t="s">
        <v>87</v>
      </c>
      <c r="D7" s="10">
        <v>897</v>
      </c>
      <c r="E7" s="12">
        <v>50</v>
      </c>
      <c r="F7" s="12">
        <f>50*0.16</f>
        <v>8</v>
      </c>
      <c r="G7" s="12">
        <v>58</v>
      </c>
      <c r="H7" s="10"/>
      <c r="I7" s="10"/>
    </row>
    <row r="8" spans="1:10" x14ac:dyDescent="0.25">
      <c r="A8" s="10">
        <v>7</v>
      </c>
      <c r="B8" s="17">
        <v>44867</v>
      </c>
      <c r="C8" s="17" t="s">
        <v>87</v>
      </c>
      <c r="D8" s="10">
        <v>897</v>
      </c>
      <c r="E8" s="12">
        <v>71</v>
      </c>
      <c r="F8" s="12">
        <v>11.36</v>
      </c>
      <c r="G8" s="12">
        <v>82.36</v>
      </c>
      <c r="H8" s="10"/>
      <c r="I8" s="10"/>
    </row>
    <row r="9" spans="1:10" x14ac:dyDescent="0.25">
      <c r="A9" s="10">
        <v>8</v>
      </c>
      <c r="B9" s="17">
        <v>44867</v>
      </c>
      <c r="C9" s="17" t="s">
        <v>87</v>
      </c>
      <c r="D9" s="10">
        <v>897</v>
      </c>
      <c r="E9" s="12">
        <v>260</v>
      </c>
      <c r="F9" s="12">
        <f>260*0.16</f>
        <v>41.6</v>
      </c>
      <c r="G9" s="12">
        <v>301.60000000000002</v>
      </c>
      <c r="H9" s="10" t="s">
        <v>115</v>
      </c>
      <c r="I9" s="10">
        <v>770724</v>
      </c>
    </row>
    <row r="10" spans="1:10" x14ac:dyDescent="0.25">
      <c r="A10" s="10">
        <v>9</v>
      </c>
      <c r="B10" s="17">
        <v>44867</v>
      </c>
      <c r="C10" s="17" t="s">
        <v>87</v>
      </c>
      <c r="D10" s="10">
        <v>897</v>
      </c>
      <c r="E10" s="12">
        <v>300</v>
      </c>
      <c r="F10" s="12">
        <v>48</v>
      </c>
      <c r="G10" s="12">
        <v>348</v>
      </c>
      <c r="H10" s="10" t="s">
        <v>116</v>
      </c>
      <c r="I10" s="10">
        <v>741118</v>
      </c>
    </row>
    <row r="11" spans="1:10" x14ac:dyDescent="0.25">
      <c r="A11" s="10">
        <v>10</v>
      </c>
      <c r="B11" s="17">
        <v>44867</v>
      </c>
      <c r="C11" s="17" t="s">
        <v>87</v>
      </c>
      <c r="D11" s="10">
        <v>897</v>
      </c>
      <c r="E11" s="12">
        <v>50</v>
      </c>
      <c r="F11" s="12">
        <v>8</v>
      </c>
      <c r="G11" s="12">
        <v>58</v>
      </c>
      <c r="H11" s="10"/>
      <c r="I11" s="10"/>
    </row>
    <row r="12" spans="1:10" x14ac:dyDescent="0.25">
      <c r="A12" s="19"/>
      <c r="B12" s="16"/>
      <c r="C12" s="16"/>
      <c r="D12" s="16"/>
      <c r="E12" s="16"/>
      <c r="F12" s="16"/>
      <c r="G12" s="16"/>
      <c r="H12" s="16"/>
      <c r="I12" s="16"/>
    </row>
    <row r="13" spans="1:10" ht="15" customHeight="1" x14ac:dyDescent="0.25">
      <c r="A13" s="25" t="s">
        <v>194</v>
      </c>
      <c r="B13" s="25"/>
      <c r="C13" s="25"/>
      <c r="D13" s="25"/>
      <c r="E13" s="25"/>
      <c r="F13" s="25"/>
      <c r="G13" s="25"/>
      <c r="H13" s="25"/>
      <c r="I13" s="25"/>
      <c r="J13" s="25"/>
    </row>
    <row r="14" spans="1:10" x14ac:dyDescent="0.25">
      <c r="A14" s="25"/>
      <c r="B14" s="25"/>
      <c r="C14" s="25"/>
      <c r="D14" s="25"/>
      <c r="E14" s="25"/>
      <c r="F14" s="25"/>
      <c r="G14" s="25"/>
      <c r="H14" s="25"/>
      <c r="I14" s="25"/>
      <c r="J14" s="25"/>
    </row>
    <row r="15" spans="1:10" x14ac:dyDescent="0.25">
      <c r="A15" s="9"/>
      <c r="B15" s="9"/>
      <c r="C15" s="9"/>
      <c r="D15" s="9"/>
      <c r="E15" s="9"/>
      <c r="F15" s="9"/>
      <c r="G15" s="9"/>
      <c r="H15" s="9"/>
    </row>
    <row r="16" spans="1:10" ht="15" customHeight="1" x14ac:dyDescent="0.25">
      <c r="A16" s="25" t="s">
        <v>197</v>
      </c>
      <c r="B16" s="25"/>
      <c r="C16" s="25"/>
      <c r="D16" s="25"/>
      <c r="E16" s="25"/>
      <c r="F16" s="25"/>
      <c r="G16" s="25"/>
      <c r="H16" s="25"/>
      <c r="I16" s="25"/>
      <c r="J16" s="25"/>
    </row>
    <row r="17" spans="1:10" x14ac:dyDescent="0.25">
      <c r="A17" s="25"/>
      <c r="B17" s="25"/>
      <c r="C17" s="25"/>
      <c r="D17" s="25"/>
      <c r="E17" s="25"/>
      <c r="F17" s="25"/>
      <c r="G17" s="25"/>
      <c r="H17" s="25"/>
      <c r="I17" s="25"/>
      <c r="J17" s="25"/>
    </row>
    <row r="18" spans="1:10" x14ac:dyDescent="0.25">
      <c r="B18" s="6"/>
      <c r="C18" s="6"/>
      <c r="E18" s="7"/>
      <c r="F18" s="7"/>
      <c r="G18" s="7"/>
    </row>
  </sheetData>
  <mergeCells count="2">
    <mergeCell ref="A13:J14"/>
    <mergeCell ref="A16:J17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A0FBF2-5369-4ACF-9DC4-25C7F1FF64DB}">
  <dimension ref="A1:J27"/>
  <sheetViews>
    <sheetView workbookViewId="0">
      <selection activeCell="C1" sqref="C1:C20"/>
    </sheetView>
  </sheetViews>
  <sheetFormatPr baseColWidth="10" defaultRowHeight="15" x14ac:dyDescent="0.25"/>
  <cols>
    <col min="1" max="1" width="10" bestFit="1" customWidth="1"/>
    <col min="2" max="2" width="12.5703125" bestFit="1" customWidth="1"/>
    <col min="3" max="3" width="22.42578125" bestFit="1" customWidth="1"/>
    <col min="4" max="4" width="8.42578125" bestFit="1" customWidth="1"/>
    <col min="5" max="5" width="8.85546875" bestFit="1" customWidth="1"/>
    <col min="6" max="6" width="13.5703125" bestFit="1" customWidth="1"/>
  </cols>
  <sheetData>
    <row r="1" spans="1:5" x14ac:dyDescent="0.25">
      <c r="A1" s="5" t="s">
        <v>117</v>
      </c>
      <c r="B1" s="5" t="s">
        <v>122</v>
      </c>
      <c r="C1" s="1" t="s">
        <v>78</v>
      </c>
      <c r="D1" s="1" t="s">
        <v>77</v>
      </c>
      <c r="E1" s="1" t="s">
        <v>76</v>
      </c>
    </row>
    <row r="2" spans="1:5" x14ac:dyDescent="0.25">
      <c r="A2" s="10">
        <v>1</v>
      </c>
      <c r="B2" s="10">
        <v>1</v>
      </c>
      <c r="C2" s="12">
        <v>35</v>
      </c>
      <c r="D2" s="10">
        <v>1</v>
      </c>
      <c r="E2" s="12">
        <v>35</v>
      </c>
    </row>
    <row r="3" spans="1:5" x14ac:dyDescent="0.25">
      <c r="A3" s="10">
        <v>1</v>
      </c>
      <c r="B3" s="10">
        <v>3</v>
      </c>
      <c r="C3" s="12">
        <v>20</v>
      </c>
      <c r="D3" s="10">
        <v>2</v>
      </c>
      <c r="E3" s="12">
        <v>40</v>
      </c>
    </row>
    <row r="4" spans="1:5" x14ac:dyDescent="0.25">
      <c r="A4" s="10">
        <v>1</v>
      </c>
      <c r="B4" s="10">
        <v>8</v>
      </c>
      <c r="C4" s="12">
        <v>13</v>
      </c>
      <c r="D4" s="10">
        <v>3</v>
      </c>
      <c r="E4" s="12">
        <v>39</v>
      </c>
    </row>
    <row r="5" spans="1:5" x14ac:dyDescent="0.25">
      <c r="A5" s="10">
        <v>2</v>
      </c>
      <c r="B5" s="10">
        <v>2</v>
      </c>
      <c r="C5" s="12">
        <v>45</v>
      </c>
      <c r="D5" s="10">
        <v>1</v>
      </c>
      <c r="E5" s="12">
        <v>45</v>
      </c>
    </row>
    <row r="6" spans="1:5" x14ac:dyDescent="0.25">
      <c r="A6" s="10">
        <v>2</v>
      </c>
      <c r="B6" s="10">
        <v>20</v>
      </c>
      <c r="C6" s="12">
        <v>15</v>
      </c>
      <c r="D6" s="10">
        <v>1</v>
      </c>
      <c r="E6" s="12">
        <v>15</v>
      </c>
    </row>
    <row r="7" spans="1:5" x14ac:dyDescent="0.25">
      <c r="A7" s="10">
        <v>3</v>
      </c>
      <c r="B7" s="10">
        <v>3</v>
      </c>
      <c r="C7" s="12">
        <v>20</v>
      </c>
      <c r="D7" s="10">
        <v>1</v>
      </c>
      <c r="E7" s="12">
        <v>20</v>
      </c>
    </row>
    <row r="8" spans="1:5" x14ac:dyDescent="0.25">
      <c r="A8" s="10">
        <v>4</v>
      </c>
      <c r="B8" s="10">
        <v>4</v>
      </c>
      <c r="C8" s="12">
        <v>25</v>
      </c>
      <c r="D8" s="10">
        <v>2</v>
      </c>
      <c r="E8" s="12">
        <v>50</v>
      </c>
    </row>
    <row r="9" spans="1:5" x14ac:dyDescent="0.25">
      <c r="A9" s="10">
        <v>4</v>
      </c>
      <c r="B9" s="10">
        <v>1</v>
      </c>
      <c r="C9" s="12">
        <v>35</v>
      </c>
      <c r="D9" s="10">
        <v>1</v>
      </c>
      <c r="E9" s="12">
        <v>35</v>
      </c>
    </row>
    <row r="10" spans="1:5" x14ac:dyDescent="0.25">
      <c r="A10" s="10">
        <v>5</v>
      </c>
      <c r="B10" s="10">
        <v>18</v>
      </c>
      <c r="C10" s="12">
        <v>13</v>
      </c>
      <c r="D10" s="10">
        <v>2</v>
      </c>
      <c r="E10" s="12">
        <v>26</v>
      </c>
    </row>
    <row r="11" spans="1:5" x14ac:dyDescent="0.25">
      <c r="A11" s="10">
        <v>5</v>
      </c>
      <c r="B11" s="10">
        <v>5</v>
      </c>
      <c r="C11" s="12">
        <v>20</v>
      </c>
      <c r="D11" s="10">
        <v>2</v>
      </c>
      <c r="E11" s="12">
        <v>40</v>
      </c>
    </row>
    <row r="12" spans="1:5" x14ac:dyDescent="0.25">
      <c r="A12" s="10">
        <v>6</v>
      </c>
      <c r="B12" s="10">
        <v>6</v>
      </c>
      <c r="C12" s="12">
        <v>10</v>
      </c>
      <c r="D12" s="10">
        <v>3</v>
      </c>
      <c r="E12" s="12">
        <v>30</v>
      </c>
    </row>
    <row r="13" spans="1:5" x14ac:dyDescent="0.25">
      <c r="A13" s="10">
        <v>6</v>
      </c>
      <c r="B13" s="10">
        <v>15</v>
      </c>
      <c r="C13" s="12">
        <v>20</v>
      </c>
      <c r="D13" s="10">
        <v>1</v>
      </c>
      <c r="E13" s="12">
        <v>20</v>
      </c>
    </row>
    <row r="14" spans="1:5" x14ac:dyDescent="0.25">
      <c r="A14" s="10">
        <v>7</v>
      </c>
      <c r="B14" s="10">
        <v>7</v>
      </c>
      <c r="C14" s="12">
        <v>15</v>
      </c>
      <c r="D14" s="10">
        <v>2</v>
      </c>
      <c r="E14" s="12">
        <v>30</v>
      </c>
    </row>
    <row r="15" spans="1:5" x14ac:dyDescent="0.25">
      <c r="A15" s="10">
        <v>7</v>
      </c>
      <c r="B15" s="10">
        <v>18</v>
      </c>
      <c r="C15" s="12">
        <v>13</v>
      </c>
      <c r="D15" s="10">
        <v>2</v>
      </c>
      <c r="E15" s="12">
        <v>26</v>
      </c>
    </row>
    <row r="16" spans="1:5" x14ac:dyDescent="0.25">
      <c r="A16" s="10">
        <v>7</v>
      </c>
      <c r="B16" s="10">
        <v>20</v>
      </c>
      <c r="C16" s="12">
        <v>15</v>
      </c>
      <c r="D16" s="10">
        <v>1</v>
      </c>
      <c r="E16" s="12">
        <v>15</v>
      </c>
    </row>
    <row r="17" spans="1:10" x14ac:dyDescent="0.25">
      <c r="A17" s="10">
        <v>8</v>
      </c>
      <c r="B17" s="10">
        <v>8</v>
      </c>
      <c r="C17" s="12">
        <v>13</v>
      </c>
      <c r="D17" s="10">
        <v>10</v>
      </c>
      <c r="E17" s="12">
        <v>130</v>
      </c>
    </row>
    <row r="18" spans="1:10" x14ac:dyDescent="0.25">
      <c r="A18" s="10">
        <v>8</v>
      </c>
      <c r="B18" s="10">
        <v>9</v>
      </c>
      <c r="C18" s="12">
        <v>13</v>
      </c>
      <c r="D18" s="10">
        <v>10</v>
      </c>
      <c r="E18" s="12">
        <v>130</v>
      </c>
    </row>
    <row r="19" spans="1:10" x14ac:dyDescent="0.25">
      <c r="A19" s="10">
        <v>9</v>
      </c>
      <c r="B19" s="10">
        <v>19</v>
      </c>
      <c r="C19" s="12">
        <v>15</v>
      </c>
      <c r="D19" s="10">
        <v>20</v>
      </c>
      <c r="E19" s="12">
        <v>300</v>
      </c>
    </row>
    <row r="20" spans="1:10" x14ac:dyDescent="0.25">
      <c r="A20" s="10">
        <v>10</v>
      </c>
      <c r="B20" s="10">
        <v>17</v>
      </c>
      <c r="C20" s="12">
        <v>25</v>
      </c>
      <c r="D20" s="10">
        <v>2</v>
      </c>
      <c r="E20" s="12">
        <v>50</v>
      </c>
    </row>
    <row r="22" spans="1:10" ht="15" customHeight="1" x14ac:dyDescent="0.25">
      <c r="A22" s="25" t="s">
        <v>194</v>
      </c>
      <c r="B22" s="25"/>
      <c r="C22" s="25"/>
      <c r="D22" s="25"/>
      <c r="E22" s="25"/>
      <c r="F22" s="25"/>
      <c r="G22" s="25"/>
      <c r="H22" s="25"/>
      <c r="I22" s="25"/>
      <c r="J22" s="25"/>
    </row>
    <row r="23" spans="1:10" x14ac:dyDescent="0.25">
      <c r="A23" s="25"/>
      <c r="B23" s="25"/>
      <c r="C23" s="25"/>
      <c r="D23" s="25"/>
      <c r="E23" s="25"/>
      <c r="F23" s="25"/>
      <c r="G23" s="25"/>
      <c r="H23" s="25"/>
      <c r="I23" s="25"/>
      <c r="J23" s="25"/>
    </row>
    <row r="24" spans="1:10" x14ac:dyDescent="0.25">
      <c r="A24" s="9"/>
      <c r="B24" s="9"/>
      <c r="C24" s="9"/>
      <c r="D24" s="9"/>
      <c r="E24" s="9"/>
      <c r="F24" s="9"/>
      <c r="G24" s="9"/>
      <c r="H24" s="9"/>
    </row>
    <row r="25" spans="1:10" ht="15" customHeight="1" x14ac:dyDescent="0.25">
      <c r="A25" s="25" t="s">
        <v>198</v>
      </c>
      <c r="B25" s="25"/>
      <c r="C25" s="25"/>
      <c r="D25" s="25"/>
      <c r="E25" s="25"/>
      <c r="F25" s="25"/>
      <c r="G25" s="25"/>
      <c r="H25" s="25"/>
      <c r="I25" s="25"/>
      <c r="J25" s="25"/>
    </row>
    <row r="26" spans="1:10" x14ac:dyDescent="0.25">
      <c r="A26" s="25"/>
      <c r="B26" s="25"/>
      <c r="C26" s="25"/>
      <c r="D26" s="25"/>
      <c r="E26" s="25"/>
      <c r="F26" s="25"/>
      <c r="G26" s="25"/>
      <c r="H26" s="25"/>
      <c r="I26" s="25"/>
      <c r="J26" s="25"/>
    </row>
    <row r="27" spans="1:10" x14ac:dyDescent="0.25">
      <c r="B27" s="6"/>
      <c r="C27" s="6"/>
      <c r="E27" s="7"/>
      <c r="F27" s="7"/>
      <c r="G27" s="7"/>
    </row>
  </sheetData>
  <mergeCells count="2">
    <mergeCell ref="A22:J23"/>
    <mergeCell ref="A25:J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09A867-A6A3-445C-8B10-F0C5C61B9319}">
  <dimension ref="A1:J27"/>
  <sheetViews>
    <sheetView workbookViewId="0">
      <selection sqref="A1:J1"/>
    </sheetView>
  </sheetViews>
  <sheetFormatPr baseColWidth="10" defaultRowHeight="15" x14ac:dyDescent="0.25"/>
  <cols>
    <col min="1" max="2" width="16.7109375" bestFit="1" customWidth="1"/>
    <col min="3" max="3" width="12.7109375" bestFit="1" customWidth="1"/>
    <col min="4" max="4" width="43.5703125" bestFit="1" customWidth="1"/>
    <col min="5" max="5" width="22.42578125" bestFit="1" customWidth="1"/>
    <col min="9" max="9" width="10.5703125" bestFit="1" customWidth="1"/>
  </cols>
  <sheetData>
    <row r="1" spans="1:10" x14ac:dyDescent="0.25">
      <c r="A1" s="4" t="s">
        <v>127</v>
      </c>
      <c r="B1" s="4" t="s">
        <v>128</v>
      </c>
      <c r="C1" s="5" t="s">
        <v>120</v>
      </c>
      <c r="D1" s="1" t="s">
        <v>25</v>
      </c>
      <c r="E1" s="1" t="s">
        <v>26</v>
      </c>
      <c r="F1" s="1" t="s">
        <v>27</v>
      </c>
      <c r="G1" s="1" t="s">
        <v>28</v>
      </c>
      <c r="H1" s="1" t="s">
        <v>29</v>
      </c>
      <c r="I1" s="1" t="s">
        <v>30</v>
      </c>
      <c r="J1" s="1" t="s">
        <v>31</v>
      </c>
    </row>
    <row r="2" spans="1:10" x14ac:dyDescent="0.25">
      <c r="A2" s="10" t="s">
        <v>124</v>
      </c>
      <c r="B2" s="10">
        <v>600203</v>
      </c>
      <c r="C2" s="11">
        <v>1</v>
      </c>
      <c r="D2" s="10" t="s">
        <v>36</v>
      </c>
      <c r="E2" s="10" t="s">
        <v>35</v>
      </c>
      <c r="F2" s="12">
        <v>35</v>
      </c>
      <c r="G2" s="10">
        <v>8</v>
      </c>
      <c r="H2" s="10">
        <v>2</v>
      </c>
      <c r="I2" s="10">
        <v>10</v>
      </c>
      <c r="J2" s="10">
        <v>0</v>
      </c>
    </row>
    <row r="3" spans="1:10" x14ac:dyDescent="0.25">
      <c r="A3" s="10" t="s">
        <v>124</v>
      </c>
      <c r="B3" s="10">
        <v>600203</v>
      </c>
      <c r="C3" s="11">
        <v>2</v>
      </c>
      <c r="D3" s="10" t="s">
        <v>40</v>
      </c>
      <c r="E3" s="10" t="s">
        <v>41</v>
      </c>
      <c r="F3" s="12">
        <v>45</v>
      </c>
      <c r="G3" s="10">
        <v>4</v>
      </c>
      <c r="H3" s="10">
        <v>2</v>
      </c>
      <c r="I3" s="10">
        <v>10</v>
      </c>
      <c r="J3" s="10">
        <v>0</v>
      </c>
    </row>
    <row r="4" spans="1:10" x14ac:dyDescent="0.25">
      <c r="A4" s="10" t="s">
        <v>124</v>
      </c>
      <c r="B4" s="10">
        <v>600203</v>
      </c>
      <c r="C4" s="11">
        <v>3</v>
      </c>
      <c r="D4" s="10" t="s">
        <v>32</v>
      </c>
      <c r="E4" s="10" t="s">
        <v>37</v>
      </c>
      <c r="F4" s="12">
        <v>20</v>
      </c>
      <c r="G4" s="10">
        <v>5</v>
      </c>
      <c r="H4" s="10">
        <v>2</v>
      </c>
      <c r="I4" s="10">
        <v>10</v>
      </c>
      <c r="J4" s="10">
        <v>0</v>
      </c>
    </row>
    <row r="5" spans="1:10" x14ac:dyDescent="0.25">
      <c r="A5" s="10" t="s">
        <v>124</v>
      </c>
      <c r="B5" s="10">
        <v>600203</v>
      </c>
      <c r="C5" s="11">
        <v>4</v>
      </c>
      <c r="D5" s="10" t="s">
        <v>33</v>
      </c>
      <c r="E5" s="10" t="s">
        <v>38</v>
      </c>
      <c r="F5" s="12">
        <v>25</v>
      </c>
      <c r="G5" s="10">
        <v>5</v>
      </c>
      <c r="H5" s="10">
        <v>2</v>
      </c>
      <c r="I5" s="10">
        <v>10</v>
      </c>
      <c r="J5" s="10">
        <v>0</v>
      </c>
    </row>
    <row r="6" spans="1:10" x14ac:dyDescent="0.25">
      <c r="A6" s="10" t="s">
        <v>124</v>
      </c>
      <c r="B6" s="10">
        <v>600203</v>
      </c>
      <c r="C6" s="11">
        <v>5</v>
      </c>
      <c r="D6" s="10" t="s">
        <v>34</v>
      </c>
      <c r="E6" s="10" t="s">
        <v>39</v>
      </c>
      <c r="F6" s="12">
        <v>20</v>
      </c>
      <c r="G6" s="10">
        <v>6</v>
      </c>
      <c r="H6" s="10">
        <v>2</v>
      </c>
      <c r="I6" s="10">
        <v>10</v>
      </c>
      <c r="J6" s="10">
        <v>0</v>
      </c>
    </row>
    <row r="7" spans="1:10" x14ac:dyDescent="0.25">
      <c r="A7" s="10" t="s">
        <v>125</v>
      </c>
      <c r="B7" s="10">
        <v>911030</v>
      </c>
      <c r="C7" s="11">
        <v>6</v>
      </c>
      <c r="D7" s="13" t="s">
        <v>42</v>
      </c>
      <c r="E7" s="10" t="s">
        <v>48</v>
      </c>
      <c r="F7" s="12">
        <v>10</v>
      </c>
      <c r="G7" s="10">
        <v>20</v>
      </c>
      <c r="H7" s="10">
        <v>5</v>
      </c>
      <c r="I7" s="10">
        <v>40</v>
      </c>
      <c r="J7" s="10">
        <v>0</v>
      </c>
    </row>
    <row r="8" spans="1:10" x14ac:dyDescent="0.25">
      <c r="A8" s="10" t="s">
        <v>125</v>
      </c>
      <c r="B8" s="10">
        <v>911030</v>
      </c>
      <c r="C8" s="11">
        <v>7</v>
      </c>
      <c r="D8" s="10" t="s">
        <v>46</v>
      </c>
      <c r="E8" s="10" t="s">
        <v>47</v>
      </c>
      <c r="F8" s="12">
        <v>15</v>
      </c>
      <c r="G8" s="10">
        <v>15</v>
      </c>
      <c r="H8" s="10">
        <v>5</v>
      </c>
      <c r="I8" s="10">
        <v>50</v>
      </c>
      <c r="J8" s="10">
        <v>0</v>
      </c>
    </row>
    <row r="9" spans="1:10" x14ac:dyDescent="0.25">
      <c r="A9" s="10" t="s">
        <v>125</v>
      </c>
      <c r="B9" s="10">
        <v>911030</v>
      </c>
      <c r="C9" s="11">
        <v>8</v>
      </c>
      <c r="D9" s="10" t="s">
        <v>43</v>
      </c>
      <c r="E9" s="10" t="s">
        <v>49</v>
      </c>
      <c r="F9" s="12">
        <v>13</v>
      </c>
      <c r="G9" s="10">
        <v>30</v>
      </c>
      <c r="H9" s="10">
        <v>5</v>
      </c>
      <c r="I9" s="10">
        <v>40</v>
      </c>
      <c r="J9" s="10">
        <v>0</v>
      </c>
    </row>
    <row r="10" spans="1:10" x14ac:dyDescent="0.25">
      <c r="A10" s="10" t="s">
        <v>125</v>
      </c>
      <c r="B10" s="10">
        <v>911030</v>
      </c>
      <c r="C10" s="11">
        <v>9</v>
      </c>
      <c r="D10" s="10" t="s">
        <v>44</v>
      </c>
      <c r="E10" s="10" t="s">
        <v>50</v>
      </c>
      <c r="F10" s="12">
        <v>13</v>
      </c>
      <c r="G10" s="10">
        <v>10</v>
      </c>
      <c r="H10" s="10">
        <v>5</v>
      </c>
      <c r="I10" s="10">
        <v>50</v>
      </c>
      <c r="J10" s="10">
        <v>0</v>
      </c>
    </row>
    <row r="11" spans="1:10" x14ac:dyDescent="0.25">
      <c r="A11" s="10" t="s">
        <v>125</v>
      </c>
      <c r="B11" s="10">
        <v>911030</v>
      </c>
      <c r="C11" s="11">
        <v>10</v>
      </c>
      <c r="D11" s="10" t="s">
        <v>45</v>
      </c>
      <c r="E11" s="10" t="s">
        <v>51</v>
      </c>
      <c r="F11" s="12">
        <v>15</v>
      </c>
      <c r="G11" s="10">
        <v>20</v>
      </c>
      <c r="H11" s="10">
        <v>5</v>
      </c>
      <c r="I11" s="10">
        <v>60</v>
      </c>
      <c r="J11" s="10">
        <v>0</v>
      </c>
    </row>
    <row r="12" spans="1:10" x14ac:dyDescent="0.25">
      <c r="A12" s="10" t="s">
        <v>126</v>
      </c>
      <c r="B12" s="10">
        <v>650101</v>
      </c>
      <c r="C12" s="11">
        <v>11</v>
      </c>
      <c r="D12" s="10" t="s">
        <v>52</v>
      </c>
      <c r="E12" s="10" t="s">
        <v>56</v>
      </c>
      <c r="F12" s="12">
        <v>15</v>
      </c>
      <c r="G12" s="10">
        <v>15</v>
      </c>
      <c r="H12" s="10">
        <v>2</v>
      </c>
      <c r="I12" s="10">
        <v>25</v>
      </c>
      <c r="J12" s="10">
        <v>0</v>
      </c>
    </row>
    <row r="13" spans="1:10" x14ac:dyDescent="0.25">
      <c r="A13" s="10" t="s">
        <v>126</v>
      </c>
      <c r="B13" s="10">
        <v>650101</v>
      </c>
      <c r="C13" s="11">
        <v>12</v>
      </c>
      <c r="D13" s="10" t="s">
        <v>53</v>
      </c>
      <c r="E13" s="10" t="s">
        <v>57</v>
      </c>
      <c r="F13" s="12">
        <v>15</v>
      </c>
      <c r="G13" s="10">
        <v>16</v>
      </c>
      <c r="H13" s="10">
        <v>2</v>
      </c>
      <c r="I13" s="10">
        <v>25</v>
      </c>
      <c r="J13" s="10">
        <v>0</v>
      </c>
    </row>
    <row r="14" spans="1:10" x14ac:dyDescent="0.25">
      <c r="A14" s="10" t="s">
        <v>126</v>
      </c>
      <c r="B14" s="10">
        <v>650101</v>
      </c>
      <c r="C14" s="11">
        <v>13</v>
      </c>
      <c r="D14" s="10" t="s">
        <v>54</v>
      </c>
      <c r="E14" s="10" t="s">
        <v>58</v>
      </c>
      <c r="F14" s="12">
        <v>15</v>
      </c>
      <c r="G14" s="10">
        <v>17</v>
      </c>
      <c r="H14" s="10">
        <v>2</v>
      </c>
      <c r="I14" s="10">
        <v>25</v>
      </c>
      <c r="J14" s="10">
        <v>0</v>
      </c>
    </row>
    <row r="15" spans="1:10" x14ac:dyDescent="0.25">
      <c r="A15" s="10" t="s">
        <v>126</v>
      </c>
      <c r="B15" s="10">
        <v>650101</v>
      </c>
      <c r="C15" s="11">
        <v>14</v>
      </c>
      <c r="D15" s="10" t="s">
        <v>55</v>
      </c>
      <c r="E15" s="10" t="s">
        <v>59</v>
      </c>
      <c r="F15" s="12">
        <v>15</v>
      </c>
      <c r="G15" s="10">
        <v>18</v>
      </c>
      <c r="H15" s="10">
        <v>2</v>
      </c>
      <c r="I15" s="10">
        <v>25</v>
      </c>
      <c r="J15" s="10">
        <v>0</v>
      </c>
    </row>
    <row r="16" spans="1:10" x14ac:dyDescent="0.25">
      <c r="A16" s="10" t="s">
        <v>126</v>
      </c>
      <c r="B16" s="10">
        <v>650101</v>
      </c>
      <c r="C16" s="11">
        <v>15</v>
      </c>
      <c r="D16" s="10" t="s">
        <v>60</v>
      </c>
      <c r="E16" s="10" t="s">
        <v>63</v>
      </c>
      <c r="F16" s="12">
        <v>20</v>
      </c>
      <c r="G16" s="10">
        <v>5</v>
      </c>
      <c r="H16" s="10">
        <v>2</v>
      </c>
      <c r="I16" s="10">
        <v>10</v>
      </c>
      <c r="J16" s="10">
        <v>0</v>
      </c>
    </row>
    <row r="17" spans="1:10" x14ac:dyDescent="0.25">
      <c r="A17" s="10" t="s">
        <v>126</v>
      </c>
      <c r="B17" s="10">
        <v>650101</v>
      </c>
      <c r="C17" s="11">
        <v>16</v>
      </c>
      <c r="D17" s="10" t="s">
        <v>61</v>
      </c>
      <c r="E17" s="10" t="s">
        <v>64</v>
      </c>
      <c r="F17" s="12">
        <v>20</v>
      </c>
      <c r="G17" s="10">
        <v>6</v>
      </c>
      <c r="H17" s="10">
        <v>2</v>
      </c>
      <c r="I17" s="10">
        <v>10</v>
      </c>
      <c r="J17" s="10">
        <v>0</v>
      </c>
    </row>
    <row r="18" spans="1:10" x14ac:dyDescent="0.25">
      <c r="A18" s="10" t="s">
        <v>126</v>
      </c>
      <c r="B18" s="10">
        <v>650101</v>
      </c>
      <c r="C18" s="11">
        <v>17</v>
      </c>
      <c r="D18" s="10" t="s">
        <v>62</v>
      </c>
      <c r="E18" s="10" t="s">
        <v>65</v>
      </c>
      <c r="F18" s="12">
        <v>25</v>
      </c>
      <c r="G18" s="10">
        <v>4</v>
      </c>
      <c r="H18" s="10">
        <v>2</v>
      </c>
      <c r="I18" s="10">
        <v>10</v>
      </c>
      <c r="J18" s="10">
        <v>0</v>
      </c>
    </row>
    <row r="19" spans="1:10" x14ac:dyDescent="0.25">
      <c r="A19" s="10" t="s">
        <v>126</v>
      </c>
      <c r="B19" s="10">
        <v>650101</v>
      </c>
      <c r="C19" s="11">
        <v>18</v>
      </c>
      <c r="D19" s="10" t="s">
        <v>66</v>
      </c>
      <c r="E19" s="10" t="s">
        <v>68</v>
      </c>
      <c r="F19" s="12">
        <v>13</v>
      </c>
      <c r="G19" s="10">
        <v>20</v>
      </c>
      <c r="H19" s="10">
        <v>5</v>
      </c>
      <c r="I19" s="10">
        <v>40</v>
      </c>
      <c r="J19" s="10">
        <v>0</v>
      </c>
    </row>
    <row r="20" spans="1:10" x14ac:dyDescent="0.25">
      <c r="A20" s="10" t="s">
        <v>126</v>
      </c>
      <c r="B20" s="10">
        <v>650101</v>
      </c>
      <c r="C20" s="11">
        <v>19</v>
      </c>
      <c r="D20" s="10" t="s">
        <v>69</v>
      </c>
      <c r="E20" s="10" t="s">
        <v>69</v>
      </c>
      <c r="F20" s="12">
        <v>15</v>
      </c>
      <c r="G20" s="10">
        <v>30</v>
      </c>
      <c r="H20" s="10">
        <v>5</v>
      </c>
      <c r="I20" s="10">
        <v>50</v>
      </c>
      <c r="J20" s="10">
        <v>0</v>
      </c>
    </row>
    <row r="21" spans="1:10" x14ac:dyDescent="0.25">
      <c r="A21" s="10" t="s">
        <v>126</v>
      </c>
      <c r="B21" s="10">
        <v>650101</v>
      </c>
      <c r="C21" s="11">
        <v>20</v>
      </c>
      <c r="D21" s="10" t="s">
        <v>67</v>
      </c>
      <c r="E21" s="10" t="s">
        <v>70</v>
      </c>
      <c r="F21" s="12">
        <v>15</v>
      </c>
      <c r="G21" s="10">
        <v>20</v>
      </c>
      <c r="H21" s="10">
        <v>5</v>
      </c>
      <c r="I21" s="10">
        <v>40</v>
      </c>
      <c r="J21" s="10">
        <v>0</v>
      </c>
    </row>
    <row r="23" spans="1:10" ht="15" customHeight="1" x14ac:dyDescent="0.25">
      <c r="A23" s="25" t="s">
        <v>194</v>
      </c>
      <c r="B23" s="25"/>
      <c r="C23" s="25"/>
      <c r="D23" s="25"/>
      <c r="E23" s="25"/>
      <c r="F23" s="25"/>
      <c r="G23" s="25"/>
      <c r="H23" s="25"/>
      <c r="I23" s="25"/>
      <c r="J23" s="25"/>
    </row>
    <row r="24" spans="1:10" x14ac:dyDescent="0.25">
      <c r="A24" s="25"/>
      <c r="B24" s="25"/>
      <c r="C24" s="25"/>
      <c r="D24" s="25"/>
      <c r="E24" s="25"/>
      <c r="F24" s="25"/>
      <c r="G24" s="25"/>
      <c r="H24" s="25"/>
      <c r="I24" s="25"/>
      <c r="J24" s="25"/>
    </row>
    <row r="25" spans="1:10" x14ac:dyDescent="0.25">
      <c r="A25" s="9"/>
      <c r="B25" s="9"/>
      <c r="C25" s="9"/>
      <c r="D25" s="9"/>
      <c r="E25" s="9"/>
      <c r="F25" s="9"/>
      <c r="G25" s="9"/>
      <c r="H25" s="9"/>
    </row>
    <row r="26" spans="1:10" ht="15" customHeight="1" x14ac:dyDescent="0.25">
      <c r="A26" s="25" t="s">
        <v>199</v>
      </c>
      <c r="B26" s="25"/>
      <c r="C26" s="25"/>
      <c r="D26" s="25"/>
      <c r="E26" s="25"/>
      <c r="F26" s="25"/>
      <c r="G26" s="25"/>
      <c r="H26" s="25"/>
      <c r="I26" s="25"/>
      <c r="J26" s="25"/>
    </row>
    <row r="27" spans="1:10" x14ac:dyDescent="0.25">
      <c r="A27" s="25"/>
      <c r="B27" s="25"/>
      <c r="C27" s="25"/>
      <c r="D27" s="25"/>
      <c r="E27" s="25"/>
      <c r="F27" s="25"/>
      <c r="G27" s="25"/>
      <c r="H27" s="25"/>
      <c r="I27" s="25"/>
      <c r="J27" s="25"/>
    </row>
  </sheetData>
  <mergeCells count="2">
    <mergeCell ref="A23:J24"/>
    <mergeCell ref="A26:J2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7F4A2-DFC1-4B37-9AE0-F6D630982CD4}">
  <dimension ref="A1:U40"/>
  <sheetViews>
    <sheetView zoomScale="85" zoomScaleNormal="85" workbookViewId="0">
      <selection activeCell="I1" sqref="I1"/>
    </sheetView>
  </sheetViews>
  <sheetFormatPr baseColWidth="10" defaultRowHeight="15" x14ac:dyDescent="0.25"/>
  <cols>
    <col min="2" max="2" width="8.5703125" bestFit="1" customWidth="1"/>
    <col min="3" max="4" width="16.7109375" bestFit="1" customWidth="1"/>
    <col min="6" max="6" width="20.5703125" bestFit="1" customWidth="1"/>
    <col min="9" max="9" width="13.5703125" bestFit="1" customWidth="1"/>
    <col min="13" max="13" width="13" bestFit="1" customWidth="1"/>
    <col min="14" max="14" width="23.28515625" bestFit="1" customWidth="1"/>
    <col min="17" max="17" width="13.5703125" bestFit="1" customWidth="1"/>
  </cols>
  <sheetData>
    <row r="1" spans="1:12" x14ac:dyDescent="0.25">
      <c r="A1" s="14" t="s">
        <v>80</v>
      </c>
      <c r="B1" s="15" t="s">
        <v>131</v>
      </c>
      <c r="C1" s="15" t="s">
        <v>127</v>
      </c>
      <c r="D1" s="15" t="s">
        <v>128</v>
      </c>
      <c r="E1" s="14" t="s">
        <v>81</v>
      </c>
      <c r="F1" s="14" t="s">
        <v>74</v>
      </c>
      <c r="G1" s="14" t="s">
        <v>79</v>
      </c>
      <c r="H1" s="14" t="s">
        <v>75</v>
      </c>
      <c r="I1" s="14" t="s">
        <v>82</v>
      </c>
      <c r="J1" s="16"/>
      <c r="K1" s="16"/>
      <c r="L1" s="16"/>
    </row>
    <row r="2" spans="1:12" x14ac:dyDescent="0.25">
      <c r="A2" s="17">
        <v>44868</v>
      </c>
      <c r="B2" s="10">
        <v>1520</v>
      </c>
      <c r="C2" s="10" t="s">
        <v>125</v>
      </c>
      <c r="D2" s="10">
        <v>911030</v>
      </c>
      <c r="E2" s="17">
        <v>44868</v>
      </c>
      <c r="F2" s="12">
        <v>1120</v>
      </c>
      <c r="G2" s="12">
        <f>1120*0.16</f>
        <v>179.20000000000002</v>
      </c>
      <c r="H2" s="12">
        <v>1299.2</v>
      </c>
      <c r="I2" s="10" t="s">
        <v>22</v>
      </c>
      <c r="J2" s="16"/>
      <c r="K2" s="16"/>
      <c r="L2" s="16"/>
    </row>
    <row r="3" spans="1:12" x14ac:dyDescent="0.25">
      <c r="A3" s="17">
        <v>44872</v>
      </c>
      <c r="B3" s="10">
        <v>55123</v>
      </c>
      <c r="C3" s="10" t="s">
        <v>126</v>
      </c>
      <c r="D3" s="10">
        <v>650101</v>
      </c>
      <c r="E3" s="17">
        <v>44874</v>
      </c>
      <c r="F3" s="12">
        <v>2710</v>
      </c>
      <c r="G3" s="12">
        <v>433.5</v>
      </c>
      <c r="H3" s="12">
        <v>3143.6</v>
      </c>
      <c r="I3" s="10" t="s">
        <v>19</v>
      </c>
      <c r="J3" s="16"/>
      <c r="K3" s="16"/>
      <c r="L3" s="16"/>
    </row>
    <row r="4" spans="1:12" x14ac:dyDescent="0.25">
      <c r="A4" s="17">
        <v>44875</v>
      </c>
      <c r="B4" s="10">
        <v>1601</v>
      </c>
      <c r="C4" s="10" t="s">
        <v>125</v>
      </c>
      <c r="D4" s="10">
        <v>911030</v>
      </c>
      <c r="E4" s="17">
        <v>44875</v>
      </c>
      <c r="F4" s="12">
        <v>1120</v>
      </c>
      <c r="G4" s="12">
        <f>1120*0.16</f>
        <v>179.20000000000002</v>
      </c>
      <c r="H4" s="12">
        <v>1299.2</v>
      </c>
      <c r="I4" s="10" t="s">
        <v>22</v>
      </c>
      <c r="J4" s="16"/>
      <c r="K4" s="16"/>
      <c r="L4" s="16"/>
    </row>
    <row r="5" spans="1:12" x14ac:dyDescent="0.25">
      <c r="A5" s="17">
        <v>44879</v>
      </c>
      <c r="B5" s="10">
        <v>55326</v>
      </c>
      <c r="C5" s="10" t="s">
        <v>126</v>
      </c>
      <c r="D5" s="10">
        <v>650101</v>
      </c>
      <c r="E5" s="17">
        <v>44880</v>
      </c>
      <c r="F5" s="12">
        <v>2710</v>
      </c>
      <c r="G5" s="12">
        <v>433.5</v>
      </c>
      <c r="H5" s="12">
        <v>3143.6</v>
      </c>
      <c r="I5" s="10" t="s">
        <v>19</v>
      </c>
      <c r="J5" s="16"/>
      <c r="K5" s="16"/>
      <c r="L5" s="16"/>
    </row>
    <row r="6" spans="1:12" x14ac:dyDescent="0.25">
      <c r="A6" s="16"/>
      <c r="B6" s="16"/>
      <c r="C6" s="16"/>
      <c r="D6" s="16"/>
      <c r="E6" s="16"/>
      <c r="F6" s="16"/>
      <c r="G6" s="16"/>
      <c r="H6" s="16"/>
      <c r="I6" s="16"/>
      <c r="J6" s="16"/>
      <c r="K6" s="16"/>
      <c r="L6" s="16"/>
    </row>
    <row r="7" spans="1:12" ht="15" customHeight="1" x14ac:dyDescent="0.25">
      <c r="A7" s="25" t="s">
        <v>194</v>
      </c>
      <c r="B7" s="25"/>
      <c r="C7" s="25"/>
      <c r="D7" s="25"/>
      <c r="E7" s="25"/>
      <c r="F7" s="25"/>
      <c r="G7" s="25"/>
      <c r="H7" s="25"/>
      <c r="I7" s="25"/>
      <c r="J7" s="25"/>
      <c r="K7" s="16"/>
      <c r="L7" s="16"/>
    </row>
    <row r="8" spans="1:12" x14ac:dyDescent="0.25">
      <c r="A8" s="25"/>
      <c r="B8" s="25"/>
      <c r="C8" s="25"/>
      <c r="D8" s="25"/>
      <c r="E8" s="25"/>
      <c r="F8" s="25"/>
      <c r="G8" s="25"/>
      <c r="H8" s="25"/>
      <c r="I8" s="25"/>
      <c r="J8" s="25"/>
      <c r="K8" s="16"/>
      <c r="L8" s="16"/>
    </row>
    <row r="9" spans="1:12" x14ac:dyDescent="0.25">
      <c r="A9" s="9"/>
      <c r="B9" s="9"/>
      <c r="C9" s="9"/>
      <c r="D9" s="9"/>
      <c r="E9" s="9"/>
      <c r="F9" s="9"/>
      <c r="G9" s="9"/>
      <c r="H9" s="9"/>
      <c r="K9" s="16"/>
      <c r="L9" s="16"/>
    </row>
    <row r="10" spans="1:12" ht="15" customHeight="1" x14ac:dyDescent="0.25">
      <c r="A10" s="25" t="s">
        <v>200</v>
      </c>
      <c r="B10" s="25"/>
      <c r="C10" s="25"/>
      <c r="D10" s="25"/>
      <c r="E10" s="25"/>
      <c r="F10" s="25"/>
      <c r="G10" s="25"/>
      <c r="H10" s="25"/>
      <c r="I10" s="25"/>
      <c r="J10" s="25"/>
      <c r="K10" s="16"/>
      <c r="L10" s="16"/>
    </row>
    <row r="11" spans="1:12" x14ac:dyDescent="0.25">
      <c r="A11" s="25"/>
      <c r="B11" s="25"/>
      <c r="C11" s="25"/>
      <c r="D11" s="25"/>
      <c r="E11" s="25"/>
      <c r="F11" s="25"/>
      <c r="G11" s="25"/>
      <c r="H11" s="25"/>
      <c r="I11" s="25"/>
      <c r="J11" s="25"/>
      <c r="K11" s="16"/>
      <c r="L11" s="16"/>
    </row>
    <row r="12" spans="1:12" x14ac:dyDescent="0.25">
      <c r="J12" s="16"/>
      <c r="K12" s="16"/>
      <c r="L12" s="16"/>
    </row>
    <row r="13" spans="1:12" x14ac:dyDescent="0.25">
      <c r="J13" s="16"/>
      <c r="K13" s="16"/>
      <c r="L13" s="16"/>
    </row>
    <row r="14" spans="1:12" x14ac:dyDescent="0.25">
      <c r="J14" s="16"/>
      <c r="K14" s="16"/>
      <c r="L14" s="16"/>
    </row>
    <row r="15" spans="1:12" x14ac:dyDescent="0.25">
      <c r="J15" s="16"/>
      <c r="K15" s="16"/>
      <c r="L15" s="16"/>
    </row>
    <row r="16" spans="1:12" x14ac:dyDescent="0.25">
      <c r="J16" s="16"/>
      <c r="K16" s="16"/>
      <c r="L16" s="16"/>
    </row>
    <row r="17" spans="10:12" x14ac:dyDescent="0.25">
      <c r="J17" s="16"/>
      <c r="K17" s="16"/>
      <c r="L17" s="16"/>
    </row>
    <row r="18" spans="10:12" x14ac:dyDescent="0.25">
      <c r="J18" s="16"/>
      <c r="K18" s="16"/>
      <c r="L18" s="16"/>
    </row>
    <row r="19" spans="10:12" x14ac:dyDescent="0.25">
      <c r="J19" s="16"/>
      <c r="K19" s="16"/>
      <c r="L19" s="16"/>
    </row>
    <row r="20" spans="10:12" x14ac:dyDescent="0.25">
      <c r="J20" s="16"/>
      <c r="K20" s="16"/>
      <c r="L20" s="16"/>
    </row>
    <row r="21" spans="10:12" x14ac:dyDescent="0.25">
      <c r="J21" s="16"/>
      <c r="K21" s="16"/>
      <c r="L21" s="16"/>
    </row>
    <row r="22" spans="10:12" x14ac:dyDescent="0.25">
      <c r="J22" s="16"/>
      <c r="K22" s="16"/>
      <c r="L22" s="16"/>
    </row>
    <row r="23" spans="10:12" x14ac:dyDescent="0.25">
      <c r="J23" s="16"/>
      <c r="K23" s="16"/>
      <c r="L23" s="16"/>
    </row>
    <row r="24" spans="10:12" x14ac:dyDescent="0.25">
      <c r="J24" s="16"/>
      <c r="K24" s="16"/>
      <c r="L24" s="16"/>
    </row>
    <row r="25" spans="10:12" x14ac:dyDescent="0.25">
      <c r="J25" s="16"/>
      <c r="K25" s="16"/>
      <c r="L25" s="16"/>
    </row>
    <row r="26" spans="10:12" x14ac:dyDescent="0.25">
      <c r="J26" s="16"/>
      <c r="K26" s="16"/>
      <c r="L26" s="16"/>
    </row>
    <row r="27" spans="10:12" x14ac:dyDescent="0.25">
      <c r="J27" s="16"/>
      <c r="K27" s="16"/>
      <c r="L27" s="16"/>
    </row>
    <row r="28" spans="10:12" x14ac:dyDescent="0.25">
      <c r="J28" s="16"/>
      <c r="K28" s="16"/>
      <c r="L28" s="16"/>
    </row>
    <row r="29" spans="10:12" x14ac:dyDescent="0.25">
      <c r="J29" s="16"/>
      <c r="K29" s="16"/>
      <c r="L29" s="16"/>
    </row>
    <row r="30" spans="10:12" x14ac:dyDescent="0.25">
      <c r="J30" s="16"/>
      <c r="K30" s="16"/>
      <c r="L30" s="16"/>
    </row>
    <row r="31" spans="10:12" x14ac:dyDescent="0.25">
      <c r="J31" s="16"/>
      <c r="K31" s="16"/>
      <c r="L31" s="16"/>
    </row>
    <row r="32" spans="10:12" x14ac:dyDescent="0.25">
      <c r="J32" s="16"/>
      <c r="K32" s="16"/>
      <c r="L32" s="16"/>
    </row>
    <row r="33" spans="10:21" x14ac:dyDescent="0.25">
      <c r="J33" s="16"/>
      <c r="K33" s="16"/>
      <c r="L33" s="16"/>
    </row>
    <row r="34" spans="10:21" x14ac:dyDescent="0.25">
      <c r="J34" s="16"/>
      <c r="K34" s="16"/>
      <c r="L34" s="16"/>
    </row>
    <row r="35" spans="10:21" x14ac:dyDescent="0.25">
      <c r="J35" s="16"/>
      <c r="K35" s="16"/>
      <c r="L35" s="16"/>
    </row>
    <row r="36" spans="10:21" x14ac:dyDescent="0.25">
      <c r="J36" s="16"/>
      <c r="K36" s="16"/>
      <c r="L36" s="16"/>
    </row>
    <row r="37" spans="10:21" x14ac:dyDescent="0.25">
      <c r="J37" s="16"/>
      <c r="K37" s="16"/>
      <c r="L37" s="16"/>
    </row>
    <row r="38" spans="10:21" x14ac:dyDescent="0.25">
      <c r="J38" s="16"/>
      <c r="K38" s="16"/>
      <c r="L38" s="16"/>
    </row>
    <row r="39" spans="10:21" x14ac:dyDescent="0.25">
      <c r="J39" s="16"/>
      <c r="K39" s="16"/>
      <c r="L39" s="16"/>
    </row>
    <row r="40" spans="10:21" x14ac:dyDescent="0.25"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</row>
  </sheetData>
  <mergeCells count="2">
    <mergeCell ref="A7:J8"/>
    <mergeCell ref="A10:J1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E5B2-ED4D-4FD2-8E3D-DC71DA99EDEF}">
  <dimension ref="A1:J42"/>
  <sheetViews>
    <sheetView topLeftCell="A16" workbookViewId="0">
      <selection activeCell="C1" sqref="C1:C36"/>
    </sheetView>
  </sheetViews>
  <sheetFormatPr baseColWidth="10" defaultRowHeight="15" x14ac:dyDescent="0.25"/>
  <cols>
    <col min="1" max="1" width="8.42578125" bestFit="1" customWidth="1"/>
    <col min="2" max="2" width="12.85546875" bestFit="1" customWidth="1"/>
    <col min="3" max="3" width="22.42578125" bestFit="1" customWidth="1"/>
    <col min="4" max="4" width="8.85546875" bestFit="1" customWidth="1"/>
    <col min="5" max="5" width="6.5703125" bestFit="1" customWidth="1"/>
    <col min="6" max="6" width="13.5703125" bestFit="1" customWidth="1"/>
  </cols>
  <sheetData>
    <row r="1" spans="1:5" x14ac:dyDescent="0.25">
      <c r="A1" s="18" t="s">
        <v>132</v>
      </c>
      <c r="B1" s="18" t="s">
        <v>133</v>
      </c>
      <c r="C1" s="14" t="s">
        <v>77</v>
      </c>
      <c r="D1" s="14" t="s">
        <v>84</v>
      </c>
      <c r="E1" s="14" t="s">
        <v>76</v>
      </c>
    </row>
    <row r="2" spans="1:5" x14ac:dyDescent="0.25">
      <c r="A2" s="10">
        <v>1520</v>
      </c>
      <c r="B2" s="11">
        <v>6</v>
      </c>
      <c r="C2" s="10">
        <v>20</v>
      </c>
      <c r="D2" s="12">
        <v>8</v>
      </c>
      <c r="E2" s="12">
        <v>160</v>
      </c>
    </row>
    <row r="3" spans="1:5" x14ac:dyDescent="0.25">
      <c r="A3" s="10">
        <v>1520</v>
      </c>
      <c r="B3" s="11">
        <v>7</v>
      </c>
      <c r="C3" s="10">
        <v>20</v>
      </c>
      <c r="D3" s="12">
        <v>13</v>
      </c>
      <c r="E3" s="12">
        <v>260</v>
      </c>
    </row>
    <row r="4" spans="1:5" x14ac:dyDescent="0.25">
      <c r="A4" s="10">
        <v>1520</v>
      </c>
      <c r="B4" s="11">
        <v>8</v>
      </c>
      <c r="C4" s="10">
        <v>20</v>
      </c>
      <c r="D4" s="12">
        <v>11</v>
      </c>
      <c r="E4" s="12">
        <v>220</v>
      </c>
    </row>
    <row r="5" spans="1:5" x14ac:dyDescent="0.25">
      <c r="A5" s="10">
        <v>1520</v>
      </c>
      <c r="B5" s="11">
        <v>9</v>
      </c>
      <c r="C5" s="10">
        <v>20</v>
      </c>
      <c r="D5" s="12">
        <v>11</v>
      </c>
      <c r="E5" s="12">
        <v>220</v>
      </c>
    </row>
    <row r="6" spans="1:5" x14ac:dyDescent="0.25">
      <c r="A6" s="10">
        <v>1520</v>
      </c>
      <c r="B6" s="11">
        <v>10</v>
      </c>
      <c r="C6" s="10">
        <v>20</v>
      </c>
      <c r="D6" s="12">
        <v>13</v>
      </c>
      <c r="E6" s="12">
        <v>260</v>
      </c>
    </row>
    <row r="7" spans="1:5" x14ac:dyDescent="0.25">
      <c r="A7" s="10">
        <v>55123</v>
      </c>
      <c r="B7" s="11">
        <v>11</v>
      </c>
      <c r="C7" s="10">
        <v>15</v>
      </c>
      <c r="D7" s="12">
        <v>15</v>
      </c>
      <c r="E7" s="12">
        <f>D7*C7</f>
        <v>225</v>
      </c>
    </row>
    <row r="8" spans="1:5" x14ac:dyDescent="0.25">
      <c r="A8" s="10">
        <v>55123</v>
      </c>
      <c r="B8" s="11">
        <v>12</v>
      </c>
      <c r="C8" s="10">
        <v>15</v>
      </c>
      <c r="D8" s="12">
        <v>15</v>
      </c>
      <c r="E8" s="12">
        <f t="shared" ref="E8:E16" si="0">D8*C8</f>
        <v>225</v>
      </c>
    </row>
    <row r="9" spans="1:5" x14ac:dyDescent="0.25">
      <c r="A9" s="10">
        <v>55123</v>
      </c>
      <c r="B9" s="11">
        <v>13</v>
      </c>
      <c r="C9" s="10">
        <v>15</v>
      </c>
      <c r="D9" s="12">
        <v>15</v>
      </c>
      <c r="E9" s="12">
        <f t="shared" si="0"/>
        <v>225</v>
      </c>
    </row>
    <row r="10" spans="1:5" x14ac:dyDescent="0.25">
      <c r="A10" s="10">
        <v>55123</v>
      </c>
      <c r="B10" s="11">
        <v>14</v>
      </c>
      <c r="C10" s="10">
        <v>15</v>
      </c>
      <c r="D10" s="12">
        <v>15</v>
      </c>
      <c r="E10" s="12">
        <f t="shared" si="0"/>
        <v>225</v>
      </c>
    </row>
    <row r="11" spans="1:5" x14ac:dyDescent="0.25">
      <c r="A11" s="10">
        <v>55123</v>
      </c>
      <c r="B11" s="11">
        <v>15</v>
      </c>
      <c r="C11" s="10">
        <v>10</v>
      </c>
      <c r="D11" s="12">
        <v>20</v>
      </c>
      <c r="E11" s="12">
        <f t="shared" si="0"/>
        <v>200</v>
      </c>
    </row>
    <row r="12" spans="1:5" x14ac:dyDescent="0.25">
      <c r="A12" s="10">
        <v>55123</v>
      </c>
      <c r="B12" s="11">
        <v>16</v>
      </c>
      <c r="C12" s="10">
        <v>10</v>
      </c>
      <c r="D12" s="12">
        <v>20</v>
      </c>
      <c r="E12" s="12">
        <f t="shared" si="0"/>
        <v>200</v>
      </c>
    </row>
    <row r="13" spans="1:5" x14ac:dyDescent="0.25">
      <c r="A13" s="10">
        <v>55123</v>
      </c>
      <c r="B13" s="11">
        <v>17</v>
      </c>
      <c r="C13" s="10">
        <v>10</v>
      </c>
      <c r="D13" s="12">
        <v>25</v>
      </c>
      <c r="E13" s="12">
        <f t="shared" si="0"/>
        <v>250</v>
      </c>
    </row>
    <row r="14" spans="1:5" x14ac:dyDescent="0.25">
      <c r="A14" s="10">
        <v>55123</v>
      </c>
      <c r="B14" s="11">
        <v>18</v>
      </c>
      <c r="C14" s="10">
        <v>20</v>
      </c>
      <c r="D14" s="12">
        <v>13</v>
      </c>
      <c r="E14" s="12">
        <f t="shared" si="0"/>
        <v>260</v>
      </c>
    </row>
    <row r="15" spans="1:5" x14ac:dyDescent="0.25">
      <c r="A15" s="10">
        <v>55123</v>
      </c>
      <c r="B15" s="11">
        <v>19</v>
      </c>
      <c r="C15" s="10">
        <v>40</v>
      </c>
      <c r="D15" s="12">
        <v>15</v>
      </c>
      <c r="E15" s="12">
        <f t="shared" si="0"/>
        <v>600</v>
      </c>
    </row>
    <row r="16" spans="1:5" x14ac:dyDescent="0.25">
      <c r="A16" s="10">
        <v>55123</v>
      </c>
      <c r="B16" s="11">
        <v>20</v>
      </c>
      <c r="C16" s="10">
        <v>20</v>
      </c>
      <c r="D16" s="12">
        <v>15</v>
      </c>
      <c r="E16" s="12">
        <f t="shared" si="0"/>
        <v>300</v>
      </c>
    </row>
    <row r="17" spans="1:5" x14ac:dyDescent="0.25">
      <c r="A17" s="10">
        <v>11456</v>
      </c>
      <c r="B17" s="11">
        <v>1</v>
      </c>
      <c r="C17" s="10">
        <v>10</v>
      </c>
      <c r="D17" s="12">
        <v>30</v>
      </c>
      <c r="E17" s="12">
        <v>300</v>
      </c>
    </row>
    <row r="18" spans="1:5" x14ac:dyDescent="0.25">
      <c r="A18" s="10">
        <v>11456</v>
      </c>
      <c r="B18" s="11">
        <v>2</v>
      </c>
      <c r="C18" s="10">
        <v>10</v>
      </c>
      <c r="D18" s="12">
        <v>40</v>
      </c>
      <c r="E18" s="12">
        <v>400</v>
      </c>
    </row>
    <row r="19" spans="1:5" x14ac:dyDescent="0.25">
      <c r="A19" s="10">
        <v>11456</v>
      </c>
      <c r="B19" s="11">
        <v>3</v>
      </c>
      <c r="C19" s="10">
        <v>10</v>
      </c>
      <c r="D19" s="12">
        <v>17</v>
      </c>
      <c r="E19" s="12">
        <v>170</v>
      </c>
    </row>
    <row r="20" spans="1:5" x14ac:dyDescent="0.25">
      <c r="A20" s="10">
        <v>11456</v>
      </c>
      <c r="B20" s="11">
        <v>4</v>
      </c>
      <c r="C20" s="10">
        <v>10</v>
      </c>
      <c r="D20" s="12">
        <v>22</v>
      </c>
      <c r="E20" s="12">
        <v>220</v>
      </c>
    </row>
    <row r="21" spans="1:5" x14ac:dyDescent="0.25">
      <c r="A21" s="10">
        <v>11456</v>
      </c>
      <c r="B21" s="11">
        <v>5</v>
      </c>
      <c r="C21" s="10">
        <v>10</v>
      </c>
      <c r="D21" s="12">
        <v>18</v>
      </c>
      <c r="E21" s="12">
        <v>180</v>
      </c>
    </row>
    <row r="22" spans="1:5" x14ac:dyDescent="0.25">
      <c r="A22" s="10">
        <v>1601</v>
      </c>
      <c r="B22" s="11">
        <v>6</v>
      </c>
      <c r="C22" s="10">
        <v>20</v>
      </c>
      <c r="D22" s="12">
        <v>8</v>
      </c>
      <c r="E22" s="12">
        <v>160</v>
      </c>
    </row>
    <row r="23" spans="1:5" x14ac:dyDescent="0.25">
      <c r="A23" s="10">
        <v>1601</v>
      </c>
      <c r="B23" s="11">
        <v>7</v>
      </c>
      <c r="C23" s="10">
        <v>20</v>
      </c>
      <c r="D23" s="12">
        <v>13</v>
      </c>
      <c r="E23" s="12">
        <v>260</v>
      </c>
    </row>
    <row r="24" spans="1:5" x14ac:dyDescent="0.25">
      <c r="A24" s="10">
        <v>1601</v>
      </c>
      <c r="B24" s="11">
        <v>8</v>
      </c>
      <c r="C24" s="10">
        <v>20</v>
      </c>
      <c r="D24" s="12">
        <v>11</v>
      </c>
      <c r="E24" s="12">
        <v>220</v>
      </c>
    </row>
    <row r="25" spans="1:5" x14ac:dyDescent="0.25">
      <c r="A25" s="10">
        <v>1601</v>
      </c>
      <c r="B25" s="11">
        <v>9</v>
      </c>
      <c r="C25" s="10">
        <v>20</v>
      </c>
      <c r="D25" s="12">
        <v>11</v>
      </c>
      <c r="E25" s="12">
        <v>220</v>
      </c>
    </row>
    <row r="26" spans="1:5" x14ac:dyDescent="0.25">
      <c r="A26" s="10">
        <v>1601</v>
      </c>
      <c r="B26" s="11">
        <v>10</v>
      </c>
      <c r="C26" s="10">
        <v>20</v>
      </c>
      <c r="D26" s="12">
        <v>13</v>
      </c>
      <c r="E26" s="12">
        <v>260</v>
      </c>
    </row>
    <row r="27" spans="1:5" x14ac:dyDescent="0.25">
      <c r="A27" s="10">
        <v>55326</v>
      </c>
      <c r="B27" s="11">
        <v>11</v>
      </c>
      <c r="C27" s="10">
        <v>15</v>
      </c>
      <c r="D27" s="12">
        <v>15</v>
      </c>
      <c r="E27" s="12">
        <f>D27*C27</f>
        <v>225</v>
      </c>
    </row>
    <row r="28" spans="1:5" x14ac:dyDescent="0.25">
      <c r="A28" s="10">
        <v>55326</v>
      </c>
      <c r="B28" s="11">
        <v>12</v>
      </c>
      <c r="C28" s="10">
        <v>15</v>
      </c>
      <c r="D28" s="12">
        <v>15</v>
      </c>
      <c r="E28" s="12">
        <f t="shared" ref="E28:E36" si="1">D28*C28</f>
        <v>225</v>
      </c>
    </row>
    <row r="29" spans="1:5" x14ac:dyDescent="0.25">
      <c r="A29" s="10">
        <v>55326</v>
      </c>
      <c r="B29" s="11">
        <v>13</v>
      </c>
      <c r="C29" s="10">
        <v>15</v>
      </c>
      <c r="D29" s="12">
        <v>15</v>
      </c>
      <c r="E29" s="12">
        <f t="shared" si="1"/>
        <v>225</v>
      </c>
    </row>
    <row r="30" spans="1:5" x14ac:dyDescent="0.25">
      <c r="A30" s="10">
        <v>55326</v>
      </c>
      <c r="B30" s="11">
        <v>14</v>
      </c>
      <c r="C30" s="10">
        <v>15</v>
      </c>
      <c r="D30" s="12">
        <v>15</v>
      </c>
      <c r="E30" s="12">
        <f t="shared" si="1"/>
        <v>225</v>
      </c>
    </row>
    <row r="31" spans="1:5" x14ac:dyDescent="0.25">
      <c r="A31" s="10">
        <v>55326</v>
      </c>
      <c r="B31" s="11">
        <v>15</v>
      </c>
      <c r="C31" s="10">
        <v>10</v>
      </c>
      <c r="D31" s="12">
        <v>20</v>
      </c>
      <c r="E31" s="12">
        <f t="shared" si="1"/>
        <v>200</v>
      </c>
    </row>
    <row r="32" spans="1:5" x14ac:dyDescent="0.25">
      <c r="A32" s="10">
        <v>55326</v>
      </c>
      <c r="B32" s="11">
        <v>16</v>
      </c>
      <c r="C32" s="10">
        <v>10</v>
      </c>
      <c r="D32" s="12">
        <v>20</v>
      </c>
      <c r="E32" s="12">
        <f t="shared" si="1"/>
        <v>200</v>
      </c>
    </row>
    <row r="33" spans="1:10" x14ac:dyDescent="0.25">
      <c r="A33" s="10">
        <v>55326</v>
      </c>
      <c r="B33" s="11">
        <v>17</v>
      </c>
      <c r="C33" s="10">
        <v>10</v>
      </c>
      <c r="D33" s="12">
        <v>25</v>
      </c>
      <c r="E33" s="12">
        <f t="shared" si="1"/>
        <v>250</v>
      </c>
    </row>
    <row r="34" spans="1:10" x14ac:dyDescent="0.25">
      <c r="A34" s="10">
        <v>55326</v>
      </c>
      <c r="B34" s="11">
        <v>18</v>
      </c>
      <c r="C34" s="10">
        <v>20</v>
      </c>
      <c r="D34" s="12">
        <v>13</v>
      </c>
      <c r="E34" s="12">
        <f t="shared" si="1"/>
        <v>260</v>
      </c>
    </row>
    <row r="35" spans="1:10" x14ac:dyDescent="0.25">
      <c r="A35" s="10">
        <v>55326</v>
      </c>
      <c r="B35" s="11">
        <v>19</v>
      </c>
      <c r="C35" s="10">
        <v>40</v>
      </c>
      <c r="D35" s="12">
        <v>15</v>
      </c>
      <c r="E35" s="12">
        <f t="shared" si="1"/>
        <v>600</v>
      </c>
    </row>
    <row r="36" spans="1:10" x14ac:dyDescent="0.25">
      <c r="A36" s="10">
        <v>55326</v>
      </c>
      <c r="B36" s="11">
        <v>20</v>
      </c>
      <c r="C36" s="10">
        <v>20</v>
      </c>
      <c r="D36" s="12">
        <v>15</v>
      </c>
      <c r="E36" s="12">
        <f t="shared" si="1"/>
        <v>300</v>
      </c>
    </row>
    <row r="38" spans="1:10" ht="15" customHeight="1" x14ac:dyDescent="0.25">
      <c r="A38" s="25" t="s">
        <v>194</v>
      </c>
      <c r="B38" s="25"/>
      <c r="C38" s="25"/>
      <c r="D38" s="25"/>
      <c r="E38" s="25"/>
      <c r="F38" s="25"/>
      <c r="G38" s="25"/>
      <c r="H38" s="25"/>
      <c r="I38" s="25"/>
      <c r="J38" s="25"/>
    </row>
    <row r="39" spans="1:10" x14ac:dyDescent="0.25">
      <c r="A39" s="25"/>
      <c r="B39" s="25"/>
      <c r="C39" s="25"/>
      <c r="D39" s="25"/>
      <c r="E39" s="25"/>
      <c r="F39" s="25"/>
      <c r="G39" s="25"/>
      <c r="H39" s="25"/>
      <c r="I39" s="25"/>
      <c r="J39" s="25"/>
    </row>
    <row r="40" spans="1:10" x14ac:dyDescent="0.25">
      <c r="A40" s="9"/>
      <c r="B40" s="9"/>
      <c r="C40" s="9"/>
      <c r="D40" s="9"/>
      <c r="E40" s="9"/>
      <c r="F40" s="9"/>
      <c r="G40" s="9"/>
      <c r="H40" s="9"/>
    </row>
    <row r="41" spans="1:10" ht="15" customHeight="1" x14ac:dyDescent="0.25">
      <c r="A41" s="25" t="s">
        <v>201</v>
      </c>
      <c r="B41" s="25"/>
      <c r="C41" s="25"/>
      <c r="D41" s="25"/>
      <c r="E41" s="25"/>
      <c r="F41" s="25"/>
      <c r="G41" s="25"/>
      <c r="H41" s="25"/>
      <c r="I41" s="25"/>
      <c r="J41" s="25"/>
    </row>
    <row r="42" spans="1:10" x14ac:dyDescent="0.25">
      <c r="A42" s="25"/>
      <c r="B42" s="25"/>
      <c r="C42" s="25"/>
      <c r="D42" s="25"/>
      <c r="E42" s="25"/>
      <c r="F42" s="25"/>
      <c r="G42" s="25"/>
      <c r="H42" s="25"/>
      <c r="I42" s="25"/>
      <c r="J42" s="25"/>
    </row>
  </sheetData>
  <mergeCells count="2">
    <mergeCell ref="A38:J39"/>
    <mergeCell ref="A41:J4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19634-9344-450C-9485-0733F2F311BB}">
  <dimension ref="A1:J10"/>
  <sheetViews>
    <sheetView topLeftCell="C1" workbookViewId="0">
      <selection activeCell="H3" sqref="H3"/>
    </sheetView>
  </sheetViews>
  <sheetFormatPr baseColWidth="10" defaultRowHeight="15" x14ac:dyDescent="0.25"/>
  <cols>
    <col min="1" max="1" width="16.85546875" bestFit="1" customWidth="1"/>
    <col min="2" max="3" width="21.28515625" bestFit="1" customWidth="1"/>
    <col min="4" max="4" width="13.42578125" bestFit="1" customWidth="1"/>
    <col min="5" max="5" width="12.5703125" bestFit="1" customWidth="1"/>
    <col min="6" max="6" width="11.7109375" bestFit="1" customWidth="1"/>
    <col min="7" max="8" width="13" bestFit="1" customWidth="1"/>
  </cols>
  <sheetData>
    <row r="1" spans="1:10" x14ac:dyDescent="0.25">
      <c r="A1" s="5" t="s">
        <v>129</v>
      </c>
      <c r="B1" s="5" t="s">
        <v>130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</row>
    <row r="2" spans="1:10" x14ac:dyDescent="0.25">
      <c r="A2" s="10" t="s">
        <v>124</v>
      </c>
      <c r="B2" s="10">
        <v>600203</v>
      </c>
      <c r="C2" s="10" t="s">
        <v>16</v>
      </c>
      <c r="D2" s="10" t="s">
        <v>71</v>
      </c>
      <c r="E2" s="10">
        <v>55999999</v>
      </c>
      <c r="F2" s="10" t="s">
        <v>17</v>
      </c>
      <c r="G2" s="10" t="s">
        <v>18</v>
      </c>
      <c r="H2" s="10" t="s">
        <v>19</v>
      </c>
    </row>
    <row r="3" spans="1:10" x14ac:dyDescent="0.25">
      <c r="A3" s="10" t="s">
        <v>125</v>
      </c>
      <c r="B3" s="10">
        <v>911030</v>
      </c>
      <c r="C3" s="10" t="s">
        <v>20</v>
      </c>
      <c r="D3" s="10" t="s">
        <v>72</v>
      </c>
      <c r="E3" s="10">
        <v>55999911</v>
      </c>
      <c r="F3" s="10" t="s">
        <v>21</v>
      </c>
      <c r="G3" s="10" t="s">
        <v>21</v>
      </c>
      <c r="H3" s="10" t="s">
        <v>22</v>
      </c>
    </row>
    <row r="4" spans="1:10" x14ac:dyDescent="0.25">
      <c r="A4" s="10" t="s">
        <v>126</v>
      </c>
      <c r="B4" s="10">
        <v>650101</v>
      </c>
      <c r="C4" s="10" t="s">
        <v>23</v>
      </c>
      <c r="D4" s="10" t="s">
        <v>73</v>
      </c>
      <c r="E4" s="10">
        <v>55999922</v>
      </c>
      <c r="F4" s="10" t="s">
        <v>21</v>
      </c>
      <c r="G4" s="10" t="s">
        <v>24</v>
      </c>
      <c r="H4" s="10" t="s">
        <v>19</v>
      </c>
    </row>
    <row r="6" spans="1:10" ht="15" customHeight="1" x14ac:dyDescent="0.25">
      <c r="A6" s="25" t="s">
        <v>194</v>
      </c>
      <c r="B6" s="25"/>
      <c r="C6" s="25"/>
      <c r="D6" s="25"/>
      <c r="E6" s="25"/>
      <c r="F6" s="25"/>
      <c r="G6" s="25"/>
      <c r="H6" s="25"/>
      <c r="I6" s="25"/>
      <c r="J6" s="25"/>
    </row>
    <row r="7" spans="1:10" x14ac:dyDescent="0.25">
      <c r="A7" s="25"/>
      <c r="B7" s="25"/>
      <c r="C7" s="25"/>
      <c r="D7" s="25"/>
      <c r="E7" s="25"/>
      <c r="F7" s="25"/>
      <c r="G7" s="25"/>
      <c r="H7" s="25"/>
      <c r="I7" s="25"/>
      <c r="J7" s="25"/>
    </row>
    <row r="8" spans="1:10" x14ac:dyDescent="0.25">
      <c r="A8" s="9"/>
      <c r="B8" s="9"/>
      <c r="C8" s="9"/>
      <c r="D8" s="9"/>
      <c r="E8" s="9"/>
      <c r="F8" s="9"/>
      <c r="G8" s="9"/>
      <c r="H8" s="9"/>
    </row>
    <row r="9" spans="1:10" ht="15" customHeight="1" x14ac:dyDescent="0.25">
      <c r="A9" s="25" t="s">
        <v>202</v>
      </c>
      <c r="B9" s="25"/>
      <c r="C9" s="25"/>
      <c r="D9" s="25"/>
      <c r="E9" s="25"/>
      <c r="F9" s="25"/>
      <c r="G9" s="25"/>
      <c r="H9" s="25"/>
      <c r="I9" s="25"/>
      <c r="J9" s="25"/>
    </row>
    <row r="10" spans="1:10" x14ac:dyDescent="0.25">
      <c r="A10" s="25"/>
      <c r="B10" s="25"/>
      <c r="C10" s="25"/>
      <c r="D10" s="25"/>
      <c r="E10" s="25"/>
      <c r="F10" s="25"/>
      <c r="G10" s="25"/>
      <c r="H10" s="25"/>
      <c r="I10" s="25"/>
      <c r="J10" s="25"/>
    </row>
  </sheetData>
  <mergeCells count="2">
    <mergeCell ref="A6:J7"/>
    <mergeCell ref="A9:J10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13041B-32EE-4BF9-8AF6-CEA8E4CB5CD2}">
  <dimension ref="A1:J47"/>
  <sheetViews>
    <sheetView zoomScale="85" zoomScaleNormal="85" workbookViewId="0">
      <selection activeCell="H1" sqref="H1:I1"/>
    </sheetView>
  </sheetViews>
  <sheetFormatPr baseColWidth="10" defaultRowHeight="15" x14ac:dyDescent="0.25"/>
  <cols>
    <col min="2" max="2" width="13.140625" bestFit="1" customWidth="1"/>
    <col min="4" max="4" width="17" bestFit="1" customWidth="1"/>
    <col min="5" max="5" width="9.28515625" bestFit="1" customWidth="1"/>
    <col min="6" max="6" width="9" bestFit="1" customWidth="1"/>
    <col min="7" max="7" width="10.140625" bestFit="1" customWidth="1"/>
    <col min="8" max="8" width="35.5703125" bestFit="1" customWidth="1"/>
  </cols>
  <sheetData>
    <row r="1" spans="1:8" x14ac:dyDescent="0.25">
      <c r="A1" s="5" t="s">
        <v>134</v>
      </c>
      <c r="B1" s="5" t="s">
        <v>122</v>
      </c>
      <c r="C1" s="1" t="s">
        <v>28</v>
      </c>
      <c r="D1" s="1" t="s">
        <v>93</v>
      </c>
      <c r="E1" s="1" t="s">
        <v>90</v>
      </c>
      <c r="F1" s="1" t="s">
        <v>83</v>
      </c>
      <c r="G1" s="1" t="s">
        <v>91</v>
      </c>
      <c r="H1" s="1" t="s">
        <v>94</v>
      </c>
    </row>
    <row r="2" spans="1:8" x14ac:dyDescent="0.25">
      <c r="A2" s="2">
        <v>44864</v>
      </c>
      <c r="B2" s="11">
        <v>1</v>
      </c>
      <c r="C2" s="3">
        <v>2</v>
      </c>
      <c r="D2" s="3">
        <v>2</v>
      </c>
      <c r="E2" s="3" t="s">
        <v>92</v>
      </c>
      <c r="F2" s="3" t="s">
        <v>92</v>
      </c>
      <c r="G2" s="3" t="s">
        <v>92</v>
      </c>
      <c r="H2" s="3"/>
    </row>
    <row r="3" spans="1:8" x14ac:dyDescent="0.25">
      <c r="A3" s="2">
        <v>44864</v>
      </c>
      <c r="B3" s="11">
        <v>2</v>
      </c>
      <c r="C3" s="3">
        <v>3</v>
      </c>
      <c r="D3" s="3">
        <v>3</v>
      </c>
      <c r="E3" s="3" t="s">
        <v>92</v>
      </c>
      <c r="F3" s="3" t="s">
        <v>92</v>
      </c>
      <c r="G3" s="3" t="s">
        <v>92</v>
      </c>
      <c r="H3" s="3"/>
    </row>
    <row r="4" spans="1:8" x14ac:dyDescent="0.25">
      <c r="A4" s="2">
        <v>44864</v>
      </c>
      <c r="B4" s="11">
        <v>3</v>
      </c>
      <c r="C4" s="3">
        <v>5</v>
      </c>
      <c r="D4" s="3">
        <v>5</v>
      </c>
      <c r="E4" s="3" t="s">
        <v>92</v>
      </c>
      <c r="F4" s="3" t="s">
        <v>92</v>
      </c>
      <c r="G4" s="3" t="s">
        <v>92</v>
      </c>
      <c r="H4" s="3"/>
    </row>
    <row r="5" spans="1:8" x14ac:dyDescent="0.25">
      <c r="A5" s="2">
        <v>44864</v>
      </c>
      <c r="B5" s="11">
        <v>4</v>
      </c>
      <c r="C5" s="3">
        <v>4</v>
      </c>
      <c r="D5" s="3">
        <v>4</v>
      </c>
      <c r="E5" s="3" t="s">
        <v>92</v>
      </c>
      <c r="F5" s="3" t="s">
        <v>92</v>
      </c>
      <c r="G5" s="3" t="s">
        <v>92</v>
      </c>
      <c r="H5" s="3"/>
    </row>
    <row r="6" spans="1:8" x14ac:dyDescent="0.25">
      <c r="A6" s="2">
        <v>44864</v>
      </c>
      <c r="B6" s="11">
        <v>5</v>
      </c>
      <c r="C6" s="3">
        <v>1</v>
      </c>
      <c r="D6" s="3">
        <v>1</v>
      </c>
      <c r="E6" s="3" t="s">
        <v>92</v>
      </c>
      <c r="F6" s="3" t="s">
        <v>92</v>
      </c>
      <c r="G6" s="3" t="s">
        <v>92</v>
      </c>
      <c r="H6" s="3"/>
    </row>
    <row r="7" spans="1:8" x14ac:dyDescent="0.25">
      <c r="A7" s="2">
        <v>44864</v>
      </c>
      <c r="B7" s="11">
        <v>6</v>
      </c>
      <c r="C7" s="3">
        <v>2</v>
      </c>
      <c r="D7" s="3">
        <v>2</v>
      </c>
      <c r="E7" s="3" t="s">
        <v>92</v>
      </c>
      <c r="F7" s="3" t="s">
        <v>92</v>
      </c>
      <c r="G7" s="3" t="s">
        <v>92</v>
      </c>
      <c r="H7" s="3"/>
    </row>
    <row r="8" spans="1:8" x14ac:dyDescent="0.25">
      <c r="A8" s="2">
        <v>44864</v>
      </c>
      <c r="B8" s="11">
        <v>7</v>
      </c>
      <c r="C8" s="3">
        <v>2</v>
      </c>
      <c r="D8" s="3">
        <v>2</v>
      </c>
      <c r="E8" s="3" t="s">
        <v>92</v>
      </c>
      <c r="F8" s="3" t="s">
        <v>92</v>
      </c>
      <c r="G8" s="3" t="s">
        <v>92</v>
      </c>
      <c r="H8" s="3"/>
    </row>
    <row r="9" spans="1:8" x14ac:dyDescent="0.25">
      <c r="A9" s="2">
        <v>44864</v>
      </c>
      <c r="B9" s="11">
        <v>8</v>
      </c>
      <c r="C9" s="3">
        <v>3</v>
      </c>
      <c r="D9" s="3">
        <v>3</v>
      </c>
      <c r="E9" s="3" t="s">
        <v>92</v>
      </c>
      <c r="F9" s="3" t="s">
        <v>92</v>
      </c>
      <c r="G9" s="3" t="s">
        <v>92</v>
      </c>
      <c r="H9" s="3"/>
    </row>
    <row r="10" spans="1:8" x14ac:dyDescent="0.25">
      <c r="A10" s="2">
        <v>44864</v>
      </c>
      <c r="B10" s="11">
        <v>9</v>
      </c>
      <c r="C10" s="3">
        <v>5</v>
      </c>
      <c r="D10" s="3">
        <v>5</v>
      </c>
      <c r="E10" s="3" t="s">
        <v>92</v>
      </c>
      <c r="F10" s="3" t="s">
        <v>92</v>
      </c>
      <c r="G10" s="3" t="s">
        <v>92</v>
      </c>
      <c r="H10" s="3"/>
    </row>
    <row r="11" spans="1:8" x14ac:dyDescent="0.25">
      <c r="A11" s="2">
        <v>44864</v>
      </c>
      <c r="B11" s="11">
        <v>10</v>
      </c>
      <c r="C11" s="3">
        <v>4</v>
      </c>
      <c r="D11" s="3">
        <v>4</v>
      </c>
      <c r="E11" s="3" t="s">
        <v>92</v>
      </c>
      <c r="F11" s="3" t="s">
        <v>92</v>
      </c>
      <c r="G11" s="3" t="s">
        <v>92</v>
      </c>
      <c r="H11" s="3"/>
    </row>
    <row r="12" spans="1:8" x14ac:dyDescent="0.25">
      <c r="A12" s="2">
        <v>44864</v>
      </c>
      <c r="B12" s="11">
        <v>11</v>
      </c>
      <c r="C12" s="3">
        <v>1</v>
      </c>
      <c r="D12" s="3">
        <v>0</v>
      </c>
      <c r="E12" s="3" t="s">
        <v>95</v>
      </c>
      <c r="F12" s="3" t="s">
        <v>95</v>
      </c>
      <c r="G12" s="3" t="s">
        <v>92</v>
      </c>
      <c r="H12" s="3" t="s">
        <v>96</v>
      </c>
    </row>
    <row r="13" spans="1:8" x14ac:dyDescent="0.25">
      <c r="A13" s="2">
        <v>44864</v>
      </c>
      <c r="B13" s="11">
        <v>12</v>
      </c>
      <c r="C13" s="3">
        <v>1</v>
      </c>
      <c r="D13" s="3">
        <v>1</v>
      </c>
      <c r="E13" s="3" t="s">
        <v>92</v>
      </c>
      <c r="F13" s="3" t="s">
        <v>92</v>
      </c>
      <c r="G13" s="3" t="s">
        <v>92</v>
      </c>
      <c r="H13" s="3"/>
    </row>
    <row r="14" spans="1:8" x14ac:dyDescent="0.25">
      <c r="A14" s="2">
        <v>44864</v>
      </c>
      <c r="B14" s="11">
        <v>13</v>
      </c>
      <c r="C14" s="3">
        <v>4</v>
      </c>
      <c r="D14" s="3">
        <v>4</v>
      </c>
      <c r="E14" s="3" t="s">
        <v>92</v>
      </c>
      <c r="F14" s="3" t="s">
        <v>92</v>
      </c>
      <c r="G14" s="3" t="s">
        <v>92</v>
      </c>
      <c r="H14" s="3"/>
    </row>
    <row r="15" spans="1:8" x14ac:dyDescent="0.25">
      <c r="A15" s="2">
        <v>44864</v>
      </c>
      <c r="B15" s="11">
        <v>14</v>
      </c>
      <c r="C15" s="3">
        <v>5</v>
      </c>
      <c r="D15" s="3">
        <v>5</v>
      </c>
      <c r="E15" s="3" t="s">
        <v>92</v>
      </c>
      <c r="F15" s="3" t="s">
        <v>92</v>
      </c>
      <c r="G15" s="3" t="s">
        <v>92</v>
      </c>
      <c r="H15" s="3"/>
    </row>
    <row r="16" spans="1:8" x14ac:dyDescent="0.25">
      <c r="A16" s="2">
        <v>44864</v>
      </c>
      <c r="B16" s="11">
        <v>15</v>
      </c>
      <c r="C16" s="3">
        <v>3</v>
      </c>
      <c r="D16" s="3">
        <v>3</v>
      </c>
      <c r="E16" s="3" t="s">
        <v>92</v>
      </c>
      <c r="F16" s="3" t="s">
        <v>92</v>
      </c>
      <c r="G16" s="3" t="s">
        <v>92</v>
      </c>
      <c r="H16" s="3"/>
    </row>
    <row r="17" spans="1:8" x14ac:dyDescent="0.25">
      <c r="A17" s="2">
        <v>44864</v>
      </c>
      <c r="B17" s="11">
        <v>16</v>
      </c>
      <c r="C17" s="3">
        <v>2</v>
      </c>
      <c r="D17" s="3">
        <v>2</v>
      </c>
      <c r="E17" s="3" t="s">
        <v>92</v>
      </c>
      <c r="F17" s="3" t="s">
        <v>92</v>
      </c>
      <c r="G17" s="3" t="s">
        <v>92</v>
      </c>
      <c r="H17" s="3"/>
    </row>
    <row r="18" spans="1:8" x14ac:dyDescent="0.25">
      <c r="A18" s="2">
        <v>44864</v>
      </c>
      <c r="B18" s="11">
        <v>17</v>
      </c>
      <c r="C18" s="3">
        <v>3</v>
      </c>
      <c r="D18" s="3">
        <v>3</v>
      </c>
      <c r="E18" s="3" t="s">
        <v>92</v>
      </c>
      <c r="F18" s="3" t="s">
        <v>92</v>
      </c>
      <c r="G18" s="3" t="s">
        <v>92</v>
      </c>
      <c r="H18" s="3"/>
    </row>
    <row r="19" spans="1:8" x14ac:dyDescent="0.25">
      <c r="A19" s="2">
        <v>44864</v>
      </c>
      <c r="B19" s="11">
        <v>18</v>
      </c>
      <c r="C19" s="3">
        <v>5</v>
      </c>
      <c r="D19" s="3">
        <v>5</v>
      </c>
      <c r="E19" s="3" t="s">
        <v>92</v>
      </c>
      <c r="F19" s="3" t="s">
        <v>92</v>
      </c>
      <c r="G19" s="3" t="s">
        <v>92</v>
      </c>
      <c r="H19" s="3"/>
    </row>
    <row r="20" spans="1:8" x14ac:dyDescent="0.25">
      <c r="A20" s="2">
        <v>44864</v>
      </c>
      <c r="B20" s="11">
        <v>19</v>
      </c>
      <c r="C20" s="3">
        <v>4</v>
      </c>
      <c r="D20" s="3">
        <v>4</v>
      </c>
      <c r="E20" s="3" t="s">
        <v>92</v>
      </c>
      <c r="F20" s="3" t="s">
        <v>92</v>
      </c>
      <c r="G20" s="3" t="s">
        <v>92</v>
      </c>
      <c r="H20" s="3"/>
    </row>
    <row r="21" spans="1:8" x14ac:dyDescent="0.25">
      <c r="A21" s="2">
        <v>44864</v>
      </c>
      <c r="B21" s="11">
        <v>20</v>
      </c>
      <c r="C21" s="3">
        <v>1</v>
      </c>
      <c r="D21" s="3">
        <v>1</v>
      </c>
      <c r="E21" s="3" t="s">
        <v>92</v>
      </c>
      <c r="F21" s="3" t="s">
        <v>92</v>
      </c>
      <c r="G21" s="3" t="s">
        <v>92</v>
      </c>
      <c r="H21" s="3"/>
    </row>
    <row r="22" spans="1:8" x14ac:dyDescent="0.25">
      <c r="A22" s="2">
        <v>44871</v>
      </c>
      <c r="B22" s="11">
        <v>1</v>
      </c>
      <c r="C22" s="3">
        <v>3</v>
      </c>
      <c r="D22" s="3">
        <v>3</v>
      </c>
      <c r="E22" s="3" t="s">
        <v>92</v>
      </c>
      <c r="F22" s="3" t="s">
        <v>92</v>
      </c>
      <c r="G22" s="3" t="s">
        <v>92</v>
      </c>
      <c r="H22" s="3"/>
    </row>
    <row r="23" spans="1:8" x14ac:dyDescent="0.25">
      <c r="A23" s="2">
        <v>44871</v>
      </c>
      <c r="B23" s="11">
        <v>2</v>
      </c>
      <c r="C23" s="3">
        <v>2</v>
      </c>
      <c r="D23" s="3">
        <v>2</v>
      </c>
      <c r="E23" s="3" t="s">
        <v>92</v>
      </c>
      <c r="F23" s="3" t="s">
        <v>92</v>
      </c>
      <c r="G23" s="3" t="s">
        <v>92</v>
      </c>
      <c r="H23" s="3"/>
    </row>
    <row r="24" spans="1:8" x14ac:dyDescent="0.25">
      <c r="A24" s="2">
        <v>44871</v>
      </c>
      <c r="B24" s="11">
        <v>3</v>
      </c>
      <c r="C24" s="3">
        <v>6</v>
      </c>
      <c r="D24" s="3">
        <v>5</v>
      </c>
      <c r="E24" s="3" t="s">
        <v>95</v>
      </c>
      <c r="F24" s="3" t="s">
        <v>95</v>
      </c>
      <c r="G24" s="3" t="s">
        <v>92</v>
      </c>
      <c r="H24" s="3" t="s">
        <v>97</v>
      </c>
    </row>
    <row r="25" spans="1:8" x14ac:dyDescent="0.25">
      <c r="A25" s="2">
        <v>44871</v>
      </c>
      <c r="B25" s="11">
        <v>4</v>
      </c>
      <c r="C25" s="3">
        <v>3</v>
      </c>
      <c r="D25" s="3">
        <v>3</v>
      </c>
      <c r="E25" s="3" t="s">
        <v>92</v>
      </c>
      <c r="F25" s="3" t="s">
        <v>92</v>
      </c>
      <c r="G25" s="3" t="s">
        <v>92</v>
      </c>
      <c r="H25" s="3"/>
    </row>
    <row r="26" spans="1:8" x14ac:dyDescent="0.25">
      <c r="A26" s="2">
        <v>44871</v>
      </c>
      <c r="B26" s="11">
        <v>5</v>
      </c>
      <c r="C26" s="3">
        <v>2</v>
      </c>
      <c r="D26" s="3">
        <v>2</v>
      </c>
      <c r="E26" s="3" t="s">
        <v>92</v>
      </c>
      <c r="F26" s="3" t="s">
        <v>92</v>
      </c>
      <c r="G26" s="3" t="s">
        <v>92</v>
      </c>
      <c r="H26" s="3"/>
    </row>
    <row r="27" spans="1:8" x14ac:dyDescent="0.25">
      <c r="A27" s="2">
        <v>44871</v>
      </c>
      <c r="B27" s="11">
        <v>6</v>
      </c>
      <c r="C27" s="3">
        <v>1</v>
      </c>
      <c r="D27" s="3">
        <v>1</v>
      </c>
      <c r="E27" s="3" t="s">
        <v>92</v>
      </c>
      <c r="F27" s="3" t="s">
        <v>92</v>
      </c>
      <c r="G27" s="3" t="s">
        <v>92</v>
      </c>
      <c r="H27" s="3"/>
    </row>
    <row r="28" spans="1:8" x14ac:dyDescent="0.25">
      <c r="A28" s="2">
        <v>44871</v>
      </c>
      <c r="B28" s="11">
        <v>7</v>
      </c>
      <c r="C28" s="3">
        <v>3</v>
      </c>
      <c r="D28" s="3">
        <v>3</v>
      </c>
      <c r="E28" s="3" t="s">
        <v>92</v>
      </c>
      <c r="F28" s="3" t="s">
        <v>92</v>
      </c>
      <c r="G28" s="3" t="s">
        <v>92</v>
      </c>
      <c r="H28" s="3"/>
    </row>
    <row r="29" spans="1:8" x14ac:dyDescent="0.25">
      <c r="A29" s="2">
        <v>44871</v>
      </c>
      <c r="B29" s="11">
        <v>8</v>
      </c>
      <c r="C29" s="3">
        <v>2</v>
      </c>
      <c r="D29" s="3">
        <v>2</v>
      </c>
      <c r="E29" s="3" t="s">
        <v>92</v>
      </c>
      <c r="F29" s="3" t="s">
        <v>92</v>
      </c>
      <c r="G29" s="3" t="s">
        <v>92</v>
      </c>
      <c r="H29" s="3"/>
    </row>
    <row r="30" spans="1:8" x14ac:dyDescent="0.25">
      <c r="A30" s="2">
        <v>44871</v>
      </c>
      <c r="B30" s="11">
        <v>9</v>
      </c>
      <c r="C30" s="3">
        <v>6</v>
      </c>
      <c r="D30" s="3">
        <v>5</v>
      </c>
      <c r="E30" s="3" t="s">
        <v>95</v>
      </c>
      <c r="F30" s="3" t="s">
        <v>95</v>
      </c>
      <c r="G30" s="3" t="s">
        <v>92</v>
      </c>
      <c r="H30" s="3" t="s">
        <v>98</v>
      </c>
    </row>
    <row r="31" spans="1:8" x14ac:dyDescent="0.25">
      <c r="A31" s="2">
        <v>44871</v>
      </c>
      <c r="B31" s="11">
        <v>10</v>
      </c>
      <c r="C31" s="3">
        <v>3</v>
      </c>
      <c r="D31" s="3">
        <v>3</v>
      </c>
      <c r="E31" s="3" t="s">
        <v>92</v>
      </c>
      <c r="F31" s="3" t="s">
        <v>92</v>
      </c>
      <c r="G31" s="3" t="s">
        <v>92</v>
      </c>
      <c r="H31" s="3"/>
    </row>
    <row r="32" spans="1:8" x14ac:dyDescent="0.25">
      <c r="A32" s="2">
        <v>44871</v>
      </c>
      <c r="B32" s="11">
        <v>11</v>
      </c>
      <c r="C32" s="3">
        <v>2</v>
      </c>
      <c r="D32" s="3">
        <v>2</v>
      </c>
      <c r="E32" s="3" t="s">
        <v>92</v>
      </c>
      <c r="F32" s="3" t="s">
        <v>92</v>
      </c>
      <c r="G32" s="3" t="s">
        <v>92</v>
      </c>
      <c r="H32" s="3"/>
    </row>
    <row r="33" spans="1:10" x14ac:dyDescent="0.25">
      <c r="A33" s="2">
        <v>44871</v>
      </c>
      <c r="B33" s="11">
        <v>12</v>
      </c>
      <c r="C33" s="3">
        <v>0</v>
      </c>
      <c r="D33" s="3">
        <v>0</v>
      </c>
      <c r="E33" s="3" t="s">
        <v>92</v>
      </c>
      <c r="F33" s="3" t="s">
        <v>92</v>
      </c>
      <c r="G33" s="3" t="s">
        <v>92</v>
      </c>
      <c r="H33" s="3"/>
    </row>
    <row r="34" spans="1:10" x14ac:dyDescent="0.25">
      <c r="A34" s="2">
        <v>44871</v>
      </c>
      <c r="B34" s="11">
        <v>13</v>
      </c>
      <c r="C34" s="3">
        <v>5</v>
      </c>
      <c r="D34" s="3">
        <v>5</v>
      </c>
      <c r="E34" s="3" t="s">
        <v>92</v>
      </c>
      <c r="F34" s="3" t="s">
        <v>92</v>
      </c>
      <c r="G34" s="3" t="s">
        <v>92</v>
      </c>
      <c r="H34" s="3"/>
    </row>
    <row r="35" spans="1:10" x14ac:dyDescent="0.25">
      <c r="A35" s="2">
        <v>44871</v>
      </c>
      <c r="B35" s="11">
        <v>14</v>
      </c>
      <c r="C35" s="3">
        <v>4</v>
      </c>
      <c r="D35" s="3">
        <v>4</v>
      </c>
      <c r="E35" s="3" t="s">
        <v>92</v>
      </c>
      <c r="F35" s="3" t="s">
        <v>92</v>
      </c>
      <c r="G35" s="3" t="s">
        <v>92</v>
      </c>
      <c r="H35" s="3"/>
    </row>
    <row r="36" spans="1:10" x14ac:dyDescent="0.25">
      <c r="A36" s="2">
        <v>44871</v>
      </c>
      <c r="B36" s="11">
        <v>15</v>
      </c>
      <c r="C36" s="3">
        <v>4</v>
      </c>
      <c r="D36" s="3">
        <v>4</v>
      </c>
      <c r="E36" s="3" t="s">
        <v>92</v>
      </c>
      <c r="F36" s="3" t="s">
        <v>92</v>
      </c>
      <c r="G36" s="3" t="s">
        <v>92</v>
      </c>
      <c r="H36" s="3"/>
    </row>
    <row r="37" spans="1:10" x14ac:dyDescent="0.25">
      <c r="A37" s="2">
        <v>44871</v>
      </c>
      <c r="B37" s="11">
        <v>16</v>
      </c>
      <c r="C37" s="3">
        <v>1</v>
      </c>
      <c r="D37" s="3">
        <v>1</v>
      </c>
      <c r="E37" s="3" t="s">
        <v>92</v>
      </c>
      <c r="F37" s="3" t="s">
        <v>92</v>
      </c>
      <c r="G37" s="3" t="s">
        <v>92</v>
      </c>
      <c r="H37" s="3"/>
    </row>
    <row r="38" spans="1:10" x14ac:dyDescent="0.25">
      <c r="A38" s="2">
        <v>44871</v>
      </c>
      <c r="B38" s="11">
        <v>17</v>
      </c>
      <c r="C38" s="3">
        <v>4</v>
      </c>
      <c r="D38" s="3">
        <v>4</v>
      </c>
      <c r="E38" s="3" t="s">
        <v>92</v>
      </c>
      <c r="F38" s="3" t="s">
        <v>92</v>
      </c>
      <c r="G38" s="3" t="s">
        <v>92</v>
      </c>
      <c r="H38" s="3"/>
    </row>
    <row r="39" spans="1:10" x14ac:dyDescent="0.25">
      <c r="A39" s="2">
        <v>44871</v>
      </c>
      <c r="B39" s="11">
        <v>18</v>
      </c>
      <c r="C39" s="3">
        <v>4</v>
      </c>
      <c r="D39" s="3">
        <v>4</v>
      </c>
      <c r="E39" s="3" t="s">
        <v>92</v>
      </c>
      <c r="F39" s="3" t="s">
        <v>92</v>
      </c>
      <c r="G39" s="3" t="s">
        <v>92</v>
      </c>
      <c r="H39" s="3"/>
    </row>
    <row r="40" spans="1:10" x14ac:dyDescent="0.25">
      <c r="A40" s="2">
        <v>44871</v>
      </c>
      <c r="B40" s="11">
        <v>19</v>
      </c>
      <c r="C40" s="3">
        <v>5</v>
      </c>
      <c r="D40" s="3">
        <v>5</v>
      </c>
      <c r="E40" s="3" t="s">
        <v>92</v>
      </c>
      <c r="F40" s="3" t="s">
        <v>92</v>
      </c>
      <c r="G40" s="3" t="s">
        <v>92</v>
      </c>
      <c r="H40" s="3"/>
    </row>
    <row r="41" spans="1:10" x14ac:dyDescent="0.25">
      <c r="A41" s="2">
        <v>44871</v>
      </c>
      <c r="B41" s="11">
        <v>20</v>
      </c>
      <c r="C41" s="3">
        <v>2</v>
      </c>
      <c r="D41" s="3">
        <v>2</v>
      </c>
      <c r="E41" s="3" t="s">
        <v>92</v>
      </c>
      <c r="F41" s="3" t="s">
        <v>92</v>
      </c>
      <c r="G41" s="3" t="s">
        <v>92</v>
      </c>
      <c r="H41" s="3"/>
    </row>
    <row r="43" spans="1:10" ht="15" customHeight="1" x14ac:dyDescent="0.25">
      <c r="A43" s="25" t="s">
        <v>194</v>
      </c>
      <c r="B43" s="25"/>
      <c r="C43" s="25"/>
      <c r="D43" s="25"/>
      <c r="E43" s="25"/>
      <c r="F43" s="25"/>
      <c r="G43" s="25"/>
      <c r="H43" s="25"/>
      <c r="I43" s="25"/>
      <c r="J43" s="25"/>
    </row>
    <row r="44" spans="1:10" x14ac:dyDescent="0.25">
      <c r="A44" s="25"/>
      <c r="B44" s="25"/>
      <c r="C44" s="25"/>
      <c r="D44" s="25"/>
      <c r="E44" s="25"/>
      <c r="F44" s="25"/>
      <c r="G44" s="25"/>
      <c r="H44" s="25"/>
      <c r="I44" s="25"/>
      <c r="J44" s="25"/>
    </row>
    <row r="45" spans="1:10" x14ac:dyDescent="0.25">
      <c r="A45" s="9"/>
      <c r="B45" s="9"/>
      <c r="C45" s="9"/>
      <c r="D45" s="9"/>
      <c r="E45" s="9"/>
      <c r="F45" s="9"/>
      <c r="G45" s="9"/>
      <c r="H45" s="9"/>
    </row>
    <row r="46" spans="1:10" ht="15" customHeight="1" x14ac:dyDescent="0.25">
      <c r="A46" s="25" t="s">
        <v>203</v>
      </c>
      <c r="B46" s="25"/>
      <c r="C46" s="25"/>
      <c r="D46" s="25"/>
      <c r="E46" s="25"/>
      <c r="F46" s="25"/>
      <c r="G46" s="25"/>
      <c r="H46" s="25"/>
      <c r="I46" s="25"/>
      <c r="J46" s="25"/>
    </row>
    <row r="47" spans="1:10" x14ac:dyDescent="0.25">
      <c r="A47" s="25"/>
      <c r="B47" s="25"/>
      <c r="C47" s="25"/>
      <c r="D47" s="25"/>
      <c r="E47" s="25"/>
      <c r="F47" s="25"/>
      <c r="G47" s="25"/>
      <c r="H47" s="25"/>
      <c r="I47" s="25"/>
      <c r="J47" s="25"/>
    </row>
  </sheetData>
  <mergeCells count="2">
    <mergeCell ref="A43:J44"/>
    <mergeCell ref="A46:J47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11F0F032311EA4B9C78B314329CAB21" ma:contentTypeVersion="1" ma:contentTypeDescription="Crear nuevo documento." ma:contentTypeScope="" ma:versionID="cd4ac63a8d7da44f5e6422df4158bcc2">
  <xsd:schema xmlns:xsd="http://www.w3.org/2001/XMLSchema" xmlns:xs="http://www.w3.org/2001/XMLSchema" xmlns:p="http://schemas.microsoft.com/office/2006/metadata/properties" xmlns:ns2="7aef6b02-1905-43c9-a7c3-b4e4f5beb8bf" targetNamespace="http://schemas.microsoft.com/office/2006/metadata/properties" ma:root="true" ma:fieldsID="b5deb6dd76d2ea041c22b3eaf6e71f2e" ns2:_="">
    <xsd:import namespace="7aef6b02-1905-43c9-a7c3-b4e4f5beb8bf"/>
    <xsd:element name="properties">
      <xsd:complexType>
        <xsd:sequence>
          <xsd:element name="documentManagement">
            <xsd:complexType>
              <xsd:all>
                <xsd:element ref="ns2:Reference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ef6b02-1905-43c9-a7c3-b4e4f5beb8bf" elementFormDefault="qualified">
    <xsd:import namespace="http://schemas.microsoft.com/office/2006/documentManagement/types"/>
    <xsd:import namespace="http://schemas.microsoft.com/office/infopath/2007/PartnerControls"/>
    <xsd:element name="ReferenceId" ma:index="8" nillable="true" ma:displayName="ReferenceId" ma:indexed="true" ma:internalName="ReferenceId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3BFE2E1-C4D4-4229-9514-8FD0B251D64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ef6b02-1905-43c9-a7c3-b4e4f5beb8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2F028A-AB95-4DA0-B427-8CE6CC371C2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Empleados</vt:lpstr>
      <vt:lpstr>CondicionesContrato</vt:lpstr>
      <vt:lpstr>Ventas</vt:lpstr>
      <vt:lpstr>ProductosV</vt:lpstr>
      <vt:lpstr>Productos</vt:lpstr>
      <vt:lpstr>Compras</vt:lpstr>
      <vt:lpstr>ProductoComprado</vt:lpstr>
      <vt:lpstr>Proveedores</vt:lpstr>
      <vt:lpstr>Inventario</vt:lpstr>
      <vt:lpstr>Clientes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Mike</cp:lastModifiedBy>
  <dcterms:created xsi:type="dcterms:W3CDTF">2015-06-05T18:19:34Z</dcterms:created>
  <dcterms:modified xsi:type="dcterms:W3CDTF">2023-01-03T19:52:54Z</dcterms:modified>
</cp:coreProperties>
</file>