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ike/Documents/Jaar 3/Datavisualisatie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C47" i="1"/>
  <c r="C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G33" i="1"/>
  <c r="I3" i="1"/>
  <c r="J3" i="1"/>
  <c r="G13" i="1"/>
  <c r="I13" i="1"/>
  <c r="J13" i="1"/>
  <c r="G23" i="1"/>
  <c r="I23" i="1"/>
  <c r="J23" i="1"/>
  <c r="H3" i="1"/>
  <c r="H13" i="1"/>
  <c r="H23" i="1"/>
  <c r="E36" i="1"/>
  <c r="E31" i="1"/>
  <c r="E26" i="1"/>
  <c r="E21" i="1"/>
  <c r="E16" i="1"/>
  <c r="E11" i="1"/>
  <c r="E6" i="1"/>
</calcChain>
</file>

<file path=xl/sharedStrings.xml><?xml version="1.0" encoding="utf-8"?>
<sst xmlns="http://schemas.openxmlformats.org/spreadsheetml/2006/main" count="27" uniqueCount="24">
  <si>
    <t>1000 km^3</t>
  </si>
  <si>
    <t>gemiddelde per 5 jaar</t>
  </si>
  <si>
    <t>2011-2015</t>
  </si>
  <si>
    <t>2006-2010</t>
  </si>
  <si>
    <t>2001-2005</t>
  </si>
  <si>
    <t>1996-2000</t>
  </si>
  <si>
    <t>1991-1995</t>
  </si>
  <si>
    <t>1886-1990</t>
  </si>
  <si>
    <t>1981-1985</t>
  </si>
  <si>
    <t>//</t>
  </si>
  <si>
    <t>jaar (telkens in september)</t>
  </si>
  <si>
    <t>gemiddelde per 10 jaar</t>
  </si>
  <si>
    <t>http://psc.apl.uw.edu/research/projects/arctic-sea-ice-volume-anomaly/data/</t>
  </si>
  <si>
    <t>http://psc.apl.uw.edu/wordpress/wp-content/uploads/schweiger/ice_volume/PIOMAS.2sst.monthly.Current.v2.1.txt</t>
  </si>
  <si>
    <t>2009-2018</t>
  </si>
  <si>
    <t>1999-2008</t>
  </si>
  <si>
    <t>1989-1998</t>
  </si>
  <si>
    <t>1979-1988</t>
  </si>
  <si>
    <t>september want is maand dat laagtepunt bereikt wordt</t>
  </si>
  <si>
    <t>percentage voor berekening</t>
  </si>
  <si>
    <t>percentage in kommagetal</t>
  </si>
  <si>
    <t>Area in Illustrator (in square meters)</t>
  </si>
  <si>
    <t>https://gist.github.com/nanoSpawn/8e8fca48d0fb85dd961e/</t>
  </si>
  <si>
    <t>hoogte punt op grafiek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</si>
</sst>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NumberFormat="1" applyFont="1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7"/>
  <sheetViews>
    <sheetView tabSelected="1" topLeftCell="A6" workbookViewId="0">
      <selection activeCell="H27" sqref="H27"/>
    </sheetView>
  </sheetViews>
  <sheetFormatPr baseColWidth="10" defaultRowHeight="16" x14ac:dyDescent="0.2"/>
  <cols>
    <col min="2" max="2" width="23" style="3" bestFit="1" customWidth="1"/>
    <col min="4" max="4" width="10.83203125" style="3"/>
    <col min="5" max="5" width="18.83203125" bestFit="1" customWidth="1"/>
    <col min="6" max="6" width="10.83203125" style="3"/>
    <col min="8" max="8" width="24.5" bestFit="1" customWidth="1"/>
    <col min="9" max="9" width="22.83203125" bestFit="1" customWidth="1"/>
    <col min="10" max="10" width="30.6640625" bestFit="1" customWidth="1"/>
    <col min="11" max="11" width="7.1640625" bestFit="1" customWidth="1"/>
  </cols>
  <sheetData>
    <row r="2" spans="2:14" x14ac:dyDescent="0.2">
      <c r="B2" s="3" t="s">
        <v>10</v>
      </c>
      <c r="C2" t="s">
        <v>0</v>
      </c>
      <c r="E2" t="s">
        <v>1</v>
      </c>
      <c r="F2" s="3" t="s">
        <v>11</v>
      </c>
      <c r="H2" s="3" t="s">
        <v>19</v>
      </c>
      <c r="I2" t="s">
        <v>20</v>
      </c>
      <c r="J2" t="s">
        <v>21</v>
      </c>
      <c r="L2" t="s">
        <v>23</v>
      </c>
    </row>
    <row r="3" spans="2:14" ht="17" x14ac:dyDescent="0.25">
      <c r="B3" s="3">
        <v>2018</v>
      </c>
      <c r="C3" s="1">
        <v>5.09</v>
      </c>
      <c r="F3" s="3" t="s">
        <v>14</v>
      </c>
      <c r="G3">
        <f>AVERAGE(C3:C12)</f>
        <v>5.2535999999999996</v>
      </c>
      <c r="H3">
        <f>(G3/G33)*100</f>
        <v>34.936193699834412</v>
      </c>
      <c r="I3">
        <f>G3/G33</f>
        <v>0.34936193699834411</v>
      </c>
      <c r="J3">
        <f>J33*I3</f>
        <v>79.15144044634485</v>
      </c>
      <c r="K3" s="1">
        <v>5.09</v>
      </c>
      <c r="L3" s="5">
        <f>(K3/K43)*L43</f>
        <v>1.3562814000000001</v>
      </c>
    </row>
    <row r="4" spans="2:14" ht="17" x14ac:dyDescent="0.25">
      <c r="B4" s="3">
        <v>2017</v>
      </c>
      <c r="C4" s="1">
        <v>4.6790000000000003</v>
      </c>
      <c r="D4" s="3" t="s">
        <v>9</v>
      </c>
      <c r="K4" s="1">
        <v>4.6790000000000003</v>
      </c>
      <c r="L4" s="5">
        <f>(K4/K43)*L43</f>
        <v>1.2467663400000002</v>
      </c>
    </row>
    <row r="5" spans="2:14" ht="17" x14ac:dyDescent="0.25">
      <c r="B5" s="3">
        <v>2016</v>
      </c>
      <c r="C5" s="1">
        <v>4.53</v>
      </c>
      <c r="D5" s="3" t="s">
        <v>9</v>
      </c>
      <c r="K5" s="1">
        <v>4.53</v>
      </c>
      <c r="L5" s="5">
        <f>(K5/K43)*L43</f>
        <v>1.2070638</v>
      </c>
    </row>
    <row r="6" spans="2:14" ht="17" x14ac:dyDescent="0.25">
      <c r="B6" s="3">
        <v>2015</v>
      </c>
      <c r="C6" s="1">
        <v>5.8520000000000003</v>
      </c>
      <c r="D6" s="3" t="s">
        <v>2</v>
      </c>
      <c r="E6">
        <f>AVERAGE(C6:C10)</f>
        <v>5.3140000000000001</v>
      </c>
      <c r="K6" s="1">
        <v>5.8520000000000003</v>
      </c>
      <c r="L6" s="5">
        <f>(K6/K43)*L43</f>
        <v>1.5593239200000002</v>
      </c>
    </row>
    <row r="7" spans="2:14" ht="17" x14ac:dyDescent="0.25">
      <c r="B7" s="3">
        <v>2014</v>
      </c>
      <c r="C7" s="1">
        <v>6.9720000000000004</v>
      </c>
      <c r="K7" s="1">
        <v>6.9720000000000004</v>
      </c>
      <c r="L7" s="5">
        <f>(K7/K43)*L43</f>
        <v>1.8577591200000001</v>
      </c>
    </row>
    <row r="8" spans="2:14" ht="17" x14ac:dyDescent="0.25">
      <c r="B8" s="3">
        <v>2013</v>
      </c>
      <c r="C8" s="1">
        <v>5.4790000000000001</v>
      </c>
      <c r="K8" s="1">
        <v>5.4790000000000001</v>
      </c>
      <c r="L8" s="5">
        <f>(K8/K43)*L43</f>
        <v>1.4599343400000002</v>
      </c>
    </row>
    <row r="9" spans="2:14" ht="17" x14ac:dyDescent="0.25">
      <c r="B9" s="3">
        <v>2012</v>
      </c>
      <c r="C9" s="1">
        <v>3.7869999999999999</v>
      </c>
      <c r="K9" s="1">
        <v>3.7869999999999999</v>
      </c>
      <c r="L9" s="5">
        <f>(K9/K43)*L43</f>
        <v>1.00908402</v>
      </c>
    </row>
    <row r="10" spans="2:14" ht="17" x14ac:dyDescent="0.25">
      <c r="B10" s="3">
        <v>2011</v>
      </c>
      <c r="C10" s="1">
        <v>4.4800000000000004</v>
      </c>
      <c r="K10" s="1">
        <v>4.4800000000000004</v>
      </c>
      <c r="L10" s="5">
        <f>(K10/K43)*L43</f>
        <v>1.1937408000000003</v>
      </c>
    </row>
    <row r="11" spans="2:14" ht="17" x14ac:dyDescent="0.25">
      <c r="B11" s="3">
        <v>2010</v>
      </c>
      <c r="C11" s="1">
        <v>4.742</v>
      </c>
      <c r="D11" s="3" t="s">
        <v>3</v>
      </c>
      <c r="E11">
        <f>AVERAGE(C11:C15)</f>
        <v>6.9111999999999991</v>
      </c>
      <c r="K11" s="1">
        <v>4.742</v>
      </c>
      <c r="L11" s="5">
        <f>(K11/K43)*L43</f>
        <v>1.26355332</v>
      </c>
    </row>
    <row r="12" spans="2:14" ht="17" x14ac:dyDescent="0.25">
      <c r="B12" s="3">
        <v>2009</v>
      </c>
      <c r="C12" s="1">
        <v>6.9249999999999998</v>
      </c>
      <c r="K12" s="1">
        <v>6.9249999999999998</v>
      </c>
      <c r="L12" s="5">
        <f>(K12/K43)*L43</f>
        <v>1.8452355</v>
      </c>
    </row>
    <row r="13" spans="2:14" ht="17" x14ac:dyDescent="0.25">
      <c r="B13" s="3">
        <v>2008</v>
      </c>
      <c r="C13" s="1">
        <v>7.25</v>
      </c>
      <c r="F13" s="3" t="s">
        <v>15</v>
      </c>
      <c r="G13">
        <f>AVERAGE(C13:C22)</f>
        <v>9.7743000000000002</v>
      </c>
      <c r="H13">
        <f>(G13/G33)*100</f>
        <v>64.998636759610832</v>
      </c>
      <c r="I13">
        <f>G13/G33</f>
        <v>0.64998636759610839</v>
      </c>
      <c r="J13">
        <f>J33*I13</f>
        <v>147.26091144257433</v>
      </c>
      <c r="K13" s="1">
        <v>7.25</v>
      </c>
      <c r="L13" s="5">
        <f>(K13/K43)*L43</f>
        <v>1.931835</v>
      </c>
    </row>
    <row r="14" spans="2:14" ht="17" x14ac:dyDescent="0.25">
      <c r="B14" s="3">
        <v>2007</v>
      </c>
      <c r="C14" s="1">
        <v>6.5259999999999998</v>
      </c>
      <c r="K14" s="1">
        <v>6.5259999999999998</v>
      </c>
      <c r="L14" s="5">
        <f>(K14/K43)*L43</f>
        <v>1.73891796</v>
      </c>
    </row>
    <row r="15" spans="2:14" ht="17" x14ac:dyDescent="0.25">
      <c r="B15" s="3">
        <v>2006</v>
      </c>
      <c r="C15" s="1">
        <v>9.1129999999999995</v>
      </c>
      <c r="K15" s="1">
        <v>9.1129999999999995</v>
      </c>
      <c r="L15" s="5">
        <f>(K15/K43)*L43</f>
        <v>2.4282499799999999</v>
      </c>
      <c r="N15" t="s">
        <v>12</v>
      </c>
    </row>
    <row r="16" spans="2:14" ht="17" x14ac:dyDescent="0.25">
      <c r="B16" s="3">
        <v>2005</v>
      </c>
      <c r="C16" s="1">
        <v>9.2829999999999995</v>
      </c>
      <c r="D16" s="3" t="s">
        <v>4</v>
      </c>
      <c r="E16">
        <f>AVERAGE(C16:C20)</f>
        <v>10.545</v>
      </c>
      <c r="K16" s="1">
        <v>9.2829999999999995</v>
      </c>
      <c r="L16" s="5">
        <f>(K16/K43)*L43</f>
        <v>2.4735481799999999</v>
      </c>
      <c r="N16" t="s">
        <v>13</v>
      </c>
    </row>
    <row r="17" spans="2:14" ht="17" x14ac:dyDescent="0.25">
      <c r="B17" s="3">
        <v>2004</v>
      </c>
      <c r="C17" s="1">
        <v>10.037000000000001</v>
      </c>
      <c r="K17" s="1">
        <v>10.037000000000001</v>
      </c>
      <c r="L17" s="5">
        <f>(K17/K43)*L43</f>
        <v>2.67445902</v>
      </c>
    </row>
    <row r="18" spans="2:14" ht="17" x14ac:dyDescent="0.25">
      <c r="B18" s="3">
        <v>2003</v>
      </c>
      <c r="C18" s="1">
        <v>10.284000000000001</v>
      </c>
      <c r="K18" s="1">
        <v>10.284000000000001</v>
      </c>
      <c r="L18" s="5">
        <f>(K18/K43)*L43</f>
        <v>2.74027464</v>
      </c>
      <c r="N18" t="s">
        <v>18</v>
      </c>
    </row>
    <row r="19" spans="2:14" ht="17" x14ac:dyDescent="0.25">
      <c r="B19" s="3">
        <v>2002</v>
      </c>
      <c r="C19" s="1">
        <v>10.846</v>
      </c>
      <c r="K19" s="1">
        <v>10.846</v>
      </c>
      <c r="L19" s="5">
        <f>(K19/K43)*L43</f>
        <v>2.89002516</v>
      </c>
    </row>
    <row r="20" spans="2:14" ht="17" x14ac:dyDescent="0.25">
      <c r="B20" s="3">
        <v>2001</v>
      </c>
      <c r="C20" s="1">
        <v>12.275</v>
      </c>
      <c r="K20" s="1">
        <v>12.275</v>
      </c>
      <c r="L20" s="5">
        <f>(K20/K43)*L43</f>
        <v>3.2707965000000003</v>
      </c>
    </row>
    <row r="21" spans="2:14" ht="17" x14ac:dyDescent="0.25">
      <c r="B21" s="3">
        <v>2000</v>
      </c>
      <c r="C21" s="1">
        <v>11.084</v>
      </c>
      <c r="D21" s="3" t="s">
        <v>5</v>
      </c>
      <c r="E21">
        <f>AVERAGE(C21:C25)</f>
        <v>12.186399999999999</v>
      </c>
      <c r="K21" s="1">
        <v>11.084</v>
      </c>
      <c r="L21" s="5">
        <f>(K21/K43)*L43</f>
        <v>2.95344264</v>
      </c>
      <c r="N21" t="s">
        <v>22</v>
      </c>
    </row>
    <row r="22" spans="2:14" ht="17" x14ac:dyDescent="0.25">
      <c r="B22" s="3">
        <v>1999</v>
      </c>
      <c r="C22" s="1">
        <v>11.045</v>
      </c>
      <c r="K22" s="1">
        <v>11.045</v>
      </c>
      <c r="L22" s="5">
        <f>(K22/K43)*L43</f>
        <v>2.9430507000000001</v>
      </c>
    </row>
    <row r="23" spans="2:14" ht="17" x14ac:dyDescent="0.25">
      <c r="B23" s="3">
        <v>1998</v>
      </c>
      <c r="C23" s="1">
        <v>11.625999999999999</v>
      </c>
      <c r="F23" s="3" t="s">
        <v>16</v>
      </c>
      <c r="G23">
        <f>AVERAGE(C23:C32)</f>
        <v>13.359100000000002</v>
      </c>
      <c r="H23">
        <f>(G23/G33)*100</f>
        <v>88.83738869640969</v>
      </c>
      <c r="I23">
        <f>G23/G33</f>
        <v>0.88837388696409691</v>
      </c>
      <c r="J23">
        <f>J33*I23</f>
        <v>201.26998783058579</v>
      </c>
      <c r="K23" s="1">
        <v>11.625999999999999</v>
      </c>
      <c r="L23" s="5">
        <f>(K23/K43)*L43</f>
        <v>3.0978639599999998</v>
      </c>
    </row>
    <row r="24" spans="2:14" ht="17" x14ac:dyDescent="0.25">
      <c r="B24" s="3">
        <v>1997</v>
      </c>
      <c r="C24" s="1">
        <v>13.228</v>
      </c>
      <c r="K24" s="1">
        <v>13.228</v>
      </c>
      <c r="L24" s="5">
        <f>(K24/K43)*L43</f>
        <v>3.5247328800000002</v>
      </c>
    </row>
    <row r="25" spans="2:14" ht="17" x14ac:dyDescent="0.25">
      <c r="B25" s="3">
        <v>1996</v>
      </c>
      <c r="C25" s="1">
        <v>13.949</v>
      </c>
      <c r="K25" s="1">
        <v>13.949</v>
      </c>
      <c r="L25" s="5">
        <f>(K25/K43)*L43</f>
        <v>3.7168505400000003</v>
      </c>
    </row>
    <row r="26" spans="2:14" ht="17" x14ac:dyDescent="0.25">
      <c r="B26" s="3">
        <v>1995</v>
      </c>
      <c r="C26" s="1">
        <v>11.236000000000001</v>
      </c>
      <c r="D26" s="3" t="s">
        <v>6</v>
      </c>
      <c r="E26">
        <f>AVERAGE(C26:C30)</f>
        <v>13.240600000000001</v>
      </c>
      <c r="K26" s="1">
        <v>11.236000000000001</v>
      </c>
      <c r="L26" s="5">
        <f>(K26/K43)*L43</f>
        <v>2.9939445600000005</v>
      </c>
    </row>
    <row r="27" spans="2:14" ht="17" x14ac:dyDescent="0.25">
      <c r="B27" s="3">
        <v>1994</v>
      </c>
      <c r="C27" s="1">
        <v>13.855</v>
      </c>
      <c r="K27" s="1">
        <v>13.855</v>
      </c>
      <c r="L27" s="5">
        <f>(K27/K43)*L43</f>
        <v>3.6918033000000001</v>
      </c>
    </row>
    <row r="28" spans="2:14" ht="17" x14ac:dyDescent="0.25">
      <c r="B28" s="3">
        <v>1993</v>
      </c>
      <c r="C28" s="1">
        <v>12.441000000000001</v>
      </c>
      <c r="K28" s="1">
        <v>12.441000000000001</v>
      </c>
      <c r="L28" s="5">
        <f>(K28/K43)*L43</f>
        <v>3.31502886</v>
      </c>
    </row>
    <row r="29" spans="2:14" ht="17" x14ac:dyDescent="0.25">
      <c r="B29" s="3">
        <v>1992</v>
      </c>
      <c r="C29" s="1">
        <v>15.077999999999999</v>
      </c>
      <c r="K29" s="1">
        <v>15.077999999999999</v>
      </c>
      <c r="L29" s="5">
        <f>(K29/K43)*L43</f>
        <v>4.0176838799999999</v>
      </c>
    </row>
    <row r="30" spans="2:14" ht="17" x14ac:dyDescent="0.25">
      <c r="B30" s="3">
        <v>1991</v>
      </c>
      <c r="C30" s="1">
        <v>13.593</v>
      </c>
      <c r="K30" s="1">
        <v>13.593</v>
      </c>
      <c r="L30" s="5">
        <f>(K30/K43)*L43</f>
        <v>3.62199078</v>
      </c>
    </row>
    <row r="31" spans="2:14" ht="17" x14ac:dyDescent="0.25">
      <c r="B31" s="3">
        <v>1990</v>
      </c>
      <c r="C31" s="1">
        <v>13.815</v>
      </c>
      <c r="D31" s="3" t="s">
        <v>7</v>
      </c>
      <c r="E31">
        <f>AVERAGE(C31:C35)</f>
        <v>15.000200000000001</v>
      </c>
      <c r="K31" s="1">
        <v>13.815</v>
      </c>
      <c r="L31" s="5">
        <f>(K31/K43)*L43</f>
        <v>3.6811449000000001</v>
      </c>
    </row>
    <row r="32" spans="2:14" ht="17" x14ac:dyDescent="0.25">
      <c r="B32" s="3">
        <v>1989</v>
      </c>
      <c r="C32" s="1">
        <v>14.77</v>
      </c>
      <c r="K32" s="1">
        <v>14.77</v>
      </c>
      <c r="L32" s="5">
        <f>(K32/K43)*L43</f>
        <v>3.9356141999999998</v>
      </c>
    </row>
    <row r="33" spans="2:12" ht="17" x14ac:dyDescent="0.25">
      <c r="B33" s="3">
        <v>1988</v>
      </c>
      <c r="C33" s="1">
        <v>14.987</v>
      </c>
      <c r="F33" s="3" t="s">
        <v>17</v>
      </c>
      <c r="G33">
        <f>AVERAGE(C33:C42)</f>
        <v>15.037700000000001</v>
      </c>
      <c r="H33">
        <v>100</v>
      </c>
      <c r="I33">
        <v>1</v>
      </c>
      <c r="J33" s="4">
        <v>226.56</v>
      </c>
      <c r="K33" s="1">
        <v>14.987</v>
      </c>
      <c r="L33" s="5">
        <f>(K33/K43)*L43</f>
        <v>3.9934360199999999</v>
      </c>
    </row>
    <row r="34" spans="2:12" ht="17" x14ac:dyDescent="0.25">
      <c r="B34" s="3">
        <v>1987</v>
      </c>
      <c r="C34" s="1">
        <v>15.353</v>
      </c>
      <c r="K34" s="1">
        <v>15.353</v>
      </c>
      <c r="L34" s="5">
        <f>(K34/K43)*L43</f>
        <v>4.0909603799999994</v>
      </c>
    </row>
    <row r="35" spans="2:12" x14ac:dyDescent="0.2">
      <c r="B35" s="3">
        <v>1986</v>
      </c>
      <c r="C35" s="2">
        <v>16.076000000000001</v>
      </c>
      <c r="K35" s="2">
        <v>16.076000000000001</v>
      </c>
      <c r="L35" s="5">
        <f>(K35/K43)*L43</f>
        <v>4.2836109600000007</v>
      </c>
    </row>
    <row r="36" spans="2:12" ht="17" x14ac:dyDescent="0.25">
      <c r="B36" s="3">
        <v>1985</v>
      </c>
      <c r="C36" s="1">
        <v>14.583</v>
      </c>
      <c r="D36" s="3" t="s">
        <v>8</v>
      </c>
      <c r="E36">
        <f>AVERAGE(C36:C40)</f>
        <v>14.146800000000002</v>
      </c>
      <c r="K36" s="1">
        <v>14.583</v>
      </c>
      <c r="L36" s="5">
        <f>(K36/K43)*L43</f>
        <v>3.8857861799999998</v>
      </c>
    </row>
    <row r="37" spans="2:12" ht="17" x14ac:dyDescent="0.25">
      <c r="B37" s="3">
        <v>1984</v>
      </c>
      <c r="C37" s="1">
        <v>14.635</v>
      </c>
      <c r="K37" s="1">
        <v>14.635</v>
      </c>
      <c r="L37" s="5">
        <f>(K37/K43)*L43</f>
        <v>3.8996421000000003</v>
      </c>
    </row>
    <row r="38" spans="2:12" ht="17" x14ac:dyDescent="0.25">
      <c r="B38" s="3">
        <v>1983</v>
      </c>
      <c r="C38" s="1">
        <v>15.2</v>
      </c>
      <c r="K38" s="1">
        <v>15.2</v>
      </c>
      <c r="L38" s="5">
        <f>(K38/K43)*L43</f>
        <v>4.050192</v>
      </c>
    </row>
    <row r="39" spans="2:12" ht="17" x14ac:dyDescent="0.25">
      <c r="B39" s="3">
        <v>1982</v>
      </c>
      <c r="C39" s="1">
        <v>13.507999999999999</v>
      </c>
      <c r="K39" s="1">
        <v>13.507999999999999</v>
      </c>
      <c r="L39" s="5">
        <f>(K39/K43)*L43</f>
        <v>3.5993416800000002</v>
      </c>
    </row>
    <row r="40" spans="2:12" x14ac:dyDescent="0.2">
      <c r="B40" s="3">
        <v>1981</v>
      </c>
      <c r="C40" s="2">
        <v>12.808</v>
      </c>
      <c r="K40" s="2">
        <v>12.808</v>
      </c>
      <c r="L40" s="5">
        <f>(K40/K43)*L43</f>
        <v>3.4128196800000001</v>
      </c>
    </row>
    <row r="41" spans="2:12" ht="17" x14ac:dyDescent="0.25">
      <c r="B41" s="3">
        <v>1980</v>
      </c>
      <c r="C41" s="1">
        <v>16.315999999999999</v>
      </c>
      <c r="D41" s="3" t="s">
        <v>9</v>
      </c>
      <c r="K41" s="1">
        <v>16.315999999999999</v>
      </c>
      <c r="L41" s="5">
        <f>(K41/K43)*L43</f>
        <v>4.3475613600000003</v>
      </c>
    </row>
    <row r="42" spans="2:12" ht="17" x14ac:dyDescent="0.25">
      <c r="B42" s="3">
        <v>1979</v>
      </c>
      <c r="C42" s="1">
        <v>16.911000000000001</v>
      </c>
      <c r="D42" s="3" t="s">
        <v>9</v>
      </c>
      <c r="K42" s="1">
        <v>16.911000000000001</v>
      </c>
      <c r="L42" s="5">
        <f>(K42/K43)*L43</f>
        <v>4.5061050600000003</v>
      </c>
    </row>
    <row r="43" spans="2:12" x14ac:dyDescent="0.2">
      <c r="K43">
        <v>20</v>
      </c>
      <c r="L43" s="5">
        <v>5.3292000000000002</v>
      </c>
    </row>
    <row r="44" spans="2:12" x14ac:dyDescent="0.2">
      <c r="L44" s="5"/>
    </row>
    <row r="45" spans="2:12" x14ac:dyDescent="0.2">
      <c r="L45" s="5"/>
    </row>
    <row r="46" spans="2:12" x14ac:dyDescent="0.2">
      <c r="L46" s="5"/>
    </row>
    <row r="47" spans="2:12" x14ac:dyDescent="0.2">
      <c r="C47">
        <f>C3*1000</f>
        <v>5090</v>
      </c>
      <c r="L47" s="5"/>
    </row>
    <row r="48" spans="2:12" x14ac:dyDescent="0.2">
      <c r="C48">
        <f>C42*1000</f>
        <v>16911</v>
      </c>
      <c r="L48" s="5"/>
    </row>
    <row r="49" spans="12:12" x14ac:dyDescent="0.2">
      <c r="L49" s="5"/>
    </row>
    <row r="50" spans="12:12" x14ac:dyDescent="0.2">
      <c r="L50" s="5"/>
    </row>
    <row r="51" spans="12:12" x14ac:dyDescent="0.2">
      <c r="L51" s="5"/>
    </row>
    <row r="52" spans="12:12" x14ac:dyDescent="0.2">
      <c r="L52" s="5"/>
    </row>
    <row r="53" spans="12:12" x14ac:dyDescent="0.2">
      <c r="L53" s="5"/>
    </row>
    <row r="54" spans="12:12" x14ac:dyDescent="0.2">
      <c r="L54" s="5"/>
    </row>
    <row r="55" spans="12:12" x14ac:dyDescent="0.2">
      <c r="L55" s="5"/>
    </row>
    <row r="56" spans="12:12" x14ac:dyDescent="0.2">
      <c r="L56" s="5"/>
    </row>
    <row r="57" spans="12:12" x14ac:dyDescent="0.2">
      <c r="L57" s="5"/>
    </row>
    <row r="58" spans="12:12" x14ac:dyDescent="0.2">
      <c r="L58" s="5"/>
    </row>
    <row r="59" spans="12:12" x14ac:dyDescent="0.2">
      <c r="L59" s="5"/>
    </row>
    <row r="60" spans="12:12" x14ac:dyDescent="0.2">
      <c r="L60" s="5"/>
    </row>
    <row r="61" spans="12:12" x14ac:dyDescent="0.2">
      <c r="L61" s="5"/>
    </row>
    <row r="62" spans="12:12" x14ac:dyDescent="0.2">
      <c r="L62" s="5"/>
    </row>
    <row r="63" spans="12:12" x14ac:dyDescent="0.2">
      <c r="L63" s="5"/>
    </row>
    <row r="64" spans="12:12" x14ac:dyDescent="0.2">
      <c r="L64" s="5"/>
    </row>
    <row r="65" spans="12:12" x14ac:dyDescent="0.2">
      <c r="L65" s="5"/>
    </row>
    <row r="66" spans="12:12" x14ac:dyDescent="0.2">
      <c r="L66" s="5"/>
    </row>
    <row r="67" spans="12:12" x14ac:dyDescent="0.2">
      <c r="L6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MEURIS Maike (s)</dc:creator>
  <cp:lastModifiedBy>MEURIS Maike (s)</cp:lastModifiedBy>
  <dcterms:created xsi:type="dcterms:W3CDTF">2018-11-07T21:40:28Z</dcterms:created>
  <dcterms:modified xsi:type="dcterms:W3CDTF">2018-12-06T15:02:25Z</dcterms:modified>
</cp:coreProperties>
</file>