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ents" sheetId="72" state="visible" r:id="rId24"/>
    <sheet name="- 1 -" sheetId="49" state="visible" r:id="rId1"/>
    <sheet name="Relative BHC" sheetId="50" state="visible" r:id="rId2"/>
    <sheet name="Relative AHC" sheetId="51" state="visible" r:id="rId3"/>
    <sheet name="Absolute BHC" sheetId="52" state="visible" r:id="rId4"/>
    <sheet name="Absolute AHC" sheetId="53" state="visible" r:id="rId5"/>
    <sheet name="Severe BHC" sheetId="54" state="visible" r:id="rId6"/>
    <sheet name="Severe AHC" sheetId="55" state="visible" r:id="rId7"/>
    <sheet name="Child mat dep BHC" sheetId="56" state="visible" r:id="rId8"/>
    <sheet name="Child mat dep AHC" sheetId="57" state="visible" r:id="rId9"/>
    <sheet name="Pensioner dep" sheetId="58" state="visible" r:id="rId10"/>
    <sheet name="- 2 -" sheetId="59" state="visible" r:id="rId11"/>
    <sheet name="Median income BHC" sheetId="60" state="visible" r:id="rId12"/>
    <sheet name="Median income AHC" sheetId="61" state="visible" r:id="rId13"/>
    <sheet name="Decile points BHC" sheetId="62" state="visible" r:id="rId14"/>
    <sheet name="Decile points AHC" sheetId="63" state="visible" r:id="rId15"/>
    <sheet name="Decile shares BHC" sheetId="64" state="visible" r:id="rId16"/>
    <sheet name="Decile shares AHC" sheetId="65" state="visible" r:id="rId17"/>
    <sheet name="Palma BHC" sheetId="66" state="visible" r:id="rId18"/>
    <sheet name="Palma AHC" sheetId="67" state="visible" r:id="rId19"/>
    <sheet name="Gini BHC" sheetId="68" state="visible" r:id="rId20"/>
    <sheet name="Gini AHC" sheetId="69" state="visible" r:id="rId21"/>
    <sheet name="Poverty thresholds BHC" sheetId="70" state="visible" r:id="rId22"/>
    <sheet name="Poverty thresholds AHC" sheetId="71" state="visible" r:id="rId23"/>
  </sheets>
</workbook>
</file>

<file path=xl/sharedStrings.xml><?xml version="1.0" encoding="utf-8"?>
<sst xmlns="http://schemas.openxmlformats.org/spreadsheetml/2006/main" count="1664" uniqueCount="1664">
  <si>
    <t xml:space="preserve">1 - Headline poverty estimates</t>
  </si>
  <si>
    <t xml:space="preserve">Relative poverty before housing costs</t>
  </si>
  <si>
    <t xml:space="preserve">Number and proportion of people with household incomes below 60% of the UK median, Scotland</t>
  </si>
  <si>
    <t xml:space="preserve"> </t>
  </si>
  <si>
    <t xml:space="preserve">Number</t>
  </si>
  <si>
    <t xml:space="preserve">Proportion</t>
  </si>
  <si>
    <t xml:space="preserve">years</t>
  </si>
  <si>
    <t xml:space="preserve">ppnum</t>
  </si>
  <si>
    <t xml:space="preserve">chnum</t>
  </si>
  <si>
    <t xml:space="preserve">wanum</t>
  </si>
  <si>
    <t xml:space="preserve">pnnum</t>
  </si>
  <si>
    <t xml:space="preserve">pprate</t>
  </si>
  <si>
    <t xml:space="preserve">chrate</t>
  </si>
  <si>
    <t xml:space="preserve">warate</t>
  </si>
  <si>
    <t xml:space="preserve">pnrate</t>
  </si>
  <si>
    <t xml:space="preserve">1994/95</t>
  </si>
  <si>
    <t xml:space="preserve">1,040,000</t>
  </si>
  <si>
    <t xml:space="preserve">310,000</t>
  </si>
  <si>
    <t xml:space="preserve">510,000</t>
  </si>
  <si>
    <t xml:space="preserve">220,000</t>
  </si>
  <si>
    <t xml:space="preserve">21%</t>
  </si>
  <si>
    <t xml:space="preserve">28%</t>
  </si>
  <si>
    <t xml:space="preserve">17%</t>
  </si>
  <si>
    <t xml:space="preserve">26%</t>
  </si>
  <si>
    <t xml:space="preserve">1995/96</t>
  </si>
  <si>
    <t xml:space="preserve">980,000</t>
  </si>
  <si>
    <t xml:space="preserve">300,000</t>
  </si>
  <si>
    <t xml:space="preserve">440,000</t>
  </si>
  <si>
    <t xml:space="preserve">240,000</t>
  </si>
  <si>
    <t xml:space="preserve">19%</t>
  </si>
  <si>
    <t xml:space="preserve">27%</t>
  </si>
  <si>
    <t xml:space="preserve">14%</t>
  </si>
  <si>
    <t xml:space="preserve">1996/97</t>
  </si>
  <si>
    <t xml:space="preserve">1,090,000</t>
  </si>
  <si>
    <t xml:space="preserve">340,000</t>
  </si>
  <si>
    <t xml:space="preserve">490,000</t>
  </si>
  <si>
    <t xml:space="preserve">260,000</t>
  </si>
  <si>
    <t xml:space="preserve">22%</t>
  </si>
  <si>
    <t xml:space="preserve">31%</t>
  </si>
  <si>
    <t xml:space="preserve">16%</t>
  </si>
  <si>
    <t xml:space="preserve">30%</t>
  </si>
  <si>
    <t xml:space="preserve">1997/98</t>
  </si>
  <si>
    <t xml:space="preserve">1,000,000</t>
  </si>
  <si>
    <t xml:space="preserve">330,000</t>
  </si>
  <si>
    <t xml:space="preserve">470,000</t>
  </si>
  <si>
    <t xml:space="preserve">210,000</t>
  </si>
  <si>
    <t xml:space="preserve">20%</t>
  </si>
  <si>
    <t xml:space="preserve">24%</t>
  </si>
  <si>
    <t xml:space="preserve">1998/99</t>
  </si>
  <si>
    <t xml:space="preserve">990,000</t>
  </si>
  <si>
    <t xml:space="preserve">460,000</t>
  </si>
  <si>
    <t xml:space="preserve">230,000</t>
  </si>
  <si>
    <t xml:space="preserve">15%</t>
  </si>
  <si>
    <t xml:space="preserve">1999/00</t>
  </si>
  <si>
    <t xml:space="preserve">1,050,000</t>
  </si>
  <si>
    <t xml:space="preserve">2000/01</t>
  </si>
  <si>
    <t xml:space="preserve">280,000</t>
  </si>
  <si>
    <t xml:space="preserve">540,000</t>
  </si>
  <si>
    <t xml:space="preserve">18%</t>
  </si>
  <si>
    <t xml:space="preserve">2001/02</t>
  </si>
  <si>
    <t xml:space="preserve">960,000</t>
  </si>
  <si>
    <t xml:space="preserve">190,000</t>
  </si>
  <si>
    <t xml:space="preserve">2002/03</t>
  </si>
  <si>
    <t xml:space="preserve">250,000</t>
  </si>
  <si>
    <t xml:space="preserve">530,000</t>
  </si>
  <si>
    <t xml:space="preserve">23%</t>
  </si>
  <si>
    <t xml:space="preserve">2003/04</t>
  </si>
  <si>
    <t xml:space="preserve">910,000</t>
  </si>
  <si>
    <t xml:space="preserve">480,000</t>
  </si>
  <si>
    <t xml:space="preserve">200,000</t>
  </si>
  <si>
    <t xml:space="preserve">2004/05</t>
  </si>
  <si>
    <t xml:space="preserve">860,000</t>
  </si>
  <si>
    <t xml:space="preserve">2005/06</t>
  </si>
  <si>
    <t xml:space="preserve">870,000</t>
  </si>
  <si>
    <t xml:space="preserve">180,000</t>
  </si>
  <si>
    <t xml:space="preserve">2006/07</t>
  </si>
  <si>
    <t xml:space="preserve">840,000</t>
  </si>
  <si>
    <t xml:space="preserve">2007/08</t>
  </si>
  <si>
    <t xml:space="preserve">2008/09</t>
  </si>
  <si>
    <t xml:space="preserve">160,000</t>
  </si>
  <si>
    <t xml:space="preserve">2009/10</t>
  </si>
  <si>
    <t xml:space="preserve">2010/11</t>
  </si>
  <si>
    <t xml:space="preserve">770,000</t>
  </si>
  <si>
    <t xml:space="preserve">170,000</t>
  </si>
  <si>
    <t xml:space="preserve">2011/12</t>
  </si>
  <si>
    <t xml:space="preserve">700,000</t>
  </si>
  <si>
    <t xml:space="preserve">150,000</t>
  </si>
  <si>
    <t xml:space="preserve">410,000</t>
  </si>
  <si>
    <t xml:space="preserve">140,000</t>
  </si>
  <si>
    <t xml:space="preserve">13%</t>
  </si>
  <si>
    <t xml:space="preserve">2012/13</t>
  </si>
  <si>
    <t xml:space="preserve">820,000</t>
  </si>
  <si>
    <t xml:space="preserve">2013/14</t>
  </si>
  <si>
    <t xml:space="preserve">730,000</t>
  </si>
  <si>
    <t xml:space="preserve">430,000</t>
  </si>
  <si>
    <t xml:space="preserve">2014/15</t>
  </si>
  <si>
    <t xml:space="preserve">800,000</t>
  </si>
  <si>
    <t xml:space="preserve">2015/16</t>
  </si>
  <si>
    <t xml:space="preserve">880,000</t>
  </si>
  <si>
    <t xml:space="preserve">520,000</t>
  </si>
  <si>
    <t xml:space="preserve">2016/17</t>
  </si>
  <si>
    <t xml:space="preserve">900,000</t>
  </si>
  <si>
    <t xml:space="preserve">2017/18</t>
  </si>
  <si>
    <t xml:space="preserve">930,000</t>
  </si>
  <si>
    <t xml:space="preserve">2018/19</t>
  </si>
  <si>
    <t xml:space="preserve">Year</t>
  </si>
  <si>
    <t xml:space="preserve">People</t>
  </si>
  <si>
    <t xml:space="preserve">Children</t>
  </si>
  <si>
    <t xml:space="preserve">Working-age adults</t>
  </si>
  <si>
    <t xml:space="preserve">Pensioners</t>
  </si>
  <si>
    <t xml:space="preserve">Source: Scottish Government analysis of the Family Resources Survey, Households Below Average Incomes dataset</t>
  </si>
  <si>
    <t xml:space="preserve">Relative poverty after housing costs</t>
  </si>
  <si>
    <t xml:space="preserve">1,140,000</t>
  </si>
  <si>
    <t xml:space="preserve">560,000</t>
  </si>
  <si>
    <t xml:space="preserve">29%</t>
  </si>
  <si>
    <t xml:space="preserve">1,150,000</t>
  </si>
  <si>
    <t xml:space="preserve">350,000</t>
  </si>
  <si>
    <t xml:space="preserve">32%</t>
  </si>
  <si>
    <t xml:space="preserve">1,230,000</t>
  </si>
  <si>
    <t xml:space="preserve">360,000</t>
  </si>
  <si>
    <t xml:space="preserve">580,000</t>
  </si>
  <si>
    <t xml:space="preserve">290,000</t>
  </si>
  <si>
    <t xml:space="preserve">25%</t>
  </si>
  <si>
    <t xml:space="preserve">33%</t>
  </si>
  <si>
    <t xml:space="preserve">1,120,000</t>
  </si>
  <si>
    <t xml:space="preserve">1,130,000</t>
  </si>
  <si>
    <t xml:space="preserve">570,000</t>
  </si>
  <si>
    <t xml:space="preserve">1,190,000</t>
  </si>
  <si>
    <t xml:space="preserve">600,000</t>
  </si>
  <si>
    <t xml:space="preserve">1,220,000</t>
  </si>
  <si>
    <t xml:space="preserve">650,000</t>
  </si>
  <si>
    <t xml:space="preserve">1,110,000</t>
  </si>
  <si>
    <t xml:space="preserve">610,000</t>
  </si>
  <si>
    <t xml:space="preserve">1,010,000</t>
  </si>
  <si>
    <t xml:space="preserve">270,000</t>
  </si>
  <si>
    <t xml:space="preserve">590,000</t>
  </si>
  <si>
    <t xml:space="preserve">940,000</t>
  </si>
  <si>
    <t xml:space="preserve">550,000</t>
  </si>
  <si>
    <t xml:space="preserve">950,000</t>
  </si>
  <si>
    <t xml:space="preserve">110,000</t>
  </si>
  <si>
    <t xml:space="preserve">11%</t>
  </si>
  <si>
    <t xml:space="preserve">970,000</t>
  </si>
  <si>
    <t xml:space="preserve">120,000</t>
  </si>
  <si>
    <t xml:space="preserve">12%</t>
  </si>
  <si>
    <t xml:space="preserve">660,000</t>
  </si>
  <si>
    <t xml:space="preserve">1,020,000</t>
  </si>
  <si>
    <t xml:space="preserve">630,000</t>
  </si>
  <si>
    <t xml:space="preserve">1,030,000</t>
  </si>
  <si>
    <t xml:space="preserve">640,000</t>
  </si>
  <si>
    <t xml:space="preserve">Absolute poverty before housing costs</t>
  </si>
  <si>
    <t xml:space="preserve">Number and proportion of people with household incomes below 60% of the 2010/11 UK median, Scotland</t>
  </si>
  <si>
    <t xml:space="preserve">1,830,000</t>
  </si>
  <si>
    <t xml:space="preserve">37%</t>
  </si>
  <si>
    <t xml:space="preserve">44%</t>
  </si>
  <si>
    <t xml:space="preserve">55%</t>
  </si>
  <si>
    <t xml:space="preserve">1,900,000</t>
  </si>
  <si>
    <t xml:space="preserve">890,000</t>
  </si>
  <si>
    <t xml:space="preserve">38%</t>
  </si>
  <si>
    <t xml:space="preserve">49%</t>
  </si>
  <si>
    <t xml:space="preserve">1,790,000</t>
  </si>
  <si>
    <t xml:space="preserve">500,000</t>
  </si>
  <si>
    <t xml:space="preserve">36%</t>
  </si>
  <si>
    <t xml:space="preserve">46%</t>
  </si>
  <si>
    <t xml:space="preserve">53%</t>
  </si>
  <si>
    <t xml:space="preserve">1,630,000</t>
  </si>
  <si>
    <t xml:space="preserve">760,000</t>
  </si>
  <si>
    <t xml:space="preserve">400,000</t>
  </si>
  <si>
    <t xml:space="preserve">43%</t>
  </si>
  <si>
    <t xml:space="preserve">1,560,000</t>
  </si>
  <si>
    <t xml:space="preserve">750,000</t>
  </si>
  <si>
    <t xml:space="preserve">380,000</t>
  </si>
  <si>
    <t xml:space="preserve">40%</t>
  </si>
  <si>
    <t xml:space="preserve">1,520,000</t>
  </si>
  <si>
    <t xml:space="preserve">740,000</t>
  </si>
  <si>
    <t xml:space="preserve">370,000</t>
  </si>
  <si>
    <t xml:space="preserve">39%</t>
  </si>
  <si>
    <t xml:space="preserve">42%</t>
  </si>
  <si>
    <t xml:space="preserve">1,380,000</t>
  </si>
  <si>
    <t xml:space="preserve">35%</t>
  </si>
  <si>
    <t xml:space="preserve">34%</t>
  </si>
  <si>
    <t xml:space="preserve">1,250,000</t>
  </si>
  <si>
    <t xml:space="preserve">450,000</t>
  </si>
  <si>
    <t xml:space="preserve">850,000</t>
  </si>
  <si>
    <t xml:space="preserve">780,000</t>
  </si>
  <si>
    <t xml:space="preserve">710,000</t>
  </si>
  <si>
    <t xml:space="preserve">830,000</t>
  </si>
  <si>
    <t xml:space="preserve">Absolute poverty after housing costs</t>
  </si>
  <si>
    <t xml:space="preserve">1,930,000</t>
  </si>
  <si>
    <t xml:space="preserve">48%</t>
  </si>
  <si>
    <t xml:space="preserve">54%</t>
  </si>
  <si>
    <t xml:space="preserve">1,990,000</t>
  </si>
  <si>
    <t xml:space="preserve">51%</t>
  </si>
  <si>
    <t xml:space="preserve">50%</t>
  </si>
  <si>
    <t xml:space="preserve">52%</t>
  </si>
  <si>
    <t xml:space="preserve">1,730,000</t>
  </si>
  <si>
    <t xml:space="preserve">47%</t>
  </si>
  <si>
    <t xml:space="preserve">41%</t>
  </si>
  <si>
    <t xml:space="preserve">1,600,000</t>
  </si>
  <si>
    <t xml:space="preserve">1,470,000</t>
  </si>
  <si>
    <t xml:space="preserve">390,000</t>
  </si>
  <si>
    <t xml:space="preserve">1,290,000</t>
  </si>
  <si>
    <t xml:space="preserve">1,080,000</t>
  </si>
  <si>
    <t xml:space="preserve">130,000</t>
  </si>
  <si>
    <t xml:space="preserve">680,000</t>
  </si>
  <si>
    <t xml:space="preserve">10%</t>
  </si>
  <si>
    <t xml:space="preserve">Severe poverty before housing costs</t>
  </si>
  <si>
    <t xml:space="preserve">Number and proportion of people with household incomes below 50% of the UK median, Scotland</t>
  </si>
  <si>
    <t xml:space="preserve">9%</t>
  </si>
  <si>
    <t xml:space="preserve">7%</t>
  </si>
  <si>
    <t xml:space="preserve">90,000</t>
  </si>
  <si>
    <t xml:space="preserve">320,000</t>
  </si>
  <si>
    <t xml:space="preserve">80,000</t>
  </si>
  <si>
    <t xml:space="preserve">100,000</t>
  </si>
  <si>
    <t xml:space="preserve">8%</t>
  </si>
  <si>
    <t xml:space="preserve">70,000</t>
  </si>
  <si>
    <t xml:space="preserve">420,000</t>
  </si>
  <si>
    <t xml:space="preserve">Severe poverty after housing costs</t>
  </si>
  <si>
    <t xml:space="preserve">620,000</t>
  </si>
  <si>
    <t xml:space="preserve">60,000</t>
  </si>
  <si>
    <t xml:space="preserve">6%</t>
  </si>
  <si>
    <t xml:space="preserve">720,000</t>
  </si>
  <si>
    <t xml:space="preserve">Children in combined low income and material deprivation before housing costs</t>
  </si>
  <si>
    <t xml:space="preserve">Number and proportion of children with household incomes below 70% of the UK median and unable to afford some basic necessities, Scotland</t>
  </si>
  <si>
    <t xml:space="preserve">Old measure</t>
  </si>
  <si>
    <t xml:space="preserve">New measure</t>
  </si>
  <si>
    <t xml:space="preserve">chnum_new</t>
  </si>
  <si>
    <t xml:space="preserve">chrate_new</t>
  </si>
  <si>
    <t xml:space="preserve">-</t>
  </si>
  <si>
    <t xml:space="preserve">Notes</t>
  </si>
  <si>
    <t xml:space="preserve">The definition of material deprivation changed in 2010/11, creating a break in the time series.</t>
  </si>
  <si>
    <t xml:space="preserve">Children in combined low income and material deprivation after housing costs</t>
  </si>
  <si>
    <t xml:space="preserve">Pensioners in material deprivation</t>
  </si>
  <si>
    <t xml:space="preserve">Number and proportion of pensioners with limited access to goods and services, Scotland</t>
  </si>
  <si>
    <t xml:space="preserve">50,000</t>
  </si>
  <si>
    <t xml:space="preserve">5%</t>
  </si>
  <si>
    <t xml:space="preserve">Pensioner material deprivation is different to other measures of poverty, including the child low income and material deprivation measure </t>
  </si>
  <si>
    <t xml:space="preserve">in that it is not associated with an income threshold. It captures issues such as whether poor health, disability and social isolation </t>
  </si>
  <si>
    <t xml:space="preserve">prevent access to goods and services, rather than solely low income.</t>
  </si>
  <si>
    <t xml:space="preserve">4 - Income and income inequality</t>
  </si>
  <si>
    <t xml:space="preserve">Median income before housing costs by age group</t>
  </si>
  <si>
    <t xml:space="preserve">Median weekly equivalised household income in £ (in 2018/19 prices), Scotland</t>
  </si>
  <si>
    <t xml:space="preserve">pp</t>
  </si>
  <si>
    <t xml:space="preserve">ch</t>
  </si>
  <si>
    <t xml:space="preserve">wa</t>
  </si>
  <si>
    <t xml:space="preserve">pn</t>
  </si>
  <si>
    <t xml:space="preserve">359</t>
  </si>
  <si>
    <t xml:space="preserve">320</t>
  </si>
  <si>
    <t xml:space="preserve">414</t>
  </si>
  <si>
    <t xml:space="preserve">272</t>
  </si>
  <si>
    <t xml:space="preserve">358</t>
  </si>
  <si>
    <t xml:space="preserve">306</t>
  </si>
  <si>
    <t xml:space="preserve">405</t>
  </si>
  <si>
    <t xml:space="preserve">278</t>
  </si>
  <si>
    <t xml:space="preserve">372</t>
  </si>
  <si>
    <t xml:space="preserve">314</t>
  </si>
  <si>
    <t xml:space="preserve">428</t>
  </si>
  <si>
    <t xml:space="preserve">389</t>
  </si>
  <si>
    <t xml:space="preserve">328</t>
  </si>
  <si>
    <t xml:space="preserve">438</t>
  </si>
  <si>
    <t xml:space="preserve">308</t>
  </si>
  <si>
    <t xml:space="preserve">393</t>
  </si>
  <si>
    <t xml:space="preserve">351</t>
  </si>
  <si>
    <t xml:space="preserve">321</t>
  </si>
  <si>
    <t xml:space="preserve">406</t>
  </si>
  <si>
    <t xml:space="preserve">342</t>
  </si>
  <si>
    <t xml:space="preserve">452</t>
  </si>
  <si>
    <t xml:space="preserve">327</t>
  </si>
  <si>
    <t xml:space="preserve">416</t>
  </si>
  <si>
    <t xml:space="preserve">362</t>
  </si>
  <si>
    <t xml:space="preserve">450</t>
  </si>
  <si>
    <t xml:space="preserve">350</t>
  </si>
  <si>
    <t xml:space="preserve">374</t>
  </si>
  <si>
    <t xml:space="preserve">488</t>
  </si>
  <si>
    <t xml:space="preserve">361</t>
  </si>
  <si>
    <t xml:space="preserve">444</t>
  </si>
  <si>
    <t xml:space="preserve">402</t>
  </si>
  <si>
    <t xml:space="preserve">497</t>
  </si>
  <si>
    <t xml:space="preserve">364</t>
  </si>
  <si>
    <t xml:space="preserve">469</t>
  </si>
  <si>
    <t xml:space="preserve">437</t>
  </si>
  <si>
    <t xml:space="preserve">512</t>
  </si>
  <si>
    <t xml:space="preserve">381</t>
  </si>
  <si>
    <t xml:space="preserve">474</t>
  </si>
  <si>
    <t xml:space="preserve">426</t>
  </si>
  <si>
    <t xml:space="preserve">526</t>
  </si>
  <si>
    <t xml:space="preserve">397</t>
  </si>
  <si>
    <t xml:space="preserve">436</t>
  </si>
  <si>
    <t xml:space="preserve">477</t>
  </si>
  <si>
    <t xml:space="preserve">431</t>
  </si>
  <si>
    <t xml:space="preserve">534</t>
  </si>
  <si>
    <t xml:space="preserve">396</t>
  </si>
  <si>
    <t xml:space="preserve">492</t>
  </si>
  <si>
    <t xml:space="preserve">453</t>
  </si>
  <si>
    <t xml:space="preserve">541</t>
  </si>
  <si>
    <t xml:space="preserve">410</t>
  </si>
  <si>
    <t xml:space="preserve">499</t>
  </si>
  <si>
    <t xml:space="preserve">548</t>
  </si>
  <si>
    <t xml:space="preserve">429</t>
  </si>
  <si>
    <t xml:space="preserve">507</t>
  </si>
  <si>
    <t xml:space="preserve">554</t>
  </si>
  <si>
    <t xml:space="preserve">440</t>
  </si>
  <si>
    <t xml:space="preserve">489</t>
  </si>
  <si>
    <t xml:space="preserve">447</t>
  </si>
  <si>
    <t xml:space="preserve">529</t>
  </si>
  <si>
    <t xml:space="preserve">490</t>
  </si>
  <si>
    <t xml:space="preserve">523</t>
  </si>
  <si>
    <t xml:space="preserve">433</t>
  </si>
  <si>
    <t xml:space="preserve">484</t>
  </si>
  <si>
    <t xml:space="preserve">434</t>
  </si>
  <si>
    <t xml:space="preserve">517</t>
  </si>
  <si>
    <t xml:space="preserve">493</t>
  </si>
  <si>
    <t xml:space="preserve">432</t>
  </si>
  <si>
    <t xml:space="preserve">539</t>
  </si>
  <si>
    <t xml:space="preserve">508</t>
  </si>
  <si>
    <t xml:space="preserve">476</t>
  </si>
  <si>
    <t xml:space="preserve">496</t>
  </si>
  <si>
    <t xml:space="preserve">442</t>
  </si>
  <si>
    <t xml:space="preserve">542</t>
  </si>
  <si>
    <t xml:space="preserve">446</t>
  </si>
  <si>
    <t xml:space="preserve">525</t>
  </si>
  <si>
    <t xml:space="preserve">481</t>
  </si>
  <si>
    <t xml:space="preserve">572</t>
  </si>
  <si>
    <t xml:space="preserve">468</t>
  </si>
  <si>
    <t xml:space="preserve">449</t>
  </si>
  <si>
    <t xml:space="preserve">558</t>
  </si>
  <si>
    <t xml:space="preserve">514</t>
  </si>
  <si>
    <t xml:space="preserve">467</t>
  </si>
  <si>
    <t xml:space="preserve">543</t>
  </si>
  <si>
    <t xml:space="preserve">471</t>
  </si>
  <si>
    <t xml:space="preserve">Median income after housing costs by age group</t>
  </si>
  <si>
    <t xml:space="preserve">305</t>
  </si>
  <si>
    <t xml:space="preserve">264</t>
  </si>
  <si>
    <t xml:space="preserve">346</t>
  </si>
  <si>
    <t xml:space="preserve">238</t>
  </si>
  <si>
    <t xml:space="preserve">299</t>
  </si>
  <si>
    <t xml:space="preserve">247</t>
  </si>
  <si>
    <t xml:space="preserve">336</t>
  </si>
  <si>
    <t xml:space="preserve">313</t>
  </si>
  <si>
    <t xml:space="preserve">254</t>
  </si>
  <si>
    <t xml:space="preserve">244</t>
  </si>
  <si>
    <t xml:space="preserve">330</t>
  </si>
  <si>
    <t xml:space="preserve">368</t>
  </si>
  <si>
    <t xml:space="preserve">279</t>
  </si>
  <si>
    <t xml:space="preserve">293</t>
  </si>
  <si>
    <t xml:space="preserve">376</t>
  </si>
  <si>
    <t xml:space="preserve">283</t>
  </si>
  <si>
    <t xml:space="preserve">347</t>
  </si>
  <si>
    <t xml:space="preserve">287</t>
  </si>
  <si>
    <t xml:space="preserve">387</t>
  </si>
  <si>
    <t xml:space="preserve">296</t>
  </si>
  <si>
    <t xml:space="preserve">315</t>
  </si>
  <si>
    <t xml:space="preserve">390</t>
  </si>
  <si>
    <t xml:space="preserve">326</t>
  </si>
  <si>
    <t xml:space="preserve">340</t>
  </si>
  <si>
    <t xml:space="preserve">337</t>
  </si>
  <si>
    <t xml:space="preserve">421</t>
  </si>
  <si>
    <t xml:space="preserve">378</t>
  </si>
  <si>
    <t xml:space="preserve">454</t>
  </si>
  <si>
    <t xml:space="preserve">355</t>
  </si>
  <si>
    <t xml:space="preserve">459</t>
  </si>
  <si>
    <t xml:space="preserve">375</t>
  </si>
  <si>
    <t xml:space="preserve">423</t>
  </si>
  <si>
    <t xml:space="preserve">461</t>
  </si>
  <si>
    <t xml:space="preserve">383</t>
  </si>
  <si>
    <t xml:space="preserve">394</t>
  </si>
  <si>
    <t xml:space="preserve">480</t>
  </si>
  <si>
    <t xml:space="preserve">422</t>
  </si>
  <si>
    <t xml:space="preserve">408</t>
  </si>
  <si>
    <t xml:space="preserve">420</t>
  </si>
  <si>
    <t xml:space="preserve">435</t>
  </si>
  <si>
    <t xml:space="preserve">462</t>
  </si>
  <si>
    <t xml:space="preserve">418</t>
  </si>
  <si>
    <t xml:space="preserve">430</t>
  </si>
  <si>
    <t xml:space="preserve">457</t>
  </si>
  <si>
    <t xml:space="preserve">413</t>
  </si>
  <si>
    <t xml:space="preserve">448</t>
  </si>
  <si>
    <t xml:space="preserve">472</t>
  </si>
  <si>
    <t xml:space="preserve">417</t>
  </si>
  <si>
    <t xml:space="preserve">503</t>
  </si>
  <si>
    <t xml:space="preserve">463</t>
  </si>
  <si>
    <t xml:space="preserve">404</t>
  </si>
  <si>
    <t xml:space="preserve">Before housing costs income decile points</t>
  </si>
  <si>
    <t xml:space="preserve">Median weekly equivalised household income decile points in £ (in 2018/19 prices), Scotland</t>
  </si>
  <si>
    <t xml:space="preserve">Scottish income deciles</t>
  </si>
  <si>
    <t xml:space="preserve">60%</t>
  </si>
  <si>
    <t xml:space="preserve">70%</t>
  </si>
  <si>
    <t xml:space="preserve">80%</t>
  </si>
  <si>
    <t xml:space="preserve">90%</t>
  </si>
  <si>
    <t xml:space="preserve">179</t>
  </si>
  <si>
    <t xml:space="preserve">215</t>
  </si>
  <si>
    <t xml:space="preserve">259</t>
  </si>
  <si>
    <t xml:space="preserve">309</t>
  </si>
  <si>
    <t xml:space="preserve">419</t>
  </si>
  <si>
    <t xml:space="preserve">571</t>
  </si>
  <si>
    <t xml:space="preserve">694</t>
  </si>
  <si>
    <t xml:space="preserve">185</t>
  </si>
  <si>
    <t xml:space="preserve">221</t>
  </si>
  <si>
    <t xml:space="preserve">310</t>
  </si>
  <si>
    <t xml:space="preserve">409</t>
  </si>
  <si>
    <t xml:space="preserve">479</t>
  </si>
  <si>
    <t xml:space="preserve">563</t>
  </si>
  <si>
    <t xml:space="preserve">703</t>
  </si>
  <si>
    <t xml:space="preserve">223</t>
  </si>
  <si>
    <t xml:space="preserve">267</t>
  </si>
  <si>
    <t xml:space="preserve">491</t>
  </si>
  <si>
    <t xml:space="preserve">584</t>
  </si>
  <si>
    <t xml:space="preserve">717</t>
  </si>
  <si>
    <t xml:space="preserve">191</t>
  </si>
  <si>
    <t xml:space="preserve">235</t>
  </si>
  <si>
    <t xml:space="preserve">280</t>
  </si>
  <si>
    <t xml:space="preserve">515</t>
  </si>
  <si>
    <t xml:space="preserve">607</t>
  </si>
  <si>
    <t xml:space="preserve">762</t>
  </si>
  <si>
    <t xml:space="preserve">196</t>
  </si>
  <si>
    <t xml:space="preserve">241</t>
  </si>
  <si>
    <t xml:space="preserve">341</t>
  </si>
  <si>
    <t xml:space="preserve">616</t>
  </si>
  <si>
    <t xml:space="preserve">781</t>
  </si>
  <si>
    <t xml:space="preserve">202</t>
  </si>
  <si>
    <t xml:space="preserve">245</t>
  </si>
  <si>
    <t xml:space="preserve">292</t>
  </si>
  <si>
    <t xml:space="preserve">344</t>
  </si>
  <si>
    <t xml:space="preserve">540</t>
  </si>
  <si>
    <t xml:space="preserve">647</t>
  </si>
  <si>
    <t xml:space="preserve">809</t>
  </si>
  <si>
    <t xml:space="preserve">212</t>
  </si>
  <si>
    <t xml:space="preserve">255</t>
  </si>
  <si>
    <t xml:space="preserve">304</t>
  </si>
  <si>
    <t xml:space="preserve">356</t>
  </si>
  <si>
    <t xml:space="preserve">470</t>
  </si>
  <si>
    <t xml:space="preserve">545</t>
  </si>
  <si>
    <t xml:space="preserve">649</t>
  </si>
  <si>
    <t xml:space="preserve">815</t>
  </si>
  <si>
    <t xml:space="preserve">228</t>
  </si>
  <si>
    <t xml:space="preserve">274</t>
  </si>
  <si>
    <t xml:space="preserve">380</t>
  </si>
  <si>
    <t xml:space="preserve">502</t>
  </si>
  <si>
    <t xml:space="preserve">574</t>
  </si>
  <si>
    <t xml:space="preserve">672</t>
  </si>
  <si>
    <t xml:space="preserve">886</t>
  </si>
  <si>
    <t xml:space="preserve">679</t>
  </si>
  <si>
    <t xml:space="preserve">851</t>
  </si>
  <si>
    <t xml:space="preserve">415</t>
  </si>
  <si>
    <t xml:space="preserve">532</t>
  </si>
  <si>
    <t xml:space="preserve">605</t>
  </si>
  <si>
    <t xml:space="preserve">709</t>
  </si>
  <si>
    <t xml:space="preserve">863</t>
  </si>
  <si>
    <t xml:space="preserve">242</t>
  </si>
  <si>
    <t xml:space="preserve">303</t>
  </si>
  <si>
    <t xml:space="preserve">618</t>
  </si>
  <si>
    <t xml:space="preserve">726</t>
  </si>
  <si>
    <t xml:space="preserve">881</t>
  </si>
  <si>
    <t xml:space="preserve">240</t>
  </si>
  <si>
    <t xml:space="preserve">302</t>
  </si>
  <si>
    <t xml:space="preserve">734</t>
  </si>
  <si>
    <t xml:space="preserve">909</t>
  </si>
  <si>
    <t xml:space="preserve">251</t>
  </si>
  <si>
    <t xml:space="preserve">549</t>
  </si>
  <si>
    <t xml:space="preserve">630</t>
  </si>
  <si>
    <t xml:space="preserve">743</t>
  </si>
  <si>
    <t xml:space="preserve">926</t>
  </si>
  <si>
    <t xml:space="preserve">246</t>
  </si>
  <si>
    <t xml:space="preserve">371</t>
  </si>
  <si>
    <t xml:space="preserve">645</t>
  </si>
  <si>
    <t xml:space="preserve">769</t>
  </si>
  <si>
    <t xml:space="preserve">968</t>
  </si>
  <si>
    <t xml:space="preserve">317</t>
  </si>
  <si>
    <t xml:space="preserve">578</t>
  </si>
  <si>
    <t xml:space="preserve">659</t>
  </si>
  <si>
    <t xml:space="preserve">776</t>
  </si>
  <si>
    <t xml:space="preserve">978</t>
  </si>
  <si>
    <t xml:space="preserve">577</t>
  </si>
  <si>
    <t xml:space="preserve">665</t>
  </si>
  <si>
    <t xml:space="preserve">770</t>
  </si>
  <si>
    <t xml:space="preserve">980</t>
  </si>
  <si>
    <t xml:space="preserve">263</t>
  </si>
  <si>
    <t xml:space="preserve">637</t>
  </si>
  <si>
    <t xml:space="preserve">745</t>
  </si>
  <si>
    <t xml:space="preserve">925</t>
  </si>
  <si>
    <t xml:space="preserve">553</t>
  </si>
  <si>
    <t xml:space="preserve">635</t>
  </si>
  <si>
    <t xml:space="preserve">735</t>
  </si>
  <si>
    <t xml:space="preserve">901</t>
  </si>
  <si>
    <t xml:space="preserve">243</t>
  </si>
  <si>
    <t xml:space="preserve">312</t>
  </si>
  <si>
    <t xml:space="preserve">366</t>
  </si>
  <si>
    <t xml:space="preserve">424</t>
  </si>
  <si>
    <t xml:space="preserve">544</t>
  </si>
  <si>
    <t xml:space="preserve">626</t>
  </si>
  <si>
    <t xml:space="preserve">741</t>
  </si>
  <si>
    <t xml:space="preserve">933</t>
  </si>
  <si>
    <t xml:space="preserve">261</t>
  </si>
  <si>
    <t xml:space="preserve">322</t>
  </si>
  <si>
    <t xml:space="preserve">561</t>
  </si>
  <si>
    <t xml:space="preserve">643</t>
  </si>
  <si>
    <t xml:space="preserve">748</t>
  </si>
  <si>
    <t xml:space="preserve">914</t>
  </si>
  <si>
    <t xml:space="preserve">260</t>
  </si>
  <si>
    <t xml:space="preserve">332</t>
  </si>
  <si>
    <t xml:space="preserve">385</t>
  </si>
  <si>
    <t xml:space="preserve">443</t>
  </si>
  <si>
    <t xml:space="preserve">576</t>
  </si>
  <si>
    <t xml:space="preserve">766</t>
  </si>
  <si>
    <t xml:space="preserve">674</t>
  </si>
  <si>
    <t xml:space="preserve">793</t>
  </si>
  <si>
    <t xml:space="preserve">967</t>
  </si>
  <si>
    <t xml:space="preserve">265</t>
  </si>
  <si>
    <t xml:space="preserve">329</t>
  </si>
  <si>
    <t xml:space="preserve">604</t>
  </si>
  <si>
    <t xml:space="preserve">681</t>
  </si>
  <si>
    <t xml:space="preserve">797</t>
  </si>
  <si>
    <t xml:space="preserve">977</t>
  </si>
  <si>
    <t xml:space="preserve">579</t>
  </si>
  <si>
    <t xml:space="preserve">666</t>
  </si>
  <si>
    <t xml:space="preserve">774</t>
  </si>
  <si>
    <t xml:space="preserve">979</t>
  </si>
  <si>
    <t xml:space="preserve">338</t>
  </si>
  <si>
    <t xml:space="preserve">395</t>
  </si>
  <si>
    <t xml:space="preserve">575</t>
  </si>
  <si>
    <t xml:space="preserve">657</t>
  </si>
  <si>
    <t xml:space="preserve">759</t>
  </si>
  <si>
    <t xml:space="preserve">946</t>
  </si>
  <si>
    <t xml:space="preserve">1st</t>
  </si>
  <si>
    <t xml:space="preserve">2nd</t>
  </si>
  <si>
    <t xml:space="preserve">3rd</t>
  </si>
  <si>
    <t xml:space="preserve">4th</t>
  </si>
  <si>
    <t xml:space="preserve">5th</t>
  </si>
  <si>
    <t xml:space="preserve">6th</t>
  </si>
  <si>
    <t xml:space="preserve">7th</t>
  </si>
  <si>
    <t xml:space="preserve">8th</t>
  </si>
  <si>
    <t xml:space="preserve">9th</t>
  </si>
  <si>
    <t xml:space="preserve">After housing costs income decile points</t>
  </si>
  <si>
    <t xml:space="preserve">136</t>
  </si>
  <si>
    <t xml:space="preserve">170</t>
  </si>
  <si>
    <t xml:space="preserve">210</t>
  </si>
  <si>
    <t xml:space="preserve">599</t>
  </si>
  <si>
    <t xml:space="preserve">144</t>
  </si>
  <si>
    <t xml:space="preserve">171</t>
  </si>
  <si>
    <t xml:space="preserve">209</t>
  </si>
  <si>
    <t xml:space="preserve">411</t>
  </si>
  <si>
    <t xml:space="preserve">487</t>
  </si>
  <si>
    <t xml:space="preserve">608</t>
  </si>
  <si>
    <t xml:space="preserve">142</t>
  </si>
  <si>
    <t xml:space="preserve">172</t>
  </si>
  <si>
    <t xml:space="preserve">213</t>
  </si>
  <si>
    <t xml:space="preserve">258</t>
  </si>
  <si>
    <t xml:space="preserve">363</t>
  </si>
  <si>
    <t xml:space="preserve">504</t>
  </si>
  <si>
    <t xml:space="preserve">148</t>
  </si>
  <si>
    <t xml:space="preserve">183</t>
  </si>
  <si>
    <t xml:space="preserve">230</t>
  </si>
  <si>
    <t xml:space="preserve">276</t>
  </si>
  <si>
    <t xml:space="preserve">441</t>
  </si>
  <si>
    <t xml:space="preserve">527</t>
  </si>
  <si>
    <t xml:space="preserve">670</t>
  </si>
  <si>
    <t xml:space="preserve">150</t>
  </si>
  <si>
    <t xml:space="preserve">187</t>
  </si>
  <si>
    <t xml:space="preserve">236</t>
  </si>
  <si>
    <t xml:space="preserve">288</t>
  </si>
  <si>
    <t xml:space="preserve">458</t>
  </si>
  <si>
    <t xml:space="preserve">547</t>
  </si>
  <si>
    <t xml:space="preserve">707</t>
  </si>
  <si>
    <t xml:space="preserve">155</t>
  </si>
  <si>
    <t xml:space="preserve">192</t>
  </si>
  <si>
    <t xml:space="preserve">290</t>
  </si>
  <si>
    <t xml:space="preserve">407</t>
  </si>
  <si>
    <t xml:space="preserve">160</t>
  </si>
  <si>
    <t xml:space="preserve">205</t>
  </si>
  <si>
    <t xml:space="preserve">307</t>
  </si>
  <si>
    <t xml:space="preserve">486</t>
  </si>
  <si>
    <t xml:space="preserve">725</t>
  </si>
  <si>
    <t xml:space="preserve">178</t>
  </si>
  <si>
    <t xml:space="preserve">225</t>
  </si>
  <si>
    <t xml:space="preserve">601</t>
  </si>
  <si>
    <t xml:space="preserve">787</t>
  </si>
  <si>
    <t xml:space="preserve">175</t>
  </si>
  <si>
    <t xml:space="preserve">281</t>
  </si>
  <si>
    <t xml:space="preserve">451</t>
  </si>
  <si>
    <t xml:space="preserve">519</t>
  </si>
  <si>
    <t xml:space="preserve">609</t>
  </si>
  <si>
    <t xml:space="preserve">768</t>
  </si>
  <si>
    <t xml:space="preserve">642</t>
  </si>
  <si>
    <t xml:space="preserve">253</t>
  </si>
  <si>
    <t xml:space="preserve">360</t>
  </si>
  <si>
    <t xml:space="preserve">485</t>
  </si>
  <si>
    <t xml:space="preserve">560</t>
  </si>
  <si>
    <t xml:space="preserve">661</t>
  </si>
  <si>
    <t xml:space="preserve">816</t>
  </si>
  <si>
    <t xml:space="preserve">367</t>
  </si>
  <si>
    <t xml:space="preserve">559</t>
  </si>
  <si>
    <t xml:space="preserve">837</t>
  </si>
  <si>
    <t xml:space="preserve">190</t>
  </si>
  <si>
    <t xml:space="preserve">495</t>
  </si>
  <si>
    <t xml:space="preserve">677</t>
  </si>
  <si>
    <t xml:space="preserve">856</t>
  </si>
  <si>
    <t xml:space="preserve">189</t>
  </si>
  <si>
    <t xml:space="preserve">262</t>
  </si>
  <si>
    <t xml:space="preserve">379</t>
  </si>
  <si>
    <t xml:space="preserve">511</t>
  </si>
  <si>
    <t xml:space="preserve">590</t>
  </si>
  <si>
    <t xml:space="preserve">700</t>
  </si>
  <si>
    <t xml:space="preserve">894</t>
  </si>
  <si>
    <t xml:space="preserve">384</t>
  </si>
  <si>
    <t xml:space="preserve">518</t>
  </si>
  <si>
    <t xml:space="preserve">600</t>
  </si>
  <si>
    <t xml:space="preserve">902</t>
  </si>
  <si>
    <t xml:space="preserve">188</t>
  </si>
  <si>
    <t xml:space="preserve">606</t>
  </si>
  <si>
    <t xml:space="preserve">704</t>
  </si>
  <si>
    <t xml:space="preserve">201</t>
  </si>
  <si>
    <t xml:space="preserve">269</t>
  </si>
  <si>
    <t xml:space="preserve">325</t>
  </si>
  <si>
    <t xml:space="preserve">382</t>
  </si>
  <si>
    <t xml:space="preserve">684</t>
  </si>
  <si>
    <t xml:space="preserve">854</t>
  </si>
  <si>
    <t xml:space="preserve">318</t>
  </si>
  <si>
    <t xml:space="preserve">570</t>
  </si>
  <si>
    <t xml:space="preserve">671</t>
  </si>
  <si>
    <t xml:space="preserve">839</t>
  </si>
  <si>
    <t xml:space="preserve">169</t>
  </si>
  <si>
    <t xml:space="preserve">569</t>
  </si>
  <si>
    <t xml:space="preserve">867</t>
  </si>
  <si>
    <t xml:space="preserve">680</t>
  </si>
  <si>
    <t xml:space="preserve">853</t>
  </si>
  <si>
    <t xml:space="preserve">200</t>
  </si>
  <si>
    <t xml:space="preserve">271</t>
  </si>
  <si>
    <t xml:space="preserve">705</t>
  </si>
  <si>
    <t xml:space="preserve">186</t>
  </si>
  <si>
    <t xml:space="preserve">522</t>
  </si>
  <si>
    <t xml:space="preserve">613</t>
  </si>
  <si>
    <t xml:space="preserve">737</t>
  </si>
  <si>
    <t xml:space="preserve">193</t>
  </si>
  <si>
    <t xml:space="preserve">552</t>
  </si>
  <si>
    <t xml:space="preserve">622</t>
  </si>
  <si>
    <t xml:space="preserve">929</t>
  </si>
  <si>
    <t xml:space="preserve">181</t>
  </si>
  <si>
    <t xml:space="preserve">611</t>
  </si>
  <si>
    <t xml:space="preserve">277</t>
  </si>
  <si>
    <t xml:space="preserve">399</t>
  </si>
  <si>
    <t xml:space="preserve">528</t>
  </si>
  <si>
    <t xml:space="preserve">610</t>
  </si>
  <si>
    <t xml:space="preserve">706</t>
  </si>
  <si>
    <t xml:space="preserve">877</t>
  </si>
  <si>
    <t xml:space="preserve">Before housing costs income decile shares</t>
  </si>
  <si>
    <t xml:space="preserve">Annual household income shares in £ million (in 2018/19 prices), Scotland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</si>
  <si>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</si>
  <si>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</si>
  <si>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</si>
  <si>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</si>
  <si>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</si>
  <si>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</si>
  <si>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</si>
  <si>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</si>
  <si>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</si>
  <si>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</si>
  <si>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3,365.0</t>
  </si>
  <si>
    <t xml:space="preserve">5,162.1</t>
  </si>
  <si>
    <t xml:space="preserve">6,058</t>
  </si>
  <si>
    <t xml:space="preserve">7,567.3</t>
  </si>
  <si>
    <t xml:space="preserve">8,700</t>
  </si>
  <si>
    <t xml:space="preserve">10,297.6</t>
  </si>
  <si>
    <t xml:space="preserve">11,806</t>
  </si>
  <si>
    <t xml:space="preserve">13,388</t>
  </si>
  <si>
    <t xml:space="preserve">16,427</t>
  </si>
  <si>
    <t xml:space="preserve">25,197</t>
  </si>
  <si>
    <t xml:space="preserve">3,576.0</t>
  </si>
  <si>
    <t xml:space="preserve">5,336.3</t>
  </si>
  <si>
    <t xml:space="preserve">6,205</t>
  </si>
  <si>
    <t xml:space="preserve">7,470.1</t>
  </si>
  <si>
    <t xml:space="preserve">8,648</t>
  </si>
  <si>
    <t xml:space="preserve">10,072.0</t>
  </si>
  <si>
    <t xml:space="preserve">11,683</t>
  </si>
  <si>
    <t xml:space="preserve">13,420</t>
  </si>
  <si>
    <t xml:space="preserve">16,290</t>
  </si>
  <si>
    <t xml:space="preserve">25,085</t>
  </si>
  <si>
    <t xml:space="preserve">3,734.1</t>
  </si>
  <si>
    <t xml:space="preserve">5,297.5</t>
  </si>
  <si>
    <t xml:space="preserve">6,363</t>
  </si>
  <si>
    <t xml:space="preserve">7,557.4</t>
  </si>
  <si>
    <t xml:space="preserve">8,930</t>
  </si>
  <si>
    <t xml:space="preserve">10,497.3</t>
  </si>
  <si>
    <t xml:space="preserve">11,987</t>
  </si>
  <si>
    <t xml:space="preserve">13,916</t>
  </si>
  <si>
    <t xml:space="preserve">16,912</t>
  </si>
  <si>
    <t xml:space="preserve">25,445</t>
  </si>
  <si>
    <t xml:space="preserve">3,708.0</t>
  </si>
  <si>
    <t xml:space="preserve">5,577.1</t>
  </si>
  <si>
    <t xml:space="preserve">6,693</t>
  </si>
  <si>
    <t xml:space="preserve">7,828.0</t>
  </si>
  <si>
    <t xml:space="preserve">9,401</t>
  </si>
  <si>
    <t xml:space="preserve">10,819.1</t>
  </si>
  <si>
    <t xml:space="preserve">12,426</t>
  </si>
  <si>
    <t xml:space="preserve">14,472</t>
  </si>
  <si>
    <t xml:space="preserve">17,290</t>
  </si>
  <si>
    <t xml:space="preserve">28,944</t>
  </si>
  <si>
    <t xml:space="preserve">3,815.3</t>
  </si>
  <si>
    <t xml:space="preserve">5,679.9</t>
  </si>
  <si>
    <t xml:space="preserve">6,792</t>
  </si>
  <si>
    <t xml:space="preserve">8,157.5</t>
  </si>
  <si>
    <t xml:space="preserve">9,540</t>
  </si>
  <si>
    <t xml:space="preserve">10,871.6</t>
  </si>
  <si>
    <t xml:space="preserve">12,759</t>
  </si>
  <si>
    <t xml:space="preserve">14,803</t>
  </si>
  <si>
    <t xml:space="preserve">18,174</t>
  </si>
  <si>
    <t xml:space="preserve">28,146</t>
  </si>
  <si>
    <t xml:space="preserve">3,947.8</t>
  </si>
  <si>
    <t xml:space="preserve">5,775.0</t>
  </si>
  <si>
    <t xml:space="preserve">6,914</t>
  </si>
  <si>
    <t xml:space="preserve">8,231.0</t>
  </si>
  <si>
    <t xml:space="preserve">9,706</t>
  </si>
  <si>
    <t xml:space="preserve">11,313.7</t>
  </si>
  <si>
    <t xml:space="preserve">12,969</t>
  </si>
  <si>
    <t xml:space="preserve">15,425</t>
  </si>
  <si>
    <t xml:space="preserve">18,567</t>
  </si>
  <si>
    <t xml:space="preserve">32,024</t>
  </si>
  <si>
    <t xml:space="preserve">3,796.4</t>
  </si>
  <si>
    <t xml:space="preserve">6,055.3</t>
  </si>
  <si>
    <t xml:space="preserve">7,189</t>
  </si>
  <si>
    <t xml:space="preserve">8,731.1</t>
  </si>
  <si>
    <t xml:space="preserve">9,908</t>
  </si>
  <si>
    <t xml:space="preserve">11,368.9</t>
  </si>
  <si>
    <t xml:space="preserve">13,053</t>
  </si>
  <si>
    <t xml:space="preserve">15,532</t>
  </si>
  <si>
    <t xml:space="preserve">18,620</t>
  </si>
  <si>
    <t xml:space="preserve">34,997</t>
  </si>
  <si>
    <t xml:space="preserve">4,254.2</t>
  </si>
  <si>
    <t xml:space="preserve">6,550.8</t>
  </si>
  <si>
    <t xml:space="preserve">7,749</t>
  </si>
  <si>
    <t xml:space="preserve">9,072.3</t>
  </si>
  <si>
    <t xml:space="preserve">10,569</t>
  </si>
  <si>
    <t xml:space="preserve">12,154.8</t>
  </si>
  <si>
    <t xml:space="preserve">13,969</t>
  </si>
  <si>
    <t xml:space="preserve">16,180</t>
  </si>
  <si>
    <t xml:space="preserve">19,558</t>
  </si>
  <si>
    <t xml:space="preserve">31,595</t>
  </si>
  <si>
    <t xml:space="preserve">4,133.7</t>
  </si>
  <si>
    <t xml:space="preserve">6,491.7</t>
  </si>
  <si>
    <t xml:space="preserve">7,881</t>
  </si>
  <si>
    <t xml:space="preserve">9,350.5</t>
  </si>
  <si>
    <t xml:space="preserve">10,759</t>
  </si>
  <si>
    <t xml:space="preserve">12,420.5</t>
  </si>
  <si>
    <t xml:space="preserve">14,167</t>
  </si>
  <si>
    <t xml:space="preserve">16,287</t>
  </si>
  <si>
    <t xml:space="preserve">19,613</t>
  </si>
  <si>
    <t xml:space="preserve">32,686</t>
  </si>
  <si>
    <t xml:space="preserve">4,566.4</t>
  </si>
  <si>
    <t xml:space="preserve">6,845.8</t>
  </si>
  <si>
    <t xml:space="preserve">8,403</t>
  </si>
  <si>
    <t xml:space="preserve">10,017.7</t>
  </si>
  <si>
    <t xml:space="preserve">11,532</t>
  </si>
  <si>
    <t xml:space="preserve">12,923.0</t>
  </si>
  <si>
    <t xml:space="preserve">14,764</t>
  </si>
  <si>
    <t xml:space="preserve">16,863</t>
  </si>
  <si>
    <t xml:space="preserve">20,350</t>
  </si>
  <si>
    <t xml:space="preserve">34,655</t>
  </si>
  <si>
    <t xml:space="preserve">4,586.7</t>
  </si>
  <si>
    <t xml:space="preserve">7,105.4</t>
  </si>
  <si>
    <t xml:space="preserve">8,561</t>
  </si>
  <si>
    <t xml:space="preserve">10,081.8</t>
  </si>
  <si>
    <t xml:space="preserve">11,498</t>
  </si>
  <si>
    <t xml:space="preserve">13,212.0</t>
  </si>
  <si>
    <t xml:space="preserve">15,000</t>
  </si>
  <si>
    <t xml:space="preserve">17,478</t>
  </si>
  <si>
    <t xml:space="preserve">20,760</t>
  </si>
  <si>
    <t xml:space="preserve">32,330</t>
  </si>
  <si>
    <t xml:space="preserve">4,494.0</t>
  </si>
  <si>
    <t xml:space="preserve">7,163.1</t>
  </si>
  <si>
    <t xml:space="preserve">8,694</t>
  </si>
  <si>
    <t xml:space="preserve">10,197.3</t>
  </si>
  <si>
    <t xml:space="preserve">11,601</t>
  </si>
  <si>
    <t xml:space="preserve">13,312.3</t>
  </si>
  <si>
    <t xml:space="preserve">15,193</t>
  </si>
  <si>
    <t xml:space="preserve">17,509</t>
  </si>
  <si>
    <t xml:space="preserve">21,172</t>
  </si>
  <si>
    <t xml:space="preserve">35,789</t>
  </si>
  <si>
    <t xml:space="preserve">4,481.2</t>
  </si>
  <si>
    <t xml:space="preserve">7,450.7</t>
  </si>
  <si>
    <t xml:space="preserve">8,847</t>
  </si>
  <si>
    <t xml:space="preserve">10,278.5</t>
  </si>
  <si>
    <t xml:space="preserve">11,852</t>
  </si>
  <si>
    <t xml:space="preserve">13,496.8</t>
  </si>
  <si>
    <t xml:space="preserve">15,431</t>
  </si>
  <si>
    <t xml:space="preserve">17,823</t>
  </si>
  <si>
    <t xml:space="preserve">21,681</t>
  </si>
  <si>
    <t xml:space="preserve">38,159</t>
  </si>
  <si>
    <t xml:space="preserve">4,520.8</t>
  </si>
  <si>
    <t xml:space="preserve">7,444.5</t>
  </si>
  <si>
    <t xml:space="preserve">9,060</t>
  </si>
  <si>
    <t xml:space="preserve">10,554.0</t>
  </si>
  <si>
    <t xml:space="preserve">12,174</t>
  </si>
  <si>
    <t xml:space="preserve">13,931.6</t>
  </si>
  <si>
    <t xml:space="preserve">15,940</t>
  </si>
  <si>
    <t xml:space="preserve">18,636</t>
  </si>
  <si>
    <t xml:space="preserve">22,557</t>
  </si>
  <si>
    <t xml:space="preserve">41,060</t>
  </si>
  <si>
    <t xml:space="preserve">4,588.7</t>
  </si>
  <si>
    <t xml:space="preserve">7,583.1</t>
  </si>
  <si>
    <t xml:space="preserve">9,188</t>
  </si>
  <si>
    <t xml:space="preserve">10,770.2</t>
  </si>
  <si>
    <t xml:space="preserve">12,403</t>
  </si>
  <si>
    <t xml:space="preserve">14,202.1</t>
  </si>
  <si>
    <t xml:space="preserve">16,468</t>
  </si>
  <si>
    <t xml:space="preserve">18,888</t>
  </si>
  <si>
    <t xml:space="preserve">23,229</t>
  </si>
  <si>
    <t xml:space="preserve">43,317</t>
  </si>
  <si>
    <t xml:space="preserve">4,698.8</t>
  </si>
  <si>
    <t xml:space="preserve">7,713.7</t>
  </si>
  <si>
    <t xml:space="preserve">9,359</t>
  </si>
  <si>
    <t xml:space="preserve">10,995.7</t>
  </si>
  <si>
    <t xml:space="preserve">12,885</t>
  </si>
  <si>
    <t xml:space="preserve">14,561.8</t>
  </si>
  <si>
    <t xml:space="preserve">16,484</t>
  </si>
  <si>
    <t xml:space="preserve">19,155</t>
  </si>
  <si>
    <t xml:space="preserve">23,072</t>
  </si>
  <si>
    <t xml:space="preserve">43,995</t>
  </si>
  <si>
    <t xml:space="preserve">5,020.6</t>
  </si>
  <si>
    <t xml:space="preserve">7,960.1</t>
  </si>
  <si>
    <t xml:space="preserve">9,501</t>
  </si>
  <si>
    <t xml:space="preserve">10,937.7</t>
  </si>
  <si>
    <t xml:space="preserve">12,357</t>
  </si>
  <si>
    <t xml:space="preserve">14,115.7</t>
  </si>
  <si>
    <t xml:space="preserve">16,115</t>
  </si>
  <si>
    <t xml:space="preserve">18,573</t>
  </si>
  <si>
    <t xml:space="preserve">22,220</t>
  </si>
  <si>
    <t xml:space="preserve">38,056</t>
  </si>
  <si>
    <t xml:space="preserve">4,851.2</t>
  </si>
  <si>
    <t xml:space="preserve">8,107.8</t>
  </si>
  <si>
    <t xml:space="preserve">9,479</t>
  </si>
  <si>
    <t xml:space="preserve">11,021.4</t>
  </si>
  <si>
    <t xml:space="preserve">12,462</t>
  </si>
  <si>
    <t xml:space="preserve">14,124.0</t>
  </si>
  <si>
    <t xml:space="preserve">16,097</t>
  </si>
  <si>
    <t xml:space="preserve">18,530</t>
  </si>
  <si>
    <t xml:space="preserve">22,006</t>
  </si>
  <si>
    <t xml:space="preserve">39,570</t>
  </si>
  <si>
    <t xml:space="preserve">4,656.3</t>
  </si>
  <si>
    <t xml:space="preserve">7,783.2</t>
  </si>
  <si>
    <t xml:space="preserve">9,213</t>
  </si>
  <si>
    <t xml:space="preserve">10,781.0</t>
  </si>
  <si>
    <t xml:space="preserve">13,991.0</t>
  </si>
  <si>
    <t xml:space="preserve">15,837</t>
  </si>
  <si>
    <t xml:space="preserve">18,397</t>
  </si>
  <si>
    <t xml:space="preserve">22,622</t>
  </si>
  <si>
    <t xml:space="preserve">37,452</t>
  </si>
  <si>
    <t xml:space="preserve">4,812.9</t>
  </si>
  <si>
    <t xml:space="preserve">8,048.3</t>
  </si>
  <si>
    <t xml:space="preserve">9,530</t>
  </si>
  <si>
    <t xml:space="preserve">10,945.7</t>
  </si>
  <si>
    <t xml:space="preserve">12,542</t>
  </si>
  <si>
    <t xml:space="preserve">14,307.3</t>
  </si>
  <si>
    <t xml:space="preserve">16,376</t>
  </si>
  <si>
    <t xml:space="preserve">18,800</t>
  </si>
  <si>
    <t xml:space="preserve">22,167</t>
  </si>
  <si>
    <t xml:space="preserve">37,332</t>
  </si>
  <si>
    <t xml:space="preserve">5,005.6</t>
  </si>
  <si>
    <t xml:space="preserve">8,196.2</t>
  </si>
  <si>
    <t xml:space="preserve">9,800</t>
  </si>
  <si>
    <t xml:space="preserve">11,257.5</t>
  </si>
  <si>
    <t xml:space="preserve">12,985</t>
  </si>
  <si>
    <t xml:space="preserve">14,710.4</t>
  </si>
  <si>
    <t xml:space="preserve">17,090</t>
  </si>
  <si>
    <t xml:space="preserve">19,198</t>
  </si>
  <si>
    <t xml:space="preserve">23,410</t>
  </si>
  <si>
    <t xml:space="preserve">39,409</t>
  </si>
  <si>
    <t xml:space="preserve">4,886.7</t>
  </si>
  <si>
    <t xml:space="preserve">8,122.3</t>
  </si>
  <si>
    <t xml:space="preserve">9,688</t>
  </si>
  <si>
    <t xml:space="preserve">11,255.3</t>
  </si>
  <si>
    <t xml:space="preserve">12,532</t>
  </si>
  <si>
    <t xml:space="preserve">14,867.6</t>
  </si>
  <si>
    <t xml:space="preserve">17,298</t>
  </si>
  <si>
    <t xml:space="preserve">19,974</t>
  </si>
  <si>
    <t xml:space="preserve">23,967</t>
  </si>
  <si>
    <t xml:space="preserve">46,710</t>
  </si>
  <si>
    <t xml:space="preserve">5,024.7</t>
  </si>
  <si>
    <t xml:space="preserve">8,284.3</t>
  </si>
  <si>
    <t xml:space="preserve">9,847</t>
  </si>
  <si>
    <t xml:space="preserve">11,741.0</t>
  </si>
  <si>
    <t xml:space="preserve">13,624</t>
  </si>
  <si>
    <t xml:space="preserve">15,377.7</t>
  </si>
  <si>
    <t xml:space="preserve">17,714</t>
  </si>
  <si>
    <t xml:space="preserve">20,151</t>
  </si>
  <si>
    <t xml:space="preserve">24,480</t>
  </si>
  <si>
    <t xml:space="preserve">42,224</t>
  </si>
  <si>
    <t xml:space="preserve">4,449.7</t>
  </si>
  <si>
    <t xml:space="preserve">8,112.0</t>
  </si>
  <si>
    <t xml:space="preserve">9,835</t>
  </si>
  <si>
    <t xml:space="preserve">11,419.6</t>
  </si>
  <si>
    <t xml:space="preserve">13,308</t>
  </si>
  <si>
    <t xml:space="preserve">15,154.0</t>
  </si>
  <si>
    <t xml:space="preserve">17,130</t>
  </si>
  <si>
    <t xml:space="preserve">19,845</t>
  </si>
  <si>
    <t xml:space="preserve">23,858</t>
  </si>
  <si>
    <t xml:space="preserve">41,817</t>
  </si>
  <si>
    <t xml:space="preserve">4,617.3</t>
  </si>
  <si>
    <t xml:space="preserve">8,414.3</t>
  </si>
  <si>
    <t xml:space="preserve">10,259</t>
  </si>
  <si>
    <t xml:space="preserve">11,847.7</t>
  </si>
  <si>
    <t xml:space="preserve">13,442</t>
  </si>
  <si>
    <t xml:space="preserve">15,118.7</t>
  </si>
  <si>
    <t xml:space="preserve">17,204</t>
  </si>
  <si>
    <t xml:space="preserve">19,725</t>
  </si>
  <si>
    <t xml:space="preserve">23,635</t>
  </si>
  <si>
    <t xml:space="preserve">44,673</t>
  </si>
  <si>
    <t xml:space="preserve">10th</t>
  </si>
  <si>
    <t xml:space="preserve">After housing costs income decile shares</t>
  </si>
  <si>
    <t xml:space="preserve">1,998.5</t>
  </si>
  <si>
    <t xml:space="preserve">4,053.0</t>
  </si>
  <si>
    <t xml:space="preserve">4,891.2</t>
  </si>
  <si>
    <t xml:space="preserve">6,175.14</t>
  </si>
  <si>
    <t xml:space="preserve">7,368.2</t>
  </si>
  <si>
    <t xml:space="preserve">8,640.3</t>
  </si>
  <si>
    <t xml:space="preserve">9,936.46</t>
  </si>
  <si>
    <t xml:space="preserve">11,664</t>
  </si>
  <si>
    <t xml:space="preserve">14,086.1</t>
  </si>
  <si>
    <t xml:space="preserve">22,427</t>
  </si>
  <si>
    <t xml:space="preserve">2,391.0</t>
  </si>
  <si>
    <t xml:space="preserve">4,129.0</t>
  </si>
  <si>
    <t xml:space="preserve">4,974.3</t>
  </si>
  <si>
    <t xml:space="preserve">5,955.37</t>
  </si>
  <si>
    <t xml:space="preserve">7,277.8</t>
  </si>
  <si>
    <t xml:space="preserve">8,330.9</t>
  </si>
  <si>
    <t xml:space="preserve">10,046.67</t>
  </si>
  <si>
    <t xml:space="preserve">11,620</t>
  </si>
  <si>
    <t xml:space="preserve">14,080.3</t>
  </si>
  <si>
    <t xml:space="preserve">22,111</t>
  </si>
  <si>
    <t xml:space="preserve">2,484.9</t>
  </si>
  <si>
    <t xml:space="preserve">4,088.9</t>
  </si>
  <si>
    <t xml:space="preserve">5,070.2</t>
  </si>
  <si>
    <t xml:space="preserve">6,091.42</t>
  </si>
  <si>
    <t xml:space="preserve">7,440.6</t>
  </si>
  <si>
    <t xml:space="preserve">8,817.3</t>
  </si>
  <si>
    <t xml:space="preserve">10,270.81</t>
  </si>
  <si>
    <t xml:space="preserve">11,893</t>
  </si>
  <si>
    <t xml:space="preserve">14,732.8</t>
  </si>
  <si>
    <t xml:space="preserve">22,918</t>
  </si>
  <si>
    <t xml:space="preserve">2,377.8</t>
  </si>
  <si>
    <t xml:space="preserve">4,230.2</t>
  </si>
  <si>
    <t xml:space="preserve">5,425.8</t>
  </si>
  <si>
    <t xml:space="preserve">6,562.48</t>
  </si>
  <si>
    <t xml:space="preserve">7,856.2</t>
  </si>
  <si>
    <t xml:space="preserve">9,232.7</t>
  </si>
  <si>
    <t xml:space="preserve">10,607.77</t>
  </si>
  <si>
    <t xml:space="preserve">12,573</t>
  </si>
  <si>
    <t xml:space="preserve">15,321.8</t>
  </si>
  <si>
    <t xml:space="preserve">25,754</t>
  </si>
  <si>
    <t xml:space="preserve">2,493.6</t>
  </si>
  <si>
    <t xml:space="preserve">4,342.8</t>
  </si>
  <si>
    <t xml:space="preserve">5,507.7</t>
  </si>
  <si>
    <t xml:space="preserve">6,827.78</t>
  </si>
  <si>
    <t xml:space="preserve">8,109.9</t>
  </si>
  <si>
    <t xml:space="preserve">9,249.0</t>
  </si>
  <si>
    <t xml:space="preserve">11,181.57</t>
  </si>
  <si>
    <t xml:space="preserve">12,926</t>
  </si>
  <si>
    <t xml:space="preserve">16,050.3</t>
  </si>
  <si>
    <t xml:space="preserve">25,929</t>
  </si>
  <si>
    <t xml:space="preserve">2,600.9</t>
  </si>
  <si>
    <t xml:space="preserve">4,593.8</t>
  </si>
  <si>
    <t xml:space="preserve">5,620.2</t>
  </si>
  <si>
    <t xml:space="preserve">6,819.81</t>
  </si>
  <si>
    <t xml:space="preserve">8,374.8</t>
  </si>
  <si>
    <t xml:space="preserve">9,734.3</t>
  </si>
  <si>
    <t xml:space="preserve">11,415.12</t>
  </si>
  <si>
    <t xml:space="preserve">13,599</t>
  </si>
  <si>
    <t xml:space="preserve">16,402.2</t>
  </si>
  <si>
    <t xml:space="preserve">29,726</t>
  </si>
  <si>
    <t xml:space="preserve">2,394.0</t>
  </si>
  <si>
    <t xml:space="preserve">4,747.3</t>
  </si>
  <si>
    <t xml:space="preserve">5,850.6</t>
  </si>
  <si>
    <t xml:space="preserve">7,259.26</t>
  </si>
  <si>
    <t xml:space="preserve">8,599.2</t>
  </si>
  <si>
    <t xml:space="preserve">10,069.9</t>
  </si>
  <si>
    <t xml:space="preserve">11,518.77</t>
  </si>
  <si>
    <t xml:space="preserve">13,724</t>
  </si>
  <si>
    <t xml:space="preserve">16,798.3</t>
  </si>
  <si>
    <t xml:space="preserve">32,132</t>
  </si>
  <si>
    <t xml:space="preserve">2,718.3</t>
  </si>
  <si>
    <t xml:space="preserve">5,275.0</t>
  </si>
  <si>
    <t xml:space="preserve">6,411.4</t>
  </si>
  <si>
    <t xml:space="preserve">7,880.64</t>
  </si>
  <si>
    <t xml:space="preserve">9,292.7</t>
  </si>
  <si>
    <t xml:space="preserve">10,737.1</t>
  </si>
  <si>
    <t xml:space="preserve">12,322.24</t>
  </si>
  <si>
    <t xml:space="preserve">14,409</t>
  </si>
  <si>
    <t xml:space="preserve">17,743.3</t>
  </si>
  <si>
    <t xml:space="preserve">28,915</t>
  </si>
  <si>
    <t xml:space="preserve">2,482.7</t>
  </si>
  <si>
    <t xml:space="preserve">5,262.9</t>
  </si>
  <si>
    <t xml:space="preserve">6,621.8</t>
  </si>
  <si>
    <t xml:space="preserve">8,027.65</t>
  </si>
  <si>
    <t xml:space="preserve">9,521.7</t>
  </si>
  <si>
    <t xml:space="preserve">10,930.6</t>
  </si>
  <si>
    <t xml:space="preserve">12,587.93</t>
  </si>
  <si>
    <t xml:space="preserve">14,569</t>
  </si>
  <si>
    <t xml:space="preserve">17,664.1</t>
  </si>
  <si>
    <t xml:space="preserve">30,539</t>
  </si>
  <si>
    <t xml:space="preserve">3,008.3</t>
  </si>
  <si>
    <t xml:space="preserve">5,521.9</t>
  </si>
  <si>
    <t xml:space="preserve">7,107.2</t>
  </si>
  <si>
    <t xml:space="preserve">8,686.11</t>
  </si>
  <si>
    <t xml:space="preserve">10,147.8</t>
  </si>
  <si>
    <t xml:space="preserve">11,709.3</t>
  </si>
  <si>
    <t xml:space="preserve">13,220.75</t>
  </si>
  <si>
    <t xml:space="preserve">15,295</t>
  </si>
  <si>
    <t xml:space="preserve">18,402.4</t>
  </si>
  <si>
    <t xml:space="preserve">32,551</t>
  </si>
  <si>
    <t xml:space="preserve">2,898.5</t>
  </si>
  <si>
    <t xml:space="preserve">5,750.8</t>
  </si>
  <si>
    <t xml:space="preserve">7,354.9</t>
  </si>
  <si>
    <t xml:space="preserve">8,687.09</t>
  </si>
  <si>
    <t xml:space="preserve">10,137.6</t>
  </si>
  <si>
    <t xml:space="preserve">11,799.5</t>
  </si>
  <si>
    <t xml:space="preserve">13,467.88</t>
  </si>
  <si>
    <t xml:space="preserve">15,886</t>
  </si>
  <si>
    <t xml:space="preserve">19,015.7</t>
  </si>
  <si>
    <t xml:space="preserve">30,515</t>
  </si>
  <si>
    <t xml:space="preserve">2,721.2</t>
  </si>
  <si>
    <t xml:space="preserve">5,848.0</t>
  </si>
  <si>
    <t xml:space="preserve">7,395.7</t>
  </si>
  <si>
    <t xml:space="preserve">8,879.03</t>
  </si>
  <si>
    <t xml:space="preserve">10,339.4</t>
  </si>
  <si>
    <t xml:space="preserve">11,876.7</t>
  </si>
  <si>
    <t xml:space="preserve">13,690.63</t>
  </si>
  <si>
    <t xml:space="preserve">15,946</t>
  </si>
  <si>
    <t xml:space="preserve">19,261.6</t>
  </si>
  <si>
    <t xml:space="preserve">33,888</t>
  </si>
  <si>
    <t xml:space="preserve">2,726.9</t>
  </si>
  <si>
    <t xml:space="preserve">6,049.5</t>
  </si>
  <si>
    <t xml:space="preserve">7,503.9</t>
  </si>
  <si>
    <t xml:space="preserve">8,963.15</t>
  </si>
  <si>
    <t xml:space="preserve">10,456.3</t>
  </si>
  <si>
    <t xml:space="preserve">12,058.6</t>
  </si>
  <si>
    <t xml:space="preserve">13,837.34</t>
  </si>
  <si>
    <t xml:space="preserve">16,381</t>
  </si>
  <si>
    <t xml:space="preserve">19,929.4</t>
  </si>
  <si>
    <t xml:space="preserve">36,383</t>
  </si>
  <si>
    <t xml:space="preserve">2,762.6</t>
  </si>
  <si>
    <t xml:space="preserve">6,054.0</t>
  </si>
  <si>
    <t xml:space="preserve">7,702.2</t>
  </si>
  <si>
    <t xml:space="preserve">9,251.02</t>
  </si>
  <si>
    <t xml:space="preserve">10,877.8</t>
  </si>
  <si>
    <t xml:space="preserve">12,575.7</t>
  </si>
  <si>
    <t xml:space="preserve">14,500.87</t>
  </si>
  <si>
    <t xml:space="preserve">16,974</t>
  </si>
  <si>
    <t xml:space="preserve">20,768.1</t>
  </si>
  <si>
    <t xml:space="preserve">39,007</t>
  </si>
  <si>
    <t xml:space="preserve">2,515.7</t>
  </si>
  <si>
    <t xml:space="preserve">6,010.6</t>
  </si>
  <si>
    <t xml:space="preserve">7,754.6</t>
  </si>
  <si>
    <t xml:space="preserve">9,419.29</t>
  </si>
  <si>
    <t xml:space="preserve">11,038.8</t>
  </si>
  <si>
    <t xml:space="preserve">12,938.0</t>
  </si>
  <si>
    <t xml:space="preserve">14,761.13</t>
  </si>
  <si>
    <t xml:space="preserve">17,409</t>
  </si>
  <si>
    <t xml:space="preserve">21,060.5</t>
  </si>
  <si>
    <t xml:space="preserve">41,426</t>
  </si>
  <si>
    <t xml:space="preserve">2,564.5</t>
  </si>
  <si>
    <t xml:space="preserve">6,157.7</t>
  </si>
  <si>
    <t xml:space="preserve">7,998.0</t>
  </si>
  <si>
    <t xml:space="preserve">9,594.10</t>
  </si>
  <si>
    <t xml:space="preserve">11,332.3</t>
  </si>
  <si>
    <t xml:space="preserve">13,163.4</t>
  </si>
  <si>
    <t xml:space="preserve">15,077.46</t>
  </si>
  <si>
    <t xml:space="preserve">17,367</t>
  </si>
  <si>
    <t xml:space="preserve">21,372.4</t>
  </si>
  <si>
    <t xml:space="preserve">41,571</t>
  </si>
  <si>
    <t xml:space="preserve">3,102.5</t>
  </si>
  <si>
    <t xml:space="preserve">6,395.1</t>
  </si>
  <si>
    <t xml:space="preserve">7,942.3</t>
  </si>
  <si>
    <t xml:space="preserve">9,539.14</t>
  </si>
  <si>
    <t xml:space="preserve">10,948.5</t>
  </si>
  <si>
    <t xml:space="preserve">12,574.7</t>
  </si>
  <si>
    <t xml:space="preserve">14,510.37</t>
  </si>
  <si>
    <t xml:space="preserve">16,953</t>
  </si>
  <si>
    <t xml:space="preserve">20,510.4</t>
  </si>
  <si>
    <t xml:space="preserve">35,758</t>
  </si>
  <si>
    <t xml:space="preserve">2,881.9</t>
  </si>
  <si>
    <t xml:space="preserve">6,416.3</t>
  </si>
  <si>
    <t xml:space="preserve">7,889.2</t>
  </si>
  <si>
    <t xml:space="preserve">9,446.29</t>
  </si>
  <si>
    <t xml:space="preserve">11,009.5</t>
  </si>
  <si>
    <t xml:space="preserve">12,526.8</t>
  </si>
  <si>
    <t xml:space="preserve">14,584.76</t>
  </si>
  <si>
    <t xml:space="preserve">16,872</t>
  </si>
  <si>
    <t xml:space="preserve">20,318.6</t>
  </si>
  <si>
    <t xml:space="preserve">37,295</t>
  </si>
  <si>
    <t xml:space="preserve">2,631.2</t>
  </si>
  <si>
    <t xml:space="preserve">5,904.9</t>
  </si>
  <si>
    <t xml:space="preserve">7,652.4</t>
  </si>
  <si>
    <t xml:space="preserve">9,207.60</t>
  </si>
  <si>
    <t xml:space="preserve">10,956.1</t>
  </si>
  <si>
    <t xml:space="preserve">12,335.1</t>
  </si>
  <si>
    <t xml:space="preserve">14,555.48</t>
  </si>
  <si>
    <t xml:space="preserve">16,759</t>
  </si>
  <si>
    <t xml:space="preserve">20,709.8</t>
  </si>
  <si>
    <t xml:space="preserve">35,481</t>
  </si>
  <si>
    <t xml:space="preserve">2,759.6</t>
  </si>
  <si>
    <t xml:space="preserve">6,329.0</t>
  </si>
  <si>
    <t xml:space="preserve">7,882.3</t>
  </si>
  <si>
    <t xml:space="preserve">9,528.86</t>
  </si>
  <si>
    <t xml:space="preserve">11,282.4</t>
  </si>
  <si>
    <t xml:space="preserve">12,754.2</t>
  </si>
  <si>
    <t xml:space="preserve">14,745.38</t>
  </si>
  <si>
    <t xml:space="preserve">17,145</t>
  </si>
  <si>
    <t xml:space="preserve">20,352.1</t>
  </si>
  <si>
    <t xml:space="preserve">35,375</t>
  </si>
  <si>
    <t xml:space="preserve">2,967.8</t>
  </si>
  <si>
    <t xml:space="preserve">6,509.0</t>
  </si>
  <si>
    <t xml:space="preserve">8,187.6</t>
  </si>
  <si>
    <t xml:space="preserve">9,823.73</t>
  </si>
  <si>
    <t xml:space="preserve">11,358.0</t>
  </si>
  <si>
    <t xml:space="preserve">13,447.4</t>
  </si>
  <si>
    <t xml:space="preserve">15,277.60</t>
  </si>
  <si>
    <t xml:space="preserve">17,975</t>
  </si>
  <si>
    <t xml:space="preserve">21,785.9</t>
  </si>
  <si>
    <t xml:space="preserve">37,215</t>
  </si>
  <si>
    <t xml:space="preserve">2,692.4</t>
  </si>
  <si>
    <t xml:space="preserve">6,242.6</t>
  </si>
  <si>
    <t xml:space="preserve">8,159.5</t>
  </si>
  <si>
    <t xml:space="preserve">9,779.36</t>
  </si>
  <si>
    <t xml:space="preserve">11,360.0</t>
  </si>
  <si>
    <t xml:space="preserve">13,335.6</t>
  </si>
  <si>
    <t xml:space="preserve">15,526.78</t>
  </si>
  <si>
    <t xml:space="preserve">18,435</t>
  </si>
  <si>
    <t xml:space="preserve">22,383.4</t>
  </si>
  <si>
    <t xml:space="preserve">44,537</t>
  </si>
  <si>
    <t xml:space="preserve">3,033.6</t>
  </si>
  <si>
    <t xml:space="preserve">6,482.7</t>
  </si>
  <si>
    <t xml:space="preserve">8,337.1</t>
  </si>
  <si>
    <t xml:space="preserve">10,250.64</t>
  </si>
  <si>
    <t xml:space="preserve">12,064.8</t>
  </si>
  <si>
    <t xml:space="preserve">13,975.1</t>
  </si>
  <si>
    <t xml:space="preserve">16,202.93</t>
  </si>
  <si>
    <t xml:space="preserve">18,680</t>
  </si>
  <si>
    <t xml:space="preserve">22,610.6</t>
  </si>
  <si>
    <t xml:space="preserve">40,385</t>
  </si>
  <si>
    <t xml:space="preserve">2,701.1</t>
  </si>
  <si>
    <t xml:space="preserve">6,304.7</t>
  </si>
  <si>
    <t xml:space="preserve">8,202.4</t>
  </si>
  <si>
    <t xml:space="preserve">10,151.16</t>
  </si>
  <si>
    <t xml:space="preserve">11,788.2</t>
  </si>
  <si>
    <t xml:space="preserve">13,614.3</t>
  </si>
  <si>
    <t xml:space="preserve">16,148.00</t>
  </si>
  <si>
    <t xml:space="preserve">18,034</t>
  </si>
  <si>
    <t xml:space="preserve">22,306.7</t>
  </si>
  <si>
    <t xml:space="preserve">40,047</t>
  </si>
  <si>
    <t xml:space="preserve">2,688.8</t>
  </si>
  <si>
    <t xml:space="preserve">6,640.8</t>
  </si>
  <si>
    <t xml:space="preserve">8,712.3</t>
  </si>
  <si>
    <t xml:space="preserve">10,172.60</t>
  </si>
  <si>
    <t xml:space="preserve">12,033.8</t>
  </si>
  <si>
    <t xml:space="preserve">13,638.2</t>
  </si>
  <si>
    <t xml:space="preserve">16,203.65</t>
  </si>
  <si>
    <t xml:space="preserve">18,020</t>
  </si>
  <si>
    <t xml:space="preserve">22,082.7</t>
  </si>
  <si>
    <t xml:space="preserve">42,424</t>
  </si>
  <si>
    <t xml:space="preserve">Palma ratio of income inequality before housing costs</t>
  </si>
  <si>
    <t xml:space="preserve">Income share of the top 10% divided by the the bottom 40% of the household population, Scotland</t>
  </si>
  <si>
    <t xml:space="preserve">Palma</t>
  </si>
  <si>
    <t xml:space="preserve">114%</t>
  </si>
  <si>
    <t xml:space="preserve">111%</t>
  </si>
  <si>
    <t xml:space="preserve">122%</t>
  </si>
  <si>
    <t xml:space="preserve">115%</t>
  </si>
  <si>
    <t xml:space="preserve">129%</t>
  </si>
  <si>
    <t xml:space="preserve">136%</t>
  </si>
  <si>
    <t xml:space="preserve">117%</t>
  </si>
  <si>
    <t xml:space="preserve">116%</t>
  </si>
  <si>
    <t xml:space="preserve">107%</t>
  </si>
  <si>
    <t xml:space="preserve">123%</t>
  </si>
  <si>
    <t xml:space="preserve">130%</t>
  </si>
  <si>
    <t xml:space="preserve">135%</t>
  </si>
  <si>
    <t xml:space="preserve">134%</t>
  </si>
  <si>
    <t xml:space="preserve">118%</t>
  </si>
  <si>
    <t xml:space="preserve">112%</t>
  </si>
  <si>
    <t xml:space="preserve">138%</t>
  </si>
  <si>
    <t xml:space="preserve">121%</t>
  </si>
  <si>
    <t xml:space="preserve">124%</t>
  </si>
  <si>
    <t xml:space="preserve">127%</t>
  </si>
  <si>
    <t xml:space="preserve">Palma ratio</t>
  </si>
  <si>
    <t xml:space="preserve">Palma ratio of income inequality after housing costs</t>
  </si>
  <si>
    <t xml:space="preserve">131%</t>
  </si>
  <si>
    <t xml:space="preserve">151%</t>
  </si>
  <si>
    <t xml:space="preserve">159%</t>
  </si>
  <si>
    <t xml:space="preserve">144%</t>
  </si>
  <si>
    <t xml:space="preserve">161%</t>
  </si>
  <si>
    <t xml:space="preserve">158%</t>
  </si>
  <si>
    <t xml:space="preserve">133%</t>
  </si>
  <si>
    <t xml:space="preserve">140%</t>
  </si>
  <si>
    <t xml:space="preserve">166%</t>
  </si>
  <si>
    <t xml:space="preserve">146%</t>
  </si>
  <si>
    <t xml:space="preserve">150%</t>
  </si>
  <si>
    <t xml:space="preserve">Gini coefficient of income inequality before housing costs</t>
  </si>
  <si>
    <t xml:space="preserve">Scotland</t>
  </si>
  <si>
    <t xml:space="preserve">Gini</t>
  </si>
  <si>
    <t xml:space="preserve">Gini coefficient</t>
  </si>
  <si>
    <t xml:space="preserve">Gini coefficient of income inequality after housing costs</t>
  </si>
  <si>
    <t xml:space="preserve">Before housing costs income thresholds for different household types</t>
  </si>
  <si>
    <t xml:space="preserve">Income in £, after tax and transfers, and in 2018/19 prices, Scotland 2018/19</t>
  </si>
  <si>
    <t xml:space="preserve">Single person with no children</t>
  </si>
  <si>
    <t xml:space="preserve">Couple with no children</t>
  </si>
  <si>
    <t xml:space="preserve">Single person with children aged 5 and 14</t>
  </si>
  <si>
    <t xml:space="preserve">Couple with children aged 5 and 14</t>
  </si>
  <si>
    <t xml:space="preserve">measure</t>
  </si>
  <si>
    <t xml:space="preserve">weekly1</t>
  </si>
  <si>
    <t xml:space="preserve">annual1</t>
  </si>
  <si>
    <t xml:space="preserve">weekly2</t>
  </si>
  <si>
    <t xml:space="preserve">annual2</t>
  </si>
  <si>
    <t xml:space="preserve">weekly3</t>
  </si>
  <si>
    <t xml:space="preserve">annual3</t>
  </si>
  <si>
    <t xml:space="preserve">weekly4</t>
  </si>
  <si>
    <t xml:space="preserve">annual4</t>
  </si>
  <si>
    <t xml:space="preserve">UK median income</t>
  </si>
  <si>
    <t xml:space="preserve">17,900</t>
  </si>
  <si>
    <t xml:space="preserve">26,800</t>
  </si>
  <si>
    <t xml:space="preserve">32,100</t>
  </si>
  <si>
    <t xml:space="preserve">786</t>
  </si>
  <si>
    <t xml:space="preserve">41,000</t>
  </si>
  <si>
    <t xml:space="preserve">Scottish median income</t>
  </si>
  <si>
    <t xml:space="preserve">345</t>
  </si>
  <si>
    <t xml:space="preserve">18,000</t>
  </si>
  <si>
    <t xml:space="preserve">617</t>
  </si>
  <si>
    <t xml:space="preserve">32,200</t>
  </si>
  <si>
    <t xml:space="preserve">Relative poverty threshold (60% of UK median income)</t>
  </si>
  <si>
    <t xml:space="preserve">206</t>
  </si>
  <si>
    <t xml:space="preserve">10,800</t>
  </si>
  <si>
    <t xml:space="preserve">16,100</t>
  </si>
  <si>
    <t xml:space="preserve">370</t>
  </si>
  <si>
    <t xml:space="preserve">19,300</t>
  </si>
  <si>
    <t xml:space="preserve">24,600</t>
  </si>
  <si>
    <t xml:space="preserve">Absolute poverty threshold (60% of inflation-adjusted 2010/11 UK median income)</t>
  </si>
  <si>
    <t xml:space="preserve">197</t>
  </si>
  <si>
    <t xml:space="preserve">10,300</t>
  </si>
  <si>
    <t xml:space="preserve">295</t>
  </si>
  <si>
    <t xml:space="preserve">15,400</t>
  </si>
  <si>
    <t xml:space="preserve">353</t>
  </si>
  <si>
    <t xml:space="preserve">18,400</t>
  </si>
  <si>
    <t xml:space="preserve">23,500</t>
  </si>
  <si>
    <t xml:space="preserve">Scottish 1st income decile point</t>
  </si>
  <si>
    <t xml:space="preserve">174</t>
  </si>
  <si>
    <t xml:space="preserve">9,100</t>
  </si>
  <si>
    <t xml:space="preserve">13,500</t>
  </si>
  <si>
    <t xml:space="preserve">16,300</t>
  </si>
  <si>
    <t xml:space="preserve">20,700</t>
  </si>
  <si>
    <t xml:space="preserve">Scottish 2nd income decile point</t>
  </si>
  <si>
    <t xml:space="preserve">226</t>
  </si>
  <si>
    <t xml:space="preserve">11,800</t>
  </si>
  <si>
    <t xml:space="preserve">17,600</t>
  </si>
  <si>
    <t xml:space="preserve">21,100</t>
  </si>
  <si>
    <t xml:space="preserve">26,900</t>
  </si>
  <si>
    <t xml:space="preserve">Scottish 3rd income decile point</t>
  </si>
  <si>
    <t xml:space="preserve">13,800</t>
  </si>
  <si>
    <t xml:space="preserve">20,600</t>
  </si>
  <si>
    <t xml:space="preserve">24,700</t>
  </si>
  <si>
    <t xml:space="preserve">31,500</t>
  </si>
  <si>
    <t xml:space="preserve">Scottish 4th income decile point</t>
  </si>
  <si>
    <t xml:space="preserve">15,800</t>
  </si>
  <si>
    <t xml:space="preserve">23,600</t>
  </si>
  <si>
    <t xml:space="preserve">28,300</t>
  </si>
  <si>
    <t xml:space="preserve">691</t>
  </si>
  <si>
    <t xml:space="preserve">36,000</t>
  </si>
  <si>
    <t xml:space="preserve">Scottish 5th income decile point</t>
  </si>
  <si>
    <t xml:space="preserve">Scottish 6th income decile point</t>
  </si>
  <si>
    <t xml:space="preserve">20,100</t>
  </si>
  <si>
    <t xml:space="preserve">30,000</t>
  </si>
  <si>
    <t xml:space="preserve">690</t>
  </si>
  <si>
    <t xml:space="preserve">879</t>
  </si>
  <si>
    <t xml:space="preserve">45,900</t>
  </si>
  <si>
    <t xml:space="preserve">Scottish 7th income decile point</t>
  </si>
  <si>
    <t xml:space="preserve">22,900</t>
  </si>
  <si>
    <t xml:space="preserve">34,200</t>
  </si>
  <si>
    <t xml:space="preserve">788</t>
  </si>
  <si>
    <t xml:space="preserve">41,100</t>
  </si>
  <si>
    <t xml:space="preserve">1,005</t>
  </si>
  <si>
    <t xml:space="preserve">52,400</t>
  </si>
  <si>
    <t xml:space="preserve">Scottish 8th income decile point</t>
  </si>
  <si>
    <t xml:space="preserve">26,500</t>
  </si>
  <si>
    <t xml:space="preserve">39,600</t>
  </si>
  <si>
    <t xml:space="preserve">911</t>
  </si>
  <si>
    <t xml:space="preserve">47,500</t>
  </si>
  <si>
    <t xml:space="preserve">1,161</t>
  </si>
  <si>
    <t xml:space="preserve">60,500</t>
  </si>
  <si>
    <t xml:space="preserve">Scottish 9th income decile point</t>
  </si>
  <si>
    <t xml:space="preserve">633</t>
  </si>
  <si>
    <t xml:space="preserve">33,000</t>
  </si>
  <si>
    <t xml:space="preserve">49,300</t>
  </si>
  <si>
    <t xml:space="preserve">1,135</t>
  </si>
  <si>
    <t xml:space="preserve">59,200</t>
  </si>
  <si>
    <t xml:space="preserve">1,447</t>
  </si>
  <si>
    <t xml:space="preserve">75,400</t>
  </si>
  <si>
    <t xml:space="preserve">Weekly</t>
  </si>
  <si>
    <t xml:space="preserve">Annual</t>
  </si>
  <si>
    <t xml:space="preserve">After housing costs income thresholds for different household types</t>
  </si>
  <si>
    <t xml:space="preserve">23,300</t>
  </si>
  <si>
    <t xml:space="preserve">537</t>
  </si>
  <si>
    <t xml:space="preserve">28,000</t>
  </si>
  <si>
    <t xml:space="preserve">724</t>
  </si>
  <si>
    <t xml:space="preserve">37,800</t>
  </si>
  <si>
    <t xml:space="preserve">14,000</t>
  </si>
  <si>
    <t xml:space="preserve">24,100</t>
  </si>
  <si>
    <t xml:space="preserve">556</t>
  </si>
  <si>
    <t xml:space="preserve">29,000</t>
  </si>
  <si>
    <t xml:space="preserve">750</t>
  </si>
  <si>
    <t xml:space="preserve">39,100</t>
  </si>
  <si>
    <t xml:space="preserve">156</t>
  </si>
  <si>
    <t xml:space="preserve">8,100</t>
  </si>
  <si>
    <t xml:space="preserve">268</t>
  </si>
  <si>
    <t xml:space="preserve">16,800</t>
  </si>
  <si>
    <t xml:space="preserve">22,700</t>
  </si>
  <si>
    <t xml:space="preserve">147</t>
  </si>
  <si>
    <t xml:space="preserve">7,600</t>
  </si>
  <si>
    <t xml:space="preserve">13,200</t>
  </si>
  <si>
    <t xml:space="preserve">21,400</t>
  </si>
  <si>
    <t xml:space="preserve">117</t>
  </si>
  <si>
    <t xml:space="preserve">6,100</t>
  </si>
  <si>
    <t xml:space="preserve">10,500</t>
  </si>
  <si>
    <t xml:space="preserve">12,600</t>
  </si>
  <si>
    <t xml:space="preserve">17,100</t>
  </si>
  <si>
    <t xml:space="preserve">161</t>
  </si>
  <si>
    <t xml:space="preserve">8,400</t>
  </si>
  <si>
    <t xml:space="preserve">14,400</t>
  </si>
  <si>
    <t xml:space="preserve">17,300</t>
  </si>
  <si>
    <t xml:space="preserve">23,400</t>
  </si>
  <si>
    <t xml:space="preserve">195</t>
  </si>
  <si>
    <t xml:space="preserve">10,200</t>
  </si>
  <si>
    <t xml:space="preserve">17,500</t>
  </si>
  <si>
    <t xml:space="preserve">403</t>
  </si>
  <si>
    <t xml:space="preserve">21,000</t>
  </si>
  <si>
    <t xml:space="preserve">28,400</t>
  </si>
  <si>
    <t xml:space="preserve">231</t>
  </si>
  <si>
    <t xml:space="preserve">12,100</t>
  </si>
  <si>
    <t xml:space="preserve">20,800</t>
  </si>
  <si>
    <t xml:space="preserve">25,000</t>
  </si>
  <si>
    <t xml:space="preserve">646</t>
  </si>
  <si>
    <t xml:space="preserve">33,700</t>
  </si>
  <si>
    <t xml:space="preserve">16,000</t>
  </si>
  <si>
    <t xml:space="preserve">27,500</t>
  </si>
  <si>
    <t xml:space="preserve">634</t>
  </si>
  <si>
    <t xml:space="preserve">33,100</t>
  </si>
  <si>
    <t xml:space="preserve">44,600</t>
  </si>
  <si>
    <t xml:space="preserve">354</t>
  </si>
  <si>
    <t xml:space="preserve">31,800</t>
  </si>
  <si>
    <t xml:space="preserve">732</t>
  </si>
  <si>
    <t xml:space="preserve">38,200</t>
  </si>
  <si>
    <t xml:space="preserve">988</t>
  </si>
  <si>
    <t xml:space="preserve">51,500</t>
  </si>
  <si>
    <t xml:space="preserve">36,800</t>
  </si>
  <si>
    <t xml:space="preserve">848</t>
  </si>
  <si>
    <t xml:space="preserve">44,200</t>
  </si>
  <si>
    <t xml:space="preserve">1,144</t>
  </si>
  <si>
    <t xml:space="preserve">59,700</t>
  </si>
  <si>
    <t xml:space="preserve">45,700</t>
  </si>
  <si>
    <t xml:space="preserve">1,052</t>
  </si>
  <si>
    <t xml:space="preserve">54,900</t>
  </si>
  <si>
    <t xml:space="preserve">1,420</t>
  </si>
  <si>
    <t xml:space="preserve">74,100</t>
  </si>
  <si>
    <t xml:space="preserve">Tables</t>
  </si>
  <si>
    <t xml:space="preserve">This workbook contains data used in the charts and tables in the Poverty and Income Inequality in Scotland report, and additional analysis.</t>
  </si>
  <si>
    <t xml:space="preserve">The report is available here: data.gov.scot/poverty</t>
  </si>
  <si>
    <t xml:space="preserve">Contact</t>
  </si>
  <si>
    <t xml:space="preserve">Maike Waldmann</t>
  </si>
  <si>
    <t xml:space="preserve">Scottish Government</t>
  </si>
  <si>
    <t xml:space="preserve">Communities Analysis Division</t>
  </si>
  <si>
    <t xml:space="preserve">social-justice-analysis@gov.scot</t>
  </si>
  <si>
    <t xml:space="preserve">2 - Income and income inequality</t>
  </si>
  <si>
    <t xml:space="preserve">3,365</t>
  </si>
  <si>
    <t xml:space="preserve">5,162</t>
  </si>
  <si>
    <t xml:space="preserve">7,567</t>
  </si>
  <si>
    <t xml:space="preserve">10,298</t>
  </si>
  <si>
    <t xml:space="preserve">3,576</t>
  </si>
  <si>
    <t xml:space="preserve">5,336</t>
  </si>
  <si>
    <t xml:space="preserve">7,470</t>
  </si>
  <si>
    <t xml:space="preserve">10,072</t>
  </si>
  <si>
    <t xml:space="preserve">3,734</t>
  </si>
  <si>
    <t xml:space="preserve">5,297</t>
  </si>
  <si>
    <t xml:space="preserve">7,557</t>
  </si>
  <si>
    <t xml:space="preserve">10,497</t>
  </si>
  <si>
    <t xml:space="preserve">3,708</t>
  </si>
  <si>
    <t xml:space="preserve">5,577</t>
  </si>
  <si>
    <t xml:space="preserve">7,828</t>
  </si>
  <si>
    <t xml:space="preserve">10,819</t>
  </si>
  <si>
    <t xml:space="preserve">3,815</t>
  </si>
  <si>
    <t xml:space="preserve">5,680</t>
  </si>
  <si>
    <t xml:space="preserve">8,157</t>
  </si>
  <si>
    <t xml:space="preserve">10,872</t>
  </si>
  <si>
    <t xml:space="preserve">3,948</t>
  </si>
  <si>
    <t xml:space="preserve">5,775</t>
  </si>
  <si>
    <t xml:space="preserve">8,231</t>
  </si>
  <si>
    <t xml:space="preserve">11,314</t>
  </si>
  <si>
    <t xml:space="preserve">3,796</t>
  </si>
  <si>
    <t xml:space="preserve">6,055</t>
  </si>
  <si>
    <t xml:space="preserve">8,731</t>
  </si>
  <si>
    <t xml:space="preserve">11,369</t>
  </si>
  <si>
    <t xml:space="preserve">4,254</t>
  </si>
  <si>
    <t xml:space="preserve">6,551</t>
  </si>
  <si>
    <t xml:space="preserve">9,072</t>
  </si>
  <si>
    <t xml:space="preserve">12,155</t>
  </si>
  <si>
    <t xml:space="preserve">4,134</t>
  </si>
  <si>
    <t xml:space="preserve">6,492</t>
  </si>
  <si>
    <t xml:space="preserve">9,351</t>
  </si>
  <si>
    <t xml:space="preserve">12,420</t>
  </si>
  <si>
    <t xml:space="preserve">4,566</t>
  </si>
  <si>
    <t xml:space="preserve">6,846</t>
  </si>
  <si>
    <t xml:space="preserve">10,018</t>
  </si>
  <si>
    <t xml:space="preserve">12,923</t>
  </si>
  <si>
    <t xml:space="preserve">4,587</t>
  </si>
  <si>
    <t xml:space="preserve">7,105</t>
  </si>
  <si>
    <t xml:space="preserve">10,082</t>
  </si>
  <si>
    <t xml:space="preserve">13,212</t>
  </si>
  <si>
    <t xml:space="preserve">4,494</t>
  </si>
  <si>
    <t xml:space="preserve">7,163</t>
  </si>
  <si>
    <t xml:space="preserve">10,197</t>
  </si>
  <si>
    <t xml:space="preserve">13,312</t>
  </si>
  <si>
    <t xml:space="preserve">4,481</t>
  </si>
  <si>
    <t xml:space="preserve">7,451</t>
  </si>
  <si>
    <t xml:space="preserve">10,279</t>
  </si>
  <si>
    <t xml:space="preserve">13,497</t>
  </si>
  <si>
    <t xml:space="preserve">4,521</t>
  </si>
  <si>
    <t xml:space="preserve">7,444</t>
  </si>
  <si>
    <t xml:space="preserve">10,554</t>
  </si>
  <si>
    <t xml:space="preserve">13,932</t>
  </si>
  <si>
    <t xml:space="preserve">4,589</t>
  </si>
  <si>
    <t xml:space="preserve">7,583</t>
  </si>
  <si>
    <t xml:space="preserve">10,770</t>
  </si>
  <si>
    <t xml:space="preserve">14,202</t>
  </si>
  <si>
    <t xml:space="preserve">4,699</t>
  </si>
  <si>
    <t xml:space="preserve">7,714</t>
  </si>
  <si>
    <t xml:space="preserve">10,996</t>
  </si>
  <si>
    <t xml:space="preserve">14,562</t>
  </si>
  <si>
    <t xml:space="preserve">5,021</t>
  </si>
  <si>
    <t xml:space="preserve">7,960</t>
  </si>
  <si>
    <t xml:space="preserve">10,938</t>
  </si>
  <si>
    <t xml:space="preserve">14,116</t>
  </si>
  <si>
    <t xml:space="preserve">4,851</t>
  </si>
  <si>
    <t xml:space="preserve">8,108</t>
  </si>
  <si>
    <t xml:space="preserve">11,021</t>
  </si>
  <si>
    <t xml:space="preserve">14,124</t>
  </si>
  <si>
    <t xml:space="preserve">4,656</t>
  </si>
  <si>
    <t xml:space="preserve">7,783</t>
  </si>
  <si>
    <t xml:space="preserve">10,781</t>
  </si>
  <si>
    <t xml:space="preserve">13,991</t>
  </si>
  <si>
    <t xml:space="preserve">4,813</t>
  </si>
  <si>
    <t xml:space="preserve">8,048</t>
  </si>
  <si>
    <t xml:space="preserve">10,946</t>
  </si>
  <si>
    <t xml:space="preserve">14,307</t>
  </si>
  <si>
    <t xml:space="preserve">5,006</t>
  </si>
  <si>
    <t xml:space="preserve">8,196</t>
  </si>
  <si>
    <t xml:space="preserve">11,258</t>
  </si>
  <si>
    <t xml:space="preserve">14,710</t>
  </si>
  <si>
    <t xml:space="preserve">4,887</t>
  </si>
  <si>
    <t xml:space="preserve">8,122</t>
  </si>
  <si>
    <t xml:space="preserve">11,255</t>
  </si>
  <si>
    <t xml:space="preserve">14,868</t>
  </si>
  <si>
    <t xml:space="preserve">5,025</t>
  </si>
  <si>
    <t xml:space="preserve">8,284</t>
  </si>
  <si>
    <t xml:space="preserve">11,741</t>
  </si>
  <si>
    <t xml:space="preserve">15,378</t>
  </si>
  <si>
    <t xml:space="preserve">4,450</t>
  </si>
  <si>
    <t xml:space="preserve">8,112</t>
  </si>
  <si>
    <t xml:space="preserve">11,420</t>
  </si>
  <si>
    <t xml:space="preserve">15,154</t>
  </si>
  <si>
    <t xml:space="preserve">4,617</t>
  </si>
  <si>
    <t xml:space="preserve">8,414</t>
  </si>
  <si>
    <t xml:space="preserve">11,848</t>
  </si>
  <si>
    <t xml:space="preserve">15,119</t>
  </si>
  <si>
    <t xml:space="preserve">1,999</t>
  </si>
  <si>
    <t xml:space="preserve">4,053</t>
  </si>
  <si>
    <t xml:space="preserve">4,891</t>
  </si>
  <si>
    <t xml:space="preserve">6,175</t>
  </si>
  <si>
    <t xml:space="preserve">7,368</t>
  </si>
  <si>
    <t xml:space="preserve">8,640</t>
  </si>
  <si>
    <t xml:space="preserve">9,936</t>
  </si>
  <si>
    <t xml:space="preserve">14,086</t>
  </si>
  <si>
    <t xml:space="preserve">2,391</t>
  </si>
  <si>
    <t xml:space="preserve">4,129</t>
  </si>
  <si>
    <t xml:space="preserve">4,974</t>
  </si>
  <si>
    <t xml:space="preserve">5,955</t>
  </si>
  <si>
    <t xml:space="preserve">7,278</t>
  </si>
  <si>
    <t xml:space="preserve">8,331</t>
  </si>
  <si>
    <t xml:space="preserve">10,047</t>
  </si>
  <si>
    <t xml:space="preserve">14,080</t>
  </si>
  <si>
    <t xml:space="preserve">2,485</t>
  </si>
  <si>
    <t xml:space="preserve">4,089</t>
  </si>
  <si>
    <t xml:space="preserve">5,070</t>
  </si>
  <si>
    <t xml:space="preserve">6,091</t>
  </si>
  <si>
    <t xml:space="preserve">7,441</t>
  </si>
  <si>
    <t xml:space="preserve">8,817</t>
  </si>
  <si>
    <t xml:space="preserve">10,271</t>
  </si>
  <si>
    <t xml:space="preserve">14,733</t>
  </si>
  <si>
    <t xml:space="preserve">2,378</t>
  </si>
  <si>
    <t xml:space="preserve">4,230</t>
  </si>
  <si>
    <t xml:space="preserve">5,426</t>
  </si>
  <si>
    <t xml:space="preserve">6,562</t>
  </si>
  <si>
    <t xml:space="preserve">7,856</t>
  </si>
  <si>
    <t xml:space="preserve">9,233</t>
  </si>
  <si>
    <t xml:space="preserve">10,608</t>
  </si>
  <si>
    <t xml:space="preserve">15,322</t>
  </si>
  <si>
    <t xml:space="preserve">2,494</t>
  </si>
  <si>
    <t xml:space="preserve">4,343</t>
  </si>
  <si>
    <t xml:space="preserve">5,508</t>
  </si>
  <si>
    <t xml:space="preserve">6,828</t>
  </si>
  <si>
    <t xml:space="preserve">8,110</t>
  </si>
  <si>
    <t xml:space="preserve">9,249</t>
  </si>
  <si>
    <t xml:space="preserve">11,182</t>
  </si>
  <si>
    <t xml:space="preserve">16,050</t>
  </si>
  <si>
    <t xml:space="preserve">2,601</t>
  </si>
  <si>
    <t xml:space="preserve">4,594</t>
  </si>
  <si>
    <t xml:space="preserve">5,620</t>
  </si>
  <si>
    <t xml:space="preserve">6,820</t>
  </si>
  <si>
    <t xml:space="preserve">8,375</t>
  </si>
  <si>
    <t xml:space="preserve">9,734</t>
  </si>
  <si>
    <t xml:space="preserve">11,415</t>
  </si>
  <si>
    <t xml:space="preserve">16,402</t>
  </si>
  <si>
    <t xml:space="preserve">2,394</t>
  </si>
  <si>
    <t xml:space="preserve">4,747</t>
  </si>
  <si>
    <t xml:space="preserve">5,851</t>
  </si>
  <si>
    <t xml:space="preserve">7,259</t>
  </si>
  <si>
    <t xml:space="preserve">8,599</t>
  </si>
  <si>
    <t xml:space="preserve">10,070</t>
  </si>
  <si>
    <t xml:space="preserve">11,519</t>
  </si>
  <si>
    <t xml:space="preserve">16,798</t>
  </si>
  <si>
    <t xml:space="preserve">2,718</t>
  </si>
  <si>
    <t xml:space="preserve">5,275</t>
  </si>
  <si>
    <t xml:space="preserve">6,411</t>
  </si>
  <si>
    <t xml:space="preserve">9,293</t>
  </si>
  <si>
    <t xml:space="preserve">10,737</t>
  </si>
  <si>
    <t xml:space="preserve">12,322</t>
  </si>
  <si>
    <t xml:space="preserve">17,743</t>
  </si>
  <si>
    <t xml:space="preserve">2,483</t>
  </si>
  <si>
    <t xml:space="preserve">5,263</t>
  </si>
  <si>
    <t xml:space="preserve">6,622</t>
  </si>
  <si>
    <t xml:space="preserve">8,028</t>
  </si>
  <si>
    <t xml:space="preserve">9,522</t>
  </si>
  <si>
    <t xml:space="preserve">10,931</t>
  </si>
  <si>
    <t xml:space="preserve">12,588</t>
  </si>
  <si>
    <t xml:space="preserve">17,664</t>
  </si>
  <si>
    <t xml:space="preserve">3,008</t>
  </si>
  <si>
    <t xml:space="preserve">5,522</t>
  </si>
  <si>
    <t xml:space="preserve">7,107</t>
  </si>
  <si>
    <t xml:space="preserve">8,686</t>
  </si>
  <si>
    <t xml:space="preserve">10,148</t>
  </si>
  <si>
    <t xml:space="preserve">11,709</t>
  </si>
  <si>
    <t xml:space="preserve">13,221</t>
  </si>
  <si>
    <t xml:space="preserve">18,402</t>
  </si>
  <si>
    <t xml:space="preserve">2,899</t>
  </si>
  <si>
    <t xml:space="preserve">5,751</t>
  </si>
  <si>
    <t xml:space="preserve">7,355</t>
  </si>
  <si>
    <t xml:space="preserve">8,687</t>
  </si>
  <si>
    <t xml:space="preserve">10,138</t>
  </si>
  <si>
    <t xml:space="preserve">11,799</t>
  </si>
  <si>
    <t xml:space="preserve">13,468</t>
  </si>
  <si>
    <t xml:space="preserve">19,016</t>
  </si>
  <si>
    <t xml:space="preserve">2,721</t>
  </si>
  <si>
    <t xml:space="preserve">5,848</t>
  </si>
  <si>
    <t xml:space="preserve">7,396</t>
  </si>
  <si>
    <t xml:space="preserve">8,879</t>
  </si>
  <si>
    <t xml:space="preserve">10,339</t>
  </si>
  <si>
    <t xml:space="preserve">11,877</t>
  </si>
  <si>
    <t xml:space="preserve">13,691</t>
  </si>
  <si>
    <t xml:space="preserve">19,262</t>
  </si>
  <si>
    <t xml:space="preserve">2,727</t>
  </si>
  <si>
    <t xml:space="preserve">6,050</t>
  </si>
  <si>
    <t xml:space="preserve">7,504</t>
  </si>
  <si>
    <t xml:space="preserve">8,963</t>
  </si>
  <si>
    <t xml:space="preserve">10,456</t>
  </si>
  <si>
    <t xml:space="preserve">12,059</t>
  </si>
  <si>
    <t xml:space="preserve">13,837</t>
  </si>
  <si>
    <t xml:space="preserve">19,929</t>
  </si>
  <si>
    <t xml:space="preserve">2,763</t>
  </si>
  <si>
    <t xml:space="preserve">6,054</t>
  </si>
  <si>
    <t xml:space="preserve">7,702</t>
  </si>
  <si>
    <t xml:space="preserve">9,251</t>
  </si>
  <si>
    <t xml:space="preserve">10,878</t>
  </si>
  <si>
    <t xml:space="preserve">12,576</t>
  </si>
  <si>
    <t xml:space="preserve">14,501</t>
  </si>
  <si>
    <t xml:space="preserve">20,768</t>
  </si>
  <si>
    <t xml:space="preserve">2,516</t>
  </si>
  <si>
    <t xml:space="preserve">6,011</t>
  </si>
  <si>
    <t xml:space="preserve">7,755</t>
  </si>
  <si>
    <t xml:space="preserve">9,419</t>
  </si>
  <si>
    <t xml:space="preserve">11,039</t>
  </si>
  <si>
    <t xml:space="preserve">12,938</t>
  </si>
  <si>
    <t xml:space="preserve">14,761</t>
  </si>
  <si>
    <t xml:space="preserve">21,061</t>
  </si>
  <si>
    <t xml:space="preserve">2,565</t>
  </si>
  <si>
    <t xml:space="preserve">6,158</t>
  </si>
  <si>
    <t xml:space="preserve">7,998</t>
  </si>
  <si>
    <t xml:space="preserve">9,594</t>
  </si>
  <si>
    <t xml:space="preserve">11,332</t>
  </si>
  <si>
    <t xml:space="preserve">13,163</t>
  </si>
  <si>
    <t xml:space="preserve">15,077</t>
  </si>
  <si>
    <t xml:space="preserve">21,372</t>
  </si>
  <si>
    <t xml:space="preserve">3,103</t>
  </si>
  <si>
    <t xml:space="preserve">6,395</t>
  </si>
  <si>
    <t xml:space="preserve">7,942</t>
  </si>
  <si>
    <t xml:space="preserve">9,539</t>
  </si>
  <si>
    <t xml:space="preserve">10,949</t>
  </si>
  <si>
    <t xml:space="preserve">12,575</t>
  </si>
  <si>
    <t xml:space="preserve">14,510</t>
  </si>
  <si>
    <t xml:space="preserve">20,510</t>
  </si>
  <si>
    <t xml:space="preserve">2,882</t>
  </si>
  <si>
    <t xml:space="preserve">6,416</t>
  </si>
  <si>
    <t xml:space="preserve">7,889</t>
  </si>
  <si>
    <t xml:space="preserve">9,446</t>
  </si>
  <si>
    <t xml:space="preserve">11,010</t>
  </si>
  <si>
    <t xml:space="preserve">12,527</t>
  </si>
  <si>
    <t xml:space="preserve">14,585</t>
  </si>
  <si>
    <t xml:space="preserve">20,319</t>
  </si>
  <si>
    <t xml:space="preserve">2,631</t>
  </si>
  <si>
    <t xml:space="preserve">5,905</t>
  </si>
  <si>
    <t xml:space="preserve">7,652</t>
  </si>
  <si>
    <t xml:space="preserve">9,208</t>
  </si>
  <si>
    <t xml:space="preserve">10,956</t>
  </si>
  <si>
    <t xml:space="preserve">12,335</t>
  </si>
  <si>
    <t xml:space="preserve">14,555</t>
  </si>
  <si>
    <t xml:space="preserve">20,710</t>
  </si>
  <si>
    <t xml:space="preserve">2,760</t>
  </si>
  <si>
    <t xml:space="preserve">6,329</t>
  </si>
  <si>
    <t xml:space="preserve">7,882</t>
  </si>
  <si>
    <t xml:space="preserve">9,529</t>
  </si>
  <si>
    <t xml:space="preserve">11,282</t>
  </si>
  <si>
    <t xml:space="preserve">12,754</t>
  </si>
  <si>
    <t xml:space="preserve">14,745</t>
  </si>
  <si>
    <t xml:space="preserve">20,352</t>
  </si>
  <si>
    <t xml:space="preserve">2,968</t>
  </si>
  <si>
    <t xml:space="preserve">6,509</t>
  </si>
  <si>
    <t xml:space="preserve">8,188</t>
  </si>
  <si>
    <t xml:space="preserve">9,824</t>
  </si>
  <si>
    <t xml:space="preserve">11,358</t>
  </si>
  <si>
    <t xml:space="preserve">13,447</t>
  </si>
  <si>
    <t xml:space="preserve">15,278</t>
  </si>
  <si>
    <t xml:space="preserve">21,786</t>
  </si>
  <si>
    <t xml:space="preserve">2,692</t>
  </si>
  <si>
    <t xml:space="preserve">6,243</t>
  </si>
  <si>
    <t xml:space="preserve">8,159</t>
  </si>
  <si>
    <t xml:space="preserve">9,779</t>
  </si>
  <si>
    <t xml:space="preserve">11,360</t>
  </si>
  <si>
    <t xml:space="preserve">13,336</t>
  </si>
  <si>
    <t xml:space="preserve">15,527</t>
  </si>
  <si>
    <t xml:space="preserve">22,383</t>
  </si>
  <si>
    <t xml:space="preserve">3,034</t>
  </si>
  <si>
    <t xml:space="preserve">6,483</t>
  </si>
  <si>
    <t xml:space="preserve">8,337</t>
  </si>
  <si>
    <t xml:space="preserve">10,251</t>
  </si>
  <si>
    <t xml:space="preserve">12,065</t>
  </si>
  <si>
    <t xml:space="preserve">13,975</t>
  </si>
  <si>
    <t xml:space="preserve">16,203</t>
  </si>
  <si>
    <t xml:space="preserve">22,611</t>
  </si>
  <si>
    <t xml:space="preserve">2,701</t>
  </si>
  <si>
    <t xml:space="preserve">6,305</t>
  </si>
  <si>
    <t xml:space="preserve">8,202</t>
  </si>
  <si>
    <t xml:space="preserve">10,151</t>
  </si>
  <si>
    <t xml:space="preserve">11,788</t>
  </si>
  <si>
    <t xml:space="preserve">13,614</t>
  </si>
  <si>
    <t xml:space="preserve">16,148</t>
  </si>
  <si>
    <t xml:space="preserve">22,307</t>
  </si>
  <si>
    <t xml:space="preserve">2,689</t>
  </si>
  <si>
    <t xml:space="preserve">6,641</t>
  </si>
  <si>
    <t xml:space="preserve">8,712</t>
  </si>
  <si>
    <t xml:space="preserve">10,173</t>
  </si>
  <si>
    <t xml:space="preserve">12,034</t>
  </si>
  <si>
    <t xml:space="preserve">13,638</t>
  </si>
  <si>
    <t xml:space="preserve">16,204</t>
  </si>
  <si>
    <t xml:space="preserve">22,083</t>
  </si>
  <si>
    <t xml:space="preserve">Income in £, after tax and transfers, Scotland 2018/19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</si>
</sst>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1"/>
      <color rgb="FF000000"/>
      <name val="Calibri"/>
      <family val="2"/>
      <scheme val="minor"/>
    </font>
    <font>
      <sz val="14"/>
      <color rgb="FF000000"/>
      <name val="Segoe UI Semibold"/>
    </font>
    <font>
      <sz val="12"/>
      <color rgb="FF000000"/>
      <name val="Segoe UI"/>
    </font>
    <font>
      <sz val="10"/>
      <color rgb="FF000000"/>
      <name val="Segoe UI Semibold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Segoe UI"/>
    </font>
    <font>
      <sz val="11"/>
      <color rgb="FF000000"/>
      <name val="Segoe UI Semibold"/>
      <b/>
    </font>
    <font>
      <sz val="11"/>
      <color theme="10"/>
      <name val="Calibri"/>
      <u val="single"/>
    </font>
    <font>
      <sz val="12"/>
      <color rgb="FF0000FF"/>
      <name val="Segoe UI"/>
      <u val="single"/>
    </font>
    <font>
      <sz val="9"/>
      <color rgb="FF0000FF"/>
      <name val="Segoe UI"/>
      <b/>
      <u val="single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bottom style="thin">
        <color rgb="FF000000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center" wrapText="1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/>
    <xf numFmtId="0" fontId="8" fillId="0" borderId="0" xfId="0" applyFont="1"/>
    <xf numFmtId="0" fontId="2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10" fillId="2" borderId="3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Relationship Id="rId1h" Type="http://schemas.openxmlformats.org/officeDocument/2006/relationships/hyperlink" Target="https://data.gov.scot/poverty" TargetMode="External"/><Relationship Id="rId2h" Type="http://schemas.openxmlformats.org/officeDocument/2006/relationships/hyperlink" Target="mailto:social-justice-analysis@gov.sc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B1" s="14" t="str">
        <f>=HYPERLINK("#'Contents'!B2", "BACK")</f>
      </c>
    </row>
    <row r="2" ht="33" customHeight="1">
      <c r="B2" s="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9.71" hidden="0" customWidth="1"/>
    <col min="4" max="4" width="8.71" hidden="0" customWidth="1"/>
    <col min="5" max="5" width="18.71" hidden="0" customWidth="1"/>
    <col min="6" max="6" width="10.71" hidden="0" customWidth="1"/>
    <col min="7" max="7" width="6.71" hidden="0" customWidth="1"/>
    <col min="8" max="8" width="8.71" hidden="0" customWidth="1"/>
    <col min="9" max="9" width="18.71" hidden="0" customWidth="1"/>
    <col min="10" max="10" width="10.71" hidden="0" customWidth="1"/>
  </cols>
  <sheetData>
    <row r="1">
      <c r="B1" s="14" t="str">
        <f>=HYPERLINK("#'Contents'!B2", "BACK")</f>
      </c>
    </row>
    <row r="2" ht="33" customHeight="1">
      <c r="B2" s="1" t="s">
        <v>1</v>
      </c>
    </row>
    <row r="3">
      <c r="B3" s="2" t="s">
        <v>2</v>
      </c>
    </row>
    <row r="5" ht="30" customHeight="1">
      <c r="B5" t="s">
        <v>3</v>
      </c>
      <c r="C5" s="4" t="s">
        <v>4</v>
      </c>
      <c r="D5" s="4" t="s">
        <v>4</v>
      </c>
      <c r="E5" s="4" t="s">
        <v>4</v>
      </c>
      <c r="F5" s="4" t="s">
        <v>4</v>
      </c>
      <c r="G5" s="4" t="s">
        <v>5</v>
      </c>
      <c r="H5" s="4" t="s">
        <v>5</v>
      </c>
      <c r="I5" s="4" t="s">
        <v>5</v>
      </c>
      <c r="J5" s="4" t="s">
        <v>5</v>
      </c>
    </row>
    <row r="6">
      <c r="B6" s="3" t="s">
        <v>105</v>
      </c>
      <c r="C6" s="3" t="s">
        <v>106</v>
      </c>
      <c r="D6" s="3" t="s">
        <v>107</v>
      </c>
      <c r="E6" s="3" t="s">
        <v>108</v>
      </c>
      <c r="F6" s="3" t="s">
        <v>109</v>
      </c>
      <c r="G6" s="3" t="s">
        <v>106</v>
      </c>
      <c r="H6" s="3" t="s">
        <v>107</v>
      </c>
      <c r="I6" s="3" t="s">
        <v>108</v>
      </c>
      <c r="J6" s="3" t="s">
        <v>109</v>
      </c>
    </row>
    <row r="7">
      <c r="B7" s="5" t="s">
        <v>15</v>
      </c>
      <c r="C7" s="5" t="s">
        <v>16</v>
      </c>
      <c r="D7" s="5" t="s">
        <v>17</v>
      </c>
      <c r="E7" s="5" t="s">
        <v>18</v>
      </c>
      <c r="F7" s="5" t="s">
        <v>19</v>
      </c>
      <c r="G7" s="5" t="s">
        <v>20</v>
      </c>
      <c r="H7" s="5" t="s">
        <v>21</v>
      </c>
      <c r="I7" s="5" t="s">
        <v>22</v>
      </c>
      <c r="J7" s="5" t="s">
        <v>23</v>
      </c>
    </row>
    <row r="8">
      <c r="B8" s="5" t="s">
        <v>24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21</v>
      </c>
    </row>
    <row r="9">
      <c r="B9" s="5" t="s">
        <v>32</v>
      </c>
      <c r="C9" s="5" t="s">
        <v>33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</row>
    <row r="10">
      <c r="B10" s="5" t="s">
        <v>41</v>
      </c>
      <c r="C10" s="5" t="s">
        <v>42</v>
      </c>
      <c r="D10" s="5" t="s">
        <v>43</v>
      </c>
      <c r="E10" s="5" t="s">
        <v>44</v>
      </c>
      <c r="F10" s="5" t="s">
        <v>45</v>
      </c>
      <c r="G10" s="5" t="s">
        <v>46</v>
      </c>
      <c r="H10" s="5" t="s">
        <v>40</v>
      </c>
      <c r="I10" s="5" t="s">
        <v>39</v>
      </c>
      <c r="J10" s="5" t="s">
        <v>47</v>
      </c>
    </row>
    <row r="11">
      <c r="B11" s="5" t="s">
        <v>48</v>
      </c>
      <c r="C11" s="5" t="s">
        <v>49</v>
      </c>
      <c r="D11" s="5" t="s">
        <v>26</v>
      </c>
      <c r="E11" s="5" t="s">
        <v>50</v>
      </c>
      <c r="F11" s="5" t="s">
        <v>51</v>
      </c>
      <c r="G11" s="5" t="s">
        <v>46</v>
      </c>
      <c r="H11" s="5" t="s">
        <v>21</v>
      </c>
      <c r="I11" s="5" t="s">
        <v>52</v>
      </c>
      <c r="J11" s="5" t="s">
        <v>23</v>
      </c>
    </row>
    <row r="12">
      <c r="B12" s="5" t="s">
        <v>53</v>
      </c>
      <c r="C12" s="5" t="s">
        <v>54</v>
      </c>
      <c r="D12" s="5" t="s">
        <v>26</v>
      </c>
      <c r="E12" s="5" t="s">
        <v>18</v>
      </c>
      <c r="F12" s="5" t="s">
        <v>28</v>
      </c>
      <c r="G12" s="5" t="s">
        <v>20</v>
      </c>
      <c r="H12" s="5" t="s">
        <v>21</v>
      </c>
      <c r="I12" s="5" t="s">
        <v>22</v>
      </c>
      <c r="J12" s="5" t="s">
        <v>30</v>
      </c>
    </row>
    <row r="13">
      <c r="B13" s="5" t="s">
        <v>55</v>
      </c>
      <c r="C13" s="5" t="s">
        <v>16</v>
      </c>
      <c r="D13" s="5" t="s">
        <v>56</v>
      </c>
      <c r="E13" s="5" t="s">
        <v>57</v>
      </c>
      <c r="F13" s="5" t="s">
        <v>19</v>
      </c>
      <c r="G13" s="5" t="s">
        <v>20</v>
      </c>
      <c r="H13" s="5" t="s">
        <v>30</v>
      </c>
      <c r="I13" s="5" t="s">
        <v>58</v>
      </c>
      <c r="J13" s="5" t="s">
        <v>47</v>
      </c>
    </row>
    <row r="14">
      <c r="B14" s="5" t="s">
        <v>59</v>
      </c>
      <c r="C14" s="5" t="s">
        <v>60</v>
      </c>
      <c r="D14" s="5" t="s">
        <v>56</v>
      </c>
      <c r="E14" s="5" t="s">
        <v>35</v>
      </c>
      <c r="F14" s="5" t="s">
        <v>61</v>
      </c>
      <c r="G14" s="5" t="s">
        <v>29</v>
      </c>
      <c r="H14" s="5" t="s">
        <v>30</v>
      </c>
      <c r="I14" s="5" t="s">
        <v>39</v>
      </c>
      <c r="J14" s="5" t="s">
        <v>20</v>
      </c>
    </row>
    <row r="15">
      <c r="B15" s="5" t="s">
        <v>62</v>
      </c>
      <c r="C15" s="5" t="s">
        <v>42</v>
      </c>
      <c r="D15" s="5" t="s">
        <v>63</v>
      </c>
      <c r="E15" s="5" t="s">
        <v>64</v>
      </c>
      <c r="F15" s="5" t="s">
        <v>45</v>
      </c>
      <c r="G15" s="5" t="s">
        <v>46</v>
      </c>
      <c r="H15" s="5" t="s">
        <v>47</v>
      </c>
      <c r="I15" s="5" t="s">
        <v>58</v>
      </c>
      <c r="J15" s="5" t="s">
        <v>65</v>
      </c>
    </row>
    <row r="16">
      <c r="B16" s="5" t="s">
        <v>66</v>
      </c>
      <c r="C16" s="5" t="s">
        <v>67</v>
      </c>
      <c r="D16" s="5" t="s">
        <v>51</v>
      </c>
      <c r="E16" s="5" t="s">
        <v>68</v>
      </c>
      <c r="F16" s="5" t="s">
        <v>69</v>
      </c>
      <c r="G16" s="5" t="s">
        <v>58</v>
      </c>
      <c r="H16" s="5" t="s">
        <v>65</v>
      </c>
      <c r="I16" s="5" t="s">
        <v>39</v>
      </c>
      <c r="J16" s="5" t="s">
        <v>37</v>
      </c>
    </row>
    <row r="17">
      <c r="B17" s="5" t="s">
        <v>70</v>
      </c>
      <c r="C17" s="5" t="s">
        <v>71</v>
      </c>
      <c r="D17" s="5" t="s">
        <v>45</v>
      </c>
      <c r="E17" s="5" t="s">
        <v>50</v>
      </c>
      <c r="F17" s="5" t="s">
        <v>61</v>
      </c>
      <c r="G17" s="5" t="s">
        <v>22</v>
      </c>
      <c r="H17" s="5" t="s">
        <v>20</v>
      </c>
      <c r="I17" s="5" t="s">
        <v>52</v>
      </c>
      <c r="J17" s="5" t="s">
        <v>46</v>
      </c>
    </row>
    <row r="18">
      <c r="B18" s="5" t="s">
        <v>72</v>
      </c>
      <c r="C18" s="5" t="s">
        <v>73</v>
      </c>
      <c r="D18" s="5" t="s">
        <v>45</v>
      </c>
      <c r="E18" s="5" t="s">
        <v>68</v>
      </c>
      <c r="F18" s="5" t="s">
        <v>74</v>
      </c>
      <c r="G18" s="5" t="s">
        <v>22</v>
      </c>
      <c r="H18" s="5" t="s">
        <v>20</v>
      </c>
      <c r="I18" s="5" t="s">
        <v>52</v>
      </c>
      <c r="J18" s="5" t="s">
        <v>29</v>
      </c>
    </row>
    <row r="19">
      <c r="B19" s="5" t="s">
        <v>75</v>
      </c>
      <c r="C19" s="5" t="s">
        <v>76</v>
      </c>
      <c r="D19" s="5" t="s">
        <v>45</v>
      </c>
      <c r="E19" s="5" t="s">
        <v>27</v>
      </c>
      <c r="F19" s="5" t="s">
        <v>74</v>
      </c>
      <c r="G19" s="5" t="s">
        <v>22</v>
      </c>
      <c r="H19" s="5" t="s">
        <v>20</v>
      </c>
      <c r="I19" s="5" t="s">
        <v>31</v>
      </c>
      <c r="J19" s="5" t="s">
        <v>29</v>
      </c>
    </row>
    <row r="20">
      <c r="B20" s="5" t="s">
        <v>77</v>
      </c>
      <c r="C20" s="5" t="s">
        <v>71</v>
      </c>
      <c r="D20" s="5" t="s">
        <v>61</v>
      </c>
      <c r="E20" s="5" t="s">
        <v>50</v>
      </c>
      <c r="F20" s="5" t="s">
        <v>45</v>
      </c>
      <c r="G20" s="5" t="s">
        <v>22</v>
      </c>
      <c r="H20" s="5" t="s">
        <v>29</v>
      </c>
      <c r="I20" s="5" t="s">
        <v>52</v>
      </c>
      <c r="J20" s="5" t="s">
        <v>20</v>
      </c>
    </row>
    <row r="21">
      <c r="B21" s="5" t="s">
        <v>78</v>
      </c>
      <c r="C21" s="5" t="s">
        <v>71</v>
      </c>
      <c r="D21" s="5" t="s">
        <v>45</v>
      </c>
      <c r="E21" s="5" t="s">
        <v>35</v>
      </c>
      <c r="F21" s="5" t="s">
        <v>79</v>
      </c>
      <c r="G21" s="5" t="s">
        <v>22</v>
      </c>
      <c r="H21" s="5" t="s">
        <v>20</v>
      </c>
      <c r="I21" s="5" t="s">
        <v>39</v>
      </c>
      <c r="J21" s="5" t="s">
        <v>39</v>
      </c>
    </row>
    <row r="22">
      <c r="B22" s="5" t="s">
        <v>80</v>
      </c>
      <c r="C22" s="5" t="s">
        <v>73</v>
      </c>
      <c r="D22" s="5" t="s">
        <v>69</v>
      </c>
      <c r="E22" s="5" t="s">
        <v>18</v>
      </c>
      <c r="F22" s="5" t="s">
        <v>79</v>
      </c>
      <c r="G22" s="5" t="s">
        <v>22</v>
      </c>
      <c r="H22" s="5" t="s">
        <v>46</v>
      </c>
      <c r="I22" s="5" t="s">
        <v>39</v>
      </c>
      <c r="J22" s="5" t="s">
        <v>39</v>
      </c>
    </row>
    <row r="23">
      <c r="B23" s="5" t="s">
        <v>81</v>
      </c>
      <c r="C23" s="5" t="s">
        <v>82</v>
      </c>
      <c r="D23" s="5" t="s">
        <v>83</v>
      </c>
      <c r="E23" s="5" t="s">
        <v>27</v>
      </c>
      <c r="F23" s="5" t="s">
        <v>79</v>
      </c>
      <c r="G23" s="5" t="s">
        <v>52</v>
      </c>
      <c r="H23" s="5" t="s">
        <v>22</v>
      </c>
      <c r="I23" s="5" t="s">
        <v>31</v>
      </c>
      <c r="J23" s="5" t="s">
        <v>39</v>
      </c>
    </row>
    <row r="24">
      <c r="B24" s="5" t="s">
        <v>84</v>
      </c>
      <c r="C24" s="5" t="s">
        <v>85</v>
      </c>
      <c r="D24" s="5" t="s">
        <v>86</v>
      </c>
      <c r="E24" s="5" t="s">
        <v>87</v>
      </c>
      <c r="F24" s="5" t="s">
        <v>88</v>
      </c>
      <c r="G24" s="5" t="s">
        <v>89</v>
      </c>
      <c r="H24" s="5" t="s">
        <v>52</v>
      </c>
      <c r="I24" s="5" t="s">
        <v>89</v>
      </c>
      <c r="J24" s="5" t="s">
        <v>31</v>
      </c>
    </row>
    <row r="25">
      <c r="B25" s="5" t="s">
        <v>90</v>
      </c>
      <c r="C25" s="5" t="s">
        <v>91</v>
      </c>
      <c r="D25" s="5" t="s">
        <v>74</v>
      </c>
      <c r="E25" s="5" t="s">
        <v>68</v>
      </c>
      <c r="F25" s="5" t="s">
        <v>86</v>
      </c>
      <c r="G25" s="5" t="s">
        <v>39</v>
      </c>
      <c r="H25" s="5" t="s">
        <v>29</v>
      </c>
      <c r="I25" s="5" t="s">
        <v>52</v>
      </c>
      <c r="J25" s="5" t="s">
        <v>52</v>
      </c>
    </row>
    <row r="26">
      <c r="B26" s="5" t="s">
        <v>92</v>
      </c>
      <c r="C26" s="5" t="s">
        <v>93</v>
      </c>
      <c r="D26" s="5" t="s">
        <v>88</v>
      </c>
      <c r="E26" s="5" t="s">
        <v>94</v>
      </c>
      <c r="F26" s="5" t="s">
        <v>79</v>
      </c>
      <c r="G26" s="5" t="s">
        <v>31</v>
      </c>
      <c r="H26" s="5" t="s">
        <v>31</v>
      </c>
      <c r="I26" s="5" t="s">
        <v>89</v>
      </c>
      <c r="J26" s="5" t="s">
        <v>52</v>
      </c>
    </row>
    <row r="27">
      <c r="B27" s="5" t="s">
        <v>95</v>
      </c>
      <c r="C27" s="5" t="s">
        <v>96</v>
      </c>
      <c r="D27" s="5" t="s">
        <v>79</v>
      </c>
      <c r="E27" s="5" t="s">
        <v>44</v>
      </c>
      <c r="F27" s="5" t="s">
        <v>79</v>
      </c>
      <c r="G27" s="5" t="s">
        <v>52</v>
      </c>
      <c r="H27" s="5" t="s">
        <v>22</v>
      </c>
      <c r="I27" s="5" t="s">
        <v>52</v>
      </c>
      <c r="J27" s="5" t="s">
        <v>52</v>
      </c>
    </row>
    <row r="28">
      <c r="B28" s="5" t="s">
        <v>97</v>
      </c>
      <c r="C28" s="5" t="s">
        <v>98</v>
      </c>
      <c r="D28" s="5" t="s">
        <v>61</v>
      </c>
      <c r="E28" s="5" t="s">
        <v>99</v>
      </c>
      <c r="F28" s="5" t="s">
        <v>83</v>
      </c>
      <c r="G28" s="5" t="s">
        <v>22</v>
      </c>
      <c r="H28" s="5" t="s">
        <v>29</v>
      </c>
      <c r="I28" s="5" t="s">
        <v>39</v>
      </c>
      <c r="J28" s="5" t="s">
        <v>39</v>
      </c>
    </row>
    <row r="29">
      <c r="B29" s="5" t="s">
        <v>100</v>
      </c>
      <c r="C29" s="5" t="s">
        <v>101</v>
      </c>
      <c r="D29" s="5" t="s">
        <v>69</v>
      </c>
      <c r="E29" s="5" t="s">
        <v>99</v>
      </c>
      <c r="F29" s="5" t="s">
        <v>61</v>
      </c>
      <c r="G29" s="5" t="s">
        <v>22</v>
      </c>
      <c r="H29" s="5" t="s">
        <v>46</v>
      </c>
      <c r="I29" s="5" t="s">
        <v>39</v>
      </c>
      <c r="J29" s="5" t="s">
        <v>58</v>
      </c>
    </row>
    <row r="30">
      <c r="B30" s="5" t="s">
        <v>102</v>
      </c>
      <c r="C30" s="5" t="s">
        <v>103</v>
      </c>
      <c r="D30" s="5" t="s">
        <v>19</v>
      </c>
      <c r="E30" s="5" t="s">
        <v>99</v>
      </c>
      <c r="F30" s="5" t="s">
        <v>61</v>
      </c>
      <c r="G30" s="5" t="s">
        <v>22</v>
      </c>
      <c r="H30" s="5" t="s">
        <v>37</v>
      </c>
      <c r="I30" s="5" t="s">
        <v>39</v>
      </c>
      <c r="J30" s="5" t="s">
        <v>58</v>
      </c>
    </row>
    <row r="31">
      <c r="B31" s="6" t="s">
        <v>104</v>
      </c>
      <c r="C31" s="6" t="s">
        <v>98</v>
      </c>
      <c r="D31" s="6" t="s">
        <v>74</v>
      </c>
      <c r="E31" s="6" t="s">
        <v>64</v>
      </c>
      <c r="F31" s="6" t="s">
        <v>83</v>
      </c>
      <c r="G31" s="6" t="s">
        <v>39</v>
      </c>
      <c r="H31" s="6" t="s">
        <v>58</v>
      </c>
      <c r="I31" s="6" t="s">
        <v>39</v>
      </c>
      <c r="J31" s="6" t="s">
        <v>22</v>
      </c>
    </row>
    <row r="32">
      <c r="B32" s="7" t="s">
        <v>110</v>
      </c>
    </row>
  </sheetData>
  <mergeCells count="3">
    <mergeCell ref="B5:B5"/>
    <mergeCell ref="C5:F5"/>
    <mergeCell ref="G5:J5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9.71" hidden="0" customWidth="1"/>
    <col min="4" max="4" width="8.71" hidden="0" customWidth="1"/>
    <col min="5" max="5" width="18.71" hidden="0" customWidth="1"/>
    <col min="6" max="6" width="10.71" hidden="0" customWidth="1"/>
    <col min="7" max="7" width="6.71" hidden="0" customWidth="1"/>
    <col min="8" max="8" width="8.71" hidden="0" customWidth="1"/>
    <col min="9" max="9" width="18.71" hidden="0" customWidth="1"/>
    <col min="10" max="10" width="10.71" hidden="0" customWidth="1"/>
  </cols>
  <sheetData>
    <row r="1">
      <c r="B1" s="14" t="str">
        <f>=HYPERLINK("#'Contents'!B2", "BACK")</f>
      </c>
    </row>
    <row r="2" ht="33" customHeight="1">
      <c r="B2" s="1" t="s">
        <v>111</v>
      </c>
    </row>
    <row r="3">
      <c r="B3" s="2" t="s">
        <v>2</v>
      </c>
    </row>
    <row r="5" ht="30" customHeight="1">
      <c r="B5" t="s">
        <v>3</v>
      </c>
      <c r="C5" s="4" t="s">
        <v>4</v>
      </c>
      <c r="D5" s="4" t="s">
        <v>4</v>
      </c>
      <c r="E5" s="4" t="s">
        <v>4</v>
      </c>
      <c r="F5" s="4" t="s">
        <v>4</v>
      </c>
      <c r="G5" s="4" t="s">
        <v>5</v>
      </c>
      <c r="H5" s="4" t="s">
        <v>5</v>
      </c>
      <c r="I5" s="4" t="s">
        <v>5</v>
      </c>
      <c r="J5" s="4" t="s">
        <v>5</v>
      </c>
    </row>
    <row r="6">
      <c r="B6" s="3" t="s">
        <v>105</v>
      </c>
      <c r="C6" s="3" t="s">
        <v>106</v>
      </c>
      <c r="D6" s="3" t="s">
        <v>107</v>
      </c>
      <c r="E6" s="3" t="s">
        <v>108</v>
      </c>
      <c r="F6" s="3" t="s">
        <v>109</v>
      </c>
      <c r="G6" s="3" t="s">
        <v>106</v>
      </c>
      <c r="H6" s="3" t="s">
        <v>107</v>
      </c>
      <c r="I6" s="3" t="s">
        <v>108</v>
      </c>
      <c r="J6" s="3" t="s">
        <v>109</v>
      </c>
    </row>
    <row r="7">
      <c r="B7" s="5" t="s">
        <v>15</v>
      </c>
      <c r="C7" s="5" t="s">
        <v>112</v>
      </c>
      <c r="D7" s="5" t="s">
        <v>43</v>
      </c>
      <c r="E7" s="5" t="s">
        <v>113</v>
      </c>
      <c r="F7" s="5" t="s">
        <v>63</v>
      </c>
      <c r="G7" s="5" t="s">
        <v>65</v>
      </c>
      <c r="H7" s="5" t="s">
        <v>40</v>
      </c>
      <c r="I7" s="5" t="s">
        <v>58</v>
      </c>
      <c r="J7" s="5" t="s">
        <v>114</v>
      </c>
    </row>
    <row r="8">
      <c r="B8" s="5" t="s">
        <v>24</v>
      </c>
      <c r="C8" s="5" t="s">
        <v>115</v>
      </c>
      <c r="D8" s="5" t="s">
        <v>116</v>
      </c>
      <c r="E8" s="5" t="s">
        <v>57</v>
      </c>
      <c r="F8" s="5" t="s">
        <v>36</v>
      </c>
      <c r="G8" s="5" t="s">
        <v>65</v>
      </c>
      <c r="H8" s="5" t="s">
        <v>117</v>
      </c>
      <c r="I8" s="5" t="s">
        <v>58</v>
      </c>
      <c r="J8" s="5" t="s">
        <v>40</v>
      </c>
    </row>
    <row r="9">
      <c r="B9" s="5" t="s">
        <v>32</v>
      </c>
      <c r="C9" s="5" t="s">
        <v>118</v>
      </c>
      <c r="D9" s="5" t="s">
        <v>119</v>
      </c>
      <c r="E9" s="5" t="s">
        <v>120</v>
      </c>
      <c r="F9" s="5" t="s">
        <v>121</v>
      </c>
      <c r="G9" s="5" t="s">
        <v>122</v>
      </c>
      <c r="H9" s="5" t="s">
        <v>123</v>
      </c>
      <c r="I9" s="5" t="s">
        <v>29</v>
      </c>
      <c r="J9" s="5" t="s">
        <v>123</v>
      </c>
    </row>
    <row r="10">
      <c r="B10" s="5" t="s">
        <v>41</v>
      </c>
      <c r="C10" s="5" t="s">
        <v>124</v>
      </c>
      <c r="D10" s="5" t="s">
        <v>43</v>
      </c>
      <c r="E10" s="5" t="s">
        <v>57</v>
      </c>
      <c r="F10" s="5" t="s">
        <v>63</v>
      </c>
      <c r="G10" s="5" t="s">
        <v>37</v>
      </c>
      <c r="H10" s="5" t="s">
        <v>38</v>
      </c>
      <c r="I10" s="5" t="s">
        <v>58</v>
      </c>
      <c r="J10" s="5" t="s">
        <v>21</v>
      </c>
    </row>
    <row r="11">
      <c r="B11" s="5" t="s">
        <v>48</v>
      </c>
      <c r="C11" s="5" t="s">
        <v>125</v>
      </c>
      <c r="D11" s="5" t="s">
        <v>43</v>
      </c>
      <c r="E11" s="5" t="s">
        <v>126</v>
      </c>
      <c r="F11" s="5" t="s">
        <v>51</v>
      </c>
      <c r="G11" s="5" t="s">
        <v>65</v>
      </c>
      <c r="H11" s="5" t="s">
        <v>38</v>
      </c>
      <c r="I11" s="5" t="s">
        <v>29</v>
      </c>
      <c r="J11" s="5" t="s">
        <v>30</v>
      </c>
    </row>
    <row r="12">
      <c r="B12" s="5" t="s">
        <v>53</v>
      </c>
      <c r="C12" s="5" t="s">
        <v>127</v>
      </c>
      <c r="D12" s="5" t="s">
        <v>116</v>
      </c>
      <c r="E12" s="5" t="s">
        <v>128</v>
      </c>
      <c r="F12" s="5" t="s">
        <v>63</v>
      </c>
      <c r="G12" s="5" t="s">
        <v>47</v>
      </c>
      <c r="H12" s="5" t="s">
        <v>117</v>
      </c>
      <c r="I12" s="5" t="s">
        <v>46</v>
      </c>
      <c r="J12" s="5" t="s">
        <v>21</v>
      </c>
    </row>
    <row r="13">
      <c r="B13" s="5" t="s">
        <v>55</v>
      </c>
      <c r="C13" s="5" t="s">
        <v>129</v>
      </c>
      <c r="D13" s="5" t="s">
        <v>34</v>
      </c>
      <c r="E13" s="5" t="s">
        <v>130</v>
      </c>
      <c r="F13" s="5" t="s">
        <v>19</v>
      </c>
      <c r="G13" s="5" t="s">
        <v>47</v>
      </c>
      <c r="H13" s="5" t="s">
        <v>117</v>
      </c>
      <c r="I13" s="5" t="s">
        <v>37</v>
      </c>
      <c r="J13" s="5" t="s">
        <v>122</v>
      </c>
    </row>
    <row r="14">
      <c r="B14" s="5" t="s">
        <v>59</v>
      </c>
      <c r="C14" s="5" t="s">
        <v>131</v>
      </c>
      <c r="D14" s="5" t="s">
        <v>43</v>
      </c>
      <c r="E14" s="5" t="s">
        <v>126</v>
      </c>
      <c r="F14" s="5" t="s">
        <v>45</v>
      </c>
      <c r="G14" s="5" t="s">
        <v>37</v>
      </c>
      <c r="H14" s="5" t="s">
        <v>38</v>
      </c>
      <c r="I14" s="5" t="s">
        <v>29</v>
      </c>
      <c r="J14" s="5" t="s">
        <v>47</v>
      </c>
    </row>
    <row r="15">
      <c r="B15" s="5" t="s">
        <v>62</v>
      </c>
      <c r="C15" s="5" t="s">
        <v>131</v>
      </c>
      <c r="D15" s="5" t="s">
        <v>56</v>
      </c>
      <c r="E15" s="5" t="s">
        <v>132</v>
      </c>
      <c r="F15" s="5" t="s">
        <v>51</v>
      </c>
      <c r="G15" s="5" t="s">
        <v>37</v>
      </c>
      <c r="H15" s="5" t="s">
        <v>30</v>
      </c>
      <c r="I15" s="5" t="s">
        <v>46</v>
      </c>
      <c r="J15" s="5" t="s">
        <v>122</v>
      </c>
    </row>
    <row r="16">
      <c r="B16" s="5" t="s">
        <v>66</v>
      </c>
      <c r="C16" s="5" t="s">
        <v>133</v>
      </c>
      <c r="D16" s="5" t="s">
        <v>134</v>
      </c>
      <c r="E16" s="5" t="s">
        <v>113</v>
      </c>
      <c r="F16" s="5" t="s">
        <v>74</v>
      </c>
      <c r="G16" s="5" t="s">
        <v>46</v>
      </c>
      <c r="H16" s="5" t="s">
        <v>23</v>
      </c>
      <c r="I16" s="5" t="s">
        <v>58</v>
      </c>
      <c r="J16" s="5" t="s">
        <v>46</v>
      </c>
    </row>
    <row r="17">
      <c r="B17" s="5" t="s">
        <v>70</v>
      </c>
      <c r="C17" s="5" t="s">
        <v>60</v>
      </c>
      <c r="D17" s="5" t="s">
        <v>63</v>
      </c>
      <c r="E17" s="5" t="s">
        <v>113</v>
      </c>
      <c r="F17" s="5" t="s">
        <v>86</v>
      </c>
      <c r="G17" s="5" t="s">
        <v>29</v>
      </c>
      <c r="H17" s="5" t="s">
        <v>122</v>
      </c>
      <c r="I17" s="5" t="s">
        <v>58</v>
      </c>
      <c r="J17" s="5" t="s">
        <v>39</v>
      </c>
    </row>
    <row r="18">
      <c r="B18" s="5" t="s">
        <v>72</v>
      </c>
      <c r="C18" s="5" t="s">
        <v>25</v>
      </c>
      <c r="D18" s="5" t="s">
        <v>28</v>
      </c>
      <c r="E18" s="5" t="s">
        <v>135</v>
      </c>
      <c r="F18" s="5" t="s">
        <v>86</v>
      </c>
      <c r="G18" s="5" t="s">
        <v>29</v>
      </c>
      <c r="H18" s="5" t="s">
        <v>47</v>
      </c>
      <c r="I18" s="5" t="s">
        <v>29</v>
      </c>
      <c r="J18" s="5" t="s">
        <v>39</v>
      </c>
    </row>
    <row r="19">
      <c r="B19" s="5" t="s">
        <v>75</v>
      </c>
      <c r="C19" s="5" t="s">
        <v>136</v>
      </c>
      <c r="D19" s="5" t="s">
        <v>63</v>
      </c>
      <c r="E19" s="5" t="s">
        <v>137</v>
      </c>
      <c r="F19" s="5" t="s">
        <v>88</v>
      </c>
      <c r="G19" s="5" t="s">
        <v>29</v>
      </c>
      <c r="H19" s="5" t="s">
        <v>122</v>
      </c>
      <c r="I19" s="5" t="s">
        <v>58</v>
      </c>
      <c r="J19" s="5" t="s">
        <v>52</v>
      </c>
    </row>
    <row r="20">
      <c r="B20" s="5" t="s">
        <v>77</v>
      </c>
      <c r="C20" s="5" t="s">
        <v>138</v>
      </c>
      <c r="D20" s="5" t="s">
        <v>28</v>
      </c>
      <c r="E20" s="5" t="s">
        <v>126</v>
      </c>
      <c r="F20" s="5" t="s">
        <v>86</v>
      </c>
      <c r="G20" s="5" t="s">
        <v>29</v>
      </c>
      <c r="H20" s="5" t="s">
        <v>47</v>
      </c>
      <c r="I20" s="5" t="s">
        <v>58</v>
      </c>
      <c r="J20" s="5" t="s">
        <v>52</v>
      </c>
    </row>
    <row r="21">
      <c r="B21" s="5" t="s">
        <v>78</v>
      </c>
      <c r="C21" s="5" t="s">
        <v>60</v>
      </c>
      <c r="D21" s="5" t="s">
        <v>63</v>
      </c>
      <c r="E21" s="5" t="s">
        <v>128</v>
      </c>
      <c r="F21" s="5" t="s">
        <v>139</v>
      </c>
      <c r="G21" s="5" t="s">
        <v>29</v>
      </c>
      <c r="H21" s="5" t="s">
        <v>122</v>
      </c>
      <c r="I21" s="5" t="s">
        <v>29</v>
      </c>
      <c r="J21" s="5" t="s">
        <v>140</v>
      </c>
    </row>
    <row r="22">
      <c r="B22" s="5" t="s">
        <v>80</v>
      </c>
      <c r="C22" s="5" t="s">
        <v>141</v>
      </c>
      <c r="D22" s="5" t="s">
        <v>63</v>
      </c>
      <c r="E22" s="5" t="s">
        <v>128</v>
      </c>
      <c r="F22" s="5" t="s">
        <v>142</v>
      </c>
      <c r="G22" s="5" t="s">
        <v>29</v>
      </c>
      <c r="H22" s="5" t="s">
        <v>122</v>
      </c>
      <c r="I22" s="5" t="s">
        <v>29</v>
      </c>
      <c r="J22" s="5" t="s">
        <v>143</v>
      </c>
    </row>
    <row r="23">
      <c r="B23" s="5" t="s">
        <v>81</v>
      </c>
      <c r="C23" s="5" t="s">
        <v>101</v>
      </c>
      <c r="D23" s="5" t="s">
        <v>45</v>
      </c>
      <c r="E23" s="5" t="s">
        <v>113</v>
      </c>
      <c r="F23" s="5" t="s">
        <v>142</v>
      </c>
      <c r="G23" s="5" t="s">
        <v>22</v>
      </c>
      <c r="H23" s="5" t="s">
        <v>20</v>
      </c>
      <c r="I23" s="5" t="s">
        <v>58</v>
      </c>
      <c r="J23" s="5" t="s">
        <v>143</v>
      </c>
    </row>
    <row r="24">
      <c r="B24" s="5" t="s">
        <v>84</v>
      </c>
      <c r="C24" s="5" t="s">
        <v>71</v>
      </c>
      <c r="D24" s="5" t="s">
        <v>61</v>
      </c>
      <c r="E24" s="5" t="s">
        <v>137</v>
      </c>
      <c r="F24" s="5" t="s">
        <v>142</v>
      </c>
      <c r="G24" s="5" t="s">
        <v>39</v>
      </c>
      <c r="H24" s="5" t="s">
        <v>29</v>
      </c>
      <c r="I24" s="5" t="s">
        <v>22</v>
      </c>
      <c r="J24" s="5" t="s">
        <v>143</v>
      </c>
    </row>
    <row r="25">
      <c r="B25" s="5" t="s">
        <v>90</v>
      </c>
      <c r="C25" s="5" t="s">
        <v>42</v>
      </c>
      <c r="D25" s="5" t="s">
        <v>19</v>
      </c>
      <c r="E25" s="5" t="s">
        <v>144</v>
      </c>
      <c r="F25" s="5" t="s">
        <v>142</v>
      </c>
      <c r="G25" s="5" t="s">
        <v>29</v>
      </c>
      <c r="H25" s="5" t="s">
        <v>37</v>
      </c>
      <c r="I25" s="5" t="s">
        <v>20</v>
      </c>
      <c r="J25" s="5" t="s">
        <v>140</v>
      </c>
    </row>
    <row r="26">
      <c r="B26" s="5" t="s">
        <v>92</v>
      </c>
      <c r="C26" s="5" t="s">
        <v>136</v>
      </c>
      <c r="D26" s="5" t="s">
        <v>19</v>
      </c>
      <c r="E26" s="5" t="s">
        <v>128</v>
      </c>
      <c r="F26" s="5" t="s">
        <v>142</v>
      </c>
      <c r="G26" s="5" t="s">
        <v>58</v>
      </c>
      <c r="H26" s="5" t="s">
        <v>37</v>
      </c>
      <c r="I26" s="5" t="s">
        <v>29</v>
      </c>
      <c r="J26" s="5" t="s">
        <v>143</v>
      </c>
    </row>
    <row r="27">
      <c r="B27" s="5" t="s">
        <v>95</v>
      </c>
      <c r="C27" s="5" t="s">
        <v>136</v>
      </c>
      <c r="D27" s="5" t="s">
        <v>19</v>
      </c>
      <c r="E27" s="5" t="s">
        <v>128</v>
      </c>
      <c r="F27" s="5" t="s">
        <v>142</v>
      </c>
      <c r="G27" s="5" t="s">
        <v>58</v>
      </c>
      <c r="H27" s="5" t="s">
        <v>37</v>
      </c>
      <c r="I27" s="5" t="s">
        <v>29</v>
      </c>
      <c r="J27" s="5" t="s">
        <v>143</v>
      </c>
    </row>
    <row r="28">
      <c r="B28" s="5" t="s">
        <v>97</v>
      </c>
      <c r="C28" s="5" t="s">
        <v>54</v>
      </c>
      <c r="D28" s="5" t="s">
        <v>36</v>
      </c>
      <c r="E28" s="5" t="s">
        <v>130</v>
      </c>
      <c r="F28" s="5" t="s">
        <v>88</v>
      </c>
      <c r="G28" s="5" t="s">
        <v>46</v>
      </c>
      <c r="H28" s="5" t="s">
        <v>23</v>
      </c>
      <c r="I28" s="5" t="s">
        <v>46</v>
      </c>
      <c r="J28" s="5" t="s">
        <v>89</v>
      </c>
    </row>
    <row r="29">
      <c r="B29" s="5" t="s">
        <v>100</v>
      </c>
      <c r="C29" s="5" t="s">
        <v>145</v>
      </c>
      <c r="D29" s="5" t="s">
        <v>51</v>
      </c>
      <c r="E29" s="5" t="s">
        <v>146</v>
      </c>
      <c r="F29" s="5" t="s">
        <v>79</v>
      </c>
      <c r="G29" s="5" t="s">
        <v>29</v>
      </c>
      <c r="H29" s="5" t="s">
        <v>65</v>
      </c>
      <c r="I29" s="5" t="s">
        <v>29</v>
      </c>
      <c r="J29" s="5" t="s">
        <v>52</v>
      </c>
    </row>
    <row r="30">
      <c r="B30" s="5" t="s">
        <v>102</v>
      </c>
      <c r="C30" s="5" t="s">
        <v>147</v>
      </c>
      <c r="D30" s="5" t="s">
        <v>28</v>
      </c>
      <c r="E30" s="5" t="s">
        <v>148</v>
      </c>
      <c r="F30" s="5" t="s">
        <v>86</v>
      </c>
      <c r="G30" s="5" t="s">
        <v>29</v>
      </c>
      <c r="H30" s="5" t="s">
        <v>47</v>
      </c>
      <c r="I30" s="5" t="s">
        <v>29</v>
      </c>
      <c r="J30" s="5" t="s">
        <v>52</v>
      </c>
    </row>
    <row r="31">
      <c r="B31" s="6" t="s">
        <v>104</v>
      </c>
      <c r="C31" s="6" t="s">
        <v>133</v>
      </c>
      <c r="D31" s="6" t="s">
        <v>51</v>
      </c>
      <c r="E31" s="6" t="s">
        <v>148</v>
      </c>
      <c r="F31" s="6" t="s">
        <v>88</v>
      </c>
      <c r="G31" s="6" t="s">
        <v>29</v>
      </c>
      <c r="H31" s="6" t="s">
        <v>65</v>
      </c>
      <c r="I31" s="6" t="s">
        <v>29</v>
      </c>
      <c r="J31" s="6" t="s">
        <v>89</v>
      </c>
    </row>
    <row r="32">
      <c r="B32" s="7" t="s">
        <v>110</v>
      </c>
    </row>
  </sheetData>
  <mergeCells count="3">
    <mergeCell ref="B5:B5"/>
    <mergeCell ref="C5:F5"/>
    <mergeCell ref="G5:J5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9.71" hidden="0" customWidth="1"/>
    <col min="4" max="4" width="8.71" hidden="0" customWidth="1"/>
    <col min="5" max="5" width="18.71" hidden="0" customWidth="1"/>
    <col min="6" max="6" width="10.71" hidden="0" customWidth="1"/>
    <col min="7" max="7" width="6.71" hidden="0" customWidth="1"/>
    <col min="8" max="8" width="8.71" hidden="0" customWidth="1"/>
    <col min="9" max="9" width="18.71" hidden="0" customWidth="1"/>
    <col min="10" max="10" width="10.71" hidden="0" customWidth="1"/>
  </cols>
  <sheetData>
    <row r="1">
      <c r="B1" s="14" t="str">
        <f>=HYPERLINK("#'Contents'!B2", "BACK")</f>
      </c>
    </row>
    <row r="2" ht="33" customHeight="1">
      <c r="B2" s="1" t="s">
        <v>149</v>
      </c>
    </row>
    <row r="3">
      <c r="B3" s="2" t="s">
        <v>150</v>
      </c>
    </row>
    <row r="5" ht="30" customHeight="1">
      <c r="B5" t="s">
        <v>3</v>
      </c>
      <c r="C5" s="4" t="s">
        <v>4</v>
      </c>
      <c r="D5" s="4" t="s">
        <v>4</v>
      </c>
      <c r="E5" s="4" t="s">
        <v>4</v>
      </c>
      <c r="F5" s="4" t="s">
        <v>4</v>
      </c>
      <c r="G5" s="4" t="s">
        <v>5</v>
      </c>
      <c r="H5" s="4" t="s">
        <v>5</v>
      </c>
      <c r="I5" s="4" t="s">
        <v>5</v>
      </c>
      <c r="J5" s="4" t="s">
        <v>5</v>
      </c>
    </row>
    <row r="6">
      <c r="B6" s="3" t="s">
        <v>105</v>
      </c>
      <c r="C6" s="3" t="s">
        <v>106</v>
      </c>
      <c r="D6" s="3" t="s">
        <v>107</v>
      </c>
      <c r="E6" s="3" t="s">
        <v>108</v>
      </c>
      <c r="F6" s="3" t="s">
        <v>109</v>
      </c>
      <c r="G6" s="3" t="s">
        <v>106</v>
      </c>
      <c r="H6" s="3" t="s">
        <v>107</v>
      </c>
      <c r="I6" s="3" t="s">
        <v>108</v>
      </c>
      <c r="J6" s="3" t="s">
        <v>109</v>
      </c>
    </row>
    <row r="7">
      <c r="B7" s="5" t="s">
        <v>15</v>
      </c>
      <c r="C7" s="5" t="s">
        <v>151</v>
      </c>
      <c r="D7" s="5" t="s">
        <v>35</v>
      </c>
      <c r="E7" s="5" t="s">
        <v>73</v>
      </c>
      <c r="F7" s="5" t="s">
        <v>68</v>
      </c>
      <c r="G7" s="5" t="s">
        <v>152</v>
      </c>
      <c r="H7" s="5" t="s">
        <v>153</v>
      </c>
      <c r="I7" s="5" t="s">
        <v>114</v>
      </c>
      <c r="J7" s="5" t="s">
        <v>154</v>
      </c>
    </row>
    <row r="8">
      <c r="B8" s="5" t="s">
        <v>24</v>
      </c>
      <c r="C8" s="5" t="s">
        <v>155</v>
      </c>
      <c r="D8" s="5" t="s">
        <v>57</v>
      </c>
      <c r="E8" s="5" t="s">
        <v>156</v>
      </c>
      <c r="F8" s="5" t="s">
        <v>44</v>
      </c>
      <c r="G8" s="5" t="s">
        <v>157</v>
      </c>
      <c r="H8" s="5" t="s">
        <v>158</v>
      </c>
      <c r="I8" s="5" t="s">
        <v>114</v>
      </c>
      <c r="J8" s="5" t="s">
        <v>154</v>
      </c>
    </row>
    <row r="9">
      <c r="B9" s="5" t="s">
        <v>32</v>
      </c>
      <c r="C9" s="5" t="s">
        <v>159</v>
      </c>
      <c r="D9" s="5" t="s">
        <v>160</v>
      </c>
      <c r="E9" s="5" t="s">
        <v>91</v>
      </c>
      <c r="F9" s="5" t="s">
        <v>50</v>
      </c>
      <c r="G9" s="5" t="s">
        <v>161</v>
      </c>
      <c r="H9" s="5" t="s">
        <v>162</v>
      </c>
      <c r="I9" s="5" t="s">
        <v>30</v>
      </c>
      <c r="J9" s="5" t="s">
        <v>163</v>
      </c>
    </row>
    <row r="10">
      <c r="B10" s="5" t="s">
        <v>41</v>
      </c>
      <c r="C10" s="5" t="s">
        <v>164</v>
      </c>
      <c r="D10" s="5" t="s">
        <v>44</v>
      </c>
      <c r="E10" s="5" t="s">
        <v>165</v>
      </c>
      <c r="F10" s="5" t="s">
        <v>166</v>
      </c>
      <c r="G10" s="5" t="s">
        <v>123</v>
      </c>
      <c r="H10" s="5" t="s">
        <v>167</v>
      </c>
      <c r="I10" s="5" t="s">
        <v>122</v>
      </c>
      <c r="J10" s="5" t="s">
        <v>162</v>
      </c>
    </row>
    <row r="11">
      <c r="B11" s="5" t="s">
        <v>48</v>
      </c>
      <c r="C11" s="5" t="s">
        <v>168</v>
      </c>
      <c r="D11" s="5" t="s">
        <v>94</v>
      </c>
      <c r="E11" s="5" t="s">
        <v>169</v>
      </c>
      <c r="F11" s="5" t="s">
        <v>170</v>
      </c>
      <c r="G11" s="5" t="s">
        <v>38</v>
      </c>
      <c r="H11" s="5" t="s">
        <v>171</v>
      </c>
      <c r="I11" s="5" t="s">
        <v>122</v>
      </c>
      <c r="J11" s="5" t="s">
        <v>167</v>
      </c>
    </row>
    <row r="12">
      <c r="B12" s="5" t="s">
        <v>53</v>
      </c>
      <c r="C12" s="5" t="s">
        <v>172</v>
      </c>
      <c r="D12" s="5" t="s">
        <v>87</v>
      </c>
      <c r="E12" s="5" t="s">
        <v>173</v>
      </c>
      <c r="F12" s="5" t="s">
        <v>174</v>
      </c>
      <c r="G12" s="5" t="s">
        <v>38</v>
      </c>
      <c r="H12" s="5" t="s">
        <v>175</v>
      </c>
      <c r="I12" s="5" t="s">
        <v>47</v>
      </c>
      <c r="J12" s="5" t="s">
        <v>176</v>
      </c>
    </row>
    <row r="13">
      <c r="B13" s="5" t="s">
        <v>55</v>
      </c>
      <c r="C13" s="5" t="s">
        <v>177</v>
      </c>
      <c r="D13" s="5" t="s">
        <v>174</v>
      </c>
      <c r="E13" s="5" t="s">
        <v>85</v>
      </c>
      <c r="F13" s="5" t="s">
        <v>26</v>
      </c>
      <c r="G13" s="5" t="s">
        <v>21</v>
      </c>
      <c r="H13" s="5" t="s">
        <v>178</v>
      </c>
      <c r="I13" s="5" t="s">
        <v>65</v>
      </c>
      <c r="J13" s="5" t="s">
        <v>179</v>
      </c>
    </row>
    <row r="14">
      <c r="B14" s="5" t="s">
        <v>59</v>
      </c>
      <c r="C14" s="5" t="s">
        <v>180</v>
      </c>
      <c r="D14" s="5" t="s">
        <v>174</v>
      </c>
      <c r="E14" s="5" t="s">
        <v>132</v>
      </c>
      <c r="F14" s="5" t="s">
        <v>134</v>
      </c>
      <c r="G14" s="5" t="s">
        <v>122</v>
      </c>
      <c r="H14" s="5" t="s">
        <v>178</v>
      </c>
      <c r="I14" s="5" t="s">
        <v>46</v>
      </c>
      <c r="J14" s="5" t="s">
        <v>40</v>
      </c>
    </row>
    <row r="15">
      <c r="B15" s="5" t="s">
        <v>62</v>
      </c>
      <c r="C15" s="5" t="s">
        <v>112</v>
      </c>
      <c r="D15" s="5" t="s">
        <v>121</v>
      </c>
      <c r="E15" s="5" t="s">
        <v>135</v>
      </c>
      <c r="F15" s="5" t="s">
        <v>134</v>
      </c>
      <c r="G15" s="5" t="s">
        <v>65</v>
      </c>
      <c r="H15" s="5" t="s">
        <v>21</v>
      </c>
      <c r="I15" s="5" t="s">
        <v>29</v>
      </c>
      <c r="J15" s="5" t="s">
        <v>40</v>
      </c>
    </row>
    <row r="16">
      <c r="B16" s="5" t="s">
        <v>66</v>
      </c>
      <c r="C16" s="5" t="s">
        <v>42</v>
      </c>
      <c r="D16" s="5" t="s">
        <v>36</v>
      </c>
      <c r="E16" s="5" t="s">
        <v>99</v>
      </c>
      <c r="F16" s="5" t="s">
        <v>51</v>
      </c>
      <c r="G16" s="5" t="s">
        <v>46</v>
      </c>
      <c r="H16" s="5" t="s">
        <v>122</v>
      </c>
      <c r="I16" s="5" t="s">
        <v>22</v>
      </c>
      <c r="J16" s="5" t="s">
        <v>122</v>
      </c>
    </row>
    <row r="17">
      <c r="B17" s="5" t="s">
        <v>70</v>
      </c>
      <c r="C17" s="5" t="s">
        <v>103</v>
      </c>
      <c r="D17" s="5" t="s">
        <v>51</v>
      </c>
      <c r="E17" s="5" t="s">
        <v>160</v>
      </c>
      <c r="F17" s="5" t="s">
        <v>69</v>
      </c>
      <c r="G17" s="5" t="s">
        <v>29</v>
      </c>
      <c r="H17" s="5" t="s">
        <v>65</v>
      </c>
      <c r="I17" s="5" t="s">
        <v>39</v>
      </c>
      <c r="J17" s="5" t="s">
        <v>37</v>
      </c>
    </row>
    <row r="18">
      <c r="B18" s="5" t="s">
        <v>72</v>
      </c>
      <c r="C18" s="5" t="s">
        <v>136</v>
      </c>
      <c r="D18" s="5" t="s">
        <v>51</v>
      </c>
      <c r="E18" s="5" t="s">
        <v>18</v>
      </c>
      <c r="F18" s="5" t="s">
        <v>69</v>
      </c>
      <c r="G18" s="5" t="s">
        <v>29</v>
      </c>
      <c r="H18" s="5" t="s">
        <v>65</v>
      </c>
      <c r="I18" s="5" t="s">
        <v>22</v>
      </c>
      <c r="J18" s="5" t="s">
        <v>37</v>
      </c>
    </row>
    <row r="19">
      <c r="B19" s="5" t="s">
        <v>75</v>
      </c>
      <c r="C19" s="5" t="s">
        <v>71</v>
      </c>
      <c r="D19" s="5" t="s">
        <v>19</v>
      </c>
      <c r="E19" s="5" t="s">
        <v>181</v>
      </c>
      <c r="F19" s="5" t="s">
        <v>61</v>
      </c>
      <c r="G19" s="5" t="s">
        <v>22</v>
      </c>
      <c r="H19" s="5" t="s">
        <v>37</v>
      </c>
      <c r="I19" s="5" t="s">
        <v>52</v>
      </c>
      <c r="J19" s="5" t="s">
        <v>46</v>
      </c>
    </row>
    <row r="20">
      <c r="B20" s="5" t="s">
        <v>77</v>
      </c>
      <c r="C20" s="5" t="s">
        <v>71</v>
      </c>
      <c r="D20" s="5" t="s">
        <v>61</v>
      </c>
      <c r="E20" s="5" t="s">
        <v>50</v>
      </c>
      <c r="F20" s="5" t="s">
        <v>45</v>
      </c>
      <c r="G20" s="5" t="s">
        <v>22</v>
      </c>
      <c r="H20" s="5" t="s">
        <v>29</v>
      </c>
      <c r="I20" s="5" t="s">
        <v>52</v>
      </c>
      <c r="J20" s="5" t="s">
        <v>20</v>
      </c>
    </row>
    <row r="21">
      <c r="B21" s="5" t="s">
        <v>78</v>
      </c>
      <c r="C21" s="5" t="s">
        <v>76</v>
      </c>
      <c r="D21" s="5" t="s">
        <v>45</v>
      </c>
      <c r="E21" s="5" t="s">
        <v>68</v>
      </c>
      <c r="F21" s="5" t="s">
        <v>86</v>
      </c>
      <c r="G21" s="5" t="s">
        <v>22</v>
      </c>
      <c r="H21" s="5" t="s">
        <v>20</v>
      </c>
      <c r="I21" s="5" t="s">
        <v>52</v>
      </c>
      <c r="J21" s="5" t="s">
        <v>39</v>
      </c>
    </row>
    <row r="22">
      <c r="B22" s="5" t="s">
        <v>80</v>
      </c>
      <c r="C22" s="5" t="s">
        <v>76</v>
      </c>
      <c r="D22" s="5" t="s">
        <v>61</v>
      </c>
      <c r="E22" s="5" t="s">
        <v>35</v>
      </c>
      <c r="F22" s="5" t="s">
        <v>86</v>
      </c>
      <c r="G22" s="5" t="s">
        <v>39</v>
      </c>
      <c r="H22" s="5" t="s">
        <v>29</v>
      </c>
      <c r="I22" s="5" t="s">
        <v>39</v>
      </c>
      <c r="J22" s="5" t="s">
        <v>52</v>
      </c>
    </row>
    <row r="23">
      <c r="B23" s="5" t="s">
        <v>81</v>
      </c>
      <c r="C23" s="5" t="s">
        <v>82</v>
      </c>
      <c r="D23" s="5" t="s">
        <v>83</v>
      </c>
      <c r="E23" s="5" t="s">
        <v>27</v>
      </c>
      <c r="F23" s="5" t="s">
        <v>79</v>
      </c>
      <c r="G23" s="5" t="s">
        <v>52</v>
      </c>
      <c r="H23" s="5" t="s">
        <v>22</v>
      </c>
      <c r="I23" s="5" t="s">
        <v>31</v>
      </c>
      <c r="J23" s="5" t="s">
        <v>39</v>
      </c>
    </row>
    <row r="24">
      <c r="B24" s="5" t="s">
        <v>84</v>
      </c>
      <c r="C24" s="5" t="s">
        <v>165</v>
      </c>
      <c r="D24" s="5" t="s">
        <v>79</v>
      </c>
      <c r="E24" s="5" t="s">
        <v>27</v>
      </c>
      <c r="F24" s="5" t="s">
        <v>79</v>
      </c>
      <c r="G24" s="5" t="s">
        <v>52</v>
      </c>
      <c r="H24" s="5" t="s">
        <v>39</v>
      </c>
      <c r="I24" s="5" t="s">
        <v>31</v>
      </c>
      <c r="J24" s="5" t="s">
        <v>52</v>
      </c>
    </row>
    <row r="25">
      <c r="B25" s="5" t="s">
        <v>90</v>
      </c>
      <c r="C25" s="5" t="s">
        <v>182</v>
      </c>
      <c r="D25" s="5" t="s">
        <v>61</v>
      </c>
      <c r="E25" s="5" t="s">
        <v>160</v>
      </c>
      <c r="F25" s="5" t="s">
        <v>79</v>
      </c>
      <c r="G25" s="5" t="s">
        <v>39</v>
      </c>
      <c r="H25" s="5" t="s">
        <v>29</v>
      </c>
      <c r="I25" s="5" t="s">
        <v>39</v>
      </c>
      <c r="J25" s="5" t="s">
        <v>52</v>
      </c>
    </row>
    <row r="26">
      <c r="B26" s="5" t="s">
        <v>92</v>
      </c>
      <c r="C26" s="5" t="s">
        <v>169</v>
      </c>
      <c r="D26" s="5" t="s">
        <v>88</v>
      </c>
      <c r="E26" s="5" t="s">
        <v>181</v>
      </c>
      <c r="F26" s="5" t="s">
        <v>79</v>
      </c>
      <c r="G26" s="5" t="s">
        <v>31</v>
      </c>
      <c r="H26" s="5" t="s">
        <v>31</v>
      </c>
      <c r="I26" s="5" t="s">
        <v>31</v>
      </c>
      <c r="J26" s="5" t="s">
        <v>39</v>
      </c>
    </row>
    <row r="27">
      <c r="B27" s="5" t="s">
        <v>95</v>
      </c>
      <c r="C27" s="5" t="s">
        <v>165</v>
      </c>
      <c r="D27" s="5" t="s">
        <v>86</v>
      </c>
      <c r="E27" s="5" t="s">
        <v>50</v>
      </c>
      <c r="F27" s="5" t="s">
        <v>88</v>
      </c>
      <c r="G27" s="5" t="s">
        <v>31</v>
      </c>
      <c r="H27" s="5" t="s">
        <v>39</v>
      </c>
      <c r="I27" s="5" t="s">
        <v>31</v>
      </c>
      <c r="J27" s="5" t="s">
        <v>31</v>
      </c>
    </row>
    <row r="28">
      <c r="B28" s="5" t="s">
        <v>97</v>
      </c>
      <c r="C28" s="5" t="s">
        <v>183</v>
      </c>
      <c r="D28" s="5" t="s">
        <v>79</v>
      </c>
      <c r="E28" s="5" t="s">
        <v>44</v>
      </c>
      <c r="F28" s="5" t="s">
        <v>86</v>
      </c>
      <c r="G28" s="5" t="s">
        <v>52</v>
      </c>
      <c r="H28" s="5" t="s">
        <v>39</v>
      </c>
      <c r="I28" s="5" t="s">
        <v>52</v>
      </c>
      <c r="J28" s="5" t="s">
        <v>52</v>
      </c>
    </row>
    <row r="29">
      <c r="B29" s="5" t="s">
        <v>100</v>
      </c>
      <c r="C29" s="5" t="s">
        <v>184</v>
      </c>
      <c r="D29" s="5" t="s">
        <v>88</v>
      </c>
      <c r="E29" s="5" t="s">
        <v>94</v>
      </c>
      <c r="F29" s="5" t="s">
        <v>88</v>
      </c>
      <c r="G29" s="5" t="s">
        <v>31</v>
      </c>
      <c r="H29" s="5" t="s">
        <v>31</v>
      </c>
      <c r="I29" s="5" t="s">
        <v>89</v>
      </c>
      <c r="J29" s="5" t="s">
        <v>89</v>
      </c>
    </row>
    <row r="30">
      <c r="B30" s="5" t="s">
        <v>102</v>
      </c>
      <c r="C30" s="5" t="s">
        <v>185</v>
      </c>
      <c r="D30" s="5" t="s">
        <v>69</v>
      </c>
      <c r="E30" s="5" t="s">
        <v>68</v>
      </c>
      <c r="F30" s="5" t="s">
        <v>86</v>
      </c>
      <c r="G30" s="5" t="s">
        <v>39</v>
      </c>
      <c r="H30" s="5" t="s">
        <v>46</v>
      </c>
      <c r="I30" s="5" t="s">
        <v>52</v>
      </c>
      <c r="J30" s="5" t="s">
        <v>52</v>
      </c>
    </row>
    <row r="31">
      <c r="B31" s="6" t="s">
        <v>104</v>
      </c>
      <c r="C31" s="6" t="s">
        <v>165</v>
      </c>
      <c r="D31" s="6" t="s">
        <v>86</v>
      </c>
      <c r="E31" s="6" t="s">
        <v>50</v>
      </c>
      <c r="F31" s="6" t="s">
        <v>88</v>
      </c>
      <c r="G31" s="6" t="s">
        <v>31</v>
      </c>
      <c r="H31" s="6" t="s">
        <v>52</v>
      </c>
      <c r="I31" s="6" t="s">
        <v>31</v>
      </c>
      <c r="J31" s="6" t="s">
        <v>31</v>
      </c>
    </row>
    <row r="32">
      <c r="B32" s="7" t="s">
        <v>110</v>
      </c>
    </row>
  </sheetData>
  <mergeCells count="3">
    <mergeCell ref="B5:B5"/>
    <mergeCell ref="C5:F5"/>
    <mergeCell ref="G5:J5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9.71" hidden="0" customWidth="1"/>
    <col min="4" max="4" width="8.71" hidden="0" customWidth="1"/>
    <col min="5" max="5" width="18.71" hidden="0" customWidth="1"/>
    <col min="6" max="6" width="10.71" hidden="0" customWidth="1"/>
    <col min="7" max="7" width="6.71" hidden="0" customWidth="1"/>
    <col min="8" max="8" width="8.71" hidden="0" customWidth="1"/>
    <col min="9" max="9" width="18.71" hidden="0" customWidth="1"/>
    <col min="10" max="10" width="10.71" hidden="0" customWidth="1"/>
  </cols>
  <sheetData>
    <row r="1">
      <c r="B1" s="14" t="str">
        <f>=HYPERLINK("#'Contents'!B2", "BACK")</f>
      </c>
    </row>
    <row r="2" ht="33" customHeight="1">
      <c r="B2" s="1" t="s">
        <v>186</v>
      </c>
    </row>
    <row r="3">
      <c r="B3" s="2" t="s">
        <v>150</v>
      </c>
    </row>
    <row r="5" ht="30" customHeight="1">
      <c r="B5" t="s">
        <v>3</v>
      </c>
      <c r="C5" s="4" t="s">
        <v>4</v>
      </c>
      <c r="D5" s="4" t="s">
        <v>4</v>
      </c>
      <c r="E5" s="4" t="s">
        <v>4</v>
      </c>
      <c r="F5" s="4" t="s">
        <v>4</v>
      </c>
      <c r="G5" s="4" t="s">
        <v>5</v>
      </c>
      <c r="H5" s="4" t="s">
        <v>5</v>
      </c>
      <c r="I5" s="4" t="s">
        <v>5</v>
      </c>
      <c r="J5" s="4" t="s">
        <v>5</v>
      </c>
    </row>
    <row r="6">
      <c r="B6" s="3" t="s">
        <v>105</v>
      </c>
      <c r="C6" s="3" t="s">
        <v>106</v>
      </c>
      <c r="D6" s="3" t="s">
        <v>107</v>
      </c>
      <c r="E6" s="3" t="s">
        <v>108</v>
      </c>
      <c r="F6" s="3" t="s">
        <v>109</v>
      </c>
      <c r="G6" s="3" t="s">
        <v>106</v>
      </c>
      <c r="H6" s="3" t="s">
        <v>107</v>
      </c>
      <c r="I6" s="3" t="s">
        <v>108</v>
      </c>
      <c r="J6" s="3" t="s">
        <v>109</v>
      </c>
    </row>
    <row r="7">
      <c r="B7" s="5" t="s">
        <v>15</v>
      </c>
      <c r="C7" s="5" t="s">
        <v>187</v>
      </c>
      <c r="D7" s="5" t="s">
        <v>64</v>
      </c>
      <c r="E7" s="5" t="s">
        <v>136</v>
      </c>
      <c r="F7" s="5" t="s">
        <v>44</v>
      </c>
      <c r="G7" s="5" t="s">
        <v>175</v>
      </c>
      <c r="H7" s="5" t="s">
        <v>188</v>
      </c>
      <c r="I7" s="5" t="s">
        <v>38</v>
      </c>
      <c r="J7" s="5" t="s">
        <v>189</v>
      </c>
    </row>
    <row r="8">
      <c r="B8" s="5" t="s">
        <v>24</v>
      </c>
      <c r="C8" s="5" t="s">
        <v>190</v>
      </c>
      <c r="D8" s="5" t="s">
        <v>126</v>
      </c>
      <c r="E8" s="5" t="s">
        <v>60</v>
      </c>
      <c r="F8" s="5" t="s">
        <v>44</v>
      </c>
      <c r="G8" s="5" t="s">
        <v>171</v>
      </c>
      <c r="H8" s="5" t="s">
        <v>191</v>
      </c>
      <c r="I8" s="5" t="s">
        <v>38</v>
      </c>
      <c r="J8" s="5" t="s">
        <v>189</v>
      </c>
    </row>
    <row r="9">
      <c r="B9" s="5" t="s">
        <v>32</v>
      </c>
      <c r="C9" s="5" t="s">
        <v>187</v>
      </c>
      <c r="D9" s="5" t="s">
        <v>57</v>
      </c>
      <c r="E9" s="5" t="s">
        <v>103</v>
      </c>
      <c r="F9" s="5" t="s">
        <v>181</v>
      </c>
      <c r="G9" s="5" t="s">
        <v>175</v>
      </c>
      <c r="H9" s="5" t="s">
        <v>192</v>
      </c>
      <c r="I9" s="5" t="s">
        <v>38</v>
      </c>
      <c r="J9" s="5" t="s">
        <v>193</v>
      </c>
    </row>
    <row r="10">
      <c r="B10" s="5" t="s">
        <v>41</v>
      </c>
      <c r="C10" s="5" t="s">
        <v>194</v>
      </c>
      <c r="D10" s="5" t="s">
        <v>18</v>
      </c>
      <c r="E10" s="5" t="s">
        <v>76</v>
      </c>
      <c r="F10" s="5" t="s">
        <v>170</v>
      </c>
      <c r="G10" s="5" t="s">
        <v>178</v>
      </c>
      <c r="H10" s="5" t="s">
        <v>195</v>
      </c>
      <c r="I10" s="5" t="s">
        <v>21</v>
      </c>
      <c r="J10" s="5" t="s">
        <v>153</v>
      </c>
    </row>
    <row r="11">
      <c r="B11" s="5" t="s">
        <v>48</v>
      </c>
      <c r="C11" s="5" t="s">
        <v>164</v>
      </c>
      <c r="D11" s="5" t="s">
        <v>27</v>
      </c>
      <c r="E11" s="5" t="s">
        <v>91</v>
      </c>
      <c r="F11" s="5" t="s">
        <v>174</v>
      </c>
      <c r="G11" s="5" t="s">
        <v>123</v>
      </c>
      <c r="H11" s="5" t="s">
        <v>196</v>
      </c>
      <c r="I11" s="5" t="s">
        <v>30</v>
      </c>
      <c r="J11" s="5" t="s">
        <v>176</v>
      </c>
    </row>
    <row r="12">
      <c r="B12" s="5" t="s">
        <v>53</v>
      </c>
      <c r="C12" s="5" t="s">
        <v>197</v>
      </c>
      <c r="D12" s="5" t="s">
        <v>27</v>
      </c>
      <c r="E12" s="5" t="s">
        <v>96</v>
      </c>
      <c r="F12" s="5" t="s">
        <v>116</v>
      </c>
      <c r="G12" s="5" t="s">
        <v>117</v>
      </c>
      <c r="H12" s="5" t="s">
        <v>196</v>
      </c>
      <c r="I12" s="5" t="s">
        <v>30</v>
      </c>
      <c r="J12" s="5" t="s">
        <v>171</v>
      </c>
    </row>
    <row r="13">
      <c r="B13" s="5" t="s">
        <v>55</v>
      </c>
      <c r="C13" s="5" t="s">
        <v>198</v>
      </c>
      <c r="D13" s="5" t="s">
        <v>199</v>
      </c>
      <c r="E13" s="5" t="s">
        <v>183</v>
      </c>
      <c r="F13" s="5" t="s">
        <v>121</v>
      </c>
      <c r="G13" s="5" t="s">
        <v>40</v>
      </c>
      <c r="H13" s="5" t="s">
        <v>152</v>
      </c>
      <c r="I13" s="5" t="s">
        <v>23</v>
      </c>
      <c r="J13" s="5" t="s">
        <v>123</v>
      </c>
    </row>
    <row r="14">
      <c r="B14" s="5" t="s">
        <v>59</v>
      </c>
      <c r="C14" s="5" t="s">
        <v>200</v>
      </c>
      <c r="D14" s="5" t="s">
        <v>170</v>
      </c>
      <c r="E14" s="5" t="s">
        <v>130</v>
      </c>
      <c r="F14" s="5" t="s">
        <v>36</v>
      </c>
      <c r="G14" s="5" t="s">
        <v>23</v>
      </c>
      <c r="H14" s="5" t="s">
        <v>161</v>
      </c>
      <c r="I14" s="5" t="s">
        <v>20</v>
      </c>
      <c r="J14" s="5" t="s">
        <v>114</v>
      </c>
    </row>
    <row r="15">
      <c r="B15" s="5" t="s">
        <v>62</v>
      </c>
      <c r="C15" s="5" t="s">
        <v>118</v>
      </c>
      <c r="D15" s="5" t="s">
        <v>17</v>
      </c>
      <c r="E15" s="5" t="s">
        <v>144</v>
      </c>
      <c r="F15" s="5" t="s">
        <v>134</v>
      </c>
      <c r="G15" s="5" t="s">
        <v>122</v>
      </c>
      <c r="H15" s="5" t="s">
        <v>40</v>
      </c>
      <c r="I15" s="5" t="s">
        <v>37</v>
      </c>
      <c r="J15" s="5" t="s">
        <v>40</v>
      </c>
    </row>
    <row r="16">
      <c r="B16" s="5" t="s">
        <v>66</v>
      </c>
      <c r="C16" s="5" t="s">
        <v>201</v>
      </c>
      <c r="D16" s="5" t="s">
        <v>56</v>
      </c>
      <c r="E16" s="5" t="s">
        <v>120</v>
      </c>
      <c r="F16" s="5" t="s">
        <v>19</v>
      </c>
      <c r="G16" s="5" t="s">
        <v>37</v>
      </c>
      <c r="H16" s="5" t="s">
        <v>30</v>
      </c>
      <c r="I16" s="5" t="s">
        <v>29</v>
      </c>
      <c r="J16" s="5" t="s">
        <v>65</v>
      </c>
    </row>
    <row r="17">
      <c r="B17" s="5" t="s">
        <v>70</v>
      </c>
      <c r="C17" s="5" t="s">
        <v>42</v>
      </c>
      <c r="D17" s="5" t="s">
        <v>36</v>
      </c>
      <c r="E17" s="5" t="s">
        <v>126</v>
      </c>
      <c r="F17" s="5" t="s">
        <v>83</v>
      </c>
      <c r="G17" s="5" t="s">
        <v>46</v>
      </c>
      <c r="H17" s="5" t="s">
        <v>23</v>
      </c>
      <c r="I17" s="5" t="s">
        <v>29</v>
      </c>
      <c r="J17" s="5" t="s">
        <v>58</v>
      </c>
    </row>
    <row r="18">
      <c r="B18" s="5" t="s">
        <v>72</v>
      </c>
      <c r="C18" s="5" t="s">
        <v>145</v>
      </c>
      <c r="D18" s="5" t="s">
        <v>63</v>
      </c>
      <c r="E18" s="5" t="s">
        <v>132</v>
      </c>
      <c r="F18" s="5" t="s">
        <v>79</v>
      </c>
      <c r="G18" s="5" t="s">
        <v>46</v>
      </c>
      <c r="H18" s="5" t="s">
        <v>122</v>
      </c>
      <c r="I18" s="5" t="s">
        <v>46</v>
      </c>
      <c r="J18" s="5" t="s">
        <v>22</v>
      </c>
    </row>
    <row r="19">
      <c r="B19" s="5" t="s">
        <v>75</v>
      </c>
      <c r="C19" s="5" t="s">
        <v>103</v>
      </c>
      <c r="D19" s="5" t="s">
        <v>63</v>
      </c>
      <c r="E19" s="5" t="s">
        <v>137</v>
      </c>
      <c r="F19" s="5" t="s">
        <v>88</v>
      </c>
      <c r="G19" s="5" t="s">
        <v>29</v>
      </c>
      <c r="H19" s="5" t="s">
        <v>122</v>
      </c>
      <c r="I19" s="5" t="s">
        <v>58</v>
      </c>
      <c r="J19" s="5" t="s">
        <v>52</v>
      </c>
    </row>
    <row r="20">
      <c r="B20" s="5" t="s">
        <v>77</v>
      </c>
      <c r="C20" s="5" t="s">
        <v>103</v>
      </c>
      <c r="D20" s="5" t="s">
        <v>51</v>
      </c>
      <c r="E20" s="5" t="s">
        <v>137</v>
      </c>
      <c r="F20" s="5" t="s">
        <v>88</v>
      </c>
      <c r="G20" s="5" t="s">
        <v>58</v>
      </c>
      <c r="H20" s="5" t="s">
        <v>65</v>
      </c>
      <c r="I20" s="5" t="s">
        <v>58</v>
      </c>
      <c r="J20" s="5" t="s">
        <v>52</v>
      </c>
    </row>
    <row r="21">
      <c r="B21" s="5" t="s">
        <v>78</v>
      </c>
      <c r="C21" s="5" t="s">
        <v>138</v>
      </c>
      <c r="D21" s="5" t="s">
        <v>63</v>
      </c>
      <c r="E21" s="5" t="s">
        <v>135</v>
      </c>
      <c r="F21" s="5" t="s">
        <v>139</v>
      </c>
      <c r="G21" s="5" t="s">
        <v>29</v>
      </c>
      <c r="H21" s="5" t="s">
        <v>122</v>
      </c>
      <c r="I21" s="5" t="s">
        <v>29</v>
      </c>
      <c r="J21" s="5" t="s">
        <v>140</v>
      </c>
    </row>
    <row r="22">
      <c r="B22" s="5" t="s">
        <v>80</v>
      </c>
      <c r="C22" s="5" t="s">
        <v>136</v>
      </c>
      <c r="D22" s="5" t="s">
        <v>28</v>
      </c>
      <c r="E22" s="5" t="s">
        <v>135</v>
      </c>
      <c r="F22" s="5" t="s">
        <v>142</v>
      </c>
      <c r="G22" s="5" t="s">
        <v>58</v>
      </c>
      <c r="H22" s="5" t="s">
        <v>47</v>
      </c>
      <c r="I22" s="5" t="s">
        <v>29</v>
      </c>
      <c r="J22" s="5" t="s">
        <v>143</v>
      </c>
    </row>
    <row r="23">
      <c r="B23" s="5" t="s">
        <v>81</v>
      </c>
      <c r="C23" s="5" t="s">
        <v>101</v>
      </c>
      <c r="D23" s="5" t="s">
        <v>45</v>
      </c>
      <c r="E23" s="5" t="s">
        <v>113</v>
      </c>
      <c r="F23" s="5" t="s">
        <v>142</v>
      </c>
      <c r="G23" s="5" t="s">
        <v>22</v>
      </c>
      <c r="H23" s="5" t="s">
        <v>20</v>
      </c>
      <c r="I23" s="5" t="s">
        <v>58</v>
      </c>
      <c r="J23" s="5" t="s">
        <v>143</v>
      </c>
    </row>
    <row r="24">
      <c r="B24" s="5" t="s">
        <v>84</v>
      </c>
      <c r="C24" s="5" t="s">
        <v>156</v>
      </c>
      <c r="D24" s="5" t="s">
        <v>69</v>
      </c>
      <c r="E24" s="5" t="s">
        <v>113</v>
      </c>
      <c r="F24" s="5" t="s">
        <v>202</v>
      </c>
      <c r="G24" s="5" t="s">
        <v>22</v>
      </c>
      <c r="H24" s="5" t="s">
        <v>46</v>
      </c>
      <c r="I24" s="5" t="s">
        <v>58</v>
      </c>
      <c r="J24" s="5" t="s">
        <v>89</v>
      </c>
    </row>
    <row r="25">
      <c r="B25" s="5" t="s">
        <v>90</v>
      </c>
      <c r="C25" s="5" t="s">
        <v>54</v>
      </c>
      <c r="D25" s="5" t="s">
        <v>51</v>
      </c>
      <c r="E25" s="5" t="s">
        <v>203</v>
      </c>
      <c r="F25" s="5" t="s">
        <v>202</v>
      </c>
      <c r="G25" s="5" t="s">
        <v>46</v>
      </c>
      <c r="H25" s="5" t="s">
        <v>47</v>
      </c>
      <c r="I25" s="5" t="s">
        <v>20</v>
      </c>
      <c r="J25" s="5" t="s">
        <v>143</v>
      </c>
    </row>
    <row r="26">
      <c r="B26" s="5" t="s">
        <v>92</v>
      </c>
      <c r="C26" s="5" t="s">
        <v>60</v>
      </c>
      <c r="D26" s="5" t="s">
        <v>51</v>
      </c>
      <c r="E26" s="5" t="s">
        <v>132</v>
      </c>
      <c r="F26" s="5" t="s">
        <v>202</v>
      </c>
      <c r="G26" s="5" t="s">
        <v>58</v>
      </c>
      <c r="H26" s="5" t="s">
        <v>65</v>
      </c>
      <c r="I26" s="5" t="s">
        <v>29</v>
      </c>
      <c r="J26" s="5" t="s">
        <v>143</v>
      </c>
    </row>
    <row r="27">
      <c r="B27" s="5" t="s">
        <v>95</v>
      </c>
      <c r="C27" s="5" t="s">
        <v>156</v>
      </c>
      <c r="D27" s="5" t="s">
        <v>69</v>
      </c>
      <c r="E27" s="5" t="s">
        <v>120</v>
      </c>
      <c r="F27" s="5" t="s">
        <v>139</v>
      </c>
      <c r="G27" s="5" t="s">
        <v>22</v>
      </c>
      <c r="H27" s="5" t="s">
        <v>20</v>
      </c>
      <c r="I27" s="5" t="s">
        <v>58</v>
      </c>
      <c r="J27" s="5" t="s">
        <v>204</v>
      </c>
    </row>
    <row r="28">
      <c r="B28" s="5" t="s">
        <v>97</v>
      </c>
      <c r="C28" s="5" t="s">
        <v>60</v>
      </c>
      <c r="D28" s="5" t="s">
        <v>51</v>
      </c>
      <c r="E28" s="5" t="s">
        <v>132</v>
      </c>
      <c r="F28" s="5" t="s">
        <v>142</v>
      </c>
      <c r="G28" s="5" t="s">
        <v>58</v>
      </c>
      <c r="H28" s="5" t="s">
        <v>47</v>
      </c>
      <c r="I28" s="5" t="s">
        <v>29</v>
      </c>
      <c r="J28" s="5" t="s">
        <v>140</v>
      </c>
    </row>
    <row r="29">
      <c r="B29" s="5" t="s">
        <v>100</v>
      </c>
      <c r="C29" s="5" t="s">
        <v>101</v>
      </c>
      <c r="D29" s="5" t="s">
        <v>69</v>
      </c>
      <c r="E29" s="5" t="s">
        <v>126</v>
      </c>
      <c r="F29" s="5" t="s">
        <v>202</v>
      </c>
      <c r="G29" s="5" t="s">
        <v>22</v>
      </c>
      <c r="H29" s="5" t="s">
        <v>46</v>
      </c>
      <c r="I29" s="5" t="s">
        <v>22</v>
      </c>
      <c r="J29" s="5" t="s">
        <v>89</v>
      </c>
    </row>
    <row r="30">
      <c r="B30" s="5" t="s">
        <v>102</v>
      </c>
      <c r="C30" s="5" t="s">
        <v>136</v>
      </c>
      <c r="D30" s="5" t="s">
        <v>19</v>
      </c>
      <c r="E30" s="5" t="s">
        <v>135</v>
      </c>
      <c r="F30" s="5" t="s">
        <v>202</v>
      </c>
      <c r="G30" s="5" t="s">
        <v>58</v>
      </c>
      <c r="H30" s="5" t="s">
        <v>37</v>
      </c>
      <c r="I30" s="5" t="s">
        <v>58</v>
      </c>
      <c r="J30" s="5" t="s">
        <v>89</v>
      </c>
    </row>
    <row r="31">
      <c r="B31" s="6" t="s">
        <v>104</v>
      </c>
      <c r="C31" s="6" t="s">
        <v>156</v>
      </c>
      <c r="D31" s="6" t="s">
        <v>69</v>
      </c>
      <c r="E31" s="6" t="s">
        <v>126</v>
      </c>
      <c r="F31" s="6" t="s">
        <v>142</v>
      </c>
      <c r="G31" s="6" t="s">
        <v>22</v>
      </c>
      <c r="H31" s="6" t="s">
        <v>46</v>
      </c>
      <c r="I31" s="6" t="s">
        <v>22</v>
      </c>
      <c r="J31" s="6" t="s">
        <v>143</v>
      </c>
    </row>
    <row r="32">
      <c r="B32" s="7" t="s">
        <v>110</v>
      </c>
    </row>
  </sheetData>
  <mergeCells count="3">
    <mergeCell ref="B5:B5"/>
    <mergeCell ref="C5:F5"/>
    <mergeCell ref="G5:J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7.71" hidden="0" customWidth="1"/>
    <col min="4" max="4" width="8.71" hidden="0" customWidth="1"/>
    <col min="5" max="5" width="18.71" hidden="0" customWidth="1"/>
    <col min="6" max="6" width="10.71" hidden="0" customWidth="1"/>
    <col min="7" max="7" width="6.71" hidden="0" customWidth="1"/>
    <col min="8" max="8" width="8.71" hidden="0" customWidth="1"/>
    <col min="9" max="9" width="18.71" hidden="0" customWidth="1"/>
    <col min="10" max="10" width="10.71" hidden="0" customWidth="1"/>
  </cols>
  <sheetData>
    <row r="1">
      <c r="B1" s="14" t="str">
        <f>=HYPERLINK("#'Contents'!B2", "BACK")</f>
      </c>
    </row>
    <row r="2" ht="33" customHeight="1">
      <c r="B2" s="1" t="s">
        <v>205</v>
      </c>
    </row>
    <row r="3">
      <c r="B3" s="2" t="s">
        <v>206</v>
      </c>
    </row>
    <row r="5" ht="30" customHeight="1">
      <c r="B5" t="s">
        <v>3</v>
      </c>
      <c r="C5" s="4" t="s">
        <v>4</v>
      </c>
      <c r="D5" s="4" t="s">
        <v>4</v>
      </c>
      <c r="E5" s="4" t="s">
        <v>4</v>
      </c>
      <c r="F5" s="4" t="s">
        <v>4</v>
      </c>
      <c r="G5" s="4" t="s">
        <v>5</v>
      </c>
      <c r="H5" s="4" t="s">
        <v>5</v>
      </c>
      <c r="I5" s="4" t="s">
        <v>5</v>
      </c>
      <c r="J5" s="4" t="s">
        <v>5</v>
      </c>
    </row>
    <row r="6">
      <c r="B6" s="3" t="s">
        <v>105</v>
      </c>
      <c r="C6" s="3" t="s">
        <v>106</v>
      </c>
      <c r="D6" s="3" t="s">
        <v>107</v>
      </c>
      <c r="E6" s="3" t="s">
        <v>108</v>
      </c>
      <c r="F6" s="3" t="s">
        <v>109</v>
      </c>
      <c r="G6" s="3" t="s">
        <v>106</v>
      </c>
      <c r="H6" s="3" t="s">
        <v>107</v>
      </c>
      <c r="I6" s="3" t="s">
        <v>108</v>
      </c>
      <c r="J6" s="3" t="s">
        <v>109</v>
      </c>
    </row>
    <row r="7">
      <c r="B7" s="5" t="s">
        <v>15</v>
      </c>
      <c r="C7" s="5" t="s">
        <v>64</v>
      </c>
      <c r="D7" s="5" t="s">
        <v>88</v>
      </c>
      <c r="E7" s="5" t="s">
        <v>121</v>
      </c>
      <c r="F7" s="5" t="s">
        <v>139</v>
      </c>
      <c r="G7" s="5" t="s">
        <v>140</v>
      </c>
      <c r="H7" s="5" t="s">
        <v>89</v>
      </c>
      <c r="I7" s="5" t="s">
        <v>207</v>
      </c>
      <c r="J7" s="5" t="s">
        <v>143</v>
      </c>
    </row>
    <row r="8">
      <c r="B8" s="5" t="s">
        <v>24</v>
      </c>
      <c r="C8" s="5" t="s">
        <v>44</v>
      </c>
      <c r="D8" s="5" t="s">
        <v>88</v>
      </c>
      <c r="E8" s="5" t="s">
        <v>19</v>
      </c>
      <c r="F8" s="5" t="s">
        <v>139</v>
      </c>
      <c r="G8" s="5" t="s">
        <v>207</v>
      </c>
      <c r="H8" s="5" t="s">
        <v>89</v>
      </c>
      <c r="I8" s="5" t="s">
        <v>208</v>
      </c>
      <c r="J8" s="5" t="s">
        <v>143</v>
      </c>
    </row>
    <row r="9">
      <c r="B9" s="5" t="s">
        <v>32</v>
      </c>
      <c r="C9" s="5" t="s">
        <v>126</v>
      </c>
      <c r="D9" s="5" t="s">
        <v>74</v>
      </c>
      <c r="E9" s="5" t="s">
        <v>134</v>
      </c>
      <c r="F9" s="5" t="s">
        <v>139</v>
      </c>
      <c r="G9" s="5" t="s">
        <v>140</v>
      </c>
      <c r="H9" s="5" t="s">
        <v>22</v>
      </c>
      <c r="I9" s="5" t="s">
        <v>207</v>
      </c>
      <c r="J9" s="5" t="s">
        <v>89</v>
      </c>
    </row>
    <row r="10">
      <c r="B10" s="5" t="s">
        <v>41</v>
      </c>
      <c r="C10" s="5" t="s">
        <v>137</v>
      </c>
      <c r="D10" s="5" t="s">
        <v>83</v>
      </c>
      <c r="E10" s="5" t="s">
        <v>134</v>
      </c>
      <c r="F10" s="5" t="s">
        <v>139</v>
      </c>
      <c r="G10" s="5" t="s">
        <v>140</v>
      </c>
      <c r="H10" s="5" t="s">
        <v>39</v>
      </c>
      <c r="I10" s="5" t="s">
        <v>207</v>
      </c>
      <c r="J10" s="5" t="s">
        <v>143</v>
      </c>
    </row>
    <row r="11">
      <c r="B11" s="5" t="s">
        <v>48</v>
      </c>
      <c r="C11" s="5" t="s">
        <v>57</v>
      </c>
      <c r="D11" s="5" t="s">
        <v>74</v>
      </c>
      <c r="E11" s="5" t="s">
        <v>134</v>
      </c>
      <c r="F11" s="5" t="s">
        <v>209</v>
      </c>
      <c r="G11" s="5" t="s">
        <v>140</v>
      </c>
      <c r="H11" s="5" t="s">
        <v>22</v>
      </c>
      <c r="I11" s="5" t="s">
        <v>207</v>
      </c>
      <c r="J11" s="5" t="s">
        <v>204</v>
      </c>
    </row>
    <row r="12">
      <c r="B12" s="5" t="s">
        <v>53</v>
      </c>
      <c r="C12" s="5" t="s">
        <v>137</v>
      </c>
      <c r="D12" s="5" t="s">
        <v>79</v>
      </c>
      <c r="E12" s="5" t="s">
        <v>134</v>
      </c>
      <c r="F12" s="5" t="s">
        <v>142</v>
      </c>
      <c r="G12" s="5" t="s">
        <v>140</v>
      </c>
      <c r="H12" s="5" t="s">
        <v>52</v>
      </c>
      <c r="I12" s="5" t="s">
        <v>207</v>
      </c>
      <c r="J12" s="5" t="s">
        <v>31</v>
      </c>
    </row>
    <row r="13">
      <c r="B13" s="5" t="s">
        <v>55</v>
      </c>
      <c r="C13" s="5" t="s">
        <v>57</v>
      </c>
      <c r="D13" s="5" t="s">
        <v>202</v>
      </c>
      <c r="E13" s="5" t="s">
        <v>210</v>
      </c>
      <c r="F13" s="5" t="s">
        <v>211</v>
      </c>
      <c r="G13" s="5" t="s">
        <v>140</v>
      </c>
      <c r="H13" s="5" t="s">
        <v>143</v>
      </c>
      <c r="I13" s="5" t="s">
        <v>140</v>
      </c>
      <c r="J13" s="5" t="s">
        <v>204</v>
      </c>
    </row>
    <row r="14">
      <c r="B14" s="5" t="s">
        <v>59</v>
      </c>
      <c r="C14" s="5" t="s">
        <v>35</v>
      </c>
      <c r="D14" s="5" t="s">
        <v>202</v>
      </c>
      <c r="E14" s="5" t="s">
        <v>56</v>
      </c>
      <c r="F14" s="5" t="s">
        <v>211</v>
      </c>
      <c r="G14" s="5" t="s">
        <v>204</v>
      </c>
      <c r="H14" s="5" t="s">
        <v>89</v>
      </c>
      <c r="I14" s="5" t="s">
        <v>207</v>
      </c>
      <c r="J14" s="5" t="s">
        <v>207</v>
      </c>
    </row>
    <row r="15">
      <c r="B15" s="5" t="s">
        <v>62</v>
      </c>
      <c r="C15" s="5" t="s">
        <v>135</v>
      </c>
      <c r="D15" s="5" t="s">
        <v>88</v>
      </c>
      <c r="E15" s="5" t="s">
        <v>116</v>
      </c>
      <c r="F15" s="5" t="s">
        <v>212</v>
      </c>
      <c r="G15" s="5" t="s">
        <v>143</v>
      </c>
      <c r="H15" s="5" t="s">
        <v>89</v>
      </c>
      <c r="I15" s="5" t="s">
        <v>143</v>
      </c>
      <c r="J15" s="5" t="s">
        <v>140</v>
      </c>
    </row>
    <row r="16">
      <c r="B16" s="5" t="s">
        <v>66</v>
      </c>
      <c r="C16" s="5" t="s">
        <v>35</v>
      </c>
      <c r="D16" s="5" t="s">
        <v>139</v>
      </c>
      <c r="E16" s="5" t="s">
        <v>121</v>
      </c>
      <c r="F16" s="5" t="s">
        <v>209</v>
      </c>
      <c r="G16" s="5" t="s">
        <v>204</v>
      </c>
      <c r="H16" s="5" t="s">
        <v>140</v>
      </c>
      <c r="I16" s="5" t="s">
        <v>204</v>
      </c>
      <c r="J16" s="5" t="s">
        <v>207</v>
      </c>
    </row>
    <row r="17">
      <c r="B17" s="5" t="s">
        <v>70</v>
      </c>
      <c r="C17" s="5" t="s">
        <v>50</v>
      </c>
      <c r="D17" s="5" t="s">
        <v>212</v>
      </c>
      <c r="E17" s="5" t="s">
        <v>134</v>
      </c>
      <c r="F17" s="5" t="s">
        <v>209</v>
      </c>
      <c r="G17" s="5" t="s">
        <v>207</v>
      </c>
      <c r="H17" s="5" t="s">
        <v>204</v>
      </c>
      <c r="I17" s="5" t="s">
        <v>207</v>
      </c>
      <c r="J17" s="5" t="s">
        <v>204</v>
      </c>
    </row>
    <row r="18">
      <c r="B18" s="5" t="s">
        <v>72</v>
      </c>
      <c r="C18" s="5" t="s">
        <v>35</v>
      </c>
      <c r="D18" s="5" t="s">
        <v>139</v>
      </c>
      <c r="E18" s="5" t="s">
        <v>26</v>
      </c>
      <c r="F18" s="5" t="s">
        <v>209</v>
      </c>
      <c r="G18" s="5" t="s">
        <v>204</v>
      </c>
      <c r="H18" s="5" t="s">
        <v>140</v>
      </c>
      <c r="I18" s="5" t="s">
        <v>204</v>
      </c>
      <c r="J18" s="5" t="s">
        <v>207</v>
      </c>
    </row>
    <row r="19">
      <c r="B19" s="5" t="s">
        <v>75</v>
      </c>
      <c r="C19" s="5" t="s">
        <v>50</v>
      </c>
      <c r="D19" s="5" t="s">
        <v>139</v>
      </c>
      <c r="E19" s="5" t="s">
        <v>134</v>
      </c>
      <c r="F19" s="5" t="s">
        <v>209</v>
      </c>
      <c r="G19" s="5" t="s">
        <v>207</v>
      </c>
      <c r="H19" s="5" t="s">
        <v>140</v>
      </c>
      <c r="I19" s="5" t="s">
        <v>207</v>
      </c>
      <c r="J19" s="5" t="s">
        <v>207</v>
      </c>
    </row>
    <row r="20">
      <c r="B20" s="5" t="s">
        <v>77</v>
      </c>
      <c r="C20" s="5" t="s">
        <v>18</v>
      </c>
      <c r="D20" s="5" t="s">
        <v>139</v>
      </c>
      <c r="E20" s="5" t="s">
        <v>121</v>
      </c>
      <c r="F20" s="5" t="s">
        <v>139</v>
      </c>
      <c r="G20" s="5" t="s">
        <v>204</v>
      </c>
      <c r="H20" s="5" t="s">
        <v>140</v>
      </c>
      <c r="I20" s="5" t="s">
        <v>207</v>
      </c>
      <c r="J20" s="5" t="s">
        <v>143</v>
      </c>
    </row>
    <row r="21">
      <c r="B21" s="5" t="s">
        <v>78</v>
      </c>
      <c r="C21" s="5" t="s">
        <v>18</v>
      </c>
      <c r="D21" s="5" t="s">
        <v>139</v>
      </c>
      <c r="E21" s="5" t="s">
        <v>210</v>
      </c>
      <c r="F21" s="5" t="s">
        <v>211</v>
      </c>
      <c r="G21" s="5" t="s">
        <v>204</v>
      </c>
      <c r="H21" s="5" t="s">
        <v>140</v>
      </c>
      <c r="I21" s="5" t="s">
        <v>204</v>
      </c>
      <c r="J21" s="5" t="s">
        <v>213</v>
      </c>
    </row>
    <row r="22">
      <c r="B22" s="5" t="s">
        <v>80</v>
      </c>
      <c r="C22" s="5" t="s">
        <v>44</v>
      </c>
      <c r="D22" s="5" t="s">
        <v>212</v>
      </c>
      <c r="E22" s="5" t="s">
        <v>121</v>
      </c>
      <c r="F22" s="5" t="s">
        <v>214</v>
      </c>
      <c r="G22" s="5" t="s">
        <v>207</v>
      </c>
      <c r="H22" s="5" t="s">
        <v>204</v>
      </c>
      <c r="I22" s="5" t="s">
        <v>207</v>
      </c>
      <c r="J22" s="5" t="s">
        <v>208</v>
      </c>
    </row>
    <row r="23">
      <c r="B23" s="5" t="s">
        <v>81</v>
      </c>
      <c r="C23" s="5" t="s">
        <v>215</v>
      </c>
      <c r="D23" s="5" t="s">
        <v>211</v>
      </c>
      <c r="E23" s="5" t="s">
        <v>134</v>
      </c>
      <c r="F23" s="5" t="s">
        <v>214</v>
      </c>
      <c r="G23" s="5" t="s">
        <v>213</v>
      </c>
      <c r="H23" s="5" t="s">
        <v>213</v>
      </c>
      <c r="I23" s="5" t="s">
        <v>213</v>
      </c>
      <c r="J23" s="5" t="s">
        <v>208</v>
      </c>
    </row>
    <row r="24">
      <c r="B24" s="5" t="s">
        <v>84</v>
      </c>
      <c r="C24" s="5" t="s">
        <v>166</v>
      </c>
      <c r="D24" s="5" t="s">
        <v>214</v>
      </c>
      <c r="E24" s="5" t="s">
        <v>134</v>
      </c>
      <c r="F24" s="5" t="s">
        <v>214</v>
      </c>
      <c r="G24" s="5" t="s">
        <v>213</v>
      </c>
      <c r="H24" s="5" t="s">
        <v>208</v>
      </c>
      <c r="I24" s="5" t="s">
        <v>213</v>
      </c>
      <c r="J24" s="5" t="s">
        <v>208</v>
      </c>
    </row>
    <row r="25">
      <c r="B25" s="5" t="s">
        <v>90</v>
      </c>
      <c r="C25" s="5" t="s">
        <v>18</v>
      </c>
      <c r="D25" s="5" t="s">
        <v>212</v>
      </c>
      <c r="E25" s="5" t="s">
        <v>43</v>
      </c>
      <c r="F25" s="5" t="s">
        <v>211</v>
      </c>
      <c r="G25" s="5" t="s">
        <v>204</v>
      </c>
      <c r="H25" s="5" t="s">
        <v>204</v>
      </c>
      <c r="I25" s="5" t="s">
        <v>204</v>
      </c>
      <c r="J25" s="5" t="s">
        <v>213</v>
      </c>
    </row>
    <row r="26">
      <c r="B26" s="5" t="s">
        <v>92</v>
      </c>
      <c r="C26" s="5" t="s">
        <v>215</v>
      </c>
      <c r="D26" s="5" t="s">
        <v>214</v>
      </c>
      <c r="E26" s="5" t="s">
        <v>56</v>
      </c>
      <c r="F26" s="5" t="s">
        <v>214</v>
      </c>
      <c r="G26" s="5" t="s">
        <v>213</v>
      </c>
      <c r="H26" s="5" t="s">
        <v>208</v>
      </c>
      <c r="I26" s="5" t="s">
        <v>207</v>
      </c>
      <c r="J26" s="5" t="s">
        <v>208</v>
      </c>
    </row>
    <row r="27">
      <c r="B27" s="5" t="s">
        <v>95</v>
      </c>
      <c r="C27" s="5" t="s">
        <v>68</v>
      </c>
      <c r="D27" s="5" t="s">
        <v>209</v>
      </c>
      <c r="E27" s="5" t="s">
        <v>17</v>
      </c>
      <c r="F27" s="5" t="s">
        <v>211</v>
      </c>
      <c r="G27" s="5" t="s">
        <v>207</v>
      </c>
      <c r="H27" s="5" t="s">
        <v>207</v>
      </c>
      <c r="I27" s="5" t="s">
        <v>204</v>
      </c>
      <c r="J27" s="5" t="s">
        <v>213</v>
      </c>
    </row>
    <row r="28">
      <c r="B28" s="5" t="s">
        <v>97</v>
      </c>
      <c r="C28" s="5" t="s">
        <v>64</v>
      </c>
      <c r="D28" s="5" t="s">
        <v>139</v>
      </c>
      <c r="E28" s="5" t="s">
        <v>34</v>
      </c>
      <c r="F28" s="5" t="s">
        <v>211</v>
      </c>
      <c r="G28" s="5" t="s">
        <v>204</v>
      </c>
      <c r="H28" s="5" t="s">
        <v>140</v>
      </c>
      <c r="I28" s="5" t="s">
        <v>204</v>
      </c>
      <c r="J28" s="5" t="s">
        <v>213</v>
      </c>
    </row>
    <row r="29">
      <c r="B29" s="5" t="s">
        <v>100</v>
      </c>
      <c r="C29" s="5" t="s">
        <v>35</v>
      </c>
      <c r="D29" s="5" t="s">
        <v>209</v>
      </c>
      <c r="E29" s="5" t="s">
        <v>210</v>
      </c>
      <c r="F29" s="5" t="s">
        <v>211</v>
      </c>
      <c r="G29" s="5" t="s">
        <v>207</v>
      </c>
      <c r="H29" s="5" t="s">
        <v>204</v>
      </c>
      <c r="I29" s="5" t="s">
        <v>204</v>
      </c>
      <c r="J29" s="5" t="s">
        <v>213</v>
      </c>
    </row>
    <row r="30">
      <c r="B30" s="5" t="s">
        <v>102</v>
      </c>
      <c r="C30" s="5" t="s">
        <v>135</v>
      </c>
      <c r="D30" s="5" t="s">
        <v>142</v>
      </c>
      <c r="E30" s="5" t="s">
        <v>119</v>
      </c>
      <c r="F30" s="5" t="s">
        <v>139</v>
      </c>
      <c r="G30" s="5" t="s">
        <v>140</v>
      </c>
      <c r="H30" s="5" t="s">
        <v>89</v>
      </c>
      <c r="I30" s="5" t="s">
        <v>140</v>
      </c>
      <c r="J30" s="5" t="s">
        <v>140</v>
      </c>
    </row>
    <row r="31">
      <c r="B31" s="6" t="s">
        <v>104</v>
      </c>
      <c r="C31" s="6" t="s">
        <v>18</v>
      </c>
      <c r="D31" s="6" t="s">
        <v>209</v>
      </c>
      <c r="E31" s="6" t="s">
        <v>210</v>
      </c>
      <c r="F31" s="6" t="s">
        <v>212</v>
      </c>
      <c r="G31" s="6" t="s">
        <v>204</v>
      </c>
      <c r="H31" s="6" t="s">
        <v>207</v>
      </c>
      <c r="I31" s="6" t="s">
        <v>204</v>
      </c>
      <c r="J31" s="6" t="s">
        <v>204</v>
      </c>
    </row>
    <row r="32">
      <c r="B32" s="7" t="s">
        <v>110</v>
      </c>
    </row>
  </sheetData>
  <mergeCells count="3">
    <mergeCell ref="B5:B5"/>
    <mergeCell ref="C5:F5"/>
    <mergeCell ref="G5:J5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7.71" hidden="0" customWidth="1"/>
    <col min="4" max="4" width="8.71" hidden="0" customWidth="1"/>
    <col min="5" max="5" width="18.71" hidden="0" customWidth="1"/>
    <col min="6" max="6" width="10.71" hidden="0" customWidth="1"/>
    <col min="7" max="7" width="6.71" hidden="0" customWidth="1"/>
    <col min="8" max="8" width="8.71" hidden="0" customWidth="1"/>
    <col min="9" max="9" width="18.71" hidden="0" customWidth="1"/>
    <col min="10" max="10" width="10.71" hidden="0" customWidth="1"/>
  </cols>
  <sheetData>
    <row r="1">
      <c r="B1" s="14" t="str">
        <f>=HYPERLINK("#'Contents'!B2", "BACK")</f>
      </c>
    </row>
    <row r="2" ht="33" customHeight="1">
      <c r="B2" s="1" t="s">
        <v>216</v>
      </c>
    </row>
    <row r="3">
      <c r="B3" s="2" t="s">
        <v>206</v>
      </c>
    </row>
    <row r="5" ht="30" customHeight="1">
      <c r="B5" t="s">
        <v>3</v>
      </c>
      <c r="C5" s="4" t="s">
        <v>4</v>
      </c>
      <c r="D5" s="4" t="s">
        <v>4</v>
      </c>
      <c r="E5" s="4" t="s">
        <v>4</v>
      </c>
      <c r="F5" s="4" t="s">
        <v>4</v>
      </c>
      <c r="G5" s="4" t="s">
        <v>5</v>
      </c>
      <c r="H5" s="4" t="s">
        <v>5</v>
      </c>
      <c r="I5" s="4" t="s">
        <v>5</v>
      </c>
      <c r="J5" s="4" t="s">
        <v>5</v>
      </c>
    </row>
    <row r="6">
      <c r="B6" s="3" t="s">
        <v>105</v>
      </c>
      <c r="C6" s="3" t="s">
        <v>106</v>
      </c>
      <c r="D6" s="3" t="s">
        <v>107</v>
      </c>
      <c r="E6" s="3" t="s">
        <v>108</v>
      </c>
      <c r="F6" s="3" t="s">
        <v>109</v>
      </c>
      <c r="G6" s="3" t="s">
        <v>106</v>
      </c>
      <c r="H6" s="3" t="s">
        <v>107</v>
      </c>
      <c r="I6" s="3" t="s">
        <v>108</v>
      </c>
      <c r="J6" s="3" t="s">
        <v>109</v>
      </c>
    </row>
    <row r="7">
      <c r="B7" s="5" t="s">
        <v>15</v>
      </c>
      <c r="C7" s="5" t="s">
        <v>144</v>
      </c>
      <c r="D7" s="5" t="s">
        <v>69</v>
      </c>
      <c r="E7" s="5" t="s">
        <v>170</v>
      </c>
      <c r="F7" s="5" t="s">
        <v>211</v>
      </c>
      <c r="G7" s="5" t="s">
        <v>89</v>
      </c>
      <c r="H7" s="5" t="s">
        <v>58</v>
      </c>
      <c r="I7" s="5" t="s">
        <v>143</v>
      </c>
      <c r="J7" s="5" t="s">
        <v>207</v>
      </c>
    </row>
    <row r="8">
      <c r="B8" s="5" t="s">
        <v>24</v>
      </c>
      <c r="C8" s="5" t="s">
        <v>128</v>
      </c>
      <c r="D8" s="5" t="s">
        <v>45</v>
      </c>
      <c r="E8" s="5" t="s">
        <v>43</v>
      </c>
      <c r="F8" s="5" t="s">
        <v>214</v>
      </c>
      <c r="G8" s="5" t="s">
        <v>143</v>
      </c>
      <c r="H8" s="5" t="s">
        <v>29</v>
      </c>
      <c r="I8" s="5" t="s">
        <v>140</v>
      </c>
      <c r="J8" s="5" t="s">
        <v>213</v>
      </c>
    </row>
    <row r="9">
      <c r="B9" s="5" t="s">
        <v>32</v>
      </c>
      <c r="C9" s="5" t="s">
        <v>183</v>
      </c>
      <c r="D9" s="5" t="s">
        <v>134</v>
      </c>
      <c r="E9" s="5" t="s">
        <v>87</v>
      </c>
      <c r="F9" s="5" t="s">
        <v>212</v>
      </c>
      <c r="G9" s="5" t="s">
        <v>39</v>
      </c>
      <c r="H9" s="5" t="s">
        <v>47</v>
      </c>
      <c r="I9" s="5" t="s">
        <v>31</v>
      </c>
      <c r="J9" s="5" t="s">
        <v>143</v>
      </c>
    </row>
    <row r="10">
      <c r="B10" s="5" t="s">
        <v>41</v>
      </c>
      <c r="C10" s="5" t="s">
        <v>93</v>
      </c>
      <c r="D10" s="5" t="s">
        <v>28</v>
      </c>
      <c r="E10" s="5" t="s">
        <v>170</v>
      </c>
      <c r="F10" s="5" t="s">
        <v>139</v>
      </c>
      <c r="G10" s="5" t="s">
        <v>52</v>
      </c>
      <c r="H10" s="5" t="s">
        <v>37</v>
      </c>
      <c r="I10" s="5" t="s">
        <v>89</v>
      </c>
      <c r="J10" s="5" t="s">
        <v>143</v>
      </c>
    </row>
    <row r="11">
      <c r="B11" s="5" t="s">
        <v>48</v>
      </c>
      <c r="C11" s="5" t="s">
        <v>165</v>
      </c>
      <c r="D11" s="5" t="s">
        <v>63</v>
      </c>
      <c r="E11" s="5" t="s">
        <v>215</v>
      </c>
      <c r="F11" s="5" t="s">
        <v>209</v>
      </c>
      <c r="G11" s="5" t="s">
        <v>52</v>
      </c>
      <c r="H11" s="5" t="s">
        <v>65</v>
      </c>
      <c r="I11" s="5" t="s">
        <v>31</v>
      </c>
      <c r="J11" s="5" t="s">
        <v>140</v>
      </c>
    </row>
    <row r="12">
      <c r="B12" s="5" t="s">
        <v>53</v>
      </c>
      <c r="C12" s="5" t="s">
        <v>183</v>
      </c>
      <c r="D12" s="5" t="s">
        <v>28</v>
      </c>
      <c r="E12" s="5" t="s">
        <v>215</v>
      </c>
      <c r="F12" s="5" t="s">
        <v>142</v>
      </c>
      <c r="G12" s="5" t="s">
        <v>39</v>
      </c>
      <c r="H12" s="5" t="s">
        <v>37</v>
      </c>
      <c r="I12" s="5" t="s">
        <v>31</v>
      </c>
      <c r="J12" s="5" t="s">
        <v>31</v>
      </c>
    </row>
    <row r="13">
      <c r="B13" s="5" t="s">
        <v>55</v>
      </c>
      <c r="C13" s="5" t="s">
        <v>93</v>
      </c>
      <c r="D13" s="5" t="s">
        <v>61</v>
      </c>
      <c r="E13" s="5" t="s">
        <v>181</v>
      </c>
      <c r="F13" s="5" t="s">
        <v>209</v>
      </c>
      <c r="G13" s="5" t="s">
        <v>52</v>
      </c>
      <c r="H13" s="5" t="s">
        <v>58</v>
      </c>
      <c r="I13" s="5" t="s">
        <v>52</v>
      </c>
      <c r="J13" s="5" t="s">
        <v>204</v>
      </c>
    </row>
    <row r="14">
      <c r="B14" s="5" t="s">
        <v>59</v>
      </c>
      <c r="C14" s="5" t="s">
        <v>130</v>
      </c>
      <c r="D14" s="5" t="s">
        <v>74</v>
      </c>
      <c r="E14" s="5" t="s">
        <v>166</v>
      </c>
      <c r="F14" s="5" t="s">
        <v>214</v>
      </c>
      <c r="G14" s="5" t="s">
        <v>89</v>
      </c>
      <c r="H14" s="5" t="s">
        <v>22</v>
      </c>
      <c r="I14" s="5" t="s">
        <v>89</v>
      </c>
      <c r="J14" s="5" t="s">
        <v>213</v>
      </c>
    </row>
    <row r="15">
      <c r="B15" s="5" t="s">
        <v>62</v>
      </c>
      <c r="C15" s="5" t="s">
        <v>173</v>
      </c>
      <c r="D15" s="5" t="s">
        <v>74</v>
      </c>
      <c r="E15" s="5" t="s">
        <v>50</v>
      </c>
      <c r="F15" s="5" t="s">
        <v>209</v>
      </c>
      <c r="G15" s="5" t="s">
        <v>52</v>
      </c>
      <c r="H15" s="5" t="s">
        <v>58</v>
      </c>
      <c r="I15" s="5" t="s">
        <v>52</v>
      </c>
      <c r="J15" s="5" t="s">
        <v>204</v>
      </c>
    </row>
    <row r="16">
      <c r="B16" s="5" t="s">
        <v>66</v>
      </c>
      <c r="C16" s="5" t="s">
        <v>144</v>
      </c>
      <c r="D16" s="5" t="s">
        <v>83</v>
      </c>
      <c r="E16" s="5" t="s">
        <v>166</v>
      </c>
      <c r="F16" s="5" t="s">
        <v>211</v>
      </c>
      <c r="G16" s="5" t="s">
        <v>89</v>
      </c>
      <c r="H16" s="5" t="s">
        <v>22</v>
      </c>
      <c r="I16" s="5" t="s">
        <v>89</v>
      </c>
      <c r="J16" s="5" t="s">
        <v>207</v>
      </c>
    </row>
    <row r="17">
      <c r="B17" s="5" t="s">
        <v>70</v>
      </c>
      <c r="C17" s="5" t="s">
        <v>217</v>
      </c>
      <c r="D17" s="5" t="s">
        <v>79</v>
      </c>
      <c r="E17" s="5" t="s">
        <v>166</v>
      </c>
      <c r="F17" s="5" t="s">
        <v>214</v>
      </c>
      <c r="G17" s="5" t="s">
        <v>143</v>
      </c>
      <c r="H17" s="5" t="s">
        <v>39</v>
      </c>
      <c r="I17" s="5" t="s">
        <v>89</v>
      </c>
      <c r="J17" s="5" t="s">
        <v>208</v>
      </c>
    </row>
    <row r="18">
      <c r="B18" s="5" t="s">
        <v>72</v>
      </c>
      <c r="C18" s="5" t="s">
        <v>217</v>
      </c>
      <c r="D18" s="5" t="s">
        <v>86</v>
      </c>
      <c r="E18" s="5" t="s">
        <v>215</v>
      </c>
      <c r="F18" s="5" t="s">
        <v>218</v>
      </c>
      <c r="G18" s="5" t="s">
        <v>143</v>
      </c>
      <c r="H18" s="5" t="s">
        <v>52</v>
      </c>
      <c r="I18" s="5" t="s">
        <v>31</v>
      </c>
      <c r="J18" s="5" t="s">
        <v>219</v>
      </c>
    </row>
    <row r="19">
      <c r="B19" s="5" t="s">
        <v>75</v>
      </c>
      <c r="C19" s="5" t="s">
        <v>217</v>
      </c>
      <c r="D19" s="5" t="s">
        <v>86</v>
      </c>
      <c r="E19" s="5" t="s">
        <v>199</v>
      </c>
      <c r="F19" s="5" t="s">
        <v>214</v>
      </c>
      <c r="G19" s="5" t="s">
        <v>143</v>
      </c>
      <c r="H19" s="5" t="s">
        <v>39</v>
      </c>
      <c r="I19" s="5" t="s">
        <v>89</v>
      </c>
      <c r="J19" s="5" t="s">
        <v>208</v>
      </c>
    </row>
    <row r="20">
      <c r="B20" s="5" t="s">
        <v>77</v>
      </c>
      <c r="C20" s="5" t="s">
        <v>130</v>
      </c>
      <c r="D20" s="5" t="s">
        <v>88</v>
      </c>
      <c r="E20" s="5" t="s">
        <v>215</v>
      </c>
      <c r="F20" s="5" t="s">
        <v>211</v>
      </c>
      <c r="G20" s="5" t="s">
        <v>89</v>
      </c>
      <c r="H20" s="5" t="s">
        <v>52</v>
      </c>
      <c r="I20" s="5" t="s">
        <v>31</v>
      </c>
      <c r="J20" s="5" t="s">
        <v>207</v>
      </c>
    </row>
    <row r="21">
      <c r="B21" s="5" t="s">
        <v>78</v>
      </c>
      <c r="C21" s="5" t="s">
        <v>130</v>
      </c>
      <c r="D21" s="5" t="s">
        <v>86</v>
      </c>
      <c r="E21" s="5" t="s">
        <v>27</v>
      </c>
      <c r="F21" s="5" t="s">
        <v>218</v>
      </c>
      <c r="G21" s="5" t="s">
        <v>89</v>
      </c>
      <c r="H21" s="5" t="s">
        <v>52</v>
      </c>
      <c r="I21" s="5" t="s">
        <v>31</v>
      </c>
      <c r="J21" s="5" t="s">
        <v>219</v>
      </c>
    </row>
    <row r="22">
      <c r="B22" s="5" t="s">
        <v>80</v>
      </c>
      <c r="C22" s="5" t="s">
        <v>203</v>
      </c>
      <c r="D22" s="5" t="s">
        <v>79</v>
      </c>
      <c r="E22" s="5" t="s">
        <v>181</v>
      </c>
      <c r="F22" s="5" t="s">
        <v>214</v>
      </c>
      <c r="G22" s="5" t="s">
        <v>89</v>
      </c>
      <c r="H22" s="5" t="s">
        <v>39</v>
      </c>
      <c r="I22" s="5" t="s">
        <v>31</v>
      </c>
      <c r="J22" s="5" t="s">
        <v>208</v>
      </c>
    </row>
    <row r="23">
      <c r="B23" s="5" t="s">
        <v>81</v>
      </c>
      <c r="C23" s="5" t="s">
        <v>120</v>
      </c>
      <c r="D23" s="5" t="s">
        <v>202</v>
      </c>
      <c r="E23" s="5" t="s">
        <v>166</v>
      </c>
      <c r="F23" s="5" t="s">
        <v>218</v>
      </c>
      <c r="G23" s="5" t="s">
        <v>140</v>
      </c>
      <c r="H23" s="5" t="s">
        <v>89</v>
      </c>
      <c r="I23" s="5" t="s">
        <v>89</v>
      </c>
      <c r="J23" s="5" t="s">
        <v>219</v>
      </c>
    </row>
    <row r="24">
      <c r="B24" s="5" t="s">
        <v>84</v>
      </c>
      <c r="C24" s="5" t="s">
        <v>57</v>
      </c>
      <c r="D24" s="5" t="s">
        <v>139</v>
      </c>
      <c r="E24" s="5" t="s">
        <v>170</v>
      </c>
      <c r="F24" s="5" t="s">
        <v>218</v>
      </c>
      <c r="G24" s="5" t="s">
        <v>204</v>
      </c>
      <c r="H24" s="5" t="s">
        <v>140</v>
      </c>
      <c r="I24" s="5" t="s">
        <v>143</v>
      </c>
      <c r="J24" s="5" t="s">
        <v>219</v>
      </c>
    </row>
    <row r="25">
      <c r="B25" s="5" t="s">
        <v>90</v>
      </c>
      <c r="C25" s="5" t="s">
        <v>184</v>
      </c>
      <c r="D25" s="5" t="s">
        <v>86</v>
      </c>
      <c r="E25" s="5" t="s">
        <v>160</v>
      </c>
      <c r="F25" s="5" t="s">
        <v>218</v>
      </c>
      <c r="G25" s="5" t="s">
        <v>31</v>
      </c>
      <c r="H25" s="5" t="s">
        <v>52</v>
      </c>
      <c r="I25" s="5" t="s">
        <v>39</v>
      </c>
      <c r="J25" s="5" t="s">
        <v>219</v>
      </c>
    </row>
    <row r="26">
      <c r="B26" s="5" t="s">
        <v>92</v>
      </c>
      <c r="C26" s="5" t="s">
        <v>217</v>
      </c>
      <c r="D26" s="5" t="s">
        <v>142</v>
      </c>
      <c r="E26" s="5" t="s">
        <v>94</v>
      </c>
      <c r="F26" s="5" t="s">
        <v>218</v>
      </c>
      <c r="G26" s="5" t="s">
        <v>143</v>
      </c>
      <c r="H26" s="5" t="s">
        <v>89</v>
      </c>
      <c r="I26" s="5" t="s">
        <v>89</v>
      </c>
      <c r="J26" s="5" t="s">
        <v>219</v>
      </c>
    </row>
    <row r="27">
      <c r="B27" s="5" t="s">
        <v>95</v>
      </c>
      <c r="C27" s="5" t="s">
        <v>146</v>
      </c>
      <c r="D27" s="5" t="s">
        <v>202</v>
      </c>
      <c r="E27" s="5" t="s">
        <v>27</v>
      </c>
      <c r="F27" s="5" t="s">
        <v>214</v>
      </c>
      <c r="G27" s="5" t="s">
        <v>143</v>
      </c>
      <c r="H27" s="5" t="s">
        <v>89</v>
      </c>
      <c r="I27" s="5" t="s">
        <v>31</v>
      </c>
      <c r="J27" s="5" t="s">
        <v>219</v>
      </c>
    </row>
    <row r="28">
      <c r="B28" s="5" t="s">
        <v>97</v>
      </c>
      <c r="C28" s="5" t="s">
        <v>220</v>
      </c>
      <c r="D28" s="5" t="s">
        <v>79</v>
      </c>
      <c r="E28" s="5" t="s">
        <v>44</v>
      </c>
      <c r="F28" s="5" t="s">
        <v>211</v>
      </c>
      <c r="G28" s="5" t="s">
        <v>31</v>
      </c>
      <c r="H28" s="5" t="s">
        <v>22</v>
      </c>
      <c r="I28" s="5" t="s">
        <v>52</v>
      </c>
      <c r="J28" s="5" t="s">
        <v>213</v>
      </c>
    </row>
    <row r="29">
      <c r="B29" s="5" t="s">
        <v>100</v>
      </c>
      <c r="C29" s="5" t="s">
        <v>85</v>
      </c>
      <c r="D29" s="5" t="s">
        <v>88</v>
      </c>
      <c r="E29" s="5" t="s">
        <v>44</v>
      </c>
      <c r="F29" s="5" t="s">
        <v>209</v>
      </c>
      <c r="G29" s="5" t="s">
        <v>89</v>
      </c>
      <c r="H29" s="5" t="s">
        <v>52</v>
      </c>
      <c r="I29" s="5" t="s">
        <v>31</v>
      </c>
      <c r="J29" s="5" t="s">
        <v>207</v>
      </c>
    </row>
    <row r="30">
      <c r="B30" s="5" t="s">
        <v>102</v>
      </c>
      <c r="C30" s="5" t="s">
        <v>82</v>
      </c>
      <c r="D30" s="5" t="s">
        <v>74</v>
      </c>
      <c r="E30" s="5" t="s">
        <v>160</v>
      </c>
      <c r="F30" s="5" t="s">
        <v>209</v>
      </c>
      <c r="G30" s="5" t="s">
        <v>52</v>
      </c>
      <c r="H30" s="5" t="s">
        <v>58</v>
      </c>
      <c r="I30" s="5" t="s">
        <v>52</v>
      </c>
      <c r="J30" s="5" t="s">
        <v>207</v>
      </c>
    </row>
    <row r="31">
      <c r="B31" s="6" t="s">
        <v>104</v>
      </c>
      <c r="C31" s="6" t="s">
        <v>220</v>
      </c>
      <c r="D31" s="6" t="s">
        <v>79</v>
      </c>
      <c r="E31" s="6" t="s">
        <v>44</v>
      </c>
      <c r="F31" s="6" t="s">
        <v>209</v>
      </c>
      <c r="G31" s="6" t="s">
        <v>89</v>
      </c>
      <c r="H31" s="6" t="s">
        <v>39</v>
      </c>
      <c r="I31" s="6" t="s">
        <v>31</v>
      </c>
      <c r="J31" s="6" t="s">
        <v>213</v>
      </c>
    </row>
    <row r="32">
      <c r="B32" s="7" t="s">
        <v>110</v>
      </c>
    </row>
  </sheetData>
  <mergeCells count="3">
    <mergeCell ref="B5:B5"/>
    <mergeCell ref="C5:F5"/>
    <mergeCell ref="G5:J5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7.71" hidden="0" customWidth="1"/>
    <col min="4" max="4" width="10.71" hidden="0" customWidth="1"/>
    <col min="5" max="5" width="7.71" hidden="0" customWidth="1"/>
    <col min="6" max="6" width="10.71" hidden="0" customWidth="1"/>
  </cols>
  <sheetData>
    <row r="1">
      <c r="B1" s="14" t="str">
        <f>=HYPERLINK("#'Contents'!B2", "BACK")</f>
      </c>
    </row>
    <row r="2" ht="33" customHeight="1">
      <c r="B2" s="1" t="s">
        <v>221</v>
      </c>
    </row>
    <row r="3">
      <c r="B3" s="2" t="s">
        <v>222</v>
      </c>
    </row>
    <row r="5" ht="30" customHeight="1">
      <c r="B5" t="s">
        <v>3</v>
      </c>
      <c r="C5" s="4" t="s">
        <v>223</v>
      </c>
      <c r="D5" s="4" t="s">
        <v>223</v>
      </c>
      <c r="E5" s="4" t="s">
        <v>224</v>
      </c>
      <c r="F5" s="4" t="s">
        <v>224</v>
      </c>
    </row>
    <row r="6">
      <c r="B6" s="3" t="s">
        <v>105</v>
      </c>
      <c r="C6" s="3" t="s">
        <v>4</v>
      </c>
      <c r="D6" s="3" t="s">
        <v>5</v>
      </c>
      <c r="E6" s="3" t="s">
        <v>4</v>
      </c>
      <c r="F6" s="3" t="s">
        <v>5</v>
      </c>
    </row>
    <row r="7">
      <c r="B7" s="5" t="s">
        <v>70</v>
      </c>
      <c r="C7" s="5" t="s">
        <v>83</v>
      </c>
      <c r="D7" s="5" t="s">
        <v>22</v>
      </c>
      <c r="E7" s="5" t="s">
        <v>227</v>
      </c>
      <c r="F7" s="5" t="s">
        <v>227</v>
      </c>
    </row>
    <row r="8">
      <c r="B8" s="5" t="s">
        <v>72</v>
      </c>
      <c r="C8" s="5" t="s">
        <v>202</v>
      </c>
      <c r="D8" s="5" t="s">
        <v>89</v>
      </c>
      <c r="E8" s="5" t="s">
        <v>227</v>
      </c>
      <c r="F8" s="5" t="s">
        <v>227</v>
      </c>
    </row>
    <row r="9">
      <c r="B9" s="5" t="s">
        <v>75</v>
      </c>
      <c r="C9" s="5" t="s">
        <v>86</v>
      </c>
      <c r="D9" s="5" t="s">
        <v>52</v>
      </c>
      <c r="E9" s="5" t="s">
        <v>227</v>
      </c>
      <c r="F9" s="5" t="s">
        <v>227</v>
      </c>
    </row>
    <row r="10">
      <c r="B10" s="5" t="s">
        <v>77</v>
      </c>
      <c r="C10" s="5" t="s">
        <v>79</v>
      </c>
      <c r="D10" s="5" t="s">
        <v>39</v>
      </c>
      <c r="E10" s="5" t="s">
        <v>227</v>
      </c>
      <c r="F10" s="5" t="s">
        <v>227</v>
      </c>
    </row>
    <row r="11">
      <c r="B11" s="5" t="s">
        <v>78</v>
      </c>
      <c r="C11" s="5" t="s">
        <v>79</v>
      </c>
      <c r="D11" s="5" t="s">
        <v>39</v>
      </c>
      <c r="E11" s="5" t="s">
        <v>227</v>
      </c>
      <c r="F11" s="5" t="s">
        <v>227</v>
      </c>
    </row>
    <row r="12">
      <c r="B12" s="5" t="s">
        <v>80</v>
      </c>
      <c r="C12" s="5" t="s">
        <v>86</v>
      </c>
      <c r="D12" s="5" t="s">
        <v>52</v>
      </c>
      <c r="E12" s="5" t="s">
        <v>227</v>
      </c>
      <c r="F12" s="5" t="s">
        <v>227</v>
      </c>
    </row>
    <row r="13">
      <c r="B13" s="5" t="s">
        <v>81</v>
      </c>
      <c r="C13" s="5" t="s">
        <v>202</v>
      </c>
      <c r="D13" s="5" t="s">
        <v>89</v>
      </c>
      <c r="E13" s="5" t="s">
        <v>142</v>
      </c>
      <c r="F13" s="5" t="s">
        <v>143</v>
      </c>
    </row>
    <row r="14">
      <c r="B14" s="5" t="s">
        <v>84</v>
      </c>
      <c r="C14" s="5" t="s">
        <v>227</v>
      </c>
      <c r="D14" s="5" t="s">
        <v>227</v>
      </c>
      <c r="E14" s="5" t="s">
        <v>209</v>
      </c>
      <c r="F14" s="5" t="s">
        <v>207</v>
      </c>
    </row>
    <row r="15">
      <c r="B15" s="5" t="s">
        <v>90</v>
      </c>
      <c r="C15" s="5" t="s">
        <v>227</v>
      </c>
      <c r="D15" s="5" t="s">
        <v>227</v>
      </c>
      <c r="E15" s="5" t="s">
        <v>139</v>
      </c>
      <c r="F15" s="5" t="s">
        <v>140</v>
      </c>
    </row>
    <row r="16">
      <c r="B16" s="5" t="s">
        <v>92</v>
      </c>
      <c r="C16" s="5" t="s">
        <v>227</v>
      </c>
      <c r="D16" s="5" t="s">
        <v>227</v>
      </c>
      <c r="E16" s="5" t="s">
        <v>202</v>
      </c>
      <c r="F16" s="5" t="s">
        <v>89</v>
      </c>
    </row>
    <row r="17">
      <c r="B17" s="5" t="s">
        <v>95</v>
      </c>
      <c r="C17" s="5" t="s">
        <v>227</v>
      </c>
      <c r="D17" s="5" t="s">
        <v>227</v>
      </c>
      <c r="E17" s="5" t="s">
        <v>212</v>
      </c>
      <c r="F17" s="5" t="s">
        <v>204</v>
      </c>
    </row>
    <row r="18">
      <c r="B18" s="5" t="s">
        <v>97</v>
      </c>
      <c r="C18" s="5" t="s">
        <v>227</v>
      </c>
      <c r="D18" s="5" t="s">
        <v>227</v>
      </c>
      <c r="E18" s="5" t="s">
        <v>212</v>
      </c>
      <c r="F18" s="5" t="s">
        <v>204</v>
      </c>
    </row>
    <row r="19">
      <c r="B19" s="5" t="s">
        <v>100</v>
      </c>
      <c r="C19" s="5" t="s">
        <v>227</v>
      </c>
      <c r="D19" s="5" t="s">
        <v>227</v>
      </c>
      <c r="E19" s="5" t="s">
        <v>212</v>
      </c>
      <c r="F19" s="5" t="s">
        <v>204</v>
      </c>
    </row>
    <row r="20">
      <c r="B20" s="5" t="s">
        <v>102</v>
      </c>
      <c r="C20" s="5" t="s">
        <v>227</v>
      </c>
      <c r="D20" s="5" t="s">
        <v>227</v>
      </c>
      <c r="E20" s="5" t="s">
        <v>142</v>
      </c>
      <c r="F20" s="5" t="s">
        <v>143</v>
      </c>
    </row>
    <row r="21">
      <c r="B21" s="6" t="s">
        <v>104</v>
      </c>
      <c r="C21" s="6" t="s">
        <v>227</v>
      </c>
      <c r="D21" s="6" t="s">
        <v>227</v>
      </c>
      <c r="E21" s="6" t="s">
        <v>139</v>
      </c>
      <c r="F21" s="6" t="s">
        <v>140</v>
      </c>
    </row>
    <row r="22">
      <c r="B22" s="7" t="s">
        <v>110</v>
      </c>
    </row>
    <row r="24">
      <c r="B24" s="9" t="s">
        <v>228</v>
      </c>
    </row>
    <row r="25">
      <c r="B25" s="8" t="s">
        <v>229</v>
      </c>
    </row>
    <row r="26">
      <c r="B26" s="8"/>
    </row>
  </sheetData>
  <mergeCells count="3">
    <mergeCell ref="B5:B5"/>
    <mergeCell ref="C5:D5"/>
    <mergeCell ref="E5:F5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7.71" hidden="0" customWidth="1"/>
    <col min="4" max="4" width="10.71" hidden="0" customWidth="1"/>
    <col min="5" max="5" width="7.71" hidden="0" customWidth="1"/>
    <col min="6" max="6" width="10.71" hidden="0" customWidth="1"/>
  </cols>
  <sheetData>
    <row r="1">
      <c r="B1" s="14" t="str">
        <f>=HYPERLINK("#'Contents'!B2", "BACK")</f>
      </c>
    </row>
    <row r="2" ht="33" customHeight="1">
      <c r="B2" s="1" t="s">
        <v>230</v>
      </c>
    </row>
    <row r="3">
      <c r="B3" s="2" t="s">
        <v>222</v>
      </c>
    </row>
    <row r="5" ht="30" customHeight="1">
      <c r="B5" t="s">
        <v>3</v>
      </c>
      <c r="C5" s="4" t="s">
        <v>223</v>
      </c>
      <c r="D5" s="4" t="s">
        <v>223</v>
      </c>
      <c r="E5" s="4" t="s">
        <v>224</v>
      </c>
      <c r="F5" s="4" t="s">
        <v>224</v>
      </c>
    </row>
    <row r="6">
      <c r="B6" s="3" t="s">
        <v>105</v>
      </c>
      <c r="C6" s="3" t="s">
        <v>4</v>
      </c>
      <c r="D6" s="3" t="s">
        <v>5</v>
      </c>
      <c r="E6" s="3" t="s">
        <v>4</v>
      </c>
      <c r="F6" s="3" t="s">
        <v>5</v>
      </c>
    </row>
    <row r="7">
      <c r="B7" s="5" t="s">
        <v>70</v>
      </c>
      <c r="C7" s="5" t="s">
        <v>74</v>
      </c>
      <c r="D7" s="5" t="s">
        <v>58</v>
      </c>
      <c r="E7" s="5" t="s">
        <v>227</v>
      </c>
      <c r="F7" s="5" t="s">
        <v>227</v>
      </c>
    </row>
    <row r="8">
      <c r="B8" s="5" t="s">
        <v>72</v>
      </c>
      <c r="C8" s="5" t="s">
        <v>202</v>
      </c>
      <c r="D8" s="5" t="s">
        <v>89</v>
      </c>
      <c r="E8" s="5" t="s">
        <v>227</v>
      </c>
      <c r="F8" s="5" t="s">
        <v>227</v>
      </c>
    </row>
    <row r="9">
      <c r="B9" s="5" t="s">
        <v>75</v>
      </c>
      <c r="C9" s="5" t="s">
        <v>79</v>
      </c>
      <c r="D9" s="5" t="s">
        <v>39</v>
      </c>
      <c r="E9" s="5" t="s">
        <v>227</v>
      </c>
      <c r="F9" s="5" t="s">
        <v>227</v>
      </c>
    </row>
    <row r="10">
      <c r="B10" s="5" t="s">
        <v>77</v>
      </c>
      <c r="C10" s="5" t="s">
        <v>79</v>
      </c>
      <c r="D10" s="5" t="s">
        <v>39</v>
      </c>
      <c r="E10" s="5" t="s">
        <v>227</v>
      </c>
      <c r="F10" s="5" t="s">
        <v>227</v>
      </c>
    </row>
    <row r="11">
      <c r="B11" s="5" t="s">
        <v>78</v>
      </c>
      <c r="C11" s="5" t="s">
        <v>79</v>
      </c>
      <c r="D11" s="5" t="s">
        <v>39</v>
      </c>
      <c r="E11" s="5" t="s">
        <v>227</v>
      </c>
      <c r="F11" s="5" t="s">
        <v>227</v>
      </c>
    </row>
    <row r="12">
      <c r="B12" s="5" t="s">
        <v>80</v>
      </c>
      <c r="C12" s="5" t="s">
        <v>79</v>
      </c>
      <c r="D12" s="5" t="s">
        <v>39</v>
      </c>
      <c r="E12" s="5" t="s">
        <v>227</v>
      </c>
      <c r="F12" s="5" t="s">
        <v>227</v>
      </c>
    </row>
    <row r="13">
      <c r="B13" s="5" t="s">
        <v>81</v>
      </c>
      <c r="C13" s="5" t="s">
        <v>86</v>
      </c>
      <c r="D13" s="5" t="s">
        <v>52</v>
      </c>
      <c r="E13" s="5" t="s">
        <v>202</v>
      </c>
      <c r="F13" s="5" t="s">
        <v>89</v>
      </c>
    </row>
    <row r="14">
      <c r="B14" s="5" t="s">
        <v>84</v>
      </c>
      <c r="C14" s="5" t="s">
        <v>227</v>
      </c>
      <c r="D14" s="5" t="s">
        <v>227</v>
      </c>
      <c r="E14" s="5" t="s">
        <v>212</v>
      </c>
      <c r="F14" s="5" t="s">
        <v>204</v>
      </c>
    </row>
    <row r="15">
      <c r="B15" s="5" t="s">
        <v>90</v>
      </c>
      <c r="C15" s="5" t="s">
        <v>227</v>
      </c>
      <c r="D15" s="5" t="s">
        <v>227</v>
      </c>
      <c r="E15" s="5" t="s">
        <v>142</v>
      </c>
      <c r="F15" s="5" t="s">
        <v>143</v>
      </c>
    </row>
    <row r="16">
      <c r="B16" s="5" t="s">
        <v>92</v>
      </c>
      <c r="C16" s="5" t="s">
        <v>227</v>
      </c>
      <c r="D16" s="5" t="s">
        <v>227</v>
      </c>
      <c r="E16" s="5" t="s">
        <v>88</v>
      </c>
      <c r="F16" s="5" t="s">
        <v>31</v>
      </c>
    </row>
    <row r="17">
      <c r="B17" s="5" t="s">
        <v>95</v>
      </c>
      <c r="C17" s="5" t="s">
        <v>227</v>
      </c>
      <c r="D17" s="5" t="s">
        <v>227</v>
      </c>
      <c r="E17" s="5" t="s">
        <v>142</v>
      </c>
      <c r="F17" s="5" t="s">
        <v>143</v>
      </c>
    </row>
    <row r="18">
      <c r="B18" s="5" t="s">
        <v>97</v>
      </c>
      <c r="C18" s="5" t="s">
        <v>227</v>
      </c>
      <c r="D18" s="5" t="s">
        <v>227</v>
      </c>
      <c r="E18" s="5" t="s">
        <v>139</v>
      </c>
      <c r="F18" s="5" t="s">
        <v>143</v>
      </c>
    </row>
    <row r="19">
      <c r="B19" s="5" t="s">
        <v>100</v>
      </c>
      <c r="C19" s="5" t="s">
        <v>227</v>
      </c>
      <c r="D19" s="5" t="s">
        <v>227</v>
      </c>
      <c r="E19" s="5" t="s">
        <v>139</v>
      </c>
      <c r="F19" s="5" t="s">
        <v>140</v>
      </c>
    </row>
    <row r="20">
      <c r="B20" s="5" t="s">
        <v>102</v>
      </c>
      <c r="C20" s="5" t="s">
        <v>227</v>
      </c>
      <c r="D20" s="5" t="s">
        <v>227</v>
      </c>
      <c r="E20" s="5" t="s">
        <v>88</v>
      </c>
      <c r="F20" s="5" t="s">
        <v>31</v>
      </c>
    </row>
    <row r="21">
      <c r="B21" s="6" t="s">
        <v>104</v>
      </c>
      <c r="C21" s="6" t="s">
        <v>227</v>
      </c>
      <c r="D21" s="6" t="s">
        <v>227</v>
      </c>
      <c r="E21" s="6" t="s">
        <v>142</v>
      </c>
      <c r="F21" s="6" t="s">
        <v>143</v>
      </c>
    </row>
    <row r="22">
      <c r="B22" s="7" t="s">
        <v>110</v>
      </c>
    </row>
    <row r="24">
      <c r="B24" s="9" t="s">
        <v>228</v>
      </c>
    </row>
    <row r="25">
      <c r="B25" s="8" t="s">
        <v>229</v>
      </c>
    </row>
    <row r="26">
      <c r="B26" s="8"/>
    </row>
  </sheetData>
  <mergeCells count="3">
    <mergeCell ref="B5:B5"/>
    <mergeCell ref="C5:D5"/>
    <mergeCell ref="E5:F5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9.605" hidden="0" customWidth="1"/>
    <col min="4" max="4" width="10.71" hidden="0" customWidth="1"/>
  </cols>
  <sheetData>
    <row r="1">
      <c r="B1" s="14" t="str">
        <f>=HYPERLINK("#'Contents'!B2", "BACK")</f>
      </c>
    </row>
    <row r="2" ht="33" customHeight="1">
      <c r="B2" s="1" t="s">
        <v>231</v>
      </c>
    </row>
    <row r="3">
      <c r="B3" s="2" t="s">
        <v>232</v>
      </c>
    </row>
    <row r="6">
      <c r="B6" s="3" t="s">
        <v>105</v>
      </c>
      <c r="C6" s="3" t="s">
        <v>4</v>
      </c>
      <c r="D6" s="3" t="s">
        <v>5</v>
      </c>
    </row>
    <row r="7">
      <c r="B7" s="5" t="s">
        <v>80</v>
      </c>
      <c r="C7" s="5" t="s">
        <v>211</v>
      </c>
      <c r="D7" s="5" t="s">
        <v>204</v>
      </c>
    </row>
    <row r="8">
      <c r="B8" s="5" t="s">
        <v>81</v>
      </c>
      <c r="C8" s="5" t="s">
        <v>218</v>
      </c>
      <c r="D8" s="5" t="s">
        <v>208</v>
      </c>
    </row>
    <row r="9">
      <c r="B9" s="5" t="s">
        <v>84</v>
      </c>
      <c r="C9" s="5" t="s">
        <v>214</v>
      </c>
      <c r="D9" s="5" t="s">
        <v>213</v>
      </c>
    </row>
    <row r="10">
      <c r="B10" s="5" t="s">
        <v>90</v>
      </c>
      <c r="C10" s="5" t="s">
        <v>214</v>
      </c>
      <c r="D10" s="5" t="s">
        <v>213</v>
      </c>
    </row>
    <row r="11">
      <c r="B11" s="5" t="s">
        <v>92</v>
      </c>
      <c r="C11" s="5" t="s">
        <v>211</v>
      </c>
      <c r="D11" s="5" t="s">
        <v>207</v>
      </c>
    </row>
    <row r="12">
      <c r="B12" s="5" t="s">
        <v>95</v>
      </c>
      <c r="C12" s="5" t="s">
        <v>218</v>
      </c>
      <c r="D12" s="5" t="s">
        <v>208</v>
      </c>
    </row>
    <row r="13">
      <c r="B13" s="5" t="s">
        <v>97</v>
      </c>
      <c r="C13" s="5" t="s">
        <v>218</v>
      </c>
      <c r="D13" s="5" t="s">
        <v>219</v>
      </c>
    </row>
    <row r="14">
      <c r="B14" s="5" t="s">
        <v>100</v>
      </c>
      <c r="C14" s="5" t="s">
        <v>218</v>
      </c>
      <c r="D14" s="5" t="s">
        <v>219</v>
      </c>
    </row>
    <row r="15">
      <c r="B15" s="5" t="s">
        <v>102</v>
      </c>
      <c r="C15" s="5" t="s">
        <v>233</v>
      </c>
      <c r="D15" s="5" t="s">
        <v>234</v>
      </c>
    </row>
    <row r="16">
      <c r="B16" s="6" t="s">
        <v>104</v>
      </c>
      <c r="C16" s="6" t="s">
        <v>218</v>
      </c>
      <c r="D16" s="6" t="s">
        <v>219</v>
      </c>
    </row>
    <row r="17">
      <c r="B17" s="7" t="s">
        <v>110</v>
      </c>
    </row>
    <row r="19">
      <c r="B19" s="9" t="s">
        <v>228</v>
      </c>
    </row>
    <row r="20">
      <c r="B20" s="8" t="s">
        <v>235</v>
      </c>
    </row>
    <row r="21">
      <c r="B21" s="8" t="s">
        <v>236</v>
      </c>
    </row>
    <row r="22">
      <c r="B22" s="8" t="s">
        <v>237</v>
      </c>
    </row>
    <row r="23">
      <c r="B23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B1" s="14" t="str">
        <f>=HYPERLINK("#'Contents'!B2", "BACK")</f>
      </c>
    </row>
    <row r="2" ht="33" customHeight="1">
      <c r="B2" s="10" t="s">
        <v>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6.71" hidden="0" customWidth="1"/>
    <col min="4" max="4" width="8.71" hidden="0" customWidth="1"/>
    <col min="5" max="5" width="18.71" hidden="0" customWidth="1"/>
    <col min="6" max="6" width="10.71" hidden="0" customWidth="1"/>
  </cols>
  <sheetData>
    <row r="1">
      <c r="B1" s="14" t="str">
        <f>=HYPERLINK("#'Contents'!B2", "BACK")</f>
      </c>
    </row>
    <row r="2" ht="33" customHeight="1">
      <c r="B2" s="1" t="s">
        <v>239</v>
      </c>
    </row>
    <row r="3">
      <c r="B3" s="2" t="s">
        <v>240</v>
      </c>
    </row>
    <row r="6">
      <c r="B6" s="3" t="s">
        <v>105</v>
      </c>
      <c r="C6" s="3" t="s">
        <v>106</v>
      </c>
      <c r="D6" s="3" t="s">
        <v>107</v>
      </c>
      <c r="E6" s="3" t="s">
        <v>108</v>
      </c>
      <c r="F6" s="3" t="s">
        <v>109</v>
      </c>
    </row>
    <row r="7">
      <c r="B7" s="5" t="s">
        <v>15</v>
      </c>
      <c r="C7" s="5" t="s">
        <v>245</v>
      </c>
      <c r="D7" s="5" t="s">
        <v>246</v>
      </c>
      <c r="E7" s="5" t="s">
        <v>247</v>
      </c>
      <c r="F7" s="5" t="s">
        <v>248</v>
      </c>
    </row>
    <row r="8">
      <c r="B8" s="5" t="s">
        <v>24</v>
      </c>
      <c r="C8" s="5" t="s">
        <v>249</v>
      </c>
      <c r="D8" s="5" t="s">
        <v>250</v>
      </c>
      <c r="E8" s="5" t="s">
        <v>251</v>
      </c>
      <c r="F8" s="5" t="s">
        <v>252</v>
      </c>
    </row>
    <row r="9">
      <c r="B9" s="5" t="s">
        <v>32</v>
      </c>
      <c r="C9" s="5" t="s">
        <v>253</v>
      </c>
      <c r="D9" s="5" t="s">
        <v>254</v>
      </c>
      <c r="E9" s="5" t="s">
        <v>255</v>
      </c>
      <c r="F9" s="5" t="s">
        <v>252</v>
      </c>
    </row>
    <row r="10">
      <c r="B10" s="5" t="s">
        <v>41</v>
      </c>
      <c r="C10" s="5" t="s">
        <v>256</v>
      </c>
      <c r="D10" s="5" t="s">
        <v>257</v>
      </c>
      <c r="E10" s="5" t="s">
        <v>258</v>
      </c>
      <c r="F10" s="5" t="s">
        <v>259</v>
      </c>
    </row>
    <row r="11">
      <c r="B11" s="5" t="s">
        <v>48</v>
      </c>
      <c r="C11" s="5" t="s">
        <v>260</v>
      </c>
      <c r="D11" s="5" t="s">
        <v>261</v>
      </c>
      <c r="E11" s="5" t="s">
        <v>258</v>
      </c>
      <c r="F11" s="5" t="s">
        <v>262</v>
      </c>
    </row>
    <row r="12">
      <c r="B12" s="5" t="s">
        <v>53</v>
      </c>
      <c r="C12" s="5" t="s">
        <v>263</v>
      </c>
      <c r="D12" s="5" t="s">
        <v>264</v>
      </c>
      <c r="E12" s="5" t="s">
        <v>265</v>
      </c>
      <c r="F12" s="5" t="s">
        <v>266</v>
      </c>
    </row>
    <row r="13">
      <c r="B13" s="5" t="s">
        <v>55</v>
      </c>
      <c r="C13" s="5" t="s">
        <v>267</v>
      </c>
      <c r="D13" s="5" t="s">
        <v>268</v>
      </c>
      <c r="E13" s="5" t="s">
        <v>269</v>
      </c>
      <c r="F13" s="5" t="s">
        <v>270</v>
      </c>
    </row>
    <row r="14">
      <c r="B14" s="5" t="s">
        <v>59</v>
      </c>
      <c r="C14" s="5" t="s">
        <v>258</v>
      </c>
      <c r="D14" s="5" t="s">
        <v>271</v>
      </c>
      <c r="E14" s="5" t="s">
        <v>272</v>
      </c>
      <c r="F14" s="5" t="s">
        <v>273</v>
      </c>
    </row>
    <row r="15">
      <c r="B15" s="5" t="s">
        <v>62</v>
      </c>
      <c r="C15" s="5" t="s">
        <v>274</v>
      </c>
      <c r="D15" s="5" t="s">
        <v>275</v>
      </c>
      <c r="E15" s="5" t="s">
        <v>276</v>
      </c>
      <c r="F15" s="5" t="s">
        <v>277</v>
      </c>
    </row>
    <row r="16">
      <c r="B16" s="5" t="s">
        <v>66</v>
      </c>
      <c r="C16" s="5" t="s">
        <v>278</v>
      </c>
      <c r="D16" s="5" t="s">
        <v>279</v>
      </c>
      <c r="E16" s="5" t="s">
        <v>280</v>
      </c>
      <c r="F16" s="5" t="s">
        <v>281</v>
      </c>
    </row>
    <row r="17">
      <c r="B17" s="5" t="s">
        <v>70</v>
      </c>
      <c r="C17" s="5" t="s">
        <v>282</v>
      </c>
      <c r="D17" s="5" t="s">
        <v>283</v>
      </c>
      <c r="E17" s="5" t="s">
        <v>284</v>
      </c>
      <c r="F17" s="5" t="s">
        <v>285</v>
      </c>
    </row>
    <row r="18">
      <c r="B18" s="5" t="s">
        <v>72</v>
      </c>
      <c r="C18" s="5" t="s">
        <v>282</v>
      </c>
      <c r="D18" s="5" t="s">
        <v>286</v>
      </c>
      <c r="E18" s="5" t="s">
        <v>284</v>
      </c>
      <c r="F18" s="5" t="s">
        <v>285</v>
      </c>
    </row>
    <row r="19">
      <c r="B19" s="5" t="s">
        <v>75</v>
      </c>
      <c r="C19" s="5" t="s">
        <v>287</v>
      </c>
      <c r="D19" s="5" t="s">
        <v>288</v>
      </c>
      <c r="E19" s="5" t="s">
        <v>289</v>
      </c>
      <c r="F19" s="5" t="s">
        <v>290</v>
      </c>
    </row>
    <row r="20">
      <c r="B20" s="5" t="s">
        <v>77</v>
      </c>
      <c r="C20" s="5" t="s">
        <v>291</v>
      </c>
      <c r="D20" s="5" t="s">
        <v>292</v>
      </c>
      <c r="E20" s="5" t="s">
        <v>293</v>
      </c>
      <c r="F20" s="5" t="s">
        <v>294</v>
      </c>
    </row>
    <row r="21">
      <c r="B21" s="5" t="s">
        <v>78</v>
      </c>
      <c r="C21" s="5" t="s">
        <v>295</v>
      </c>
      <c r="D21" s="5" t="s">
        <v>274</v>
      </c>
      <c r="E21" s="5" t="s">
        <v>296</v>
      </c>
      <c r="F21" s="5" t="s">
        <v>297</v>
      </c>
    </row>
    <row r="22">
      <c r="B22" s="5" t="s">
        <v>80</v>
      </c>
      <c r="C22" s="5" t="s">
        <v>298</v>
      </c>
      <c r="D22" s="5" t="s">
        <v>278</v>
      </c>
      <c r="E22" s="5" t="s">
        <v>299</v>
      </c>
      <c r="F22" s="5" t="s">
        <v>300</v>
      </c>
    </row>
    <row r="23">
      <c r="B23" s="5" t="s">
        <v>81</v>
      </c>
      <c r="C23" s="5" t="s">
        <v>301</v>
      </c>
      <c r="D23" s="5" t="s">
        <v>302</v>
      </c>
      <c r="E23" s="5" t="s">
        <v>303</v>
      </c>
      <c r="F23" s="5" t="s">
        <v>279</v>
      </c>
    </row>
    <row r="24">
      <c r="B24" s="5" t="s">
        <v>84</v>
      </c>
      <c r="C24" s="5" t="s">
        <v>304</v>
      </c>
      <c r="D24" s="5" t="s">
        <v>279</v>
      </c>
      <c r="E24" s="5" t="s">
        <v>305</v>
      </c>
      <c r="F24" s="5" t="s">
        <v>306</v>
      </c>
    </row>
    <row r="25">
      <c r="B25" s="5" t="s">
        <v>90</v>
      </c>
      <c r="C25" s="5" t="s">
        <v>307</v>
      </c>
      <c r="D25" s="5" t="s">
        <v>308</v>
      </c>
      <c r="E25" s="5" t="s">
        <v>309</v>
      </c>
      <c r="F25" s="5" t="s">
        <v>274</v>
      </c>
    </row>
    <row r="26">
      <c r="B26" s="5" t="s">
        <v>92</v>
      </c>
      <c r="C26" s="5" t="s">
        <v>310</v>
      </c>
      <c r="D26" s="5" t="s">
        <v>311</v>
      </c>
      <c r="E26" s="5" t="s">
        <v>312</v>
      </c>
      <c r="F26" s="5" t="s">
        <v>288</v>
      </c>
    </row>
    <row r="27">
      <c r="B27" s="5" t="s">
        <v>95</v>
      </c>
      <c r="C27" s="5" t="s">
        <v>313</v>
      </c>
      <c r="D27" s="5" t="s">
        <v>292</v>
      </c>
      <c r="E27" s="5" t="s">
        <v>293</v>
      </c>
      <c r="F27" s="5" t="s">
        <v>314</v>
      </c>
    </row>
    <row r="28">
      <c r="B28" s="5" t="s">
        <v>97</v>
      </c>
      <c r="C28" s="5" t="s">
        <v>315</v>
      </c>
      <c r="D28" s="5" t="s">
        <v>316</v>
      </c>
      <c r="E28" s="5" t="s">
        <v>317</v>
      </c>
      <c r="F28" s="5" t="s">
        <v>318</v>
      </c>
    </row>
    <row r="29">
      <c r="B29" s="5" t="s">
        <v>100</v>
      </c>
      <c r="C29" s="5" t="s">
        <v>319</v>
      </c>
      <c r="D29" s="5" t="s">
        <v>320</v>
      </c>
      <c r="E29" s="5" t="s">
        <v>321</v>
      </c>
      <c r="F29" s="5" t="s">
        <v>322</v>
      </c>
    </row>
    <row r="30">
      <c r="B30" s="5" t="s">
        <v>102</v>
      </c>
      <c r="C30" s="5" t="s">
        <v>280</v>
      </c>
      <c r="D30" s="5" t="s">
        <v>323</v>
      </c>
      <c r="E30" s="5" t="s">
        <v>324</v>
      </c>
      <c r="F30" s="5" t="s">
        <v>292</v>
      </c>
    </row>
    <row r="31">
      <c r="B31" s="6" t="s">
        <v>104</v>
      </c>
      <c r="C31" s="6" t="s">
        <v>325</v>
      </c>
      <c r="D31" s="6" t="s">
        <v>326</v>
      </c>
      <c r="E31" s="6" t="s">
        <v>327</v>
      </c>
      <c r="F31" s="6" t="s">
        <v>328</v>
      </c>
    </row>
    <row r="32">
      <c r="B32" s="7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6.71" hidden="0" customWidth="1"/>
    <col min="4" max="4" width="8.71" hidden="0" customWidth="1"/>
    <col min="5" max="5" width="18.71" hidden="0" customWidth="1"/>
    <col min="6" max="6" width="10.71" hidden="0" customWidth="1"/>
  </cols>
  <sheetData>
    <row r="1">
      <c r="B1" s="14" t="str">
        <f>=HYPERLINK("#'Contents'!B2", "BACK")</f>
      </c>
    </row>
    <row r="2" ht="33" customHeight="1">
      <c r="B2" s="1" t="s">
        <v>329</v>
      </c>
    </row>
    <row r="3">
      <c r="B3" s="2" t="s">
        <v>240</v>
      </c>
    </row>
    <row r="6">
      <c r="B6" s="3" t="s">
        <v>105</v>
      </c>
      <c r="C6" s="3" t="s">
        <v>106</v>
      </c>
      <c r="D6" s="3" t="s">
        <v>107</v>
      </c>
      <c r="E6" s="3" t="s">
        <v>108</v>
      </c>
      <c r="F6" s="3" t="s">
        <v>109</v>
      </c>
    </row>
    <row r="7">
      <c r="B7" s="5" t="s">
        <v>15</v>
      </c>
      <c r="C7" s="5" t="s">
        <v>330</v>
      </c>
      <c r="D7" s="5" t="s">
        <v>331</v>
      </c>
      <c r="E7" s="5" t="s">
        <v>332</v>
      </c>
      <c r="F7" s="5" t="s">
        <v>333</v>
      </c>
    </row>
    <row r="8">
      <c r="B8" s="5" t="s">
        <v>24</v>
      </c>
      <c r="C8" s="5" t="s">
        <v>334</v>
      </c>
      <c r="D8" s="5" t="s">
        <v>335</v>
      </c>
      <c r="E8" s="5" t="s">
        <v>336</v>
      </c>
      <c r="F8" s="5" t="s">
        <v>333</v>
      </c>
    </row>
    <row r="9">
      <c r="B9" s="5" t="s">
        <v>32</v>
      </c>
      <c r="C9" s="5" t="s">
        <v>337</v>
      </c>
      <c r="D9" s="5" t="s">
        <v>338</v>
      </c>
      <c r="E9" s="5" t="s">
        <v>245</v>
      </c>
      <c r="F9" s="5" t="s">
        <v>339</v>
      </c>
    </row>
    <row r="10">
      <c r="B10" s="5" t="s">
        <v>41</v>
      </c>
      <c r="C10" s="5" t="s">
        <v>340</v>
      </c>
      <c r="D10" s="5" t="s">
        <v>331</v>
      </c>
      <c r="E10" s="5" t="s">
        <v>341</v>
      </c>
      <c r="F10" s="5" t="s">
        <v>342</v>
      </c>
    </row>
    <row r="11">
      <c r="B11" s="5" t="s">
        <v>48</v>
      </c>
      <c r="C11" s="5" t="s">
        <v>336</v>
      </c>
      <c r="D11" s="5" t="s">
        <v>343</v>
      </c>
      <c r="E11" s="5" t="s">
        <v>344</v>
      </c>
      <c r="F11" s="5" t="s">
        <v>345</v>
      </c>
    </row>
    <row r="12">
      <c r="B12" s="5" t="s">
        <v>53</v>
      </c>
      <c r="C12" s="5" t="s">
        <v>346</v>
      </c>
      <c r="D12" s="5" t="s">
        <v>347</v>
      </c>
      <c r="E12" s="5" t="s">
        <v>348</v>
      </c>
      <c r="F12" s="5" t="s">
        <v>349</v>
      </c>
    </row>
    <row r="13">
      <c r="B13" s="5" t="s">
        <v>55</v>
      </c>
      <c r="C13" s="5" t="s">
        <v>273</v>
      </c>
      <c r="D13" s="5" t="s">
        <v>350</v>
      </c>
      <c r="E13" s="5" t="s">
        <v>351</v>
      </c>
      <c r="F13" s="5" t="s">
        <v>246</v>
      </c>
    </row>
    <row r="14">
      <c r="B14" s="5" t="s">
        <v>59</v>
      </c>
      <c r="C14" s="5" t="s">
        <v>281</v>
      </c>
      <c r="D14" s="5" t="s">
        <v>352</v>
      </c>
      <c r="E14" s="5" t="s">
        <v>255</v>
      </c>
      <c r="F14" s="5" t="s">
        <v>353</v>
      </c>
    </row>
    <row r="15">
      <c r="B15" s="5" t="s">
        <v>62</v>
      </c>
      <c r="C15" s="5" t="s">
        <v>260</v>
      </c>
      <c r="D15" s="5" t="s">
        <v>346</v>
      </c>
      <c r="E15" s="5" t="s">
        <v>308</v>
      </c>
      <c r="F15" s="5" t="s">
        <v>354</v>
      </c>
    </row>
    <row r="16">
      <c r="B16" s="5" t="s">
        <v>66</v>
      </c>
      <c r="C16" s="5" t="s">
        <v>355</v>
      </c>
      <c r="D16" s="5" t="s">
        <v>356</v>
      </c>
      <c r="E16" s="5" t="s">
        <v>357</v>
      </c>
      <c r="F16" s="5" t="s">
        <v>358</v>
      </c>
    </row>
    <row r="17">
      <c r="B17" s="5" t="s">
        <v>70</v>
      </c>
      <c r="C17" s="5" t="s">
        <v>355</v>
      </c>
      <c r="D17" s="5" t="s">
        <v>268</v>
      </c>
      <c r="E17" s="5" t="s">
        <v>359</v>
      </c>
      <c r="F17" s="5" t="s">
        <v>360</v>
      </c>
    </row>
    <row r="18">
      <c r="B18" s="5" t="s">
        <v>72</v>
      </c>
      <c r="C18" s="5" t="s">
        <v>361</v>
      </c>
      <c r="D18" s="5" t="s">
        <v>360</v>
      </c>
      <c r="E18" s="5" t="s">
        <v>362</v>
      </c>
      <c r="F18" s="5" t="s">
        <v>281</v>
      </c>
    </row>
    <row r="19">
      <c r="B19" s="5" t="s">
        <v>75</v>
      </c>
      <c r="C19" s="5" t="s">
        <v>361</v>
      </c>
      <c r="D19" s="5" t="s">
        <v>344</v>
      </c>
      <c r="E19" s="5" t="s">
        <v>322</v>
      </c>
      <c r="F19" s="5" t="s">
        <v>363</v>
      </c>
    </row>
    <row r="20">
      <c r="B20" s="5" t="s">
        <v>77</v>
      </c>
      <c r="C20" s="5" t="s">
        <v>316</v>
      </c>
      <c r="D20" s="5" t="s">
        <v>364</v>
      </c>
      <c r="E20" s="5" t="s">
        <v>365</v>
      </c>
      <c r="F20" s="5" t="s">
        <v>275</v>
      </c>
    </row>
    <row r="21">
      <c r="B21" s="5" t="s">
        <v>78</v>
      </c>
      <c r="C21" s="5" t="s">
        <v>323</v>
      </c>
      <c r="D21" s="5" t="s">
        <v>356</v>
      </c>
      <c r="E21" s="5" t="s">
        <v>307</v>
      </c>
      <c r="F21" s="5" t="s">
        <v>366</v>
      </c>
    </row>
    <row r="22">
      <c r="B22" s="5" t="s">
        <v>80</v>
      </c>
      <c r="C22" s="5" t="s">
        <v>292</v>
      </c>
      <c r="D22" s="5" t="s">
        <v>367</v>
      </c>
      <c r="E22" s="5" t="s">
        <v>315</v>
      </c>
      <c r="F22" s="5" t="s">
        <v>368</v>
      </c>
    </row>
    <row r="23">
      <c r="B23" s="5" t="s">
        <v>81</v>
      </c>
      <c r="C23" s="5" t="s">
        <v>369</v>
      </c>
      <c r="D23" s="5" t="s">
        <v>256</v>
      </c>
      <c r="E23" s="5" t="s">
        <v>370</v>
      </c>
      <c r="F23" s="5" t="s">
        <v>371</v>
      </c>
    </row>
    <row r="24">
      <c r="B24" s="5" t="s">
        <v>84</v>
      </c>
      <c r="C24" s="5" t="s">
        <v>372</v>
      </c>
      <c r="D24" s="5" t="s">
        <v>281</v>
      </c>
      <c r="E24" s="5" t="s">
        <v>373</v>
      </c>
      <c r="F24" s="5" t="s">
        <v>374</v>
      </c>
    </row>
    <row r="25">
      <c r="B25" s="5" t="s">
        <v>90</v>
      </c>
      <c r="C25" s="5" t="s">
        <v>297</v>
      </c>
      <c r="D25" s="5" t="s">
        <v>271</v>
      </c>
      <c r="E25" s="5" t="s">
        <v>375</v>
      </c>
      <c r="F25" s="5" t="s">
        <v>255</v>
      </c>
    </row>
    <row r="26">
      <c r="B26" s="5" t="s">
        <v>92</v>
      </c>
      <c r="C26" s="5" t="s">
        <v>316</v>
      </c>
      <c r="D26" s="5" t="s">
        <v>360</v>
      </c>
      <c r="E26" s="5" t="s">
        <v>376</v>
      </c>
      <c r="F26" s="5" t="s">
        <v>355</v>
      </c>
    </row>
    <row r="27">
      <c r="B27" s="5" t="s">
        <v>95</v>
      </c>
      <c r="C27" s="5" t="s">
        <v>269</v>
      </c>
      <c r="D27" s="5" t="s">
        <v>256</v>
      </c>
      <c r="E27" s="5" t="s">
        <v>376</v>
      </c>
      <c r="F27" s="5" t="s">
        <v>265</v>
      </c>
    </row>
    <row r="28">
      <c r="B28" s="5" t="s">
        <v>97</v>
      </c>
      <c r="C28" s="5" t="s">
        <v>375</v>
      </c>
      <c r="D28" s="5" t="s">
        <v>356</v>
      </c>
      <c r="E28" s="5" t="s">
        <v>320</v>
      </c>
      <c r="F28" s="5" t="s">
        <v>369</v>
      </c>
    </row>
    <row r="29">
      <c r="B29" s="5" t="s">
        <v>100</v>
      </c>
      <c r="C29" s="5" t="s">
        <v>328</v>
      </c>
      <c r="D29" s="5" t="s">
        <v>377</v>
      </c>
      <c r="E29" s="5" t="s">
        <v>378</v>
      </c>
      <c r="F29" s="5" t="s">
        <v>357</v>
      </c>
    </row>
    <row r="30">
      <c r="B30" s="5" t="s">
        <v>102</v>
      </c>
      <c r="C30" s="5" t="s">
        <v>373</v>
      </c>
      <c r="D30" s="5" t="s">
        <v>260</v>
      </c>
      <c r="E30" s="5" t="s">
        <v>301</v>
      </c>
      <c r="F30" s="5" t="s">
        <v>369</v>
      </c>
    </row>
    <row r="31">
      <c r="B31" s="6" t="s">
        <v>104</v>
      </c>
      <c r="C31" s="6" t="s">
        <v>379</v>
      </c>
      <c r="D31" s="6" t="s">
        <v>380</v>
      </c>
      <c r="E31" s="6" t="s">
        <v>307</v>
      </c>
      <c r="F31" s="6" t="s">
        <v>373</v>
      </c>
    </row>
    <row r="32">
      <c r="B32" s="7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3.71" hidden="0" customWidth="1"/>
    <col min="4" max="4" width="3.71" hidden="0" customWidth="1"/>
    <col min="5" max="5" width="3.71" hidden="0" customWidth="1"/>
    <col min="6" max="6" width="3.71" hidden="0" customWidth="1"/>
    <col min="7" max="7" width="3.71" hidden="0" customWidth="1"/>
    <col min="8" max="8" width="3.71" hidden="0" customWidth="1"/>
    <col min="9" max="9" width="3.71" hidden="0" customWidth="1"/>
    <col min="10" max="10" width="3.71" hidden="0" customWidth="1"/>
    <col min="11" max="11" width="3.71" hidden="0" customWidth="1"/>
  </cols>
  <sheetData>
    <row r="1">
      <c r="B1" s="14" t="str">
        <f>=HYPERLINK("#'Contents'!B2", "BACK")</f>
      </c>
    </row>
    <row r="2" ht="33" customHeight="1">
      <c r="B2" s="1" t="s">
        <v>381</v>
      </c>
    </row>
    <row r="3">
      <c r="B3" s="2" t="s">
        <v>382</v>
      </c>
    </row>
    <row r="5" ht="30" customHeight="1">
      <c r="B5" t="s">
        <v>3</v>
      </c>
      <c r="C5" s="4" t="s">
        <v>383</v>
      </c>
      <c r="D5" s="4" t="s">
        <v>383</v>
      </c>
      <c r="E5" s="4" t="s">
        <v>383</v>
      </c>
      <c r="F5" s="4" t="s">
        <v>383</v>
      </c>
      <c r="G5" s="4" t="s">
        <v>383</v>
      </c>
      <c r="H5" s="4" t="s">
        <v>383</v>
      </c>
      <c r="I5" s="4" t="s">
        <v>383</v>
      </c>
      <c r="J5" s="4" t="s">
        <v>383</v>
      </c>
      <c r="K5" s="4" t="s">
        <v>383</v>
      </c>
    </row>
    <row r="6">
      <c r="B6" s="3" t="s">
        <v>105</v>
      </c>
      <c r="C6" s="3" t="s">
        <v>522</v>
      </c>
      <c r="D6" s="3" t="s">
        <v>523</v>
      </c>
      <c r="E6" s="3" t="s">
        <v>524</v>
      </c>
      <c r="F6" s="3" t="s">
        <v>525</v>
      </c>
      <c r="G6" s="3" t="s">
        <v>526</v>
      </c>
      <c r="H6" s="3" t="s">
        <v>527</v>
      </c>
      <c r="I6" s="3" t="s">
        <v>528</v>
      </c>
      <c r="J6" s="3" t="s">
        <v>529</v>
      </c>
      <c r="K6" s="3" t="s">
        <v>530</v>
      </c>
    </row>
    <row r="7">
      <c r="B7" s="5" t="s">
        <v>15</v>
      </c>
      <c r="C7" s="5" t="s">
        <v>388</v>
      </c>
      <c r="D7" s="5" t="s">
        <v>389</v>
      </c>
      <c r="E7" s="5" t="s">
        <v>390</v>
      </c>
      <c r="F7" s="5" t="s">
        <v>391</v>
      </c>
      <c r="G7" s="5" t="s">
        <v>245</v>
      </c>
      <c r="H7" s="5" t="s">
        <v>392</v>
      </c>
      <c r="I7" s="5" t="s">
        <v>314</v>
      </c>
      <c r="J7" s="5" t="s">
        <v>393</v>
      </c>
      <c r="K7" s="5" t="s">
        <v>394</v>
      </c>
    </row>
    <row r="8">
      <c r="B8" s="5" t="s">
        <v>24</v>
      </c>
      <c r="C8" s="5" t="s">
        <v>395</v>
      </c>
      <c r="D8" s="5" t="s">
        <v>396</v>
      </c>
      <c r="E8" s="5" t="s">
        <v>390</v>
      </c>
      <c r="F8" s="5" t="s">
        <v>397</v>
      </c>
      <c r="G8" s="5" t="s">
        <v>249</v>
      </c>
      <c r="H8" s="5" t="s">
        <v>398</v>
      </c>
      <c r="I8" s="5" t="s">
        <v>399</v>
      </c>
      <c r="J8" s="5" t="s">
        <v>400</v>
      </c>
      <c r="K8" s="5" t="s">
        <v>401</v>
      </c>
    </row>
    <row r="9">
      <c r="B9" s="5" t="s">
        <v>32</v>
      </c>
      <c r="C9" s="5" t="s">
        <v>395</v>
      </c>
      <c r="D9" s="5" t="s">
        <v>402</v>
      </c>
      <c r="E9" s="5" t="s">
        <v>403</v>
      </c>
      <c r="F9" s="5" t="s">
        <v>254</v>
      </c>
      <c r="G9" s="5" t="s">
        <v>253</v>
      </c>
      <c r="H9" s="5" t="s">
        <v>372</v>
      </c>
      <c r="I9" s="5" t="s">
        <v>404</v>
      </c>
      <c r="J9" s="5" t="s">
        <v>405</v>
      </c>
      <c r="K9" s="5" t="s">
        <v>406</v>
      </c>
    </row>
    <row r="10">
      <c r="B10" s="5" t="s">
        <v>41</v>
      </c>
      <c r="C10" s="5" t="s">
        <v>407</v>
      </c>
      <c r="D10" s="5" t="s">
        <v>408</v>
      </c>
      <c r="E10" s="5" t="s">
        <v>409</v>
      </c>
      <c r="F10" s="5" t="s">
        <v>340</v>
      </c>
      <c r="G10" s="5" t="s">
        <v>256</v>
      </c>
      <c r="H10" s="5" t="s">
        <v>316</v>
      </c>
      <c r="I10" s="5" t="s">
        <v>410</v>
      </c>
      <c r="J10" s="5" t="s">
        <v>411</v>
      </c>
      <c r="K10" s="5" t="s">
        <v>412</v>
      </c>
    </row>
    <row r="11">
      <c r="B11" s="5" t="s">
        <v>48</v>
      </c>
      <c r="C11" s="5" t="s">
        <v>413</v>
      </c>
      <c r="D11" s="5" t="s">
        <v>414</v>
      </c>
      <c r="E11" s="5" t="s">
        <v>347</v>
      </c>
      <c r="F11" s="5" t="s">
        <v>415</v>
      </c>
      <c r="G11" s="5" t="s">
        <v>260</v>
      </c>
      <c r="H11" s="5" t="s">
        <v>323</v>
      </c>
      <c r="I11" s="5" t="s">
        <v>303</v>
      </c>
      <c r="J11" s="5" t="s">
        <v>416</v>
      </c>
      <c r="K11" s="5" t="s">
        <v>417</v>
      </c>
    </row>
    <row r="12">
      <c r="B12" s="5" t="s">
        <v>53</v>
      </c>
      <c r="C12" s="5" t="s">
        <v>418</v>
      </c>
      <c r="D12" s="5" t="s">
        <v>419</v>
      </c>
      <c r="E12" s="5" t="s">
        <v>420</v>
      </c>
      <c r="F12" s="5" t="s">
        <v>421</v>
      </c>
      <c r="G12" s="5" t="s">
        <v>263</v>
      </c>
      <c r="H12" s="5" t="s">
        <v>326</v>
      </c>
      <c r="I12" s="5" t="s">
        <v>422</v>
      </c>
      <c r="J12" s="5" t="s">
        <v>423</v>
      </c>
      <c r="K12" s="5" t="s">
        <v>424</v>
      </c>
    </row>
    <row r="13">
      <c r="B13" s="5" t="s">
        <v>55</v>
      </c>
      <c r="C13" s="5" t="s">
        <v>425</v>
      </c>
      <c r="D13" s="5" t="s">
        <v>426</v>
      </c>
      <c r="E13" s="5" t="s">
        <v>427</v>
      </c>
      <c r="F13" s="5" t="s">
        <v>428</v>
      </c>
      <c r="G13" s="5" t="s">
        <v>267</v>
      </c>
      <c r="H13" s="5" t="s">
        <v>429</v>
      </c>
      <c r="I13" s="5" t="s">
        <v>430</v>
      </c>
      <c r="J13" s="5" t="s">
        <v>431</v>
      </c>
      <c r="K13" s="5" t="s">
        <v>432</v>
      </c>
    </row>
    <row r="14">
      <c r="B14" s="5" t="s">
        <v>59</v>
      </c>
      <c r="C14" s="5" t="s">
        <v>433</v>
      </c>
      <c r="D14" s="5" t="s">
        <v>434</v>
      </c>
      <c r="E14" s="5" t="s">
        <v>266</v>
      </c>
      <c r="F14" s="5" t="s">
        <v>435</v>
      </c>
      <c r="G14" s="5" t="s">
        <v>258</v>
      </c>
      <c r="H14" s="5" t="s">
        <v>436</v>
      </c>
      <c r="I14" s="5" t="s">
        <v>437</v>
      </c>
      <c r="J14" s="5" t="s">
        <v>438</v>
      </c>
      <c r="K14" s="5" t="s">
        <v>439</v>
      </c>
    </row>
    <row r="15">
      <c r="B15" s="5" t="s">
        <v>62</v>
      </c>
      <c r="C15" s="5" t="s">
        <v>396</v>
      </c>
      <c r="D15" s="5" t="s">
        <v>252</v>
      </c>
      <c r="E15" s="5" t="s">
        <v>340</v>
      </c>
      <c r="F15" s="5" t="s">
        <v>348</v>
      </c>
      <c r="G15" s="5" t="s">
        <v>274</v>
      </c>
      <c r="H15" s="5" t="s">
        <v>313</v>
      </c>
      <c r="I15" s="5" t="s">
        <v>405</v>
      </c>
      <c r="J15" s="5" t="s">
        <v>440</v>
      </c>
      <c r="K15" s="5" t="s">
        <v>441</v>
      </c>
    </row>
    <row r="16">
      <c r="B16" s="5" t="s">
        <v>66</v>
      </c>
      <c r="C16" s="5" t="s">
        <v>408</v>
      </c>
      <c r="D16" s="5" t="s">
        <v>343</v>
      </c>
      <c r="E16" s="5" t="s">
        <v>358</v>
      </c>
      <c r="F16" s="5" t="s">
        <v>442</v>
      </c>
      <c r="G16" s="5" t="s">
        <v>278</v>
      </c>
      <c r="H16" s="5" t="s">
        <v>443</v>
      </c>
      <c r="I16" s="5" t="s">
        <v>444</v>
      </c>
      <c r="J16" s="5" t="s">
        <v>445</v>
      </c>
      <c r="K16" s="5" t="s">
        <v>446</v>
      </c>
    </row>
    <row r="17">
      <c r="B17" s="5" t="s">
        <v>70</v>
      </c>
      <c r="C17" s="5" t="s">
        <v>447</v>
      </c>
      <c r="D17" s="5" t="s">
        <v>448</v>
      </c>
      <c r="E17" s="5" t="s">
        <v>428</v>
      </c>
      <c r="F17" s="5" t="s">
        <v>294</v>
      </c>
      <c r="G17" s="5" t="s">
        <v>282</v>
      </c>
      <c r="H17" s="5" t="s">
        <v>312</v>
      </c>
      <c r="I17" s="5" t="s">
        <v>449</v>
      </c>
      <c r="J17" s="5" t="s">
        <v>450</v>
      </c>
      <c r="K17" s="5" t="s">
        <v>451</v>
      </c>
    </row>
    <row r="18">
      <c r="B18" s="5" t="s">
        <v>72</v>
      </c>
      <c r="C18" s="5" t="s">
        <v>452</v>
      </c>
      <c r="D18" s="5" t="s">
        <v>453</v>
      </c>
      <c r="E18" s="5" t="s">
        <v>245</v>
      </c>
      <c r="F18" s="5" t="s">
        <v>377</v>
      </c>
      <c r="G18" s="5" t="s">
        <v>282</v>
      </c>
      <c r="H18" s="5" t="s">
        <v>422</v>
      </c>
      <c r="I18" s="5" t="s">
        <v>449</v>
      </c>
      <c r="J18" s="5" t="s">
        <v>454</v>
      </c>
      <c r="K18" s="5" t="s">
        <v>455</v>
      </c>
    </row>
    <row r="19">
      <c r="B19" s="5" t="s">
        <v>75</v>
      </c>
      <c r="C19" s="5" t="s">
        <v>456</v>
      </c>
      <c r="D19" s="5" t="s">
        <v>259</v>
      </c>
      <c r="E19" s="5" t="s">
        <v>268</v>
      </c>
      <c r="F19" s="5" t="s">
        <v>366</v>
      </c>
      <c r="G19" s="5" t="s">
        <v>287</v>
      </c>
      <c r="H19" s="5" t="s">
        <v>457</v>
      </c>
      <c r="I19" s="5" t="s">
        <v>458</v>
      </c>
      <c r="J19" s="5" t="s">
        <v>459</v>
      </c>
      <c r="K19" s="5" t="s">
        <v>460</v>
      </c>
    </row>
    <row r="20">
      <c r="B20" s="5" t="s">
        <v>77</v>
      </c>
      <c r="C20" s="5" t="s">
        <v>461</v>
      </c>
      <c r="D20" s="5" t="s">
        <v>350</v>
      </c>
      <c r="E20" s="5" t="s">
        <v>462</v>
      </c>
      <c r="F20" s="5" t="s">
        <v>255</v>
      </c>
      <c r="G20" s="5" t="s">
        <v>291</v>
      </c>
      <c r="H20" s="5" t="s">
        <v>400</v>
      </c>
      <c r="I20" s="5" t="s">
        <v>463</v>
      </c>
      <c r="J20" s="5" t="s">
        <v>464</v>
      </c>
      <c r="K20" s="5" t="s">
        <v>465</v>
      </c>
    </row>
    <row r="21">
      <c r="B21" s="5" t="s">
        <v>78</v>
      </c>
      <c r="C21" s="5" t="s">
        <v>335</v>
      </c>
      <c r="D21" s="5" t="s">
        <v>466</v>
      </c>
      <c r="E21" s="5" t="s">
        <v>271</v>
      </c>
      <c r="F21" s="5" t="s">
        <v>288</v>
      </c>
      <c r="G21" s="5" t="s">
        <v>295</v>
      </c>
      <c r="H21" s="5" t="s">
        <v>467</v>
      </c>
      <c r="I21" s="5" t="s">
        <v>468</v>
      </c>
      <c r="J21" s="5" t="s">
        <v>469</v>
      </c>
      <c r="K21" s="5" t="s">
        <v>470</v>
      </c>
    </row>
    <row r="22">
      <c r="B22" s="5" t="s">
        <v>80</v>
      </c>
      <c r="C22" s="5" t="s">
        <v>426</v>
      </c>
      <c r="D22" s="5" t="s">
        <v>246</v>
      </c>
      <c r="E22" s="5" t="s">
        <v>281</v>
      </c>
      <c r="F22" s="5" t="s">
        <v>302</v>
      </c>
      <c r="G22" s="5" t="s">
        <v>298</v>
      </c>
      <c r="H22" s="5" t="s">
        <v>471</v>
      </c>
      <c r="I22" s="5" t="s">
        <v>472</v>
      </c>
      <c r="J22" s="5" t="s">
        <v>473</v>
      </c>
      <c r="K22" s="5" t="s">
        <v>474</v>
      </c>
    </row>
    <row r="23">
      <c r="B23" s="5" t="s">
        <v>81</v>
      </c>
      <c r="C23" s="5" t="s">
        <v>475</v>
      </c>
      <c r="D23" s="5" t="s">
        <v>352</v>
      </c>
      <c r="E23" s="5" t="s">
        <v>281</v>
      </c>
      <c r="F23" s="5" t="s">
        <v>308</v>
      </c>
      <c r="G23" s="5" t="s">
        <v>301</v>
      </c>
      <c r="H23" s="5" t="s">
        <v>324</v>
      </c>
      <c r="I23" s="5" t="s">
        <v>476</v>
      </c>
      <c r="J23" s="5" t="s">
        <v>477</v>
      </c>
      <c r="K23" s="5" t="s">
        <v>478</v>
      </c>
    </row>
    <row r="24">
      <c r="B24" s="5" t="s">
        <v>84</v>
      </c>
      <c r="C24" s="5" t="s">
        <v>331</v>
      </c>
      <c r="D24" s="5" t="s">
        <v>352</v>
      </c>
      <c r="E24" s="5" t="s">
        <v>360</v>
      </c>
      <c r="F24" s="5" t="s">
        <v>255</v>
      </c>
      <c r="G24" s="5" t="s">
        <v>304</v>
      </c>
      <c r="H24" s="5" t="s">
        <v>479</v>
      </c>
      <c r="I24" s="5" t="s">
        <v>480</v>
      </c>
      <c r="J24" s="5" t="s">
        <v>481</v>
      </c>
      <c r="K24" s="5" t="s">
        <v>482</v>
      </c>
    </row>
    <row r="25">
      <c r="B25" s="5" t="s">
        <v>90</v>
      </c>
      <c r="C25" s="5" t="s">
        <v>483</v>
      </c>
      <c r="D25" s="5" t="s">
        <v>484</v>
      </c>
      <c r="E25" s="5" t="s">
        <v>485</v>
      </c>
      <c r="F25" s="5" t="s">
        <v>486</v>
      </c>
      <c r="G25" s="5" t="s">
        <v>307</v>
      </c>
      <c r="H25" s="5" t="s">
        <v>487</v>
      </c>
      <c r="I25" s="5" t="s">
        <v>488</v>
      </c>
      <c r="J25" s="5" t="s">
        <v>489</v>
      </c>
      <c r="K25" s="5" t="s">
        <v>490</v>
      </c>
    </row>
    <row r="26">
      <c r="B26" s="5" t="s">
        <v>92</v>
      </c>
      <c r="C26" s="5" t="s">
        <v>491</v>
      </c>
      <c r="D26" s="5" t="s">
        <v>492</v>
      </c>
      <c r="E26" s="5" t="s">
        <v>344</v>
      </c>
      <c r="F26" s="5" t="s">
        <v>255</v>
      </c>
      <c r="G26" s="5" t="s">
        <v>310</v>
      </c>
      <c r="H26" s="5" t="s">
        <v>493</v>
      </c>
      <c r="I26" s="5" t="s">
        <v>494</v>
      </c>
      <c r="J26" s="5" t="s">
        <v>495</v>
      </c>
      <c r="K26" s="5" t="s">
        <v>496</v>
      </c>
    </row>
    <row r="27">
      <c r="B27" s="5" t="s">
        <v>95</v>
      </c>
      <c r="C27" s="5" t="s">
        <v>497</v>
      </c>
      <c r="D27" s="5" t="s">
        <v>498</v>
      </c>
      <c r="E27" s="5" t="s">
        <v>499</v>
      </c>
      <c r="F27" s="5" t="s">
        <v>500</v>
      </c>
      <c r="G27" s="5" t="s">
        <v>313</v>
      </c>
      <c r="H27" s="5" t="s">
        <v>501</v>
      </c>
      <c r="I27" s="5" t="s">
        <v>468</v>
      </c>
      <c r="J27" s="5" t="s">
        <v>502</v>
      </c>
      <c r="K27" s="5" t="s">
        <v>465</v>
      </c>
    </row>
    <row r="28">
      <c r="B28" s="5" t="s">
        <v>97</v>
      </c>
      <c r="C28" s="5" t="s">
        <v>338</v>
      </c>
      <c r="D28" s="5" t="s">
        <v>257</v>
      </c>
      <c r="E28" s="5" t="s">
        <v>281</v>
      </c>
      <c r="F28" s="5" t="s">
        <v>286</v>
      </c>
      <c r="G28" s="5" t="s">
        <v>315</v>
      </c>
      <c r="H28" s="5" t="s">
        <v>467</v>
      </c>
      <c r="I28" s="5" t="s">
        <v>503</v>
      </c>
      <c r="J28" s="5" t="s">
        <v>504</v>
      </c>
      <c r="K28" s="5" t="s">
        <v>505</v>
      </c>
    </row>
    <row r="29">
      <c r="B29" s="5" t="s">
        <v>100</v>
      </c>
      <c r="C29" s="5" t="s">
        <v>506</v>
      </c>
      <c r="D29" s="5" t="s">
        <v>507</v>
      </c>
      <c r="E29" s="5" t="s">
        <v>260</v>
      </c>
      <c r="F29" s="5" t="s">
        <v>359</v>
      </c>
      <c r="G29" s="5" t="s">
        <v>319</v>
      </c>
      <c r="H29" s="5" t="s">
        <v>508</v>
      </c>
      <c r="I29" s="5" t="s">
        <v>509</v>
      </c>
      <c r="J29" s="5" t="s">
        <v>510</v>
      </c>
      <c r="K29" s="5" t="s">
        <v>511</v>
      </c>
    </row>
    <row r="30">
      <c r="B30" s="5" t="s">
        <v>102</v>
      </c>
      <c r="C30" s="5" t="s">
        <v>461</v>
      </c>
      <c r="D30" s="5" t="s">
        <v>266</v>
      </c>
      <c r="E30" s="5" t="s">
        <v>348</v>
      </c>
      <c r="F30" s="5" t="s">
        <v>316</v>
      </c>
      <c r="G30" s="5" t="s">
        <v>280</v>
      </c>
      <c r="H30" s="5" t="s">
        <v>512</v>
      </c>
      <c r="I30" s="5" t="s">
        <v>513</v>
      </c>
      <c r="J30" s="5" t="s">
        <v>514</v>
      </c>
      <c r="K30" s="5" t="s">
        <v>515</v>
      </c>
    </row>
    <row r="31">
      <c r="B31" s="6" t="s">
        <v>104</v>
      </c>
      <c r="C31" s="6" t="s">
        <v>497</v>
      </c>
      <c r="D31" s="6" t="s">
        <v>516</v>
      </c>
      <c r="E31" s="6" t="s">
        <v>517</v>
      </c>
      <c r="F31" s="6" t="s">
        <v>265</v>
      </c>
      <c r="G31" s="6" t="s">
        <v>325</v>
      </c>
      <c r="H31" s="6" t="s">
        <v>518</v>
      </c>
      <c r="I31" s="6" t="s">
        <v>519</v>
      </c>
      <c r="J31" s="6" t="s">
        <v>520</v>
      </c>
      <c r="K31" s="6" t="s">
        <v>521</v>
      </c>
    </row>
    <row r="32">
      <c r="B32" s="7" t="s">
        <v>110</v>
      </c>
    </row>
  </sheetData>
  <mergeCells count="2">
    <mergeCell ref="B5:B5"/>
    <mergeCell ref="C5:K5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3.71" hidden="0" customWidth="1"/>
    <col min="4" max="4" width="3.71" hidden="0" customWidth="1"/>
    <col min="5" max="5" width="3.71" hidden="0" customWidth="1"/>
    <col min="6" max="6" width="3.71" hidden="0" customWidth="1"/>
    <col min="7" max="7" width="3.71" hidden="0" customWidth="1"/>
    <col min="8" max="8" width="3.71" hidden="0" customWidth="1"/>
    <col min="9" max="9" width="3.71" hidden="0" customWidth="1"/>
    <col min="10" max="10" width="3.71" hidden="0" customWidth="1"/>
    <col min="11" max="11" width="3.71" hidden="0" customWidth="1"/>
  </cols>
  <sheetData>
    <row r="1">
      <c r="B1" s="14" t="str">
        <f>=HYPERLINK("#'Contents'!B2", "BACK")</f>
      </c>
    </row>
    <row r="2" ht="33" customHeight="1">
      <c r="B2" s="1" t="s">
        <v>531</v>
      </c>
    </row>
    <row r="3">
      <c r="B3" s="2" t="s">
        <v>382</v>
      </c>
    </row>
    <row r="5" ht="30" customHeight="1">
      <c r="B5" t="s">
        <v>3</v>
      </c>
      <c r="C5" s="4" t="s">
        <v>383</v>
      </c>
      <c r="D5" s="4" t="s">
        <v>383</v>
      </c>
      <c r="E5" s="4" t="s">
        <v>383</v>
      </c>
      <c r="F5" s="4" t="s">
        <v>383</v>
      </c>
      <c r="G5" s="4" t="s">
        <v>383</v>
      </c>
      <c r="H5" s="4" t="s">
        <v>383</v>
      </c>
      <c r="I5" s="4" t="s">
        <v>383</v>
      </c>
      <c r="J5" s="4" t="s">
        <v>383</v>
      </c>
      <c r="K5" s="4" t="s">
        <v>383</v>
      </c>
    </row>
    <row r="6">
      <c r="B6" s="3" t="s">
        <v>105</v>
      </c>
      <c r="C6" s="3" t="s">
        <v>522</v>
      </c>
      <c r="D6" s="3" t="s">
        <v>523</v>
      </c>
      <c r="E6" s="3" t="s">
        <v>524</v>
      </c>
      <c r="F6" s="3" t="s">
        <v>525</v>
      </c>
      <c r="G6" s="3" t="s">
        <v>526</v>
      </c>
      <c r="H6" s="3" t="s">
        <v>527</v>
      </c>
      <c r="I6" s="3" t="s">
        <v>528</v>
      </c>
      <c r="J6" s="3" t="s">
        <v>529</v>
      </c>
      <c r="K6" s="3" t="s">
        <v>530</v>
      </c>
    </row>
    <row r="7">
      <c r="B7" s="5" t="s">
        <v>15</v>
      </c>
      <c r="C7" s="5" t="s">
        <v>532</v>
      </c>
      <c r="D7" s="5" t="s">
        <v>533</v>
      </c>
      <c r="E7" s="5" t="s">
        <v>534</v>
      </c>
      <c r="F7" s="5" t="s">
        <v>497</v>
      </c>
      <c r="G7" s="5" t="s">
        <v>330</v>
      </c>
      <c r="H7" s="5" t="s">
        <v>245</v>
      </c>
      <c r="I7" s="5" t="s">
        <v>367</v>
      </c>
      <c r="J7" s="5" t="s">
        <v>404</v>
      </c>
      <c r="K7" s="5" t="s">
        <v>535</v>
      </c>
    </row>
    <row r="8">
      <c r="B8" s="5" t="s">
        <v>24</v>
      </c>
      <c r="C8" s="5" t="s">
        <v>536</v>
      </c>
      <c r="D8" s="5" t="s">
        <v>537</v>
      </c>
      <c r="E8" s="5" t="s">
        <v>538</v>
      </c>
      <c r="F8" s="5" t="s">
        <v>338</v>
      </c>
      <c r="G8" s="5" t="s">
        <v>334</v>
      </c>
      <c r="H8" s="5" t="s">
        <v>261</v>
      </c>
      <c r="I8" s="5" t="s">
        <v>539</v>
      </c>
      <c r="J8" s="5" t="s">
        <v>540</v>
      </c>
      <c r="K8" s="5" t="s">
        <v>541</v>
      </c>
    </row>
    <row r="9">
      <c r="B9" s="5" t="s">
        <v>32</v>
      </c>
      <c r="C9" s="5" t="s">
        <v>542</v>
      </c>
      <c r="D9" s="5" t="s">
        <v>543</v>
      </c>
      <c r="E9" s="5" t="s">
        <v>544</v>
      </c>
      <c r="F9" s="5" t="s">
        <v>545</v>
      </c>
      <c r="G9" s="5" t="s">
        <v>337</v>
      </c>
      <c r="H9" s="5" t="s">
        <v>546</v>
      </c>
      <c r="I9" s="5" t="s">
        <v>486</v>
      </c>
      <c r="J9" s="5" t="s">
        <v>547</v>
      </c>
      <c r="K9" s="5" t="s">
        <v>488</v>
      </c>
    </row>
    <row r="10">
      <c r="B10" s="5" t="s">
        <v>41</v>
      </c>
      <c r="C10" s="5" t="s">
        <v>548</v>
      </c>
      <c r="D10" s="5" t="s">
        <v>549</v>
      </c>
      <c r="E10" s="5" t="s">
        <v>550</v>
      </c>
      <c r="F10" s="5" t="s">
        <v>551</v>
      </c>
      <c r="G10" s="5" t="s">
        <v>340</v>
      </c>
      <c r="H10" s="5" t="s">
        <v>435</v>
      </c>
      <c r="I10" s="5" t="s">
        <v>552</v>
      </c>
      <c r="J10" s="5" t="s">
        <v>553</v>
      </c>
      <c r="K10" s="5" t="s">
        <v>554</v>
      </c>
    </row>
    <row r="11">
      <c r="B11" s="5" t="s">
        <v>48</v>
      </c>
      <c r="C11" s="5" t="s">
        <v>555</v>
      </c>
      <c r="D11" s="5" t="s">
        <v>556</v>
      </c>
      <c r="E11" s="5" t="s">
        <v>557</v>
      </c>
      <c r="F11" s="5" t="s">
        <v>558</v>
      </c>
      <c r="G11" s="5" t="s">
        <v>336</v>
      </c>
      <c r="H11" s="5" t="s">
        <v>351</v>
      </c>
      <c r="I11" s="5" t="s">
        <v>559</v>
      </c>
      <c r="J11" s="5" t="s">
        <v>560</v>
      </c>
      <c r="K11" s="5" t="s">
        <v>561</v>
      </c>
    </row>
    <row r="12">
      <c r="B12" s="5" t="s">
        <v>53</v>
      </c>
      <c r="C12" s="5" t="s">
        <v>562</v>
      </c>
      <c r="D12" s="5" t="s">
        <v>563</v>
      </c>
      <c r="E12" s="5" t="s">
        <v>447</v>
      </c>
      <c r="F12" s="5" t="s">
        <v>564</v>
      </c>
      <c r="G12" s="5" t="s">
        <v>346</v>
      </c>
      <c r="H12" s="5" t="s">
        <v>565</v>
      </c>
      <c r="I12" s="5" t="s">
        <v>287</v>
      </c>
      <c r="J12" s="5" t="s">
        <v>393</v>
      </c>
      <c r="K12" s="5" t="s">
        <v>481</v>
      </c>
    </row>
    <row r="13">
      <c r="B13" s="5" t="s">
        <v>55</v>
      </c>
      <c r="C13" s="5" t="s">
        <v>566</v>
      </c>
      <c r="D13" s="5" t="s">
        <v>567</v>
      </c>
      <c r="E13" s="5" t="s">
        <v>426</v>
      </c>
      <c r="F13" s="5" t="s">
        <v>568</v>
      </c>
      <c r="G13" s="5" t="s">
        <v>273</v>
      </c>
      <c r="H13" s="5" t="s">
        <v>247</v>
      </c>
      <c r="I13" s="5" t="s">
        <v>569</v>
      </c>
      <c r="J13" s="5" t="s">
        <v>405</v>
      </c>
      <c r="K13" s="5" t="s">
        <v>570</v>
      </c>
    </row>
    <row r="14">
      <c r="B14" s="5" t="s">
        <v>59</v>
      </c>
      <c r="C14" s="5" t="s">
        <v>571</v>
      </c>
      <c r="D14" s="5" t="s">
        <v>572</v>
      </c>
      <c r="E14" s="5" t="s">
        <v>434</v>
      </c>
      <c r="F14" s="5" t="s">
        <v>340</v>
      </c>
      <c r="G14" s="5" t="s">
        <v>281</v>
      </c>
      <c r="H14" s="5" t="s">
        <v>318</v>
      </c>
      <c r="I14" s="5" t="s">
        <v>325</v>
      </c>
      <c r="J14" s="5" t="s">
        <v>573</v>
      </c>
      <c r="K14" s="5" t="s">
        <v>574</v>
      </c>
    </row>
    <row r="15">
      <c r="B15" s="5" t="s">
        <v>62</v>
      </c>
      <c r="C15" s="5" t="s">
        <v>575</v>
      </c>
      <c r="D15" s="5" t="s">
        <v>550</v>
      </c>
      <c r="E15" s="5" t="s">
        <v>576</v>
      </c>
      <c r="F15" s="5" t="s">
        <v>336</v>
      </c>
      <c r="G15" s="5" t="s">
        <v>260</v>
      </c>
      <c r="H15" s="5" t="s">
        <v>577</v>
      </c>
      <c r="I15" s="5" t="s">
        <v>578</v>
      </c>
      <c r="J15" s="5" t="s">
        <v>579</v>
      </c>
      <c r="K15" s="5" t="s">
        <v>580</v>
      </c>
    </row>
    <row r="16">
      <c r="B16" s="5" t="s">
        <v>66</v>
      </c>
      <c r="C16" s="5" t="s">
        <v>549</v>
      </c>
      <c r="D16" s="5" t="s">
        <v>483</v>
      </c>
      <c r="E16" s="5" t="s">
        <v>448</v>
      </c>
      <c r="F16" s="5" t="s">
        <v>277</v>
      </c>
      <c r="G16" s="5" t="s">
        <v>355</v>
      </c>
      <c r="H16" s="5" t="s">
        <v>314</v>
      </c>
      <c r="I16" s="5" t="s">
        <v>430</v>
      </c>
      <c r="J16" s="5" t="s">
        <v>581</v>
      </c>
      <c r="K16" s="5" t="s">
        <v>510</v>
      </c>
    </row>
    <row r="17">
      <c r="B17" s="5" t="s">
        <v>70</v>
      </c>
      <c r="C17" s="5" t="s">
        <v>556</v>
      </c>
      <c r="D17" s="5" t="s">
        <v>582</v>
      </c>
      <c r="E17" s="5" t="s">
        <v>391</v>
      </c>
      <c r="F17" s="5" t="s">
        <v>583</v>
      </c>
      <c r="G17" s="5" t="s">
        <v>355</v>
      </c>
      <c r="H17" s="5" t="s">
        <v>584</v>
      </c>
      <c r="I17" s="5" t="s">
        <v>585</v>
      </c>
      <c r="J17" s="5" t="s">
        <v>586</v>
      </c>
      <c r="K17" s="5" t="s">
        <v>587</v>
      </c>
    </row>
    <row r="18">
      <c r="B18" s="5" t="s">
        <v>72</v>
      </c>
      <c r="C18" s="5" t="s">
        <v>407</v>
      </c>
      <c r="D18" s="5" t="s">
        <v>456</v>
      </c>
      <c r="E18" s="5" t="s">
        <v>337</v>
      </c>
      <c r="F18" s="5" t="s">
        <v>588</v>
      </c>
      <c r="G18" s="5" t="s">
        <v>361</v>
      </c>
      <c r="H18" s="5" t="s">
        <v>307</v>
      </c>
      <c r="I18" s="5" t="s">
        <v>589</v>
      </c>
      <c r="J18" s="5" t="s">
        <v>513</v>
      </c>
      <c r="K18" s="5" t="s">
        <v>590</v>
      </c>
    </row>
    <row r="19">
      <c r="B19" s="5" t="s">
        <v>75</v>
      </c>
      <c r="C19" s="5" t="s">
        <v>591</v>
      </c>
      <c r="D19" s="5" t="s">
        <v>497</v>
      </c>
      <c r="E19" s="5" t="s">
        <v>337</v>
      </c>
      <c r="F19" s="5" t="s">
        <v>253</v>
      </c>
      <c r="G19" s="5" t="s">
        <v>361</v>
      </c>
      <c r="H19" s="5" t="s">
        <v>592</v>
      </c>
      <c r="I19" s="5" t="s">
        <v>321</v>
      </c>
      <c r="J19" s="5" t="s">
        <v>593</v>
      </c>
      <c r="K19" s="5" t="s">
        <v>594</v>
      </c>
    </row>
    <row r="20">
      <c r="B20" s="5" t="s">
        <v>77</v>
      </c>
      <c r="C20" s="5" t="s">
        <v>595</v>
      </c>
      <c r="D20" s="5" t="s">
        <v>596</v>
      </c>
      <c r="E20" s="5" t="s">
        <v>262</v>
      </c>
      <c r="F20" s="5" t="s">
        <v>597</v>
      </c>
      <c r="G20" s="5" t="s">
        <v>316</v>
      </c>
      <c r="H20" s="5" t="s">
        <v>598</v>
      </c>
      <c r="I20" s="5" t="s">
        <v>599</v>
      </c>
      <c r="J20" s="5" t="s">
        <v>600</v>
      </c>
      <c r="K20" s="5" t="s">
        <v>601</v>
      </c>
    </row>
    <row r="21">
      <c r="B21" s="5" t="s">
        <v>78</v>
      </c>
      <c r="C21" s="5" t="s">
        <v>556</v>
      </c>
      <c r="D21" s="5" t="s">
        <v>491</v>
      </c>
      <c r="E21" s="5" t="s">
        <v>262</v>
      </c>
      <c r="F21" s="5" t="s">
        <v>602</v>
      </c>
      <c r="G21" s="5" t="s">
        <v>323</v>
      </c>
      <c r="H21" s="5" t="s">
        <v>603</v>
      </c>
      <c r="I21" s="5" t="s">
        <v>604</v>
      </c>
      <c r="J21" s="5" t="s">
        <v>561</v>
      </c>
      <c r="K21" s="5" t="s">
        <v>605</v>
      </c>
    </row>
    <row r="22">
      <c r="B22" s="5" t="s">
        <v>80</v>
      </c>
      <c r="C22" s="5" t="s">
        <v>606</v>
      </c>
      <c r="D22" s="5" t="s">
        <v>403</v>
      </c>
      <c r="E22" s="5" t="s">
        <v>257</v>
      </c>
      <c r="F22" s="5" t="s">
        <v>364</v>
      </c>
      <c r="G22" s="5" t="s">
        <v>292</v>
      </c>
      <c r="H22" s="5" t="s">
        <v>305</v>
      </c>
      <c r="I22" s="5" t="s">
        <v>607</v>
      </c>
      <c r="J22" s="5" t="s">
        <v>608</v>
      </c>
      <c r="K22" s="5" t="s">
        <v>496</v>
      </c>
    </row>
    <row r="23">
      <c r="B23" s="5" t="s">
        <v>81</v>
      </c>
      <c r="C23" s="5" t="s">
        <v>609</v>
      </c>
      <c r="D23" s="5" t="s">
        <v>610</v>
      </c>
      <c r="E23" s="5" t="s">
        <v>611</v>
      </c>
      <c r="F23" s="5" t="s">
        <v>612</v>
      </c>
      <c r="G23" s="5" t="s">
        <v>369</v>
      </c>
      <c r="H23" s="5" t="s">
        <v>436</v>
      </c>
      <c r="I23" s="5" t="s">
        <v>467</v>
      </c>
      <c r="J23" s="5" t="s">
        <v>613</v>
      </c>
      <c r="K23" s="5" t="s">
        <v>614</v>
      </c>
    </row>
    <row r="24">
      <c r="B24" s="5" t="s">
        <v>84</v>
      </c>
      <c r="C24" s="5" t="s">
        <v>418</v>
      </c>
      <c r="D24" s="5" t="s">
        <v>506</v>
      </c>
      <c r="E24" s="5" t="s">
        <v>615</v>
      </c>
      <c r="F24" s="5" t="s">
        <v>344</v>
      </c>
      <c r="G24" s="5" t="s">
        <v>372</v>
      </c>
      <c r="H24" s="5" t="s">
        <v>291</v>
      </c>
      <c r="I24" s="5" t="s">
        <v>616</v>
      </c>
      <c r="J24" s="5" t="s">
        <v>617</v>
      </c>
      <c r="K24" s="5" t="s">
        <v>618</v>
      </c>
    </row>
    <row r="25">
      <c r="B25" s="5" t="s">
        <v>90</v>
      </c>
      <c r="C25" s="5" t="s">
        <v>619</v>
      </c>
      <c r="D25" s="5" t="s">
        <v>582</v>
      </c>
      <c r="E25" s="5" t="s">
        <v>391</v>
      </c>
      <c r="F25" s="5" t="s">
        <v>588</v>
      </c>
      <c r="G25" s="5" t="s">
        <v>297</v>
      </c>
      <c r="H25" s="5" t="s">
        <v>272</v>
      </c>
      <c r="I25" s="5" t="s">
        <v>620</v>
      </c>
      <c r="J25" s="5" t="s">
        <v>503</v>
      </c>
      <c r="K25" s="5" t="s">
        <v>621</v>
      </c>
    </row>
    <row r="26">
      <c r="B26" s="5" t="s">
        <v>92</v>
      </c>
      <c r="C26" s="5" t="s">
        <v>407</v>
      </c>
      <c r="D26" s="5" t="s">
        <v>475</v>
      </c>
      <c r="E26" s="5" t="s">
        <v>615</v>
      </c>
      <c r="F26" s="5" t="s">
        <v>344</v>
      </c>
      <c r="G26" s="5" t="s">
        <v>316</v>
      </c>
      <c r="H26" s="5" t="s">
        <v>547</v>
      </c>
      <c r="I26" s="5" t="s">
        <v>512</v>
      </c>
      <c r="J26" s="5" t="s">
        <v>622</v>
      </c>
      <c r="K26" s="5" t="s">
        <v>623</v>
      </c>
    </row>
    <row r="27">
      <c r="B27" s="5" t="s">
        <v>95</v>
      </c>
      <c r="C27" s="5" t="s">
        <v>624</v>
      </c>
      <c r="D27" s="5" t="s">
        <v>625</v>
      </c>
      <c r="E27" s="5" t="s">
        <v>340</v>
      </c>
      <c r="F27" s="5" t="s">
        <v>348</v>
      </c>
      <c r="G27" s="5" t="s">
        <v>269</v>
      </c>
      <c r="H27" s="5" t="s">
        <v>553</v>
      </c>
      <c r="I27" s="5" t="s">
        <v>411</v>
      </c>
      <c r="J27" s="5" t="s">
        <v>626</v>
      </c>
      <c r="K27" s="5" t="s">
        <v>482</v>
      </c>
    </row>
    <row r="28">
      <c r="B28" s="5" t="s">
        <v>97</v>
      </c>
      <c r="C28" s="5" t="s">
        <v>627</v>
      </c>
      <c r="D28" s="5" t="s">
        <v>506</v>
      </c>
      <c r="E28" s="5" t="s">
        <v>257</v>
      </c>
      <c r="F28" s="5" t="s">
        <v>612</v>
      </c>
      <c r="G28" s="5" t="s">
        <v>375</v>
      </c>
      <c r="H28" s="5" t="s">
        <v>628</v>
      </c>
      <c r="I28" s="5" t="s">
        <v>629</v>
      </c>
      <c r="J28" s="5" t="s">
        <v>630</v>
      </c>
      <c r="K28" s="5" t="s">
        <v>455</v>
      </c>
    </row>
    <row r="29">
      <c r="B29" s="5" t="s">
        <v>100</v>
      </c>
      <c r="C29" s="5" t="s">
        <v>631</v>
      </c>
      <c r="D29" s="5" t="s">
        <v>434</v>
      </c>
      <c r="E29" s="5" t="s">
        <v>336</v>
      </c>
      <c r="F29" s="5" t="s">
        <v>380</v>
      </c>
      <c r="G29" s="5" t="s">
        <v>328</v>
      </c>
      <c r="H29" s="5" t="s">
        <v>632</v>
      </c>
      <c r="I29" s="5" t="s">
        <v>633</v>
      </c>
      <c r="J29" s="5" t="s">
        <v>489</v>
      </c>
      <c r="K29" s="5" t="s">
        <v>634</v>
      </c>
    </row>
    <row r="30">
      <c r="B30" s="5" t="s">
        <v>102</v>
      </c>
      <c r="C30" s="5" t="s">
        <v>635</v>
      </c>
      <c r="D30" s="5" t="s">
        <v>625</v>
      </c>
      <c r="E30" s="5" t="s">
        <v>340</v>
      </c>
      <c r="F30" s="5" t="s">
        <v>290</v>
      </c>
      <c r="G30" s="5" t="s">
        <v>373</v>
      </c>
      <c r="H30" s="5" t="s">
        <v>284</v>
      </c>
      <c r="I30" s="5" t="s">
        <v>636</v>
      </c>
      <c r="J30" s="5" t="s">
        <v>445</v>
      </c>
      <c r="K30" s="5" t="s">
        <v>634</v>
      </c>
    </row>
    <row r="31">
      <c r="B31" s="6" t="s">
        <v>104</v>
      </c>
      <c r="C31" s="6" t="s">
        <v>418</v>
      </c>
      <c r="D31" s="6" t="s">
        <v>637</v>
      </c>
      <c r="E31" s="6" t="s">
        <v>336</v>
      </c>
      <c r="F31" s="6" t="s">
        <v>638</v>
      </c>
      <c r="G31" s="6" t="s">
        <v>379</v>
      </c>
      <c r="H31" s="6" t="s">
        <v>639</v>
      </c>
      <c r="I31" s="6" t="s">
        <v>640</v>
      </c>
      <c r="J31" s="6" t="s">
        <v>641</v>
      </c>
      <c r="K31" s="6" t="s">
        <v>642</v>
      </c>
    </row>
    <row r="32">
      <c r="B32" s="7" t="s">
        <v>110</v>
      </c>
    </row>
  </sheetData>
  <mergeCells count="2">
    <mergeCell ref="B5:B5"/>
    <mergeCell ref="C5:K5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5.71" hidden="0" customWidth="1"/>
    <col min="4" max="4" width="5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</cols>
  <sheetData>
    <row r="1">
      <c r="B1" s="14" t="str">
        <f>=HYPERLINK("#'Contents'!B2", "BACK")</f>
      </c>
    </row>
    <row r="2" ht="33" customHeight="1">
      <c r="B2" s="1" t="s">
        <v>643</v>
      </c>
    </row>
    <row r="3">
      <c r="B3" s="2" t="s">
        <v>644</v>
      </c>
    </row>
    <row r="5" ht="30" customHeight="1">
      <c r="B5" t="s">
        <v>3</v>
      </c>
      <c r="C5" s="4" t="s">
        <v>383</v>
      </c>
      <c r="D5" s="4" t="s">
        <v>383</v>
      </c>
      <c r="E5" s="4" t="s">
        <v>383</v>
      </c>
      <c r="F5" s="4" t="s">
        <v>383</v>
      </c>
      <c r="G5" s="4" t="s">
        <v>383</v>
      </c>
      <c r="H5" s="4" t="s">
        <v>383</v>
      </c>
      <c r="I5" s="4" t="s">
        <v>383</v>
      </c>
      <c r="J5" s="4" t="s">
        <v>383</v>
      </c>
      <c r="K5" s="4" t="s">
        <v>383</v>
      </c>
      <c r="L5" s="4" t="s">
        <v>383</v>
      </c>
    </row>
    <row r="6">
      <c r="B6" s="3" t="s">
        <v>105</v>
      </c>
      <c r="C6" s="3" t="s">
        <v>522</v>
      </c>
      <c r="D6" s="3" t="s">
        <v>523</v>
      </c>
      <c r="E6" s="3" t="s">
        <v>524</v>
      </c>
      <c r="F6" s="3" t="s">
        <v>525</v>
      </c>
      <c r="G6" s="3" t="s">
        <v>526</v>
      </c>
      <c r="H6" s="3" t="s">
        <v>527</v>
      </c>
      <c r="I6" s="3" t="s">
        <v>528</v>
      </c>
      <c r="J6" s="3" t="s">
        <v>529</v>
      </c>
      <c r="K6" s="3" t="s">
        <v>530</v>
      </c>
      <c r="L6" s="3" t="s">
        <v>904</v>
      </c>
    </row>
    <row r="7">
      <c r="B7" s="5" t="s">
        <v>15</v>
      </c>
      <c r="C7" s="5" t="s">
        <v>1364</v>
      </c>
      <c r="D7" s="5" t="s">
        <v>1365</v>
      </c>
      <c r="E7" s="5" t="s">
        <v>657</v>
      </c>
      <c r="F7" s="5" t="s">
        <v>1366</v>
      </c>
      <c r="G7" s="5" t="s">
        <v>659</v>
      </c>
      <c r="H7" s="5" t="s">
        <v>1367</v>
      </c>
      <c r="I7" s="5" t="s">
        <v>661</v>
      </c>
      <c r="J7" s="5" t="s">
        <v>662</v>
      </c>
      <c r="K7" s="5" t="s">
        <v>663</v>
      </c>
      <c r="L7" s="5" t="s">
        <v>664</v>
      </c>
    </row>
    <row r="8">
      <c r="B8" s="5" t="s">
        <v>24</v>
      </c>
      <c r="C8" s="5" t="s">
        <v>1368</v>
      </c>
      <c r="D8" s="5" t="s">
        <v>1369</v>
      </c>
      <c r="E8" s="5" t="s">
        <v>667</v>
      </c>
      <c r="F8" s="5" t="s">
        <v>1370</v>
      </c>
      <c r="G8" s="5" t="s">
        <v>669</v>
      </c>
      <c r="H8" s="5" t="s">
        <v>1371</v>
      </c>
      <c r="I8" s="5" t="s">
        <v>671</v>
      </c>
      <c r="J8" s="5" t="s">
        <v>672</v>
      </c>
      <c r="K8" s="5" t="s">
        <v>673</v>
      </c>
      <c r="L8" s="5" t="s">
        <v>674</v>
      </c>
    </row>
    <row r="9">
      <c r="B9" s="5" t="s">
        <v>32</v>
      </c>
      <c r="C9" s="5" t="s">
        <v>1372</v>
      </c>
      <c r="D9" s="5" t="s">
        <v>1373</v>
      </c>
      <c r="E9" s="5" t="s">
        <v>677</v>
      </c>
      <c r="F9" s="5" t="s">
        <v>1374</v>
      </c>
      <c r="G9" s="5" t="s">
        <v>679</v>
      </c>
      <c r="H9" s="5" t="s">
        <v>1375</v>
      </c>
      <c r="I9" s="5" t="s">
        <v>681</v>
      </c>
      <c r="J9" s="5" t="s">
        <v>682</v>
      </c>
      <c r="K9" s="5" t="s">
        <v>683</v>
      </c>
      <c r="L9" s="5" t="s">
        <v>684</v>
      </c>
    </row>
    <row r="10">
      <c r="B10" s="5" t="s">
        <v>41</v>
      </c>
      <c r="C10" s="5" t="s">
        <v>1376</v>
      </c>
      <c r="D10" s="5" t="s">
        <v>1377</v>
      </c>
      <c r="E10" s="5" t="s">
        <v>687</v>
      </c>
      <c r="F10" s="5" t="s">
        <v>1378</v>
      </c>
      <c r="G10" s="5" t="s">
        <v>689</v>
      </c>
      <c r="H10" s="5" t="s">
        <v>1379</v>
      </c>
      <c r="I10" s="5" t="s">
        <v>691</v>
      </c>
      <c r="J10" s="5" t="s">
        <v>692</v>
      </c>
      <c r="K10" s="5" t="s">
        <v>693</v>
      </c>
      <c r="L10" s="5" t="s">
        <v>694</v>
      </c>
    </row>
    <row r="11">
      <c r="B11" s="5" t="s">
        <v>48</v>
      </c>
      <c r="C11" s="5" t="s">
        <v>1380</v>
      </c>
      <c r="D11" s="5" t="s">
        <v>1381</v>
      </c>
      <c r="E11" s="5" t="s">
        <v>697</v>
      </c>
      <c r="F11" s="5" t="s">
        <v>1382</v>
      </c>
      <c r="G11" s="5" t="s">
        <v>699</v>
      </c>
      <c r="H11" s="5" t="s">
        <v>1383</v>
      </c>
      <c r="I11" s="5" t="s">
        <v>701</v>
      </c>
      <c r="J11" s="5" t="s">
        <v>702</v>
      </c>
      <c r="K11" s="5" t="s">
        <v>703</v>
      </c>
      <c r="L11" s="5" t="s">
        <v>704</v>
      </c>
    </row>
    <row r="12">
      <c r="B12" s="5" t="s">
        <v>53</v>
      </c>
      <c r="C12" s="5" t="s">
        <v>1384</v>
      </c>
      <c r="D12" s="5" t="s">
        <v>1385</v>
      </c>
      <c r="E12" s="5" t="s">
        <v>707</v>
      </c>
      <c r="F12" s="5" t="s">
        <v>1386</v>
      </c>
      <c r="G12" s="5" t="s">
        <v>709</v>
      </c>
      <c r="H12" s="5" t="s">
        <v>1387</v>
      </c>
      <c r="I12" s="5" t="s">
        <v>711</v>
      </c>
      <c r="J12" s="5" t="s">
        <v>712</v>
      </c>
      <c r="K12" s="5" t="s">
        <v>713</v>
      </c>
      <c r="L12" s="5" t="s">
        <v>714</v>
      </c>
    </row>
    <row r="13">
      <c r="B13" s="5" t="s">
        <v>55</v>
      </c>
      <c r="C13" s="5" t="s">
        <v>1388</v>
      </c>
      <c r="D13" s="5" t="s">
        <v>1389</v>
      </c>
      <c r="E13" s="5" t="s">
        <v>717</v>
      </c>
      <c r="F13" s="5" t="s">
        <v>1390</v>
      </c>
      <c r="G13" s="5" t="s">
        <v>719</v>
      </c>
      <c r="H13" s="5" t="s">
        <v>1391</v>
      </c>
      <c r="I13" s="5" t="s">
        <v>721</v>
      </c>
      <c r="J13" s="5" t="s">
        <v>722</v>
      </c>
      <c r="K13" s="5" t="s">
        <v>723</v>
      </c>
      <c r="L13" s="5" t="s">
        <v>724</v>
      </c>
    </row>
    <row r="14">
      <c r="B14" s="5" t="s">
        <v>59</v>
      </c>
      <c r="C14" s="5" t="s">
        <v>1392</v>
      </c>
      <c r="D14" s="5" t="s">
        <v>1393</v>
      </c>
      <c r="E14" s="5" t="s">
        <v>727</v>
      </c>
      <c r="F14" s="5" t="s">
        <v>1394</v>
      </c>
      <c r="G14" s="5" t="s">
        <v>729</v>
      </c>
      <c r="H14" s="5" t="s">
        <v>1395</v>
      </c>
      <c r="I14" s="5" t="s">
        <v>731</v>
      </c>
      <c r="J14" s="5" t="s">
        <v>732</v>
      </c>
      <c r="K14" s="5" t="s">
        <v>733</v>
      </c>
      <c r="L14" s="5" t="s">
        <v>734</v>
      </c>
    </row>
    <row r="15">
      <c r="B15" s="5" t="s">
        <v>62</v>
      </c>
      <c r="C15" s="5" t="s">
        <v>1396</v>
      </c>
      <c r="D15" s="5" t="s">
        <v>1397</v>
      </c>
      <c r="E15" s="5" t="s">
        <v>737</v>
      </c>
      <c r="F15" s="5" t="s">
        <v>1398</v>
      </c>
      <c r="G15" s="5" t="s">
        <v>739</v>
      </c>
      <c r="H15" s="5" t="s">
        <v>1399</v>
      </c>
      <c r="I15" s="5" t="s">
        <v>741</v>
      </c>
      <c r="J15" s="5" t="s">
        <v>742</v>
      </c>
      <c r="K15" s="5" t="s">
        <v>743</v>
      </c>
      <c r="L15" s="5" t="s">
        <v>744</v>
      </c>
    </row>
    <row r="16">
      <c r="B16" s="5" t="s">
        <v>66</v>
      </c>
      <c r="C16" s="5" t="s">
        <v>1400</v>
      </c>
      <c r="D16" s="5" t="s">
        <v>1401</v>
      </c>
      <c r="E16" s="5" t="s">
        <v>747</v>
      </c>
      <c r="F16" s="5" t="s">
        <v>1402</v>
      </c>
      <c r="G16" s="5" t="s">
        <v>749</v>
      </c>
      <c r="H16" s="5" t="s">
        <v>1403</v>
      </c>
      <c r="I16" s="5" t="s">
        <v>751</v>
      </c>
      <c r="J16" s="5" t="s">
        <v>752</v>
      </c>
      <c r="K16" s="5" t="s">
        <v>753</v>
      </c>
      <c r="L16" s="5" t="s">
        <v>754</v>
      </c>
    </row>
    <row r="17">
      <c r="B17" s="5" t="s">
        <v>70</v>
      </c>
      <c r="C17" s="5" t="s">
        <v>1404</v>
      </c>
      <c r="D17" s="5" t="s">
        <v>1405</v>
      </c>
      <c r="E17" s="5" t="s">
        <v>757</v>
      </c>
      <c r="F17" s="5" t="s">
        <v>1406</v>
      </c>
      <c r="G17" s="5" t="s">
        <v>759</v>
      </c>
      <c r="H17" s="5" t="s">
        <v>1407</v>
      </c>
      <c r="I17" s="5" t="s">
        <v>761</v>
      </c>
      <c r="J17" s="5" t="s">
        <v>762</v>
      </c>
      <c r="K17" s="5" t="s">
        <v>763</v>
      </c>
      <c r="L17" s="5" t="s">
        <v>764</v>
      </c>
    </row>
    <row r="18">
      <c r="B18" s="5" t="s">
        <v>72</v>
      </c>
      <c r="C18" s="5" t="s">
        <v>1408</v>
      </c>
      <c r="D18" s="5" t="s">
        <v>1409</v>
      </c>
      <c r="E18" s="5" t="s">
        <v>767</v>
      </c>
      <c r="F18" s="5" t="s">
        <v>1410</v>
      </c>
      <c r="G18" s="5" t="s">
        <v>769</v>
      </c>
      <c r="H18" s="5" t="s">
        <v>1411</v>
      </c>
      <c r="I18" s="5" t="s">
        <v>771</v>
      </c>
      <c r="J18" s="5" t="s">
        <v>772</v>
      </c>
      <c r="K18" s="5" t="s">
        <v>773</v>
      </c>
      <c r="L18" s="5" t="s">
        <v>774</v>
      </c>
    </row>
    <row r="19">
      <c r="B19" s="5" t="s">
        <v>75</v>
      </c>
      <c r="C19" s="5" t="s">
        <v>1412</v>
      </c>
      <c r="D19" s="5" t="s">
        <v>1413</v>
      </c>
      <c r="E19" s="5" t="s">
        <v>777</v>
      </c>
      <c r="F19" s="5" t="s">
        <v>1414</v>
      </c>
      <c r="G19" s="5" t="s">
        <v>779</v>
      </c>
      <c r="H19" s="5" t="s">
        <v>1415</v>
      </c>
      <c r="I19" s="5" t="s">
        <v>781</v>
      </c>
      <c r="J19" s="5" t="s">
        <v>782</v>
      </c>
      <c r="K19" s="5" t="s">
        <v>783</v>
      </c>
      <c r="L19" s="5" t="s">
        <v>784</v>
      </c>
    </row>
    <row r="20">
      <c r="B20" s="5" t="s">
        <v>77</v>
      </c>
      <c r="C20" s="5" t="s">
        <v>1416</v>
      </c>
      <c r="D20" s="5" t="s">
        <v>1417</v>
      </c>
      <c r="E20" s="5" t="s">
        <v>787</v>
      </c>
      <c r="F20" s="5" t="s">
        <v>1418</v>
      </c>
      <c r="G20" s="5" t="s">
        <v>789</v>
      </c>
      <c r="H20" s="5" t="s">
        <v>1419</v>
      </c>
      <c r="I20" s="5" t="s">
        <v>791</v>
      </c>
      <c r="J20" s="5" t="s">
        <v>792</v>
      </c>
      <c r="K20" s="5" t="s">
        <v>793</v>
      </c>
      <c r="L20" s="5" t="s">
        <v>794</v>
      </c>
    </row>
    <row r="21">
      <c r="B21" s="5" t="s">
        <v>78</v>
      </c>
      <c r="C21" s="5" t="s">
        <v>1420</v>
      </c>
      <c r="D21" s="5" t="s">
        <v>1421</v>
      </c>
      <c r="E21" s="5" t="s">
        <v>797</v>
      </c>
      <c r="F21" s="5" t="s">
        <v>1422</v>
      </c>
      <c r="G21" s="5" t="s">
        <v>799</v>
      </c>
      <c r="H21" s="5" t="s">
        <v>1423</v>
      </c>
      <c r="I21" s="5" t="s">
        <v>801</v>
      </c>
      <c r="J21" s="5" t="s">
        <v>802</v>
      </c>
      <c r="K21" s="5" t="s">
        <v>803</v>
      </c>
      <c r="L21" s="5" t="s">
        <v>804</v>
      </c>
    </row>
    <row r="22">
      <c r="B22" s="5" t="s">
        <v>80</v>
      </c>
      <c r="C22" s="5" t="s">
        <v>1424</v>
      </c>
      <c r="D22" s="5" t="s">
        <v>1425</v>
      </c>
      <c r="E22" s="5" t="s">
        <v>807</v>
      </c>
      <c r="F22" s="5" t="s">
        <v>1426</v>
      </c>
      <c r="G22" s="5" t="s">
        <v>809</v>
      </c>
      <c r="H22" s="5" t="s">
        <v>1427</v>
      </c>
      <c r="I22" s="5" t="s">
        <v>811</v>
      </c>
      <c r="J22" s="5" t="s">
        <v>812</v>
      </c>
      <c r="K22" s="5" t="s">
        <v>813</v>
      </c>
      <c r="L22" s="5" t="s">
        <v>814</v>
      </c>
    </row>
    <row r="23">
      <c r="B23" s="5" t="s">
        <v>81</v>
      </c>
      <c r="C23" s="5" t="s">
        <v>1428</v>
      </c>
      <c r="D23" s="5" t="s">
        <v>1429</v>
      </c>
      <c r="E23" s="5" t="s">
        <v>817</v>
      </c>
      <c r="F23" s="5" t="s">
        <v>1430</v>
      </c>
      <c r="G23" s="5" t="s">
        <v>819</v>
      </c>
      <c r="H23" s="5" t="s">
        <v>1431</v>
      </c>
      <c r="I23" s="5" t="s">
        <v>821</v>
      </c>
      <c r="J23" s="5" t="s">
        <v>822</v>
      </c>
      <c r="K23" s="5" t="s">
        <v>823</v>
      </c>
      <c r="L23" s="5" t="s">
        <v>824</v>
      </c>
    </row>
    <row r="24">
      <c r="B24" s="5" t="s">
        <v>84</v>
      </c>
      <c r="C24" s="5" t="s">
        <v>1432</v>
      </c>
      <c r="D24" s="5" t="s">
        <v>1433</v>
      </c>
      <c r="E24" s="5" t="s">
        <v>827</v>
      </c>
      <c r="F24" s="5" t="s">
        <v>1434</v>
      </c>
      <c r="G24" s="5" t="s">
        <v>829</v>
      </c>
      <c r="H24" s="5" t="s">
        <v>1435</v>
      </c>
      <c r="I24" s="5" t="s">
        <v>831</v>
      </c>
      <c r="J24" s="5" t="s">
        <v>832</v>
      </c>
      <c r="K24" s="5" t="s">
        <v>833</v>
      </c>
      <c r="L24" s="5" t="s">
        <v>834</v>
      </c>
    </row>
    <row r="25">
      <c r="B25" s="5" t="s">
        <v>90</v>
      </c>
      <c r="C25" s="5" t="s">
        <v>1436</v>
      </c>
      <c r="D25" s="5" t="s">
        <v>1437</v>
      </c>
      <c r="E25" s="5" t="s">
        <v>837</v>
      </c>
      <c r="F25" s="5" t="s">
        <v>1438</v>
      </c>
      <c r="G25" s="5" t="s">
        <v>691</v>
      </c>
      <c r="H25" s="5" t="s">
        <v>1439</v>
      </c>
      <c r="I25" s="5" t="s">
        <v>840</v>
      </c>
      <c r="J25" s="5" t="s">
        <v>841</v>
      </c>
      <c r="K25" s="5" t="s">
        <v>842</v>
      </c>
      <c r="L25" s="5" t="s">
        <v>843</v>
      </c>
    </row>
    <row r="26">
      <c r="B26" s="5" t="s">
        <v>92</v>
      </c>
      <c r="C26" s="5" t="s">
        <v>1440</v>
      </c>
      <c r="D26" s="5" t="s">
        <v>1441</v>
      </c>
      <c r="E26" s="5" t="s">
        <v>846</v>
      </c>
      <c r="F26" s="5" t="s">
        <v>1442</v>
      </c>
      <c r="G26" s="5" t="s">
        <v>848</v>
      </c>
      <c r="H26" s="5" t="s">
        <v>1443</v>
      </c>
      <c r="I26" s="5" t="s">
        <v>850</v>
      </c>
      <c r="J26" s="5" t="s">
        <v>851</v>
      </c>
      <c r="K26" s="5" t="s">
        <v>852</v>
      </c>
      <c r="L26" s="5" t="s">
        <v>853</v>
      </c>
    </row>
    <row r="27">
      <c r="B27" s="5" t="s">
        <v>95</v>
      </c>
      <c r="C27" s="5" t="s">
        <v>1444</v>
      </c>
      <c r="D27" s="5" t="s">
        <v>1445</v>
      </c>
      <c r="E27" s="5" t="s">
        <v>856</v>
      </c>
      <c r="F27" s="5" t="s">
        <v>1446</v>
      </c>
      <c r="G27" s="5" t="s">
        <v>858</v>
      </c>
      <c r="H27" s="5" t="s">
        <v>1447</v>
      </c>
      <c r="I27" s="5" t="s">
        <v>860</v>
      </c>
      <c r="J27" s="5" t="s">
        <v>861</v>
      </c>
      <c r="K27" s="5" t="s">
        <v>862</v>
      </c>
      <c r="L27" s="5" t="s">
        <v>863</v>
      </c>
    </row>
    <row r="28">
      <c r="B28" s="5" t="s">
        <v>97</v>
      </c>
      <c r="C28" s="5" t="s">
        <v>1448</v>
      </c>
      <c r="D28" s="5" t="s">
        <v>1449</v>
      </c>
      <c r="E28" s="5" t="s">
        <v>866</v>
      </c>
      <c r="F28" s="5" t="s">
        <v>1450</v>
      </c>
      <c r="G28" s="5" t="s">
        <v>868</v>
      </c>
      <c r="H28" s="5" t="s">
        <v>1451</v>
      </c>
      <c r="I28" s="5" t="s">
        <v>870</v>
      </c>
      <c r="J28" s="5" t="s">
        <v>871</v>
      </c>
      <c r="K28" s="5" t="s">
        <v>872</v>
      </c>
      <c r="L28" s="5" t="s">
        <v>873</v>
      </c>
    </row>
    <row r="29">
      <c r="B29" s="5" t="s">
        <v>100</v>
      </c>
      <c r="C29" s="5" t="s">
        <v>1452</v>
      </c>
      <c r="D29" s="5" t="s">
        <v>1453</v>
      </c>
      <c r="E29" s="5" t="s">
        <v>876</v>
      </c>
      <c r="F29" s="5" t="s">
        <v>1454</v>
      </c>
      <c r="G29" s="5" t="s">
        <v>878</v>
      </c>
      <c r="H29" s="5" t="s">
        <v>1455</v>
      </c>
      <c r="I29" s="5" t="s">
        <v>880</v>
      </c>
      <c r="J29" s="5" t="s">
        <v>881</v>
      </c>
      <c r="K29" s="5" t="s">
        <v>882</v>
      </c>
      <c r="L29" s="5" t="s">
        <v>883</v>
      </c>
    </row>
    <row r="30">
      <c r="B30" s="5" t="s">
        <v>102</v>
      </c>
      <c r="C30" s="5" t="s">
        <v>1456</v>
      </c>
      <c r="D30" s="5" t="s">
        <v>1457</v>
      </c>
      <c r="E30" s="5" t="s">
        <v>886</v>
      </c>
      <c r="F30" s="5" t="s">
        <v>1458</v>
      </c>
      <c r="G30" s="5" t="s">
        <v>888</v>
      </c>
      <c r="H30" s="5" t="s">
        <v>1459</v>
      </c>
      <c r="I30" s="5" t="s">
        <v>890</v>
      </c>
      <c r="J30" s="5" t="s">
        <v>891</v>
      </c>
      <c r="K30" s="5" t="s">
        <v>892</v>
      </c>
      <c r="L30" s="5" t="s">
        <v>893</v>
      </c>
    </row>
    <row r="31">
      <c r="B31" s="6" t="s">
        <v>104</v>
      </c>
      <c r="C31" s="6" t="s">
        <v>1460</v>
      </c>
      <c r="D31" s="6" t="s">
        <v>1461</v>
      </c>
      <c r="E31" s="6" t="s">
        <v>896</v>
      </c>
      <c r="F31" s="6" t="s">
        <v>1462</v>
      </c>
      <c r="G31" s="6" t="s">
        <v>898</v>
      </c>
      <c r="H31" s="6" t="s">
        <v>1463</v>
      </c>
      <c r="I31" s="6" t="s">
        <v>900</v>
      </c>
      <c r="J31" s="6" t="s">
        <v>901</v>
      </c>
      <c r="K31" s="6" t="s">
        <v>902</v>
      </c>
      <c r="L31" s="6" t="s">
        <v>903</v>
      </c>
    </row>
    <row r="32">
      <c r="B32" s="7" t="s">
        <v>110</v>
      </c>
    </row>
  </sheetData>
  <mergeCells count="2">
    <mergeCell ref="B5:B5"/>
    <mergeCell ref="C5:L5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5.71" hidden="0" customWidth="1"/>
    <col min="4" max="4" width="5.71" hidden="0" customWidth="1"/>
    <col min="5" max="5" width="5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</cols>
  <sheetData>
    <row r="1">
      <c r="B1" s="14" t="str">
        <f>=HYPERLINK("#'Contents'!B2", "BACK")</f>
      </c>
    </row>
    <row r="2" ht="33" customHeight="1">
      <c r="B2" s="1" t="s">
        <v>905</v>
      </c>
    </row>
    <row r="3">
      <c r="B3" s="2" t="s">
        <v>644</v>
      </c>
    </row>
    <row r="5" ht="30" customHeight="1">
      <c r="B5" t="s">
        <v>3</v>
      </c>
      <c r="C5" s="4" t="s">
        <v>383</v>
      </c>
      <c r="D5" s="4" t="s">
        <v>383</v>
      </c>
      <c r="E5" s="4" t="s">
        <v>383</v>
      </c>
      <c r="F5" s="4" t="s">
        <v>383</v>
      </c>
      <c r="G5" s="4" t="s">
        <v>383</v>
      </c>
      <c r="H5" s="4" t="s">
        <v>383</v>
      </c>
      <c r="I5" s="4" t="s">
        <v>383</v>
      </c>
      <c r="J5" s="4" t="s">
        <v>383</v>
      </c>
      <c r="K5" s="4" t="s">
        <v>383</v>
      </c>
      <c r="L5" s="4" t="s">
        <v>383</v>
      </c>
    </row>
    <row r="6">
      <c r="B6" s="3" t="s">
        <v>105</v>
      </c>
      <c r="C6" s="3" t="s">
        <v>522</v>
      </c>
      <c r="D6" s="3" t="s">
        <v>523</v>
      </c>
      <c r="E6" s="3" t="s">
        <v>524</v>
      </c>
      <c r="F6" s="3" t="s">
        <v>525</v>
      </c>
      <c r="G6" s="3" t="s">
        <v>526</v>
      </c>
      <c r="H6" s="3" t="s">
        <v>527</v>
      </c>
      <c r="I6" s="3" t="s">
        <v>528</v>
      </c>
      <c r="J6" s="3" t="s">
        <v>529</v>
      </c>
      <c r="K6" s="3" t="s">
        <v>530</v>
      </c>
      <c r="L6" s="3" t="s">
        <v>904</v>
      </c>
    </row>
    <row r="7">
      <c r="B7" s="5" t="s">
        <v>15</v>
      </c>
      <c r="C7" s="5" t="s">
        <v>1464</v>
      </c>
      <c r="D7" s="5" t="s">
        <v>1465</v>
      </c>
      <c r="E7" s="5" t="s">
        <v>1466</v>
      </c>
      <c r="F7" s="5" t="s">
        <v>1467</v>
      </c>
      <c r="G7" s="5" t="s">
        <v>1468</v>
      </c>
      <c r="H7" s="5" t="s">
        <v>1469</v>
      </c>
      <c r="I7" s="5" t="s">
        <v>1470</v>
      </c>
      <c r="J7" s="5" t="s">
        <v>913</v>
      </c>
      <c r="K7" s="5" t="s">
        <v>1471</v>
      </c>
      <c r="L7" s="5" t="s">
        <v>915</v>
      </c>
    </row>
    <row r="8">
      <c r="B8" s="5" t="s">
        <v>24</v>
      </c>
      <c r="C8" s="5" t="s">
        <v>1472</v>
      </c>
      <c r="D8" s="5" t="s">
        <v>1473</v>
      </c>
      <c r="E8" s="5" t="s">
        <v>1474</v>
      </c>
      <c r="F8" s="5" t="s">
        <v>1475</v>
      </c>
      <c r="G8" s="5" t="s">
        <v>1476</v>
      </c>
      <c r="H8" s="5" t="s">
        <v>1477</v>
      </c>
      <c r="I8" s="5" t="s">
        <v>1478</v>
      </c>
      <c r="J8" s="5" t="s">
        <v>923</v>
      </c>
      <c r="K8" s="5" t="s">
        <v>1479</v>
      </c>
      <c r="L8" s="5" t="s">
        <v>925</v>
      </c>
    </row>
    <row r="9">
      <c r="B9" s="5" t="s">
        <v>32</v>
      </c>
      <c r="C9" s="5" t="s">
        <v>1480</v>
      </c>
      <c r="D9" s="5" t="s">
        <v>1481</v>
      </c>
      <c r="E9" s="5" t="s">
        <v>1482</v>
      </c>
      <c r="F9" s="5" t="s">
        <v>1483</v>
      </c>
      <c r="G9" s="5" t="s">
        <v>1484</v>
      </c>
      <c r="H9" s="5" t="s">
        <v>1485</v>
      </c>
      <c r="I9" s="5" t="s">
        <v>1486</v>
      </c>
      <c r="J9" s="5" t="s">
        <v>933</v>
      </c>
      <c r="K9" s="5" t="s">
        <v>1487</v>
      </c>
      <c r="L9" s="5" t="s">
        <v>935</v>
      </c>
    </row>
    <row r="10">
      <c r="B10" s="5" t="s">
        <v>41</v>
      </c>
      <c r="C10" s="5" t="s">
        <v>1488</v>
      </c>
      <c r="D10" s="5" t="s">
        <v>1489</v>
      </c>
      <c r="E10" s="5" t="s">
        <v>1490</v>
      </c>
      <c r="F10" s="5" t="s">
        <v>1491</v>
      </c>
      <c r="G10" s="5" t="s">
        <v>1492</v>
      </c>
      <c r="H10" s="5" t="s">
        <v>1493</v>
      </c>
      <c r="I10" s="5" t="s">
        <v>1494</v>
      </c>
      <c r="J10" s="5" t="s">
        <v>943</v>
      </c>
      <c r="K10" s="5" t="s">
        <v>1495</v>
      </c>
      <c r="L10" s="5" t="s">
        <v>945</v>
      </c>
    </row>
    <row r="11">
      <c r="B11" s="5" t="s">
        <v>48</v>
      </c>
      <c r="C11" s="5" t="s">
        <v>1496</v>
      </c>
      <c r="D11" s="5" t="s">
        <v>1497</v>
      </c>
      <c r="E11" s="5" t="s">
        <v>1498</v>
      </c>
      <c r="F11" s="5" t="s">
        <v>1499</v>
      </c>
      <c r="G11" s="5" t="s">
        <v>1500</v>
      </c>
      <c r="H11" s="5" t="s">
        <v>1501</v>
      </c>
      <c r="I11" s="5" t="s">
        <v>1502</v>
      </c>
      <c r="J11" s="5" t="s">
        <v>953</v>
      </c>
      <c r="K11" s="5" t="s">
        <v>1503</v>
      </c>
      <c r="L11" s="5" t="s">
        <v>955</v>
      </c>
    </row>
    <row r="12">
      <c r="B12" s="5" t="s">
        <v>53</v>
      </c>
      <c r="C12" s="5" t="s">
        <v>1504</v>
      </c>
      <c r="D12" s="5" t="s">
        <v>1505</v>
      </c>
      <c r="E12" s="5" t="s">
        <v>1506</v>
      </c>
      <c r="F12" s="5" t="s">
        <v>1507</v>
      </c>
      <c r="G12" s="5" t="s">
        <v>1508</v>
      </c>
      <c r="H12" s="5" t="s">
        <v>1509</v>
      </c>
      <c r="I12" s="5" t="s">
        <v>1510</v>
      </c>
      <c r="J12" s="5" t="s">
        <v>963</v>
      </c>
      <c r="K12" s="5" t="s">
        <v>1511</v>
      </c>
      <c r="L12" s="5" t="s">
        <v>965</v>
      </c>
    </row>
    <row r="13">
      <c r="B13" s="5" t="s">
        <v>55</v>
      </c>
      <c r="C13" s="5" t="s">
        <v>1512</v>
      </c>
      <c r="D13" s="5" t="s">
        <v>1513</v>
      </c>
      <c r="E13" s="5" t="s">
        <v>1514</v>
      </c>
      <c r="F13" s="5" t="s">
        <v>1515</v>
      </c>
      <c r="G13" s="5" t="s">
        <v>1516</v>
      </c>
      <c r="H13" s="5" t="s">
        <v>1517</v>
      </c>
      <c r="I13" s="5" t="s">
        <v>1518</v>
      </c>
      <c r="J13" s="5" t="s">
        <v>973</v>
      </c>
      <c r="K13" s="5" t="s">
        <v>1519</v>
      </c>
      <c r="L13" s="5" t="s">
        <v>975</v>
      </c>
    </row>
    <row r="14">
      <c r="B14" s="5" t="s">
        <v>59</v>
      </c>
      <c r="C14" s="5" t="s">
        <v>1520</v>
      </c>
      <c r="D14" s="5" t="s">
        <v>1521</v>
      </c>
      <c r="E14" s="5" t="s">
        <v>1522</v>
      </c>
      <c r="F14" s="5" t="s">
        <v>737</v>
      </c>
      <c r="G14" s="5" t="s">
        <v>1523</v>
      </c>
      <c r="H14" s="5" t="s">
        <v>1524</v>
      </c>
      <c r="I14" s="5" t="s">
        <v>1525</v>
      </c>
      <c r="J14" s="5" t="s">
        <v>983</v>
      </c>
      <c r="K14" s="5" t="s">
        <v>1526</v>
      </c>
      <c r="L14" s="5" t="s">
        <v>985</v>
      </c>
    </row>
    <row r="15">
      <c r="B15" s="5" t="s">
        <v>62</v>
      </c>
      <c r="C15" s="5" t="s">
        <v>1527</v>
      </c>
      <c r="D15" s="5" t="s">
        <v>1528</v>
      </c>
      <c r="E15" s="5" t="s">
        <v>1529</v>
      </c>
      <c r="F15" s="5" t="s">
        <v>1530</v>
      </c>
      <c r="G15" s="5" t="s">
        <v>1531</v>
      </c>
      <c r="H15" s="5" t="s">
        <v>1532</v>
      </c>
      <c r="I15" s="5" t="s">
        <v>1533</v>
      </c>
      <c r="J15" s="5" t="s">
        <v>993</v>
      </c>
      <c r="K15" s="5" t="s">
        <v>1534</v>
      </c>
      <c r="L15" s="5" t="s">
        <v>995</v>
      </c>
    </row>
    <row r="16">
      <c r="B16" s="5" t="s">
        <v>66</v>
      </c>
      <c r="C16" s="5" t="s">
        <v>1535</v>
      </c>
      <c r="D16" s="5" t="s">
        <v>1536</v>
      </c>
      <c r="E16" s="5" t="s">
        <v>1537</v>
      </c>
      <c r="F16" s="5" t="s">
        <v>1538</v>
      </c>
      <c r="G16" s="5" t="s">
        <v>1539</v>
      </c>
      <c r="H16" s="5" t="s">
        <v>1540</v>
      </c>
      <c r="I16" s="5" t="s">
        <v>1541</v>
      </c>
      <c r="J16" s="5" t="s">
        <v>1003</v>
      </c>
      <c r="K16" s="5" t="s">
        <v>1542</v>
      </c>
      <c r="L16" s="5" t="s">
        <v>1005</v>
      </c>
    </row>
    <row r="17">
      <c r="B17" s="5" t="s">
        <v>70</v>
      </c>
      <c r="C17" s="5" t="s">
        <v>1543</v>
      </c>
      <c r="D17" s="5" t="s">
        <v>1544</v>
      </c>
      <c r="E17" s="5" t="s">
        <v>1545</v>
      </c>
      <c r="F17" s="5" t="s">
        <v>1546</v>
      </c>
      <c r="G17" s="5" t="s">
        <v>1547</v>
      </c>
      <c r="H17" s="5" t="s">
        <v>1548</v>
      </c>
      <c r="I17" s="5" t="s">
        <v>1549</v>
      </c>
      <c r="J17" s="5" t="s">
        <v>1013</v>
      </c>
      <c r="K17" s="5" t="s">
        <v>1550</v>
      </c>
      <c r="L17" s="5" t="s">
        <v>1015</v>
      </c>
    </row>
    <row r="18">
      <c r="B18" s="5" t="s">
        <v>72</v>
      </c>
      <c r="C18" s="5" t="s">
        <v>1551</v>
      </c>
      <c r="D18" s="5" t="s">
        <v>1552</v>
      </c>
      <c r="E18" s="5" t="s">
        <v>1553</v>
      </c>
      <c r="F18" s="5" t="s">
        <v>1554</v>
      </c>
      <c r="G18" s="5" t="s">
        <v>1555</v>
      </c>
      <c r="H18" s="5" t="s">
        <v>1556</v>
      </c>
      <c r="I18" s="5" t="s">
        <v>1557</v>
      </c>
      <c r="J18" s="5" t="s">
        <v>1023</v>
      </c>
      <c r="K18" s="5" t="s">
        <v>1558</v>
      </c>
      <c r="L18" s="5" t="s">
        <v>1025</v>
      </c>
    </row>
    <row r="19">
      <c r="B19" s="5" t="s">
        <v>75</v>
      </c>
      <c r="C19" s="5" t="s">
        <v>1559</v>
      </c>
      <c r="D19" s="5" t="s">
        <v>1560</v>
      </c>
      <c r="E19" s="5" t="s">
        <v>1561</v>
      </c>
      <c r="F19" s="5" t="s">
        <v>1562</v>
      </c>
      <c r="G19" s="5" t="s">
        <v>1563</v>
      </c>
      <c r="H19" s="5" t="s">
        <v>1564</v>
      </c>
      <c r="I19" s="5" t="s">
        <v>1565</v>
      </c>
      <c r="J19" s="5" t="s">
        <v>1033</v>
      </c>
      <c r="K19" s="5" t="s">
        <v>1566</v>
      </c>
      <c r="L19" s="5" t="s">
        <v>1035</v>
      </c>
    </row>
    <row r="20">
      <c r="B20" s="5" t="s">
        <v>77</v>
      </c>
      <c r="C20" s="5" t="s">
        <v>1567</v>
      </c>
      <c r="D20" s="5" t="s">
        <v>1568</v>
      </c>
      <c r="E20" s="5" t="s">
        <v>1569</v>
      </c>
      <c r="F20" s="5" t="s">
        <v>1570</v>
      </c>
      <c r="G20" s="5" t="s">
        <v>1571</v>
      </c>
      <c r="H20" s="5" t="s">
        <v>1572</v>
      </c>
      <c r="I20" s="5" t="s">
        <v>1573</v>
      </c>
      <c r="J20" s="5" t="s">
        <v>1043</v>
      </c>
      <c r="K20" s="5" t="s">
        <v>1574</v>
      </c>
      <c r="L20" s="5" t="s">
        <v>1045</v>
      </c>
    </row>
    <row r="21">
      <c r="B21" s="5" t="s">
        <v>78</v>
      </c>
      <c r="C21" s="5" t="s">
        <v>1575</v>
      </c>
      <c r="D21" s="5" t="s">
        <v>1576</v>
      </c>
      <c r="E21" s="5" t="s">
        <v>1577</v>
      </c>
      <c r="F21" s="5" t="s">
        <v>1578</v>
      </c>
      <c r="G21" s="5" t="s">
        <v>1579</v>
      </c>
      <c r="H21" s="5" t="s">
        <v>1580</v>
      </c>
      <c r="I21" s="5" t="s">
        <v>1581</v>
      </c>
      <c r="J21" s="5" t="s">
        <v>1053</v>
      </c>
      <c r="K21" s="5" t="s">
        <v>1582</v>
      </c>
      <c r="L21" s="5" t="s">
        <v>1055</v>
      </c>
    </row>
    <row r="22">
      <c r="B22" s="5" t="s">
        <v>80</v>
      </c>
      <c r="C22" s="5" t="s">
        <v>1583</v>
      </c>
      <c r="D22" s="5" t="s">
        <v>1584</v>
      </c>
      <c r="E22" s="5" t="s">
        <v>1585</v>
      </c>
      <c r="F22" s="5" t="s">
        <v>1586</v>
      </c>
      <c r="G22" s="5" t="s">
        <v>1587</v>
      </c>
      <c r="H22" s="5" t="s">
        <v>1588</v>
      </c>
      <c r="I22" s="5" t="s">
        <v>1589</v>
      </c>
      <c r="J22" s="5" t="s">
        <v>1063</v>
      </c>
      <c r="K22" s="5" t="s">
        <v>1590</v>
      </c>
      <c r="L22" s="5" t="s">
        <v>1065</v>
      </c>
    </row>
    <row r="23">
      <c r="B23" s="5" t="s">
        <v>81</v>
      </c>
      <c r="C23" s="5" t="s">
        <v>1591</v>
      </c>
      <c r="D23" s="5" t="s">
        <v>1592</v>
      </c>
      <c r="E23" s="5" t="s">
        <v>1593</v>
      </c>
      <c r="F23" s="5" t="s">
        <v>1594</v>
      </c>
      <c r="G23" s="5" t="s">
        <v>1595</v>
      </c>
      <c r="H23" s="5" t="s">
        <v>1596</v>
      </c>
      <c r="I23" s="5" t="s">
        <v>1597</v>
      </c>
      <c r="J23" s="5" t="s">
        <v>1073</v>
      </c>
      <c r="K23" s="5" t="s">
        <v>1598</v>
      </c>
      <c r="L23" s="5" t="s">
        <v>1075</v>
      </c>
    </row>
    <row r="24">
      <c r="B24" s="5" t="s">
        <v>84</v>
      </c>
      <c r="C24" s="5" t="s">
        <v>1599</v>
      </c>
      <c r="D24" s="5" t="s">
        <v>1600</v>
      </c>
      <c r="E24" s="5" t="s">
        <v>1601</v>
      </c>
      <c r="F24" s="5" t="s">
        <v>1602</v>
      </c>
      <c r="G24" s="5" t="s">
        <v>1603</v>
      </c>
      <c r="H24" s="5" t="s">
        <v>1604</v>
      </c>
      <c r="I24" s="5" t="s">
        <v>1605</v>
      </c>
      <c r="J24" s="5" t="s">
        <v>1083</v>
      </c>
      <c r="K24" s="5" t="s">
        <v>1606</v>
      </c>
      <c r="L24" s="5" t="s">
        <v>1085</v>
      </c>
    </row>
    <row r="25">
      <c r="B25" s="5" t="s">
        <v>90</v>
      </c>
      <c r="C25" s="5" t="s">
        <v>1607</v>
      </c>
      <c r="D25" s="5" t="s">
        <v>1608</v>
      </c>
      <c r="E25" s="5" t="s">
        <v>1609</v>
      </c>
      <c r="F25" s="5" t="s">
        <v>1610</v>
      </c>
      <c r="G25" s="5" t="s">
        <v>1611</v>
      </c>
      <c r="H25" s="5" t="s">
        <v>1612</v>
      </c>
      <c r="I25" s="5" t="s">
        <v>1613</v>
      </c>
      <c r="J25" s="5" t="s">
        <v>1093</v>
      </c>
      <c r="K25" s="5" t="s">
        <v>1614</v>
      </c>
      <c r="L25" s="5" t="s">
        <v>1095</v>
      </c>
    </row>
    <row r="26">
      <c r="B26" s="5" t="s">
        <v>92</v>
      </c>
      <c r="C26" s="5" t="s">
        <v>1615</v>
      </c>
      <c r="D26" s="5" t="s">
        <v>1616</v>
      </c>
      <c r="E26" s="5" t="s">
        <v>1617</v>
      </c>
      <c r="F26" s="5" t="s">
        <v>1618</v>
      </c>
      <c r="G26" s="5" t="s">
        <v>1619</v>
      </c>
      <c r="H26" s="5" t="s">
        <v>1620</v>
      </c>
      <c r="I26" s="5" t="s">
        <v>1621</v>
      </c>
      <c r="J26" s="5" t="s">
        <v>1103</v>
      </c>
      <c r="K26" s="5" t="s">
        <v>1622</v>
      </c>
      <c r="L26" s="5" t="s">
        <v>1105</v>
      </c>
    </row>
    <row r="27">
      <c r="B27" s="5" t="s">
        <v>95</v>
      </c>
      <c r="C27" s="5" t="s">
        <v>1623</v>
      </c>
      <c r="D27" s="5" t="s">
        <v>1624</v>
      </c>
      <c r="E27" s="5" t="s">
        <v>1625</v>
      </c>
      <c r="F27" s="5" t="s">
        <v>1626</v>
      </c>
      <c r="G27" s="5" t="s">
        <v>1627</v>
      </c>
      <c r="H27" s="5" t="s">
        <v>1628</v>
      </c>
      <c r="I27" s="5" t="s">
        <v>1629</v>
      </c>
      <c r="J27" s="5" t="s">
        <v>1113</v>
      </c>
      <c r="K27" s="5" t="s">
        <v>1630</v>
      </c>
      <c r="L27" s="5" t="s">
        <v>1115</v>
      </c>
    </row>
    <row r="28">
      <c r="B28" s="5" t="s">
        <v>97</v>
      </c>
      <c r="C28" s="5" t="s">
        <v>1631</v>
      </c>
      <c r="D28" s="5" t="s">
        <v>1632</v>
      </c>
      <c r="E28" s="5" t="s">
        <v>1633</v>
      </c>
      <c r="F28" s="5" t="s">
        <v>1634</v>
      </c>
      <c r="G28" s="5" t="s">
        <v>1635</v>
      </c>
      <c r="H28" s="5" t="s">
        <v>1636</v>
      </c>
      <c r="I28" s="5" t="s">
        <v>1637</v>
      </c>
      <c r="J28" s="5" t="s">
        <v>1123</v>
      </c>
      <c r="K28" s="5" t="s">
        <v>1638</v>
      </c>
      <c r="L28" s="5" t="s">
        <v>1125</v>
      </c>
    </row>
    <row r="29">
      <c r="B29" s="5" t="s">
        <v>100</v>
      </c>
      <c r="C29" s="5" t="s">
        <v>1639</v>
      </c>
      <c r="D29" s="5" t="s">
        <v>1640</v>
      </c>
      <c r="E29" s="5" t="s">
        <v>1641</v>
      </c>
      <c r="F29" s="5" t="s">
        <v>1642</v>
      </c>
      <c r="G29" s="5" t="s">
        <v>1643</v>
      </c>
      <c r="H29" s="5" t="s">
        <v>1644</v>
      </c>
      <c r="I29" s="5" t="s">
        <v>1645</v>
      </c>
      <c r="J29" s="5" t="s">
        <v>1133</v>
      </c>
      <c r="K29" s="5" t="s">
        <v>1646</v>
      </c>
      <c r="L29" s="5" t="s">
        <v>1135</v>
      </c>
    </row>
    <row r="30">
      <c r="B30" s="5" t="s">
        <v>102</v>
      </c>
      <c r="C30" s="5" t="s">
        <v>1647</v>
      </c>
      <c r="D30" s="5" t="s">
        <v>1648</v>
      </c>
      <c r="E30" s="5" t="s">
        <v>1649</v>
      </c>
      <c r="F30" s="5" t="s">
        <v>1650</v>
      </c>
      <c r="G30" s="5" t="s">
        <v>1651</v>
      </c>
      <c r="H30" s="5" t="s">
        <v>1652</v>
      </c>
      <c r="I30" s="5" t="s">
        <v>1653</v>
      </c>
      <c r="J30" s="5" t="s">
        <v>1143</v>
      </c>
      <c r="K30" s="5" t="s">
        <v>1654</v>
      </c>
      <c r="L30" s="5" t="s">
        <v>1145</v>
      </c>
    </row>
    <row r="31">
      <c r="B31" s="6" t="s">
        <v>104</v>
      </c>
      <c r="C31" s="6" t="s">
        <v>1655</v>
      </c>
      <c r="D31" s="6" t="s">
        <v>1656</v>
      </c>
      <c r="E31" s="6" t="s">
        <v>1657</v>
      </c>
      <c r="F31" s="6" t="s">
        <v>1658</v>
      </c>
      <c r="G31" s="6" t="s">
        <v>1659</v>
      </c>
      <c r="H31" s="6" t="s">
        <v>1660</v>
      </c>
      <c r="I31" s="6" t="s">
        <v>1661</v>
      </c>
      <c r="J31" s="6" t="s">
        <v>1153</v>
      </c>
      <c r="K31" s="6" t="s">
        <v>1662</v>
      </c>
      <c r="L31" s="6" t="s">
        <v>1155</v>
      </c>
    </row>
    <row r="32">
      <c r="B32" s="7" t="s">
        <v>110</v>
      </c>
    </row>
  </sheetData>
  <mergeCells count="2">
    <mergeCell ref="B5:B5"/>
    <mergeCell ref="C5:L5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1.71" hidden="0" customWidth="1"/>
  </cols>
  <sheetData>
    <row r="1">
      <c r="B1" s="14" t="str">
        <f>=HYPERLINK("#'Contents'!B2", "BACK")</f>
      </c>
    </row>
    <row r="2" ht="33" customHeight="1">
      <c r="B2" s="1" t="s">
        <v>1156</v>
      </c>
    </row>
    <row r="3">
      <c r="B3" s="2" t="s">
        <v>1157</v>
      </c>
    </row>
    <row r="6">
      <c r="B6" s="3" t="s">
        <v>105</v>
      </c>
      <c r="C6" s="3" t="s">
        <v>1178</v>
      </c>
    </row>
    <row r="7">
      <c r="B7" s="5" t="s">
        <v>15</v>
      </c>
      <c r="C7" s="5" t="s">
        <v>1159</v>
      </c>
    </row>
    <row r="8">
      <c r="B8" s="5" t="s">
        <v>24</v>
      </c>
      <c r="C8" s="5" t="s">
        <v>1160</v>
      </c>
    </row>
    <row r="9">
      <c r="B9" s="5" t="s">
        <v>32</v>
      </c>
      <c r="C9" s="5" t="s">
        <v>1160</v>
      </c>
    </row>
    <row r="10">
      <c r="B10" s="5" t="s">
        <v>41</v>
      </c>
      <c r="C10" s="5" t="s">
        <v>1161</v>
      </c>
    </row>
    <row r="11">
      <c r="B11" s="5" t="s">
        <v>48</v>
      </c>
      <c r="C11" s="5" t="s">
        <v>1162</v>
      </c>
    </row>
    <row r="12">
      <c r="B12" s="5" t="s">
        <v>53</v>
      </c>
      <c r="C12" s="5" t="s">
        <v>1163</v>
      </c>
    </row>
    <row r="13">
      <c r="B13" s="5" t="s">
        <v>55</v>
      </c>
      <c r="C13" s="5" t="s">
        <v>1164</v>
      </c>
    </row>
    <row r="14">
      <c r="B14" s="5" t="s">
        <v>59</v>
      </c>
      <c r="C14" s="5" t="s">
        <v>1159</v>
      </c>
    </row>
    <row r="15">
      <c r="B15" s="5" t="s">
        <v>62</v>
      </c>
      <c r="C15" s="5" t="s">
        <v>1165</v>
      </c>
    </row>
    <row r="16">
      <c r="B16" s="5" t="s">
        <v>66</v>
      </c>
      <c r="C16" s="5" t="s">
        <v>1166</v>
      </c>
    </row>
    <row r="17">
      <c r="B17" s="5" t="s">
        <v>70</v>
      </c>
      <c r="C17" s="5" t="s">
        <v>1167</v>
      </c>
    </row>
    <row r="18">
      <c r="B18" s="5" t="s">
        <v>72</v>
      </c>
      <c r="C18" s="5" t="s">
        <v>1165</v>
      </c>
    </row>
    <row r="19">
      <c r="B19" s="5" t="s">
        <v>75</v>
      </c>
      <c r="C19" s="5" t="s">
        <v>1168</v>
      </c>
    </row>
    <row r="20">
      <c r="B20" s="5" t="s">
        <v>77</v>
      </c>
      <c r="C20" s="5" t="s">
        <v>1169</v>
      </c>
    </row>
    <row r="21">
      <c r="B21" s="5" t="s">
        <v>78</v>
      </c>
      <c r="C21" s="5" t="s">
        <v>1170</v>
      </c>
    </row>
    <row r="22">
      <c r="B22" s="5" t="s">
        <v>80</v>
      </c>
      <c r="C22" s="5" t="s">
        <v>1171</v>
      </c>
    </row>
    <row r="23">
      <c r="B23" s="5" t="s">
        <v>81</v>
      </c>
      <c r="C23" s="5" t="s">
        <v>1159</v>
      </c>
    </row>
    <row r="24">
      <c r="B24" s="5" t="s">
        <v>84</v>
      </c>
      <c r="C24" s="5" t="s">
        <v>1172</v>
      </c>
    </row>
    <row r="25">
      <c r="B25" s="5" t="s">
        <v>90</v>
      </c>
      <c r="C25" s="5" t="s">
        <v>1162</v>
      </c>
    </row>
    <row r="26">
      <c r="B26" s="5" t="s">
        <v>92</v>
      </c>
      <c r="C26" s="5" t="s">
        <v>1173</v>
      </c>
    </row>
    <row r="27">
      <c r="B27" s="5" t="s">
        <v>95</v>
      </c>
      <c r="C27" s="5" t="s">
        <v>1162</v>
      </c>
    </row>
    <row r="28">
      <c r="B28" s="5" t="s">
        <v>97</v>
      </c>
      <c r="C28" s="5" t="s">
        <v>1174</v>
      </c>
    </row>
    <row r="29">
      <c r="B29" s="5" t="s">
        <v>100</v>
      </c>
      <c r="C29" s="5" t="s">
        <v>1175</v>
      </c>
    </row>
    <row r="30">
      <c r="B30" s="5" t="s">
        <v>102</v>
      </c>
      <c r="C30" s="5" t="s">
        <v>1176</v>
      </c>
    </row>
    <row r="31">
      <c r="B31" s="6" t="s">
        <v>104</v>
      </c>
      <c r="C31" s="6" t="s">
        <v>1177</v>
      </c>
    </row>
    <row r="32">
      <c r="B32" s="7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1.71" hidden="0" customWidth="1"/>
  </cols>
  <sheetData>
    <row r="1">
      <c r="B1" s="14" t="str">
        <f>=HYPERLINK("#'Contents'!B2", "BACK")</f>
      </c>
    </row>
    <row r="2" ht="33" customHeight="1">
      <c r="B2" s="1" t="s">
        <v>1179</v>
      </c>
    </row>
    <row r="3">
      <c r="B3" s="2" t="s">
        <v>1157</v>
      </c>
    </row>
    <row r="6">
      <c r="B6" s="3" t="s">
        <v>105</v>
      </c>
      <c r="C6" s="3" t="s">
        <v>1178</v>
      </c>
    </row>
    <row r="7">
      <c r="B7" s="5" t="s">
        <v>15</v>
      </c>
      <c r="C7" s="5" t="s">
        <v>1180</v>
      </c>
    </row>
    <row r="8">
      <c r="B8" s="5" t="s">
        <v>24</v>
      </c>
      <c r="C8" s="5" t="s">
        <v>1177</v>
      </c>
    </row>
    <row r="9">
      <c r="B9" s="5" t="s">
        <v>32</v>
      </c>
      <c r="C9" s="5" t="s">
        <v>1163</v>
      </c>
    </row>
    <row r="10">
      <c r="B10" s="5" t="s">
        <v>41</v>
      </c>
      <c r="C10" s="5" t="s">
        <v>1174</v>
      </c>
    </row>
    <row r="11">
      <c r="B11" s="5" t="s">
        <v>48</v>
      </c>
      <c r="C11" s="5" t="s">
        <v>1170</v>
      </c>
    </row>
    <row r="12">
      <c r="B12" s="5" t="s">
        <v>53</v>
      </c>
      <c r="C12" s="5" t="s">
        <v>1181</v>
      </c>
    </row>
    <row r="13">
      <c r="B13" s="5" t="s">
        <v>55</v>
      </c>
      <c r="C13" s="5" t="s">
        <v>1182</v>
      </c>
    </row>
    <row r="14">
      <c r="B14" s="5" t="s">
        <v>59</v>
      </c>
      <c r="C14" s="5" t="s">
        <v>1169</v>
      </c>
    </row>
    <row r="15">
      <c r="B15" s="5" t="s">
        <v>62</v>
      </c>
      <c r="C15" s="5" t="s">
        <v>1164</v>
      </c>
    </row>
    <row r="16">
      <c r="B16" s="5" t="s">
        <v>66</v>
      </c>
      <c r="C16" s="5" t="s">
        <v>1171</v>
      </c>
    </row>
    <row r="17">
      <c r="B17" s="5" t="s">
        <v>70</v>
      </c>
      <c r="C17" s="5" t="s">
        <v>1176</v>
      </c>
    </row>
    <row r="18">
      <c r="B18" s="5" t="s">
        <v>72</v>
      </c>
      <c r="C18" s="5" t="s">
        <v>1164</v>
      </c>
    </row>
    <row r="19">
      <c r="B19" s="5" t="s">
        <v>75</v>
      </c>
      <c r="C19" s="5" t="s">
        <v>1183</v>
      </c>
    </row>
    <row r="20">
      <c r="B20" s="5" t="s">
        <v>77</v>
      </c>
      <c r="C20" s="5" t="s">
        <v>1181</v>
      </c>
    </row>
    <row r="21">
      <c r="B21" s="5" t="s">
        <v>78</v>
      </c>
      <c r="C21" s="5" t="s">
        <v>1184</v>
      </c>
    </row>
    <row r="22">
      <c r="B22" s="5" t="s">
        <v>80</v>
      </c>
      <c r="C22" s="5" t="s">
        <v>1185</v>
      </c>
    </row>
    <row r="23">
      <c r="B23" s="5" t="s">
        <v>81</v>
      </c>
      <c r="C23" s="5" t="s">
        <v>1186</v>
      </c>
    </row>
    <row r="24">
      <c r="B24" s="5" t="s">
        <v>84</v>
      </c>
      <c r="C24" s="5" t="s">
        <v>1187</v>
      </c>
    </row>
    <row r="25">
      <c r="B25" s="5" t="s">
        <v>90</v>
      </c>
      <c r="C25" s="5" t="s">
        <v>1187</v>
      </c>
    </row>
    <row r="26">
      <c r="B26" s="5" t="s">
        <v>92</v>
      </c>
      <c r="C26" s="5" t="s">
        <v>1186</v>
      </c>
    </row>
    <row r="27">
      <c r="B27" s="5" t="s">
        <v>95</v>
      </c>
      <c r="C27" s="5" t="s">
        <v>1170</v>
      </c>
    </row>
    <row r="28">
      <c r="B28" s="5" t="s">
        <v>97</v>
      </c>
      <c r="C28" s="5" t="s">
        <v>1188</v>
      </c>
    </row>
    <row r="29">
      <c r="B29" s="5" t="s">
        <v>100</v>
      </c>
      <c r="C29" s="5" t="s">
        <v>1183</v>
      </c>
    </row>
    <row r="30">
      <c r="B30" s="5" t="s">
        <v>102</v>
      </c>
      <c r="C30" s="5" t="s">
        <v>1189</v>
      </c>
    </row>
    <row r="31">
      <c r="B31" s="6" t="s">
        <v>104</v>
      </c>
      <c r="C31" s="6" t="s">
        <v>1190</v>
      </c>
    </row>
    <row r="32">
      <c r="B32" s="7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6.71" hidden="0" customWidth="1"/>
  </cols>
  <sheetData>
    <row r="1">
      <c r="B1" s="14" t="str">
        <f>=HYPERLINK("#'Contents'!B2", "BACK")</f>
      </c>
    </row>
    <row r="2" ht="33" customHeight="1">
      <c r="B2" s="1" t="s">
        <v>1191</v>
      </c>
    </row>
    <row r="3">
      <c r="B3" s="2" t="s">
        <v>1192</v>
      </c>
    </row>
    <row r="6">
      <c r="B6" s="3" t="s">
        <v>105</v>
      </c>
      <c r="C6" s="3" t="s">
        <v>1194</v>
      </c>
    </row>
    <row r="7">
      <c r="B7" s="5" t="s">
        <v>15</v>
      </c>
      <c r="C7" s="5" t="s">
        <v>38</v>
      </c>
    </row>
    <row r="8">
      <c r="B8" s="5" t="s">
        <v>24</v>
      </c>
      <c r="C8" s="5" t="s">
        <v>40</v>
      </c>
    </row>
    <row r="9">
      <c r="B9" s="5" t="s">
        <v>32</v>
      </c>
      <c r="C9" s="5" t="s">
        <v>40</v>
      </c>
    </row>
    <row r="10">
      <c r="B10" s="5" t="s">
        <v>41</v>
      </c>
      <c r="C10" s="5" t="s">
        <v>117</v>
      </c>
    </row>
    <row r="11">
      <c r="B11" s="5" t="s">
        <v>48</v>
      </c>
      <c r="C11" s="5" t="s">
        <v>38</v>
      </c>
    </row>
    <row r="12">
      <c r="B12" s="5" t="s">
        <v>53</v>
      </c>
      <c r="C12" s="5" t="s">
        <v>123</v>
      </c>
    </row>
    <row r="13">
      <c r="B13" s="5" t="s">
        <v>55</v>
      </c>
      <c r="C13" s="5" t="s">
        <v>179</v>
      </c>
    </row>
    <row r="14">
      <c r="B14" s="5" t="s">
        <v>59</v>
      </c>
      <c r="C14" s="5" t="s">
        <v>38</v>
      </c>
    </row>
    <row r="15">
      <c r="B15" s="5" t="s">
        <v>62</v>
      </c>
      <c r="C15" s="5" t="s">
        <v>38</v>
      </c>
    </row>
    <row r="16">
      <c r="B16" s="5" t="s">
        <v>66</v>
      </c>
      <c r="C16" s="5" t="s">
        <v>38</v>
      </c>
    </row>
    <row r="17">
      <c r="B17" s="5" t="s">
        <v>70</v>
      </c>
      <c r="C17" s="5" t="s">
        <v>40</v>
      </c>
    </row>
    <row r="18">
      <c r="B18" s="5" t="s">
        <v>72</v>
      </c>
      <c r="C18" s="5" t="s">
        <v>38</v>
      </c>
    </row>
    <row r="19">
      <c r="B19" s="5" t="s">
        <v>75</v>
      </c>
      <c r="C19" s="5" t="s">
        <v>117</v>
      </c>
    </row>
    <row r="20">
      <c r="B20" s="5" t="s">
        <v>77</v>
      </c>
      <c r="C20" s="5" t="s">
        <v>123</v>
      </c>
    </row>
    <row r="21">
      <c r="B21" s="5" t="s">
        <v>78</v>
      </c>
      <c r="C21" s="5" t="s">
        <v>179</v>
      </c>
    </row>
    <row r="22">
      <c r="B22" s="5" t="s">
        <v>80</v>
      </c>
      <c r="C22" s="5" t="s">
        <v>123</v>
      </c>
    </row>
    <row r="23">
      <c r="B23" s="5" t="s">
        <v>81</v>
      </c>
      <c r="C23" s="5" t="s">
        <v>40</v>
      </c>
    </row>
    <row r="24">
      <c r="B24" s="5" t="s">
        <v>84</v>
      </c>
      <c r="C24" s="5" t="s">
        <v>38</v>
      </c>
    </row>
    <row r="25">
      <c r="B25" s="5" t="s">
        <v>90</v>
      </c>
      <c r="C25" s="5" t="s">
        <v>38</v>
      </c>
    </row>
    <row r="26">
      <c r="B26" s="5" t="s">
        <v>92</v>
      </c>
      <c r="C26" s="5" t="s">
        <v>40</v>
      </c>
    </row>
    <row r="27">
      <c r="B27" s="5" t="s">
        <v>95</v>
      </c>
      <c r="C27" s="5" t="s">
        <v>38</v>
      </c>
    </row>
    <row r="28">
      <c r="B28" s="5" t="s">
        <v>97</v>
      </c>
      <c r="C28" s="5" t="s">
        <v>179</v>
      </c>
    </row>
    <row r="29">
      <c r="B29" s="5" t="s">
        <v>100</v>
      </c>
      <c r="C29" s="5" t="s">
        <v>117</v>
      </c>
    </row>
    <row r="30">
      <c r="B30" s="5" t="s">
        <v>102</v>
      </c>
      <c r="C30" s="5" t="s">
        <v>117</v>
      </c>
    </row>
    <row r="31">
      <c r="B31" s="6" t="s">
        <v>104</v>
      </c>
      <c r="C31" s="6" t="s">
        <v>123</v>
      </c>
    </row>
    <row r="32">
      <c r="B32" s="7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6.71" hidden="0" customWidth="1"/>
  </cols>
  <sheetData>
    <row r="1">
      <c r="B1" s="14" t="str">
        <f>=HYPERLINK("#'Contents'!B2", "BACK")</f>
      </c>
    </row>
    <row r="2" ht="33" customHeight="1">
      <c r="B2" s="1" t="s">
        <v>1195</v>
      </c>
    </row>
    <row r="3">
      <c r="B3" s="2" t="s">
        <v>1192</v>
      </c>
    </row>
    <row r="6">
      <c r="B6" s="3" t="s">
        <v>105</v>
      </c>
      <c r="C6" s="3" t="s">
        <v>1194</v>
      </c>
    </row>
    <row r="7">
      <c r="B7" s="5" t="s">
        <v>15</v>
      </c>
      <c r="C7" s="5" t="s">
        <v>179</v>
      </c>
    </row>
    <row r="8">
      <c r="B8" s="5" t="s">
        <v>24</v>
      </c>
      <c r="C8" s="5" t="s">
        <v>123</v>
      </c>
    </row>
    <row r="9">
      <c r="B9" s="5" t="s">
        <v>32</v>
      </c>
      <c r="C9" s="5" t="s">
        <v>123</v>
      </c>
    </row>
    <row r="10">
      <c r="B10" s="5" t="s">
        <v>41</v>
      </c>
      <c r="C10" s="5" t="s">
        <v>178</v>
      </c>
    </row>
    <row r="11">
      <c r="B11" s="5" t="s">
        <v>48</v>
      </c>
      <c r="C11" s="5" t="s">
        <v>179</v>
      </c>
    </row>
    <row r="12">
      <c r="B12" s="5" t="s">
        <v>53</v>
      </c>
      <c r="C12" s="5" t="s">
        <v>161</v>
      </c>
    </row>
    <row r="13">
      <c r="B13" s="5" t="s">
        <v>55</v>
      </c>
      <c r="C13" s="5" t="s">
        <v>152</v>
      </c>
    </row>
    <row r="14">
      <c r="B14" s="5" t="s">
        <v>59</v>
      </c>
      <c r="C14" s="5" t="s">
        <v>123</v>
      </c>
    </row>
    <row r="15">
      <c r="B15" s="5" t="s">
        <v>62</v>
      </c>
      <c r="C15" s="5" t="s">
        <v>179</v>
      </c>
    </row>
    <row r="16">
      <c r="B16" s="5" t="s">
        <v>66</v>
      </c>
      <c r="C16" s="5" t="s">
        <v>179</v>
      </c>
    </row>
    <row r="17">
      <c r="B17" s="5" t="s">
        <v>70</v>
      </c>
      <c r="C17" s="5" t="s">
        <v>123</v>
      </c>
    </row>
    <row r="18">
      <c r="B18" s="5" t="s">
        <v>72</v>
      </c>
      <c r="C18" s="5" t="s">
        <v>179</v>
      </c>
    </row>
    <row r="19">
      <c r="B19" s="5" t="s">
        <v>75</v>
      </c>
      <c r="C19" s="5" t="s">
        <v>178</v>
      </c>
    </row>
    <row r="20">
      <c r="B20" s="5" t="s">
        <v>77</v>
      </c>
      <c r="C20" s="5" t="s">
        <v>161</v>
      </c>
    </row>
    <row r="21">
      <c r="B21" s="5" t="s">
        <v>78</v>
      </c>
      <c r="C21" s="5" t="s">
        <v>152</v>
      </c>
    </row>
    <row r="22">
      <c r="B22" s="5" t="s">
        <v>80</v>
      </c>
      <c r="C22" s="5" t="s">
        <v>152</v>
      </c>
    </row>
    <row r="23">
      <c r="B23" s="5" t="s">
        <v>81</v>
      </c>
      <c r="C23" s="5" t="s">
        <v>179</v>
      </c>
    </row>
    <row r="24">
      <c r="B24" s="5" t="s">
        <v>84</v>
      </c>
      <c r="C24" s="5" t="s">
        <v>178</v>
      </c>
    </row>
    <row r="25">
      <c r="B25" s="5" t="s">
        <v>90</v>
      </c>
      <c r="C25" s="5" t="s">
        <v>178</v>
      </c>
    </row>
    <row r="26">
      <c r="B26" s="5" t="s">
        <v>92</v>
      </c>
      <c r="C26" s="5" t="s">
        <v>179</v>
      </c>
    </row>
    <row r="27">
      <c r="B27" s="5" t="s">
        <v>95</v>
      </c>
      <c r="C27" s="5" t="s">
        <v>179</v>
      </c>
    </row>
    <row r="28">
      <c r="B28" s="5" t="s">
        <v>97</v>
      </c>
      <c r="C28" s="5" t="s">
        <v>157</v>
      </c>
    </row>
    <row r="29">
      <c r="B29" s="5" t="s">
        <v>100</v>
      </c>
      <c r="C29" s="5" t="s">
        <v>178</v>
      </c>
    </row>
    <row r="30">
      <c r="B30" s="5" t="s">
        <v>102</v>
      </c>
      <c r="C30" s="5" t="s">
        <v>161</v>
      </c>
    </row>
    <row r="31">
      <c r="B31" s="6" t="s">
        <v>104</v>
      </c>
      <c r="C31" s="6" t="s">
        <v>161</v>
      </c>
    </row>
    <row r="32">
      <c r="B32" s="7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7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>
      <c r="B1" s="14" t="str">
        <f>=HYPERLINK("#'Contents'!B2", "BACK")</f>
      </c>
    </row>
    <row r="2" ht="33" customHeight="1">
      <c r="B2" s="1" t="s">
        <v>1196</v>
      </c>
    </row>
    <row r="3">
      <c r="B3" s="2" t="s">
        <v>1663</v>
      </c>
    </row>
    <row r="5" ht="30" customHeight="1">
      <c r="B5" t="s">
        <v>3</v>
      </c>
      <c r="C5" s="4" t="s">
        <v>1198</v>
      </c>
      <c r="D5" s="4" t="s">
        <v>1198</v>
      </c>
      <c r="E5" s="4" t="s">
        <v>1199</v>
      </c>
      <c r="F5" s="4" t="s">
        <v>1199</v>
      </c>
      <c r="G5" s="4" t="s">
        <v>1200</v>
      </c>
      <c r="H5" s="4" t="s">
        <v>1200</v>
      </c>
      <c r="I5" s="4" t="s">
        <v>1201</v>
      </c>
      <c r="J5" s="4" t="s">
        <v>1201</v>
      </c>
    </row>
    <row r="6">
      <c r="B6" s="3" t="s">
        <v>3</v>
      </c>
      <c r="C6" s="3" t="s">
        <v>1289</v>
      </c>
      <c r="D6" s="3" t="s">
        <v>1290</v>
      </c>
      <c r="E6" s="3" t="s">
        <v>1289</v>
      </c>
      <c r="F6" s="3" t="s">
        <v>1290</v>
      </c>
      <c r="G6" s="3" t="s">
        <v>1289</v>
      </c>
      <c r="H6" s="3" t="s">
        <v>1290</v>
      </c>
      <c r="I6" s="3" t="s">
        <v>1289</v>
      </c>
      <c r="J6" s="3" t="s">
        <v>1290</v>
      </c>
    </row>
    <row r="7">
      <c r="B7" s="5" t="s">
        <v>1211</v>
      </c>
      <c r="C7" s="5" t="s">
        <v>421</v>
      </c>
      <c r="D7" s="5" t="s">
        <v>1212</v>
      </c>
      <c r="E7" s="5" t="s">
        <v>325</v>
      </c>
      <c r="F7" s="5" t="s">
        <v>1213</v>
      </c>
      <c r="G7" s="5" t="s">
        <v>416</v>
      </c>
      <c r="H7" s="5" t="s">
        <v>1214</v>
      </c>
      <c r="I7" s="5" t="s">
        <v>1215</v>
      </c>
      <c r="J7" s="5" t="s">
        <v>1216</v>
      </c>
    </row>
    <row r="8">
      <c r="B8" s="5" t="s">
        <v>1217</v>
      </c>
      <c r="C8" s="5" t="s">
        <v>1218</v>
      </c>
      <c r="D8" s="5" t="s">
        <v>1219</v>
      </c>
      <c r="E8" s="5" t="s">
        <v>325</v>
      </c>
      <c r="F8" s="5" t="s">
        <v>1213</v>
      </c>
      <c r="G8" s="5" t="s">
        <v>1220</v>
      </c>
      <c r="H8" s="5" t="s">
        <v>1221</v>
      </c>
      <c r="I8" s="5" t="s">
        <v>574</v>
      </c>
      <c r="J8" s="5" t="s">
        <v>1216</v>
      </c>
    </row>
    <row r="9">
      <c r="B9" s="5" t="s">
        <v>1222</v>
      </c>
      <c r="C9" s="5" t="s">
        <v>1223</v>
      </c>
      <c r="D9" s="5" t="s">
        <v>1224</v>
      </c>
      <c r="E9" s="5" t="s">
        <v>259</v>
      </c>
      <c r="F9" s="5" t="s">
        <v>1225</v>
      </c>
      <c r="G9" s="5" t="s">
        <v>1226</v>
      </c>
      <c r="H9" s="5" t="s">
        <v>1227</v>
      </c>
      <c r="I9" s="5" t="s">
        <v>376</v>
      </c>
      <c r="J9" s="5" t="s">
        <v>1228</v>
      </c>
    </row>
    <row r="10">
      <c r="B10" s="5" t="s">
        <v>1229</v>
      </c>
      <c r="C10" s="5" t="s">
        <v>1230</v>
      </c>
      <c r="D10" s="5" t="s">
        <v>1231</v>
      </c>
      <c r="E10" s="5" t="s">
        <v>1232</v>
      </c>
      <c r="F10" s="5" t="s">
        <v>1233</v>
      </c>
      <c r="G10" s="5" t="s">
        <v>1234</v>
      </c>
      <c r="H10" s="5" t="s">
        <v>1235</v>
      </c>
      <c r="I10" s="5" t="s">
        <v>577</v>
      </c>
      <c r="J10" s="5" t="s">
        <v>1236</v>
      </c>
    </row>
    <row r="11">
      <c r="B11" s="5" t="s">
        <v>1237</v>
      </c>
      <c r="C11" s="5" t="s">
        <v>1238</v>
      </c>
      <c r="D11" s="5" t="s">
        <v>1239</v>
      </c>
      <c r="E11" s="5" t="s">
        <v>497</v>
      </c>
      <c r="F11" s="5" t="s">
        <v>1240</v>
      </c>
      <c r="G11" s="5" t="s">
        <v>484</v>
      </c>
      <c r="H11" s="5" t="s">
        <v>1241</v>
      </c>
      <c r="I11" s="5" t="s">
        <v>285</v>
      </c>
      <c r="J11" s="5" t="s">
        <v>1242</v>
      </c>
    </row>
    <row r="12">
      <c r="B12" s="5" t="s">
        <v>1243</v>
      </c>
      <c r="C12" s="5" t="s">
        <v>1244</v>
      </c>
      <c r="D12" s="5" t="s">
        <v>1245</v>
      </c>
      <c r="E12" s="5" t="s">
        <v>516</v>
      </c>
      <c r="F12" s="5" t="s">
        <v>1246</v>
      </c>
      <c r="G12" s="5" t="s">
        <v>251</v>
      </c>
      <c r="H12" s="5" t="s">
        <v>1247</v>
      </c>
      <c r="I12" s="5" t="s">
        <v>309</v>
      </c>
      <c r="J12" s="5" t="s">
        <v>1248</v>
      </c>
    </row>
    <row r="13">
      <c r="B13" s="5" t="s">
        <v>1249</v>
      </c>
      <c r="C13" s="5" t="s">
        <v>506</v>
      </c>
      <c r="D13" s="5" t="s">
        <v>1250</v>
      </c>
      <c r="E13" s="5" t="s">
        <v>517</v>
      </c>
      <c r="F13" s="5" t="s">
        <v>1251</v>
      </c>
      <c r="G13" s="5" t="s">
        <v>282</v>
      </c>
      <c r="H13" s="5" t="s">
        <v>1252</v>
      </c>
      <c r="I13" s="5" t="s">
        <v>508</v>
      </c>
      <c r="J13" s="5" t="s">
        <v>1253</v>
      </c>
    </row>
    <row r="14">
      <c r="B14" s="5" t="s">
        <v>1254</v>
      </c>
      <c r="C14" s="5" t="s">
        <v>448</v>
      </c>
      <c r="D14" s="5" t="s">
        <v>1255</v>
      </c>
      <c r="E14" s="5" t="s">
        <v>265</v>
      </c>
      <c r="F14" s="5" t="s">
        <v>1256</v>
      </c>
      <c r="G14" s="5" t="s">
        <v>317</v>
      </c>
      <c r="H14" s="5" t="s">
        <v>1257</v>
      </c>
      <c r="I14" s="5" t="s">
        <v>1258</v>
      </c>
      <c r="J14" s="5" t="s">
        <v>1259</v>
      </c>
    </row>
    <row r="15">
      <c r="B15" s="5" t="s">
        <v>1260</v>
      </c>
      <c r="C15" s="5" t="s">
        <v>1218</v>
      </c>
      <c r="D15" s="5" t="s">
        <v>1219</v>
      </c>
      <c r="E15" s="5" t="s">
        <v>325</v>
      </c>
      <c r="F15" s="5" t="s">
        <v>1213</v>
      </c>
      <c r="G15" s="5" t="s">
        <v>1220</v>
      </c>
      <c r="H15" s="5" t="s">
        <v>1221</v>
      </c>
      <c r="I15" s="5" t="s">
        <v>574</v>
      </c>
      <c r="J15" s="5" t="s">
        <v>1216</v>
      </c>
    </row>
    <row r="16">
      <c r="B16" s="5" t="s">
        <v>1261</v>
      </c>
      <c r="C16" s="5" t="s">
        <v>499</v>
      </c>
      <c r="D16" s="5" t="s">
        <v>1262</v>
      </c>
      <c r="E16" s="5" t="s">
        <v>518</v>
      </c>
      <c r="F16" s="5" t="s">
        <v>1263</v>
      </c>
      <c r="G16" s="5" t="s">
        <v>1264</v>
      </c>
      <c r="H16" s="5" t="s">
        <v>1259</v>
      </c>
      <c r="I16" s="5" t="s">
        <v>1265</v>
      </c>
      <c r="J16" s="5" t="s">
        <v>1266</v>
      </c>
    </row>
    <row r="17">
      <c r="B17" s="5" t="s">
        <v>1267</v>
      </c>
      <c r="C17" s="5" t="s">
        <v>300</v>
      </c>
      <c r="D17" s="5" t="s">
        <v>1268</v>
      </c>
      <c r="E17" s="5" t="s">
        <v>519</v>
      </c>
      <c r="F17" s="5" t="s">
        <v>1269</v>
      </c>
      <c r="G17" s="5" t="s">
        <v>1270</v>
      </c>
      <c r="H17" s="5" t="s">
        <v>1271</v>
      </c>
      <c r="I17" s="5" t="s">
        <v>1272</v>
      </c>
      <c r="J17" s="5" t="s">
        <v>1273</v>
      </c>
    </row>
    <row r="18">
      <c r="B18" s="5" t="s">
        <v>1274</v>
      </c>
      <c r="C18" s="5" t="s">
        <v>313</v>
      </c>
      <c r="D18" s="5" t="s">
        <v>1275</v>
      </c>
      <c r="E18" s="5" t="s">
        <v>520</v>
      </c>
      <c r="F18" s="5" t="s">
        <v>1276</v>
      </c>
      <c r="G18" s="5" t="s">
        <v>1277</v>
      </c>
      <c r="H18" s="5" t="s">
        <v>1278</v>
      </c>
      <c r="I18" s="5" t="s">
        <v>1279</v>
      </c>
      <c r="J18" s="5" t="s">
        <v>1280</v>
      </c>
    </row>
    <row r="19">
      <c r="B19" s="6" t="s">
        <v>1281</v>
      </c>
      <c r="C19" s="6" t="s">
        <v>1282</v>
      </c>
      <c r="D19" s="6" t="s">
        <v>1283</v>
      </c>
      <c r="E19" s="6" t="s">
        <v>521</v>
      </c>
      <c r="F19" s="6" t="s">
        <v>1284</v>
      </c>
      <c r="G19" s="6" t="s">
        <v>1285</v>
      </c>
      <c r="H19" s="6" t="s">
        <v>1286</v>
      </c>
      <c r="I19" s="6" t="s">
        <v>1287</v>
      </c>
      <c r="J19" s="6" t="s">
        <v>1288</v>
      </c>
    </row>
    <row r="20">
      <c r="B20" s="7" t="s">
        <v>110</v>
      </c>
    </row>
  </sheetData>
  <mergeCells count="5">
    <mergeCell ref="B5:B5"/>
    <mergeCell ref="C5:D5"/>
    <mergeCell ref="E5:F5"/>
    <mergeCell ref="G5:H5"/>
    <mergeCell ref="I5:J5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7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>
      <c r="B1" s="14" t="str">
        <f>=HYPERLINK("#'Contents'!B2", "BACK")</f>
      </c>
    </row>
    <row r="2" ht="33" customHeight="1">
      <c r="B2" s="1" t="s">
        <v>1291</v>
      </c>
    </row>
    <row r="3">
      <c r="B3" s="2" t="s">
        <v>1663</v>
      </c>
    </row>
    <row r="5" ht="30" customHeight="1">
      <c r="B5" t="s">
        <v>3</v>
      </c>
      <c r="C5" s="4" t="s">
        <v>1198</v>
      </c>
      <c r="D5" s="4" t="s">
        <v>1198</v>
      </c>
      <c r="E5" s="4" t="s">
        <v>1199</v>
      </c>
      <c r="F5" s="4" t="s">
        <v>1199</v>
      </c>
      <c r="G5" s="4" t="s">
        <v>1200</v>
      </c>
      <c r="H5" s="4" t="s">
        <v>1200</v>
      </c>
      <c r="I5" s="4" t="s">
        <v>1201</v>
      </c>
      <c r="J5" s="4" t="s">
        <v>1201</v>
      </c>
    </row>
    <row r="6">
      <c r="B6" s="3" t="s">
        <v>3</v>
      </c>
      <c r="C6" s="3" t="s">
        <v>1289</v>
      </c>
      <c r="D6" s="3" t="s">
        <v>1290</v>
      </c>
      <c r="E6" s="3" t="s">
        <v>1289</v>
      </c>
      <c r="F6" s="3" t="s">
        <v>1290</v>
      </c>
      <c r="G6" s="3" t="s">
        <v>1289</v>
      </c>
      <c r="H6" s="3" t="s">
        <v>1290</v>
      </c>
      <c r="I6" s="3" t="s">
        <v>1289</v>
      </c>
      <c r="J6" s="3" t="s">
        <v>1290</v>
      </c>
    </row>
    <row r="7">
      <c r="B7" s="5" t="s">
        <v>1211</v>
      </c>
      <c r="C7" s="5" t="s">
        <v>390</v>
      </c>
      <c r="D7" s="5" t="s">
        <v>1240</v>
      </c>
      <c r="E7" s="5" t="s">
        <v>302</v>
      </c>
      <c r="F7" s="5" t="s">
        <v>1292</v>
      </c>
      <c r="G7" s="5" t="s">
        <v>1293</v>
      </c>
      <c r="H7" s="5" t="s">
        <v>1294</v>
      </c>
      <c r="I7" s="5" t="s">
        <v>1295</v>
      </c>
      <c r="J7" s="5" t="s">
        <v>1296</v>
      </c>
    </row>
    <row r="8">
      <c r="B8" s="5" t="s">
        <v>1217</v>
      </c>
      <c r="C8" s="5" t="s">
        <v>610</v>
      </c>
      <c r="D8" s="5" t="s">
        <v>1297</v>
      </c>
      <c r="E8" s="5" t="s">
        <v>379</v>
      </c>
      <c r="F8" s="5" t="s">
        <v>1298</v>
      </c>
      <c r="G8" s="5" t="s">
        <v>1299</v>
      </c>
      <c r="H8" s="5" t="s">
        <v>1300</v>
      </c>
      <c r="I8" s="5" t="s">
        <v>1301</v>
      </c>
      <c r="J8" s="5" t="s">
        <v>1302</v>
      </c>
    </row>
    <row r="9">
      <c r="B9" s="5" t="s">
        <v>1222</v>
      </c>
      <c r="C9" s="5" t="s">
        <v>1303</v>
      </c>
      <c r="D9" s="5" t="s">
        <v>1304</v>
      </c>
      <c r="E9" s="5" t="s">
        <v>1305</v>
      </c>
      <c r="F9" s="5" t="s">
        <v>1297</v>
      </c>
      <c r="G9" s="5" t="s">
        <v>492</v>
      </c>
      <c r="H9" s="5" t="s">
        <v>1306</v>
      </c>
      <c r="I9" s="5" t="s">
        <v>369</v>
      </c>
      <c r="J9" s="5" t="s">
        <v>1307</v>
      </c>
    </row>
    <row r="10">
      <c r="B10" s="5" t="s">
        <v>1229</v>
      </c>
      <c r="C10" s="5" t="s">
        <v>1308</v>
      </c>
      <c r="D10" s="5" t="s">
        <v>1309</v>
      </c>
      <c r="E10" s="5" t="s">
        <v>582</v>
      </c>
      <c r="F10" s="5" t="s">
        <v>1310</v>
      </c>
      <c r="G10" s="5" t="s">
        <v>448</v>
      </c>
      <c r="H10" s="5" t="s">
        <v>1255</v>
      </c>
      <c r="I10" s="5" t="s">
        <v>294</v>
      </c>
      <c r="J10" s="5" t="s">
        <v>1311</v>
      </c>
    </row>
    <row r="11">
      <c r="B11" s="5" t="s">
        <v>1237</v>
      </c>
      <c r="C11" s="5" t="s">
        <v>1312</v>
      </c>
      <c r="D11" s="5" t="s">
        <v>1313</v>
      </c>
      <c r="E11" s="5" t="s">
        <v>418</v>
      </c>
      <c r="F11" s="5" t="s">
        <v>1314</v>
      </c>
      <c r="G11" s="5" t="s">
        <v>447</v>
      </c>
      <c r="H11" s="5" t="s">
        <v>1315</v>
      </c>
      <c r="I11" s="5" t="s">
        <v>266</v>
      </c>
      <c r="J11" s="5" t="s">
        <v>1316</v>
      </c>
    </row>
    <row r="12">
      <c r="B12" s="5" t="s">
        <v>1243</v>
      </c>
      <c r="C12" s="5" t="s">
        <v>1317</v>
      </c>
      <c r="D12" s="5" t="s">
        <v>1318</v>
      </c>
      <c r="E12" s="5" t="s">
        <v>637</v>
      </c>
      <c r="F12" s="5" t="s">
        <v>1319</v>
      </c>
      <c r="G12" s="5" t="s">
        <v>498</v>
      </c>
      <c r="H12" s="5" t="s">
        <v>1320</v>
      </c>
      <c r="I12" s="5" t="s">
        <v>375</v>
      </c>
      <c r="J12" s="5" t="s">
        <v>1321</v>
      </c>
    </row>
    <row r="13">
      <c r="B13" s="5" t="s">
        <v>1249</v>
      </c>
      <c r="C13" s="5" t="s">
        <v>1322</v>
      </c>
      <c r="D13" s="5" t="s">
        <v>1323</v>
      </c>
      <c r="E13" s="5" t="s">
        <v>336</v>
      </c>
      <c r="F13" s="5" t="s">
        <v>1324</v>
      </c>
      <c r="G13" s="5" t="s">
        <v>1325</v>
      </c>
      <c r="H13" s="5" t="s">
        <v>1326</v>
      </c>
      <c r="I13" s="5" t="s">
        <v>487</v>
      </c>
      <c r="J13" s="5" t="s">
        <v>1327</v>
      </c>
    </row>
    <row r="14">
      <c r="B14" s="5" t="s">
        <v>1254</v>
      </c>
      <c r="C14" s="5" t="s">
        <v>1328</v>
      </c>
      <c r="D14" s="5" t="s">
        <v>1329</v>
      </c>
      <c r="E14" s="5" t="s">
        <v>638</v>
      </c>
      <c r="F14" s="5" t="s">
        <v>1330</v>
      </c>
      <c r="G14" s="5" t="s">
        <v>399</v>
      </c>
      <c r="H14" s="5" t="s">
        <v>1331</v>
      </c>
      <c r="I14" s="5" t="s">
        <v>1332</v>
      </c>
      <c r="J14" s="5" t="s">
        <v>1333</v>
      </c>
    </row>
    <row r="15">
      <c r="B15" s="5" t="s">
        <v>1260</v>
      </c>
      <c r="C15" s="5" t="s">
        <v>610</v>
      </c>
      <c r="D15" s="5" t="s">
        <v>1297</v>
      </c>
      <c r="E15" s="5" t="s">
        <v>379</v>
      </c>
      <c r="F15" s="5" t="s">
        <v>1298</v>
      </c>
      <c r="G15" s="5" t="s">
        <v>1299</v>
      </c>
      <c r="H15" s="5" t="s">
        <v>1300</v>
      </c>
      <c r="I15" s="5" t="s">
        <v>1301</v>
      </c>
      <c r="J15" s="5" t="s">
        <v>1302</v>
      </c>
    </row>
    <row r="16">
      <c r="B16" s="5" t="s">
        <v>1261</v>
      </c>
      <c r="C16" s="5" t="s">
        <v>250</v>
      </c>
      <c r="D16" s="5" t="s">
        <v>1334</v>
      </c>
      <c r="E16" s="5" t="s">
        <v>639</v>
      </c>
      <c r="F16" s="5" t="s">
        <v>1335</v>
      </c>
      <c r="G16" s="5" t="s">
        <v>1336</v>
      </c>
      <c r="H16" s="5" t="s">
        <v>1337</v>
      </c>
      <c r="I16" s="5" t="s">
        <v>594</v>
      </c>
      <c r="J16" s="5" t="s">
        <v>1338</v>
      </c>
    </row>
    <row r="17">
      <c r="B17" s="5" t="s">
        <v>1267</v>
      </c>
      <c r="C17" s="5" t="s">
        <v>1339</v>
      </c>
      <c r="D17" s="5" t="s">
        <v>1235</v>
      </c>
      <c r="E17" s="5" t="s">
        <v>640</v>
      </c>
      <c r="F17" s="5" t="s">
        <v>1340</v>
      </c>
      <c r="G17" s="5" t="s">
        <v>1341</v>
      </c>
      <c r="H17" s="5" t="s">
        <v>1342</v>
      </c>
      <c r="I17" s="5" t="s">
        <v>1343</v>
      </c>
      <c r="J17" s="5" t="s">
        <v>1344</v>
      </c>
    </row>
    <row r="18">
      <c r="B18" s="5" t="s">
        <v>1274</v>
      </c>
      <c r="C18" s="5" t="s">
        <v>294</v>
      </c>
      <c r="D18" s="5" t="s">
        <v>1311</v>
      </c>
      <c r="E18" s="5" t="s">
        <v>641</v>
      </c>
      <c r="F18" s="5" t="s">
        <v>1345</v>
      </c>
      <c r="G18" s="5" t="s">
        <v>1346</v>
      </c>
      <c r="H18" s="5" t="s">
        <v>1347</v>
      </c>
      <c r="I18" s="5" t="s">
        <v>1348</v>
      </c>
      <c r="J18" s="5" t="s">
        <v>1349</v>
      </c>
    </row>
    <row r="19">
      <c r="B19" s="6" t="s">
        <v>1281</v>
      </c>
      <c r="C19" s="6" t="s">
        <v>313</v>
      </c>
      <c r="D19" s="6" t="s">
        <v>1275</v>
      </c>
      <c r="E19" s="6" t="s">
        <v>642</v>
      </c>
      <c r="F19" s="6" t="s">
        <v>1350</v>
      </c>
      <c r="G19" s="6" t="s">
        <v>1351</v>
      </c>
      <c r="H19" s="6" t="s">
        <v>1352</v>
      </c>
      <c r="I19" s="6" t="s">
        <v>1353</v>
      </c>
      <c r="J19" s="6" t="s">
        <v>1354</v>
      </c>
    </row>
    <row r="20">
      <c r="B20" s="7" t="s">
        <v>110</v>
      </c>
    </row>
  </sheetData>
  <mergeCells count="5">
    <mergeCell ref="B5:B5"/>
    <mergeCell ref="C5:D5"/>
    <mergeCell ref="E5:F5"/>
    <mergeCell ref="G5:H5"/>
    <mergeCell ref="I5:J5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80.71" hidden="0" customWidth="1"/>
  </cols>
  <sheetData>
    <row r="2">
      <c r="B2" s="1" t="s">
        <v>1355</v>
      </c>
    </row>
    <row r="3">
      <c r="B3" s="12" t="s">
        <v>1356</v>
      </c>
    </row>
    <row r="4">
      <c r="B4" s="12" t="s">
        <v>1357</v>
      </c>
    </row>
    <row r="6">
      <c r="B6" s="13" t="str">
        <f>=HYPERLINK("#'- 1 -'!B1", "1 - Headline poverty estimates")</f>
      </c>
    </row>
    <row r="7">
      <c r="B7" s="13" t="str">
        <f>=HYPERLINK("#'Relative BHC'!B1", "Relative poverty before housing costs")</f>
      </c>
    </row>
    <row r="8">
      <c r="B8" s="13" t="str">
        <f>=HYPERLINK("#'Relative AHC'!B1", "Relative poverty after housing costs")</f>
      </c>
    </row>
    <row r="9">
      <c r="B9" s="13" t="str">
        <f>=HYPERLINK("#'Absolute BHC'!B1", "Absolute poverty before housing costs")</f>
      </c>
    </row>
    <row r="10">
      <c r="B10" s="13" t="str">
        <f>=HYPERLINK("#'Absolute AHC'!B1", "Absolute poverty after housing costs")</f>
      </c>
    </row>
    <row r="11">
      <c r="B11" s="13" t="str">
        <f>=HYPERLINK("#'Severe BHC'!B1", "Severe poverty before housing costs")</f>
      </c>
    </row>
    <row r="12">
      <c r="B12" s="13" t="str">
        <f>=HYPERLINK("#'Severe AHC'!B1", "Severe poverty after housing costs")</f>
      </c>
    </row>
    <row r="13">
      <c r="B13" s="13" t="str">
        <f>=HYPERLINK("#'Child mat dep BHC'!B1", "Children in combined low income and material deprivation before housing costs")</f>
      </c>
    </row>
    <row r="14">
      <c r="B14" s="13" t="str">
        <f>=HYPERLINK("#'Child mat dep AHC'!B1", "Children in combined low income and material deprivation after housing costs")</f>
      </c>
    </row>
    <row r="15">
      <c r="B15" s="13" t="str">
        <f>=HYPERLINK("#'Pensioner dep'!B1", "Pensioners in material deprivation")</f>
      </c>
    </row>
    <row r="16">
      <c r="B16" s="13" t="str">
        <f>=HYPERLINK("#'- 2 -'!B1", "2 - Income and income inequality")</f>
      </c>
    </row>
    <row r="17">
      <c r="B17" s="13" t="str">
        <f>=HYPERLINK("#'Median income BHC'!B1", "Median income before housing costs by age group")</f>
      </c>
    </row>
    <row r="18">
      <c r="B18" s="13" t="str">
        <f>=HYPERLINK("#'Median income AHC'!B1", "Median income after housing costs by age group")</f>
      </c>
    </row>
    <row r="19">
      <c r="B19" s="13" t="str">
        <f>=HYPERLINK("#'Decile points BHC'!B1", "Before housing costs income decile points")</f>
      </c>
    </row>
    <row r="20">
      <c r="B20" s="13" t="str">
        <f>=HYPERLINK("#'Decile points AHC'!B1", "After housing costs income decile points")</f>
      </c>
    </row>
    <row r="21">
      <c r="B21" s="13" t="str">
        <f>=HYPERLINK("#'Decile shares BHC'!B1", "Before housing costs income decile shares")</f>
      </c>
    </row>
    <row r="22">
      <c r="B22" s="13" t="str">
        <f>=HYPERLINK("#'Decile shares AHC'!B1", "After housing costs income decile shares")</f>
      </c>
    </row>
    <row r="23">
      <c r="B23" s="13" t="str">
        <f>=HYPERLINK("#'Palma BHC'!B1", "Palma ratio of income inequality before housing costs")</f>
      </c>
    </row>
    <row r="24">
      <c r="B24" s="13" t="str">
        <f>=HYPERLINK("#'Palma AHC'!B1", "Palma ratio of income inequality after housing costs")</f>
      </c>
    </row>
    <row r="25">
      <c r="B25" s="13" t="str">
        <f>=HYPERLINK("#'Gini BHC'!B1", "Gini coefficient of income inequality before housing costs")</f>
      </c>
    </row>
    <row r="26">
      <c r="B26" s="13" t="str">
        <f>=HYPERLINK("#'Gini AHC'!B1", "Gini coefficient of income inequality after housing costs")</f>
      </c>
    </row>
    <row r="27">
      <c r="B27" s="13" t="str">
        <f>=HYPERLINK("#'Poverty thresholds BHC'!B1", "Before housing costs income thresholds for different household types")</f>
      </c>
    </row>
    <row r="28">
      <c r="B28" s="13" t="str">
        <f>=HYPERLINK("#'Poverty thresholds AHC'!B1", "After housing costs income thresholds for different household types")</f>
      </c>
    </row>
    <row r="29">
      <c r="B29" s="13"/>
    </row>
    <row r="30">
      <c r="B30" s="1" t="s">
        <v>1358</v>
      </c>
    </row>
    <row r="31">
      <c r="B31" s="12" t="s">
        <v>1359</v>
      </c>
    </row>
    <row r="32">
      <c r="B32" s="12" t="s">
        <v>1360</v>
      </c>
    </row>
    <row r="33">
      <c r="B33" s="12" t="s">
        <v>1361</v>
      </c>
    </row>
    <row r="34">
      <c r="B34" s="12" t="s">
        <v>1362</v>
      </c>
    </row>
  </sheetData>
  <hyperlinks>
    <hyperlink ref="B4" r:id="rId1h"/>
    <hyperlink ref="B34" r:id="rId2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u418769</dc:creator>
  <dcterms:created xsi:type="dcterms:W3CDTF">2021-01-20T13:27:53Z</dcterms:created>
</coreProperties>
</file>