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lexander_Penno\Desktop\Studium\2. Semester\Git-Übung\Zugvoegel\"/>
    </mc:Choice>
  </mc:AlternateContent>
  <xr:revisionPtr revIDLastSave="0" documentId="13_ncr:1_{165E0FF6-CC69-473A-BCC1-E8CD82F2173F}" xr6:coauthVersionLast="47" xr6:coauthVersionMax="47" xr10:uidLastSave="{00000000-0000-0000-0000-000000000000}"/>
  <bookViews>
    <workbookView xWindow="38280" yWindow="2580" windowWidth="29040" windowHeight="15840" xr2:uid="{00000000-000D-0000-FFFF-FFFF00000000}"/>
  </bookViews>
  <sheets>
    <sheet name="Formularantworten 1" sheetId="1" r:id="rId1"/>
    <sheet name="Tabelle6" sheetId="7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7" l="1"/>
  <c r="H19" i="7"/>
  <c r="H16" i="7"/>
  <c r="H15" i="7"/>
  <c r="H14" i="7"/>
  <c r="G61" i="1"/>
  <c r="H61" i="1"/>
  <c r="I61" i="1"/>
  <c r="J61" i="1"/>
  <c r="K61" i="1"/>
  <c r="L61" i="1"/>
  <c r="M61" i="1"/>
  <c r="N61" i="1"/>
  <c r="P61" i="1"/>
  <c r="Q61" i="1"/>
  <c r="R61" i="1"/>
  <c r="S61" i="1"/>
  <c r="U61" i="1"/>
  <c r="F61" i="1"/>
  <c r="E113" i="7"/>
  <c r="E94" i="7"/>
  <c r="E93" i="7"/>
  <c r="E92" i="7"/>
  <c r="E91" i="7"/>
  <c r="D94" i="7"/>
  <c r="D93" i="7"/>
  <c r="D92" i="7"/>
  <c r="D91" i="7"/>
  <c r="C94" i="7"/>
  <c r="C93" i="7"/>
  <c r="C92" i="7"/>
  <c r="C91" i="7"/>
  <c r="B94" i="7"/>
  <c r="B93" i="7"/>
  <c r="B92" i="7"/>
  <c r="B91" i="7"/>
  <c r="E40" i="7"/>
  <c r="E114" i="7"/>
</calcChain>
</file>

<file path=xl/sharedStrings.xml><?xml version="1.0" encoding="utf-8"?>
<sst xmlns="http://schemas.openxmlformats.org/spreadsheetml/2006/main" count="567" uniqueCount="121">
  <si>
    <t>Zeitstempel</t>
  </si>
  <si>
    <t>In welchem Altersbereich liegen Sie?</t>
  </si>
  <si>
    <t>Wie oft benutzen Sie die DB-Navigator App?</t>
  </si>
  <si>
    <t>Benutzen Sie Alternativen?</t>
  </si>
  <si>
    <t>Welche Funktionen der App benutzen Sie regelmäßig?</t>
  </si>
  <si>
    <t>Wie übersichtlich finden Sie die Gestaltung der App?</t>
  </si>
  <si>
    <t>Wie zufrieden sind Sie mit dem Kundenservice und der Unterstützung, die Sie von der App erhalten?</t>
  </si>
  <si>
    <r>
      <t xml:space="preserve">Wie oft benutzen Sie den Bereich </t>
    </r>
    <r>
      <rPr>
        <i/>
        <sz val="10"/>
        <color theme="1"/>
        <rFont val="Arial"/>
      </rPr>
      <t>Favoriten &amp; Verlauf</t>
    </r>
    <r>
      <rPr>
        <sz val="10"/>
        <color theme="1"/>
        <rFont val="Arial"/>
      </rPr>
      <t>?</t>
    </r>
  </si>
  <si>
    <t>Wie finden Sie den Buchungsprozess von Tickets in der App?</t>
  </si>
  <si>
    <t>Finden Sie das allgemeine Design der App intuitiv (Werden Ihnen die Funktionen der App schnell verständlich)?</t>
  </si>
  <si>
    <t>Wie leicht ist es für Sie, Ihre Tickets über die App zu verwalten?</t>
  </si>
  <si>
    <t>Wie leicht fällt es Ihnen, Ihre Zugverbindungen über die App zu finden?</t>
  </si>
  <si>
    <t>Wenn Ihre erwünschte Zugverbindung ausfällt, wie zufrieden sind Sie mit den Alternativvorschlägen?</t>
  </si>
  <si>
    <t>Fänden Sie die Möglichkeit auf ein Semesterticket Nachweis in der App praktisch?</t>
  </si>
  <si>
    <t>Benutzen sie Andere Apps der Deutsch Bahn?</t>
  </si>
  <si>
    <t>Wie zufrieden sind Sie mit kurzfristigen Änderungen/Meldungen? (Gleiswechsel, Zugverspätung, etc.)</t>
  </si>
  <si>
    <t>Wie zuverlässig empfinden Sie die Änderungen/Meldungen in der App?  (Gleiswechsel, Zugverspätung, etc.)</t>
  </si>
  <si>
    <t>Wie genau bewerten Sie die Zeitangaben in der App (z.B. wann die Züge am Bahnsteig eintreffen   
  sollen)?</t>
  </si>
  <si>
    <t>Sind bei Ihnen während der Nutzung der App Probleme aufgetreten, welche die Nutzung der App verhindert, oder deutlich erschwert haben?</t>
  </si>
  <si>
    <t>Wie würden Sie insgesamt Ihre Erfahrung mit der DB-Navigator App bewerten?</t>
  </si>
  <si>
    <t>Haben Sie Anmerkungen oder Verbesserungsvorschläge bezüglich der App?</t>
  </si>
  <si>
    <t>18 - 25</t>
  </si>
  <si>
    <t>Täglich</t>
  </si>
  <si>
    <t>Oft</t>
  </si>
  <si>
    <t>Nein</t>
  </si>
  <si>
    <t>Routenplanung (Reiseauskunft)</t>
  </si>
  <si>
    <t>26 - 35</t>
  </si>
  <si>
    <t>Routenplanung (Reiseauskunft), Ticketbuchung / BahnCard, Meine Tickets (Ticketorganisation)</t>
  </si>
  <si>
    <t>BahnBonus App</t>
  </si>
  <si>
    <t>Routenplanung (Reiseauskunft), Favoriten &amp; Verlauf</t>
  </si>
  <si>
    <t>Ich nutze keine andere DB App</t>
  </si>
  <si>
    <t>Dass die app nicht immer neustartet wenn man die öffnet</t>
  </si>
  <si>
    <t xml:space="preserve">Google maps für Busse, DB App für Züge </t>
  </si>
  <si>
    <t>Karte einfügen, damit man die Busverbindungen besser sehen kann</t>
  </si>
  <si>
    <t>50&lt;</t>
  </si>
  <si>
    <t>Selten</t>
  </si>
  <si>
    <t xml:space="preserve">Bei Fahrten ins Ausland, kann ich in der App keine Züge buchen und/oder bekomme keine Kosten angezeigt </t>
  </si>
  <si>
    <t>Ich benutze eine andere App</t>
  </si>
  <si>
    <t>Routenplanung (Reiseauskunft), Favoriten &amp; Verlauf, Meine Tickets (Ticketorganisation)</t>
  </si>
  <si>
    <t>Routenplanung (Reiseauskunft), Ticketbuchung / BahnCard</t>
  </si>
  <si>
    <t>Ich benutze die DB Website, ÖPNV Navigator (AppStore) als Ergänzung zum DBNavigator</t>
  </si>
  <si>
    <t>Allgemein ist die App veraltet vom Design und Geschwindigkeit. Gerade jetzt zum DeutschlandTicket sollten Neuerungen her.</t>
  </si>
  <si>
    <t>Die neue NextDBNavigator App ist auch keine Verbesserung. Da geht mehr.</t>
  </si>
  <si>
    <t>Ich benutze die DB Website</t>
  </si>
  <si>
    <t>Routenplanung (Reiseauskunft), Favoriten &amp; Verlauf, Ticketbuchung / BahnCard, Meine Tickets (Ticketorganisation)</t>
  </si>
  <si>
    <t>Google maps</t>
  </si>
  <si>
    <t xml:space="preserve">Beim Internet aus fall kein Zugriff zu haben auf die Gewünschten Strecken. Lösung: Man sollte die Strecken herunterladen können. </t>
  </si>
  <si>
    <t>Ich benutze eine andere App, Nein</t>
  </si>
  <si>
    <t>Gar nicht</t>
  </si>
  <si>
    <t>/</t>
  </si>
  <si>
    <t>Es wurden nicht alle Verbindungen angezeigt</t>
  </si>
  <si>
    <t>DB Streckenagent</t>
  </si>
  <si>
    <t xml:space="preserve">Heute Abend Montag den 16.05.2023 waren die Server down was die Nutzung durchaus erschwert hat </t>
  </si>
  <si>
    <t>BuBiM</t>
  </si>
  <si>
    <t>Mobilität &amp; Co.</t>
  </si>
  <si>
    <t>Nein, es sind nie irgendwelche Probleme aufgetaucht.</t>
  </si>
  <si>
    <t>Die Internetverbindung wärend der Zugfahrt.</t>
  </si>
  <si>
    <t>Die Idee mit dem integrierten Semesterticket hört sich an.</t>
  </si>
  <si>
    <t xml:space="preserve">Aktueller Standort vom Zug wäre cool in der App, vielleicht push notifications bei Änderungen </t>
  </si>
  <si>
    <t xml:space="preserve">Sie zeigt oft gleiswechsel zu spät an </t>
  </si>
  <si>
    <t xml:space="preserve">Alternativen haben Fahrrad Reservierung nicht berücksichtigt. </t>
  </si>
  <si>
    <t>Ticketbuchung / BahnCard</t>
  </si>
  <si>
    <t xml:space="preserve">Zeiten früh genug anzeigen, echtzeit daten. Oft wurden änderung nicht pder viel zu spät angezeigt. Gleiswechsel meist nicht funktioniert und bei ausfällen/Verspätung wurde selten ein grund genannt </t>
  </si>
  <si>
    <t>Ich benutze eine andere App, Ich benutze die DB Website</t>
  </si>
  <si>
    <t>Routenplanung (Reiseauskunft), Mobilität &amp; Co.</t>
  </si>
  <si>
    <t>nein</t>
  </si>
  <si>
    <t>BahnBonus App, DB Bahnhof live, Ich nutze keine andere DB App</t>
  </si>
  <si>
    <t xml:space="preserve">Nein </t>
  </si>
  <si>
    <t>Routenplanung (Reiseauskunft), Meine Tickets (Ticketorganisation)</t>
  </si>
  <si>
    <t xml:space="preserve">Manchmal lädt es, wenn ich eine Verbindung raussuche, unendlich und ich muss es nochmal versuchen. </t>
  </si>
  <si>
    <t xml:space="preserve">Fehler beim Buchen wodurch der Vorgang abgebrochen wird </t>
  </si>
  <si>
    <t>Nicht wirklich</t>
  </si>
  <si>
    <t>36 - 50</t>
  </si>
  <si>
    <t xml:space="preserve">Ab und zu stürzt die App ab </t>
  </si>
  <si>
    <t xml:space="preserve">Vereinfachte Version für die Menschen ab 60. </t>
  </si>
  <si>
    <t>DB Bahnhof live</t>
  </si>
  <si>
    <t>Zeilenbeschriftungen</t>
  </si>
  <si>
    <t>Gesamtergebnis</t>
  </si>
  <si>
    <t>(Leer)</t>
  </si>
  <si>
    <t>Anzahl von Wie finden Sie den Buchungsprozess von Tickets in der App?</t>
  </si>
  <si>
    <t>Mittelwert von Wie finden Sie den Buchungsprozess von Tickets in der App?</t>
  </si>
  <si>
    <t>Summe von Finden Sie das allgemeine Design der App intuitiv (Werden Ihnen die Funktionen der App schnell verständlich)?</t>
  </si>
  <si>
    <t>Summe von Wie leicht ist es für Sie, Ihre Tickets über die App zu verwalten?</t>
  </si>
  <si>
    <t>Summe von Wie leicht fällt es Ihnen, Ihre Zugverbindungen über die App zu finden?</t>
  </si>
  <si>
    <t>Mittelwert von Finden Sie das allgemeine Design der App intuitiv (Werden Ihnen die Funktionen der App schnell verständlich)?</t>
  </si>
  <si>
    <t>Mittelwert von Wie leicht ist es für Sie, Ihre Tickets über die App zu verwalten?</t>
  </si>
  <si>
    <t>Mittelwert von Wie leicht fällt es Ihnen, Ihre Zugverbindungen über die App zu finden?</t>
  </si>
  <si>
    <t>DB Website</t>
  </si>
  <si>
    <t>Andere App</t>
  </si>
  <si>
    <t>Mittelwert von Wie finden Sie den Buchungsprozess von Tickets in der App?2</t>
  </si>
  <si>
    <t>Mittelwert Buchungsprozess</t>
  </si>
  <si>
    <t>Favoriten &amp; Verlauf</t>
  </si>
  <si>
    <t>Meine Tickets (Ticketorganisation)</t>
  </si>
  <si>
    <t>Echter Mittelwert Buchungsprozess</t>
  </si>
  <si>
    <t>Echter Mittelwert Intuitives Design</t>
  </si>
  <si>
    <t>Echter Mittelwert Ticketverwaltung</t>
  </si>
  <si>
    <t>Echter Mittelwert Zugverbindungen</t>
  </si>
  <si>
    <t>Mittelwert von Würden sie sich wünschen, dass die Features der  DB Apps in einer App zusammengefasst sind?</t>
  </si>
  <si>
    <t>Würden sie sich wünschen, dass die Features der  DB Apps in einer App zusammengefasst sind? (1 = Nein, 2 = ja)</t>
  </si>
  <si>
    <t>Nutzer Anderer Apps</t>
  </si>
  <si>
    <t>Nutzer keiner anderen App</t>
  </si>
  <si>
    <t>1 = Nein, 2 = Ja, alle Features in einer App</t>
  </si>
  <si>
    <t>4.2)</t>
  </si>
  <si>
    <t>4.1)</t>
  </si>
  <si>
    <t>3)</t>
  </si>
  <si>
    <t>2)</t>
  </si>
  <si>
    <t>5.1)</t>
  </si>
  <si>
    <t>Summe von Wie finden Sie den Buchungsprozess von Tickets in der App?</t>
  </si>
  <si>
    <t>6)</t>
  </si>
  <si>
    <t>7)</t>
  </si>
  <si>
    <t>9)</t>
  </si>
  <si>
    <t>Vergleich mit Mittelwerten aus Haupttabelle</t>
  </si>
  <si>
    <t>Intuitives Design</t>
  </si>
  <si>
    <t>Ticketverwaltung</t>
  </si>
  <si>
    <t>Zugverbindung</t>
  </si>
  <si>
    <t>14)</t>
  </si>
  <si>
    <t>16)</t>
  </si>
  <si>
    <t>Mittelwert von Wie zuverlässig empfinden Sie die Änderungen/Meldungen in der App?  (Gleiswechsel, Zugverspätung, etc.)</t>
  </si>
  <si>
    <t xml:space="preserve">Mittelwert von Wie genau bewerten Sie die Zeitangaben in der App (z.B. wann die Züge am Bahnsteig eintreffen   </t>
  </si>
  <si>
    <t>Mittelwert von Wie übersichtlich finden Sie die Gestaltung der App?</t>
  </si>
  <si>
    <t>Anzahl von Benutzen Sie Alternativen?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</si>
</sst>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</font>
    <font>
      <sz val="10"/>
      <color theme="1"/>
      <name val="Arial"/>
    </font>
    <font>
      <b/>
      <sz val="11"/>
      <color rgb="FF3F3F3F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2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/>
    <xf numFmtId="0" fontId="0" fillId="0" borderId="0" xfId="0" applyAlignment="1">
      <alignment horizontal="left" indent="1"/>
    </xf>
    <xf numFmtId="0" fontId="0" fillId="0" borderId="0" xfId="0" applyNumberFormat="1"/>
    <xf numFmtId="0" fontId="5" fillId="2" borderId="1" xfId="1" applyAlignment="1">
      <alignment horizontal="left"/>
    </xf>
    <xf numFmtId="0" fontId="5" fillId="2" borderId="1" xfId="1" applyNumberFormat="1"/>
    <xf numFmtId="0" fontId="5" fillId="2" borderId="1" xfId="1" applyAlignment="1">
      <alignment horizontal="left" indent="1"/>
    </xf>
    <xf numFmtId="0" fontId="5" fillId="2" borderId="1" xfId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Tabelle6!$B$90</c:f>
              <c:strCache>
                <c:ptCount val="1"/>
                <c:pt idx="0">
                  <c:v>Echter Mittelwert Buchungsprozess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Tabelle6!$B$91:$B$94</c:f>
              <c:numCache>
                <c:formatCode>General</c:formatCode>
                <c:ptCount val="4"/>
                <c:pt idx="0">
                  <c:v>1.7777777777777777</c:v>
                </c:pt>
                <c:pt idx="1">
                  <c:v>1.75</c:v>
                </c:pt>
                <c:pt idx="2">
                  <c:v>2</c:v>
                </c:pt>
                <c:pt idx="3">
                  <c:v>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F-4F4A-AE4B-1CF558E0C378}"/>
            </c:ext>
          </c:extLst>
        </c:ser>
        <c:ser>
          <c:idx val="1"/>
          <c:order val="1"/>
          <c:tx>
            <c:strRef>
              <c:f>Tabelle6!$C$90</c:f>
              <c:strCache>
                <c:ptCount val="1"/>
                <c:pt idx="0">
                  <c:v>Echter Mittelwert Intuitives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Tabelle6!$C$91:$C$94</c:f>
              <c:numCache>
                <c:formatCode>General</c:formatCode>
                <c:ptCount val="4"/>
                <c:pt idx="0">
                  <c:v>1.7083333333333333</c:v>
                </c:pt>
                <c:pt idx="1">
                  <c:v>2</c:v>
                </c:pt>
                <c:pt idx="2">
                  <c:v>1.9166666666666667</c:v>
                </c:pt>
                <c:pt idx="3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F-4F4A-AE4B-1CF558E0C378}"/>
            </c:ext>
          </c:extLst>
        </c:ser>
        <c:ser>
          <c:idx val="2"/>
          <c:order val="2"/>
          <c:tx>
            <c:strRef>
              <c:f>Tabelle6!$D$90</c:f>
              <c:strCache>
                <c:ptCount val="1"/>
                <c:pt idx="0">
                  <c:v>Echter Mittelwert Ticketverwaltung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Tabelle6!$D$91:$D$94</c:f>
              <c:numCache>
                <c:formatCode>General</c:formatCode>
                <c:ptCount val="4"/>
                <c:pt idx="0">
                  <c:v>1.8553571428571429</c:v>
                </c:pt>
                <c:pt idx="1">
                  <c:v>2.3333333333333335</c:v>
                </c:pt>
                <c:pt idx="2">
                  <c:v>1.325</c:v>
                </c:pt>
                <c:pt idx="3">
                  <c:v>1.4750000000000001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F-4F4A-AE4B-1CF558E0C378}"/>
            </c:ext>
          </c:extLst>
        </c:ser>
        <c:ser>
          <c:idx val="3"/>
          <c:order val="3"/>
          <c:tx>
            <c:strRef>
              <c:f>Tabelle6!$E$90</c:f>
              <c:strCache>
                <c:ptCount val="1"/>
                <c:pt idx="0">
                  <c:v>Echter Mittelwert Zugverbindungen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Tabelle6!$A$91:$A$94</c:f>
              <c:strCache>
                <c:ptCount val="4"/>
                <c:pt idx="0">
                  <c:v>Routenplanung (Reiseauskunft)</c:v>
                </c:pt>
                <c:pt idx="1">
                  <c:v>Favoriten &amp; Verlauf</c:v>
                </c:pt>
                <c:pt idx="2">
                  <c:v>Ticketbuchung / BahnCard</c:v>
                </c:pt>
                <c:pt idx="3">
                  <c:v>Meine Tickets (Ticketorganisation)</c:v>
                </c:pt>
              </c:strCache>
            </c:strRef>
          </c:cat>
          <c:val>
            <c:numRef>
              <c:f>Tabelle6!$E$91:$E$94</c:f>
              <c:numCache>
                <c:formatCode>General</c:formatCode>
                <c:ptCount val="4"/>
                <c:pt idx="0">
                  <c:v>1.4920454545454547</c:v>
                </c:pt>
                <c:pt idx="1">
                  <c:v>1.8333333333333333</c:v>
                </c:pt>
                <c:pt idx="2">
                  <c:v>1.575</c:v>
                </c:pt>
                <c:pt idx="3">
                  <c:v>1.4750000000000001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F-4F4A-AE4B-1CF558E0C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579232"/>
        <c:axId val="136581632"/>
      </c:barChart>
      <c:catAx>
        <c:axId val="13657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81632"/>
        <c:crosses val="autoZero"/>
        <c:auto val="1"/>
        <c:lblAlgn val="ctr"/>
        <c:lblOffset val="100"/>
        <c:noMultiLvlLbl val="0"/>
      </c:catAx>
      <c:valAx>
        <c:axId val="1365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5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Tabelle6!$B$190:$B$193</c:f>
              <c:numCache>
                <c:formatCode>General</c:formatCode>
                <c:ptCount val="4"/>
                <c:pt idx="0">
                  <c:v>1.849</c:v>
                </c:pt>
                <c:pt idx="1">
                  <c:v>1.7769999999999999</c:v>
                </c:pt>
                <c:pt idx="2">
                  <c:v>1.5189999999999999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F-40BA-A06D-AF5868E5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9728"/>
        <c:axId val="63508688"/>
      </c:scatterChart>
      <c:valAx>
        <c:axId val="635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08688"/>
        <c:crosses val="autoZero"/>
        <c:crossBetween val="midCat"/>
      </c:valAx>
      <c:valAx>
        <c:axId val="635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Tabelle6!$A$221:$A$224</c:f>
              <c:strCache>
                <c:ptCount val="4"/>
                <c:pt idx="0">
                  <c:v>BahnBonus App</c:v>
                </c:pt>
                <c:pt idx="1">
                  <c:v>DB Bahnhof live</c:v>
                </c:pt>
                <c:pt idx="2">
                  <c:v>DB Streckenagent</c:v>
                </c:pt>
                <c:pt idx="3">
                  <c:v>Ich nutze keine andere DB App</c:v>
                </c:pt>
              </c:strCache>
            </c:strRef>
          </c:cat>
          <c:val>
            <c:numRef>
              <c:f>Tabelle6!$B$221:$B$224</c:f>
              <c:numCache>
                <c:formatCode>General</c:formatCode>
                <c:ptCount val="4"/>
                <c:pt idx="0">
                  <c:v>1.8571428571428572</c:v>
                </c:pt>
                <c:pt idx="1">
                  <c:v>1</c:v>
                </c:pt>
                <c:pt idx="2">
                  <c:v>1.6666666666666667</c:v>
                </c:pt>
                <c:pt idx="3">
                  <c:v>1.588235294117647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8-43DF-8B98-E4A1321C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5152"/>
        <c:axId val="144175072"/>
      </c:radarChart>
      <c:catAx>
        <c:axId val="1441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75072"/>
        <c:crosses val="autoZero"/>
        <c:auto val="1"/>
        <c:lblAlgn val="ctr"/>
        <c:lblOffset val="100"/>
        <c:noMultiLvlLbl val="0"/>
      </c:catAx>
      <c:valAx>
        <c:axId val="144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1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Tabelle6!$G$4:$G$20</c:f>
              <c:strCache>
                <c:ptCount val="17"/>
                <c:pt idx="0">
                  <c:v>Gar nicht</c:v>
                </c:pt>
                <c:pt idx="1">
                  <c:v>Ich benutze die DB Website</c:v>
                </c:pt>
                <c:pt idx="4">
                  <c:v>Selten</c:v>
                </c:pt>
                <c:pt idx="5">
                  <c:v>Ich benutze die DB Website</c:v>
                </c:pt>
                <c:pt idx="6">
                  <c:v>Ich benutze eine andere App</c:v>
                </c:pt>
                <c:pt idx="7">
                  <c:v>Nein</c:v>
                </c:pt>
                <c:pt idx="9">
                  <c:v>Oft</c:v>
                </c:pt>
                <c:pt idx="10">
                  <c:v>Ich benutze die DB Website</c:v>
                </c:pt>
                <c:pt idx="11">
                  <c:v>Ich benutze eine andere App</c:v>
                </c:pt>
                <c:pt idx="12">
                  <c:v>Nein</c:v>
                </c:pt>
                <c:pt idx="14">
                  <c:v>Täglich</c:v>
                </c:pt>
                <c:pt idx="15">
                  <c:v>Ich benutze eine andere App</c:v>
                </c:pt>
                <c:pt idx="16">
                  <c:v>Nein</c:v>
                </c:pt>
              </c:strCache>
            </c:strRef>
          </c:cat>
          <c:val>
            <c:numRef>
              <c:f>Tabelle6!$H$4:$H$20</c:f>
              <c:numCache>
                <c:formatCode>General</c:formatCode>
                <c:ptCount val="17"/>
                <c:pt idx="1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2.3333333333333335</c:v>
                </c:pt>
                <c:pt idx="10">
                  <c:v>1.8333333333333335</c:v>
                </c:pt>
                <c:pt idx="11">
                  <c:v>2</c:v>
                </c:pt>
                <c:pt idx="12">
                  <c:v>2</c:v>
                </c:pt>
                <c:pt idx="15">
                  <c:v>1</c:v>
                </c:pt>
                <c:pt idx="16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E-4C68-8CD9-EAFCF81D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018400"/>
        <c:axId val="1287019232"/>
      </c:barChart>
      <c:catAx>
        <c:axId val="12870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019232"/>
        <c:crosses val="autoZero"/>
        <c:auto val="1"/>
        <c:lblAlgn val="ctr"/>
        <c:lblOffset val="100"/>
        <c:noMultiLvlLbl val="0"/>
      </c:catAx>
      <c:valAx>
        <c:axId val="12870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0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[Daten.xlsx]Tabelle6!PivotTable32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Tabelle6!$B$168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Tabelle6!$A$169:$A$174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(Leer)</c:v>
                </c:pt>
              </c:strCache>
            </c:strRef>
          </c:cat>
          <c:val>
            <c:numRef>
              <c:f>Tabelle6!$B$169:$B$174</c:f>
              <c:numCache>
                <c:formatCode>General</c:formatCode>
                <c:ptCount val="5"/>
                <c:pt idx="0">
                  <c:v>1.75</c:v>
                </c:pt>
                <c:pt idx="1">
                  <c:v>1.3333333333333333</c:v>
                </c:pt>
                <c:pt idx="2">
                  <c:v>1.4</c:v>
                </c:pt>
                <c:pt idx="3">
                  <c:v>1.5428571428571429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0-4D9B-8066-BA938B1A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169599"/>
        <c:axId val="655170015"/>
      </c:lineChart>
      <c:catAx>
        <c:axId val="65516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170015"/>
        <c:crosses val="autoZero"/>
        <c:auto val="1"/>
        <c:lblAlgn val="ctr"/>
        <c:lblOffset val="100"/>
        <c:noMultiLvlLbl val="0"/>
      </c:catAx>
      <c:valAx>
        <c:axId val="65517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1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554691</xdr:colOff>
      <xdr:row>75</xdr:row>
      <xdr:rowOff>40342</xdr:rowOff>
    </xdr:from>
    <xdr:to>
      <xdr:col>12</xdr:col>
      <xdr:colOff>554691</xdr:colOff>
      <xdr:row>92</xdr:row>
      <xdr:rowOff>116542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2848F97-136B-4F2B-551E-F1A27C2EA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733985</xdr:colOff>
      <xdr:row>185</xdr:row>
      <xdr:rowOff>6723</xdr:rowOff>
    </xdr:from>
    <xdr:to>
      <xdr:col>2</xdr:col>
      <xdr:colOff>5305985</xdr:colOff>
      <xdr:row>202</xdr:row>
      <xdr:rowOff>82923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24D9DF0-8674-7B9F-7B0F-F287585E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554691</xdr:colOff>
      <xdr:row>208</xdr:row>
      <xdr:rowOff>152401</xdr:rowOff>
    </xdr:from>
    <xdr:to>
      <xdr:col>2</xdr:col>
      <xdr:colOff>5126691</xdr:colOff>
      <xdr:row>226</xdr:row>
      <xdr:rowOff>71718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260BF6B-087C-2E0B-6240-A6B29D006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450662</xdr:colOff>
      <xdr:row>4</xdr:row>
      <xdr:rowOff>3549</xdr:rowOff>
    </xdr:from>
    <xdr:to>
      <xdr:col>16</xdr:col>
      <xdr:colOff>453837</xdr:colOff>
      <xdr:row>19</xdr:row>
      <xdr:rowOff>57337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B1062AE-17A0-2A86-B729-67D441DC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1785710</xdr:colOff>
      <xdr:row>163</xdr:row>
      <xdr:rowOff>135164</xdr:rowOff>
    </xdr:from>
    <xdr:to>
      <xdr:col>2</xdr:col>
      <xdr:colOff>6357710</xdr:colOff>
      <xdr:row>180</xdr:row>
      <xdr:rowOff>102507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1E4BB37-221D-650D-818B-818EB01C4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5085.90243321759" createdVersion="8" refreshedVersion="8" minRefreshableVersion="3" recordCount="57" xr:uid="{61B6AB13-BF90-48EA-8747-E226D873B93D}">
  <cacheSource type="worksheet">
    <worksheetSource ref="A1:V58" sheet="Formularantworten 1"/>
  </cacheSource>
  <cacheFields count="24">
    <cacheField name="Zeitstempel" numFmtId="164">
      <sharedItems containsSemiMixedTypes="0" containsNonDate="0" containsDate="1" containsString="0" minDate="2023-05-10T10:56:23" maxDate="2023-06-04T16:14:00" count="57">
        <d v="2023-05-10T10:56:23"/>
        <d v="2023-05-15T09:56:40"/>
        <d v="2023-05-16T15:58:03"/>
        <d v="2023-05-16T16:01:22"/>
        <d v="2023-05-16T16:07:32"/>
        <d v="2023-05-16T16:12:17"/>
        <d v="2023-05-16T16:20:39"/>
        <d v="2023-05-16T16:24:39"/>
        <d v="2023-05-16T16:28:21"/>
        <d v="2023-05-16T16:32:21"/>
        <d v="2023-05-16T16:46:40"/>
        <d v="2023-05-16T16:57:55"/>
        <d v="2023-05-16T17:09:35"/>
        <d v="2023-05-16T17:27:33"/>
        <d v="2023-05-16T17:28:28"/>
        <d v="2023-05-16T17:36:08"/>
        <d v="2023-05-16T17:47:33"/>
        <d v="2023-05-16T18:04:12"/>
        <d v="2023-05-16T18:28:05"/>
        <d v="2023-05-16T18:43:31"/>
        <d v="2023-05-16T21:06:17"/>
        <d v="2023-05-16T22:10:12"/>
        <d v="2023-05-17T08:25:44"/>
        <d v="2023-05-17T08:34:49"/>
        <d v="2023-05-17T08:45:41"/>
        <d v="2023-05-17T08:46:52"/>
        <d v="2023-05-17T08:49:29"/>
        <d v="2023-05-17T10:48:49"/>
        <d v="2023-05-17T11:24:49"/>
        <d v="2023-05-17T12:10:01"/>
        <d v="2023-05-17T15:13:13"/>
        <d v="2023-05-17T18:41:09"/>
        <d v="2023-05-17T19:51:04"/>
        <d v="2023-05-18T12:51:19"/>
        <d v="2023-05-18T14:53:19"/>
        <d v="2023-05-19T16:34:00"/>
        <d v="2023-05-22T18:58:13"/>
        <d v="2023-05-22T19:21:50"/>
        <d v="2023-05-22T19:31:00"/>
        <d v="2023-05-22T19:33:37"/>
        <d v="2023-05-22T19:41:57"/>
        <d v="2023-05-22T19:48:33"/>
        <d v="2023-05-22T20:47:16"/>
        <d v="2023-05-22T21:13:34"/>
        <d v="2023-05-22T21:56:03"/>
        <d v="2023-05-23T09:13:40"/>
        <d v="2023-05-23T09:17:32"/>
        <d v="2023-05-23T14:35:40"/>
        <d v="2023-05-23T17:09:12"/>
        <d v="2023-05-23T18:51:16"/>
        <d v="2023-05-23T22:11:27"/>
        <d v="2023-05-25T22:04:34"/>
        <d v="2023-05-26T15:07:34"/>
        <d v="2023-05-29T12:31:54"/>
        <d v="2023-05-29T12:39:28"/>
        <d v="2023-05-29T20:55:32"/>
        <d v="2023-06-04T16:14:00"/>
      </sharedItems>
      <fieldGroup par="23"/>
    </cacheField>
    <cacheField name="In welchem Altersbereich liegen Sie?" numFmtId="0">
      <sharedItems/>
    </cacheField>
    <cacheField name="Wie oft benutzen Sie die DB-Navigator App?" numFmtId="0">
      <sharedItems count="4">
        <s v="Täglich"/>
        <s v="Oft"/>
        <s v="Selten"/>
        <s v="Gar nicht"/>
      </sharedItems>
    </cacheField>
    <cacheField name="Benutzen Sie Alternativen?" numFmtId="0">
      <sharedItems containsBlank="1" count="10">
        <m/>
        <s v="Nein"/>
        <s v="Google maps für Busse, DB App für Züge "/>
        <s v="Ich benutze eine andere App"/>
        <s v="Ich benutze die DB Website, ÖPNV Navigator (AppStore) als Ergänzung zum DBNavigator"/>
        <s v="Ich benutze die DB Website"/>
        <s v="Google maps"/>
        <s v="Ich benutze eine andere App, Nein"/>
        <s v="BuBiM"/>
        <s v="Ich benutze eine andere App, Ich benutze die DB Website"/>
      </sharedItems>
    </cacheField>
    <cacheField name="Welche Funktionen der App benutzen Sie regelmäßig?" numFmtId="0">
      <sharedItems containsBlank="1" count="11">
        <m/>
        <s v="Routenplanung (Reiseauskunft)"/>
        <s v="Routenplanung (Reiseauskunft), Ticketbuchung / BahnCard, Meine Tickets (Ticketorganisation)"/>
        <s v="Routenplanung (Reiseauskunft), Favoriten &amp; Verlauf"/>
        <s v="Routenplanung (Reiseauskunft), Favoriten &amp; Verlauf, Meine Tickets (Ticketorganisation)"/>
        <s v="Routenplanung (Reiseauskunft), Ticketbuchung / BahnCard"/>
        <s v="Routenplanung (Reiseauskunft), Favoriten &amp; Verlauf, Ticketbuchung / BahnCard, Meine Tickets (Ticketorganisation)"/>
        <s v="Mobilität &amp; Co."/>
        <s v="Ticketbuchung / BahnCard"/>
        <s v="Routenplanung (Reiseauskunft), Mobilität &amp; Co."/>
        <s v="Routenplanung (Reiseauskunft), Meine Tickets (Ticketorganisation)"/>
      </sharedItems>
    </cacheField>
    <cacheField name="Wie übersichtlich finden Sie die Gestaltung der App?" numFmtId="0">
      <sharedItems containsString="0" containsBlank="1" containsNumber="1" containsInteger="1" minValue="1" maxValue="3" count="4">
        <n v="2"/>
        <n v="1"/>
        <n v="3"/>
        <m/>
      </sharedItems>
    </cacheField>
    <cacheField name="Wie zufrieden sind Sie mit dem Kundenservice und der Unterstützung, die Sie von der App erhalten?" numFmtId="0">
      <sharedItems containsString="0" containsBlank="1" containsNumber="1" containsInteger="1" minValue="1" maxValue="4" count="5">
        <m/>
        <n v="2"/>
        <n v="4"/>
        <n v="3"/>
        <n v="1"/>
      </sharedItems>
    </cacheField>
    <cacheField name="Wie oft benutzen Sie den Bereich Favoriten &amp; Verlauf?" numFmtId="0">
      <sharedItems containsString="0" containsBlank="1" containsNumber="1" containsInteger="1" minValue="1" maxValue="4" count="5">
        <n v="4"/>
        <n v="3"/>
        <n v="1"/>
        <n v="2"/>
        <m/>
      </sharedItems>
    </cacheField>
    <cacheField name="Wie finden Sie den Buchungsprozess von Tickets in der App?" numFmtId="0">
      <sharedItems containsString="0" containsBlank="1" containsNumber="1" containsInteger="1" minValue="1" maxValue="3"/>
    </cacheField>
    <cacheField name="Finden Sie das allgemeine Design der App intuitiv (Werden Ihnen die Funktionen der App schnell verständlich)?" numFmtId="0">
      <sharedItems containsString="0" containsBlank="1" containsNumber="1" containsInteger="1" minValue="1" maxValue="4" count="5">
        <n v="2"/>
        <n v="1"/>
        <n v="3"/>
        <m/>
        <n v="4"/>
      </sharedItems>
    </cacheField>
    <cacheField name="Wie leicht ist es für Sie, Ihre Tickets über die App zu verwalten?" numFmtId="0">
      <sharedItems containsString="0" containsBlank="1" containsNumber="1" containsInteger="1" minValue="1" maxValue="4"/>
    </cacheField>
    <cacheField name="Wie leicht fällt es Ihnen, Ihre Zugverbindungen über die App zu finden?" numFmtId="0">
      <sharedItems containsString="0" containsBlank="1" containsNumber="1" containsInteger="1" minValue="1" maxValue="3" count="4">
        <m/>
        <n v="2"/>
        <n v="1"/>
        <n v="3"/>
      </sharedItems>
    </cacheField>
    <cacheField name="Wenn Ihre erwünschte Zugverbindung ausfällt, wie zufrieden sind Sie mit den Alternativvorschlägen?" numFmtId="0">
      <sharedItems containsString="0" containsBlank="1" containsNumber="1" containsInteger="1" minValue="1" maxValue="4"/>
    </cacheField>
    <cacheField name="Fänden Sie die Möglichkeit auf ein Semesterticket Nachweis in der App praktisch?" numFmtId="0">
      <sharedItems containsString="0" containsBlank="1" containsNumber="1" containsInteger="1" minValue="1" maxValue="4"/>
    </cacheField>
    <cacheField name="Benutzen sie Andere Apps der Deutsch Bahn?" numFmtId="0">
      <sharedItems containsBlank="1" count="6">
        <m/>
        <s v="BahnBonus App"/>
        <s v="Ich nutze keine andere DB App"/>
        <s v="DB Streckenagent"/>
        <s v="BahnBonus App, DB Bahnhof live, Ich nutze keine andere DB App"/>
        <s v="DB Bahnhof live"/>
      </sharedItems>
    </cacheField>
    <cacheField name="Würden sie sich wünschen, dass die Features der  DB Apps in einer App zusammengefasst sind?" numFmtId="0">
      <sharedItems containsString="0" containsBlank="1" containsNumber="1" containsInteger="1" minValue="1" maxValue="2"/>
    </cacheField>
    <cacheField name="Wie zufrieden sind Sie mit kurzfristigen Änderungen/Meldungen? (Gleiswechsel, Zugverspätung, etc.)" numFmtId="0">
      <sharedItems containsString="0" containsBlank="1" containsNumber="1" containsInteger="1" minValue="1" maxValue="4" count="5">
        <n v="2"/>
        <n v="1"/>
        <n v="3"/>
        <n v="4"/>
        <m/>
      </sharedItems>
    </cacheField>
    <cacheField name="Wie zuverlässig empfinden Sie die Änderungen/Meldungen in der App?  (Gleiswechsel, Zugverspätung, etc.)" numFmtId="0">
      <sharedItems containsString="0" containsBlank="1" containsNumber="1" containsInteger="1" minValue="1" maxValue="5"/>
    </cacheField>
    <cacheField name="Wie genau bewerten Sie die Zeitangaben in der App (z.B. wann die Züge am Bahnsteig eintreffen   _x000a_  sollen)?" numFmtId="0">
      <sharedItems containsString="0" containsBlank="1" containsNumber="1" containsInteger="1" minValue="1" maxValue="3"/>
    </cacheField>
    <cacheField name="Sind bei Ihnen während der Nutzung der App Probleme aufgetreten, welche die Nutzung der App verhindert, oder deutlich erschwert haben?" numFmtId="0">
      <sharedItems containsBlank="1"/>
    </cacheField>
    <cacheField name="Wie würden Sie insgesamt Ihre Erfahrung mit der DB-Navigator App bewerten?" numFmtId="0">
      <sharedItems containsString="0" containsBlank="1" containsNumber="1" containsInteger="1" minValue="1" maxValue="4"/>
    </cacheField>
    <cacheField name="Haben Sie Anmerkungen oder Verbesserungsvorschläge bezüglich der App?" numFmtId="0">
      <sharedItems containsBlank="1"/>
    </cacheField>
    <cacheField name="Tage (Zeitstempel)" numFmtId="0" databaseField="0">
      <fieldGroup base="0">
        <rangePr groupBy="days" startDate="2023-05-10T10:56:23" endDate="2023-06-04T16:14:00"/>
        <groupItems count="368">
          <s v="&lt;10.05.2023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rz"/>
          <s v="02. Mrz"/>
          <s v="03. Mrz"/>
          <s v="04. Mrz"/>
          <s v="05. Mrz"/>
          <s v="06. Mrz"/>
          <s v="07. Mrz"/>
          <s v="08. Mrz"/>
          <s v="09. Mrz"/>
          <s v="10. Mrz"/>
          <s v="11. Mrz"/>
          <s v="12. Mrz"/>
          <s v="13. Mrz"/>
          <s v="14. Mrz"/>
          <s v="15. Mrz"/>
          <s v="16. Mrz"/>
          <s v="17. Mrz"/>
          <s v="18. Mrz"/>
          <s v="19. Mrz"/>
          <s v="20. Mrz"/>
          <s v="21. Mrz"/>
          <s v="22. Mrz"/>
          <s v="23. Mrz"/>
          <s v="24. Mrz"/>
          <s v="25. Mrz"/>
          <s v="26. Mrz"/>
          <s v="27. Mrz"/>
          <s v="28. Mrz"/>
          <s v="29. Mrz"/>
          <s v="30. Mrz"/>
          <s v="31. Mrz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04.06.2023"/>
        </groupItems>
      </fieldGroup>
    </cacheField>
    <cacheField name="Monate (Zeitstempel)" numFmtId="0" databaseField="0">
      <fieldGroup base="0">
        <rangePr groupBy="months" startDate="2023-05-10T10:56:23" endDate="2023-06-04T16:14:00"/>
        <groupItems count="14">
          <s v="&lt;10.05.2023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4.06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s v="18 - 25"/>
    <x v="0"/>
    <x v="0"/>
    <x v="0"/>
    <x v="0"/>
    <x v="0"/>
    <x v="0"/>
    <m/>
    <x v="0"/>
    <m/>
    <x v="0"/>
    <n v="2"/>
    <n v="1"/>
    <x v="0"/>
    <m/>
    <x v="0"/>
    <n v="3"/>
    <n v="2"/>
    <m/>
    <m/>
    <m/>
  </r>
  <r>
    <x v="1"/>
    <s v="18 - 25"/>
    <x v="1"/>
    <x v="1"/>
    <x v="1"/>
    <x v="0"/>
    <x v="0"/>
    <x v="0"/>
    <m/>
    <x v="0"/>
    <m/>
    <x v="1"/>
    <n v="4"/>
    <n v="1"/>
    <x v="0"/>
    <m/>
    <x v="0"/>
    <n v="4"/>
    <n v="2"/>
    <m/>
    <m/>
    <m/>
  </r>
  <r>
    <x v="2"/>
    <s v="26 - 35"/>
    <x v="1"/>
    <x v="1"/>
    <x v="2"/>
    <x v="1"/>
    <x v="1"/>
    <x v="1"/>
    <n v="3"/>
    <x v="0"/>
    <n v="2"/>
    <x v="1"/>
    <n v="3"/>
    <n v="1"/>
    <x v="1"/>
    <n v="2"/>
    <x v="1"/>
    <n v="2"/>
    <n v="1"/>
    <m/>
    <n v="2"/>
    <m/>
  </r>
  <r>
    <x v="3"/>
    <s v="18 - 25"/>
    <x v="1"/>
    <x v="1"/>
    <x v="3"/>
    <x v="0"/>
    <x v="1"/>
    <x v="2"/>
    <n v="2"/>
    <x v="0"/>
    <n v="4"/>
    <x v="1"/>
    <n v="1"/>
    <n v="1"/>
    <x v="2"/>
    <n v="1"/>
    <x v="0"/>
    <n v="3"/>
    <n v="2"/>
    <m/>
    <n v="2"/>
    <s v="Dass die app nicht immer neustartet wenn man die öffnet"/>
  </r>
  <r>
    <x v="4"/>
    <s v="18 - 25"/>
    <x v="1"/>
    <x v="2"/>
    <x v="2"/>
    <x v="0"/>
    <x v="2"/>
    <x v="1"/>
    <n v="2"/>
    <x v="1"/>
    <n v="2"/>
    <x v="2"/>
    <n v="3"/>
    <n v="1"/>
    <x v="2"/>
    <m/>
    <x v="0"/>
    <n v="3"/>
    <n v="2"/>
    <s v="Nein"/>
    <n v="2"/>
    <s v="Karte einfügen, damit man die Busverbindungen besser sehen kann"/>
  </r>
  <r>
    <x v="5"/>
    <s v="50&lt;"/>
    <x v="2"/>
    <x v="1"/>
    <x v="2"/>
    <x v="0"/>
    <x v="1"/>
    <x v="0"/>
    <n v="2"/>
    <x v="0"/>
    <n v="2"/>
    <x v="1"/>
    <n v="3"/>
    <n v="4"/>
    <x v="2"/>
    <n v="2"/>
    <x v="0"/>
    <n v="3"/>
    <n v="2"/>
    <s v="Bei Fahrten ins Ausland, kann ich in der App keine Züge buchen und/oder bekomme keine Kosten angezeigt "/>
    <n v="2"/>
    <m/>
  </r>
  <r>
    <x v="6"/>
    <s v="18 - 25"/>
    <x v="2"/>
    <x v="3"/>
    <x v="4"/>
    <x v="0"/>
    <x v="1"/>
    <x v="2"/>
    <m/>
    <x v="0"/>
    <n v="2"/>
    <x v="1"/>
    <n v="2"/>
    <n v="1"/>
    <x v="2"/>
    <m/>
    <x v="0"/>
    <n v="2"/>
    <n v="1"/>
    <m/>
    <n v="2"/>
    <m/>
  </r>
  <r>
    <x v="7"/>
    <s v="18 - 25"/>
    <x v="1"/>
    <x v="1"/>
    <x v="5"/>
    <x v="0"/>
    <x v="1"/>
    <x v="0"/>
    <n v="2"/>
    <x v="0"/>
    <n v="1"/>
    <x v="2"/>
    <n v="2"/>
    <n v="1"/>
    <x v="2"/>
    <n v="2"/>
    <x v="1"/>
    <n v="3"/>
    <n v="2"/>
    <m/>
    <n v="2"/>
    <m/>
  </r>
  <r>
    <x v="8"/>
    <s v="18 - 25"/>
    <x v="0"/>
    <x v="4"/>
    <x v="2"/>
    <x v="0"/>
    <x v="1"/>
    <x v="0"/>
    <n v="2"/>
    <x v="0"/>
    <n v="1"/>
    <x v="2"/>
    <n v="3"/>
    <n v="1"/>
    <x v="1"/>
    <n v="2"/>
    <x v="1"/>
    <n v="2"/>
    <n v="2"/>
    <s v="Allgemein ist die App veraltet vom Design und Geschwindigkeit. Gerade jetzt zum DeutschlandTicket sollten Neuerungen her."/>
    <n v="2"/>
    <s v="Die neue NextDBNavigator App ist auch keine Verbesserung. Da geht mehr."/>
  </r>
  <r>
    <x v="9"/>
    <s v="18 - 25"/>
    <x v="1"/>
    <x v="5"/>
    <x v="2"/>
    <x v="0"/>
    <x v="1"/>
    <x v="0"/>
    <n v="2"/>
    <x v="1"/>
    <n v="1"/>
    <x v="2"/>
    <n v="3"/>
    <n v="2"/>
    <x v="2"/>
    <n v="2"/>
    <x v="2"/>
    <n v="4"/>
    <n v="2"/>
    <m/>
    <n v="2"/>
    <m/>
  </r>
  <r>
    <x v="10"/>
    <s v="26 - 35"/>
    <x v="1"/>
    <x v="5"/>
    <x v="6"/>
    <x v="1"/>
    <x v="1"/>
    <x v="1"/>
    <n v="1"/>
    <x v="0"/>
    <n v="1"/>
    <x v="2"/>
    <n v="3"/>
    <n v="1"/>
    <x v="1"/>
    <n v="2"/>
    <x v="1"/>
    <n v="2"/>
    <n v="2"/>
    <s v="Nein"/>
    <n v="2"/>
    <s v="Nein"/>
  </r>
  <r>
    <x v="11"/>
    <s v="18 - 25"/>
    <x v="0"/>
    <x v="6"/>
    <x v="1"/>
    <x v="0"/>
    <x v="0"/>
    <x v="0"/>
    <n v="1"/>
    <x v="1"/>
    <n v="2"/>
    <x v="1"/>
    <n v="2"/>
    <n v="1"/>
    <x v="2"/>
    <n v="1"/>
    <x v="1"/>
    <n v="2"/>
    <n v="2"/>
    <s v="Beim Internet aus fall kein Zugriff zu haben auf die Gewünschten Strecken. Lösung: Man sollte die Strecken herunterladen können. "/>
    <n v="1"/>
    <m/>
  </r>
  <r>
    <x v="12"/>
    <s v="18 - 25"/>
    <x v="2"/>
    <x v="1"/>
    <x v="2"/>
    <x v="0"/>
    <x v="1"/>
    <x v="0"/>
    <n v="2"/>
    <x v="0"/>
    <n v="2"/>
    <x v="2"/>
    <n v="3"/>
    <n v="1"/>
    <x v="2"/>
    <n v="1"/>
    <x v="0"/>
    <n v="4"/>
    <n v="1"/>
    <m/>
    <n v="2"/>
    <m/>
  </r>
  <r>
    <x v="13"/>
    <s v="18 - 25"/>
    <x v="1"/>
    <x v="1"/>
    <x v="2"/>
    <x v="0"/>
    <x v="3"/>
    <x v="3"/>
    <n v="3"/>
    <x v="0"/>
    <n v="2"/>
    <x v="2"/>
    <n v="1"/>
    <n v="2"/>
    <x v="1"/>
    <n v="2"/>
    <x v="0"/>
    <n v="3"/>
    <n v="2"/>
    <m/>
    <n v="2"/>
    <m/>
  </r>
  <r>
    <x v="14"/>
    <s v="18 - 25"/>
    <x v="1"/>
    <x v="7"/>
    <x v="1"/>
    <x v="0"/>
    <x v="0"/>
    <x v="0"/>
    <m/>
    <x v="1"/>
    <m/>
    <x v="2"/>
    <n v="2"/>
    <n v="1"/>
    <x v="2"/>
    <n v="1"/>
    <x v="1"/>
    <n v="3"/>
    <n v="2"/>
    <m/>
    <n v="1"/>
    <m/>
  </r>
  <r>
    <x v="15"/>
    <s v="18 - 25"/>
    <x v="1"/>
    <x v="1"/>
    <x v="1"/>
    <x v="0"/>
    <x v="0"/>
    <x v="0"/>
    <m/>
    <x v="0"/>
    <n v="3"/>
    <x v="1"/>
    <n v="1"/>
    <n v="1"/>
    <x v="2"/>
    <n v="2"/>
    <x v="3"/>
    <n v="4"/>
    <n v="2"/>
    <m/>
    <n v="1"/>
    <m/>
  </r>
  <r>
    <x v="16"/>
    <s v="18 - 25"/>
    <x v="3"/>
    <x v="5"/>
    <x v="1"/>
    <x v="1"/>
    <x v="0"/>
    <x v="0"/>
    <n v="3"/>
    <x v="0"/>
    <n v="2"/>
    <x v="2"/>
    <n v="3"/>
    <n v="1"/>
    <x v="2"/>
    <n v="2"/>
    <x v="1"/>
    <n v="2"/>
    <n v="2"/>
    <s v="Nein"/>
    <m/>
    <s v="/"/>
  </r>
  <r>
    <x v="17"/>
    <s v="18 - 25"/>
    <x v="1"/>
    <x v="1"/>
    <x v="1"/>
    <x v="0"/>
    <x v="1"/>
    <x v="0"/>
    <m/>
    <x v="0"/>
    <n v="2"/>
    <x v="2"/>
    <n v="3"/>
    <n v="2"/>
    <x v="2"/>
    <n v="1"/>
    <x v="0"/>
    <n v="1"/>
    <n v="2"/>
    <m/>
    <n v="2"/>
    <m/>
  </r>
  <r>
    <x v="18"/>
    <s v="18 - 25"/>
    <x v="1"/>
    <x v="1"/>
    <x v="2"/>
    <x v="2"/>
    <x v="1"/>
    <x v="2"/>
    <n v="2"/>
    <x v="1"/>
    <n v="2"/>
    <x v="1"/>
    <n v="3"/>
    <n v="1"/>
    <x v="2"/>
    <n v="2"/>
    <x v="2"/>
    <n v="2"/>
    <n v="1"/>
    <s v="Es wurden nicht alle Verbindungen angezeigt"/>
    <n v="2"/>
    <m/>
  </r>
  <r>
    <x v="19"/>
    <s v="26 - 35"/>
    <x v="1"/>
    <x v="1"/>
    <x v="1"/>
    <x v="2"/>
    <x v="0"/>
    <x v="0"/>
    <n v="2"/>
    <x v="2"/>
    <n v="2"/>
    <x v="1"/>
    <n v="3"/>
    <n v="4"/>
    <x v="2"/>
    <n v="1"/>
    <x v="2"/>
    <n v="3"/>
    <n v="2"/>
    <m/>
    <n v="2"/>
    <m/>
  </r>
  <r>
    <x v="20"/>
    <s v="18 - 25"/>
    <x v="0"/>
    <x v="1"/>
    <x v="1"/>
    <x v="1"/>
    <x v="4"/>
    <x v="2"/>
    <n v="2"/>
    <x v="0"/>
    <n v="3"/>
    <x v="2"/>
    <n v="2"/>
    <n v="1"/>
    <x v="3"/>
    <n v="2"/>
    <x v="1"/>
    <n v="2"/>
    <n v="1"/>
    <m/>
    <n v="2"/>
    <m/>
  </r>
  <r>
    <x v="21"/>
    <s v="18 - 25"/>
    <x v="1"/>
    <x v="1"/>
    <x v="1"/>
    <x v="1"/>
    <x v="1"/>
    <x v="0"/>
    <n v="2"/>
    <x v="0"/>
    <n v="2"/>
    <x v="2"/>
    <n v="2"/>
    <n v="1"/>
    <x v="2"/>
    <m/>
    <x v="2"/>
    <n v="2"/>
    <n v="2"/>
    <s v="Heute Abend Montag den 16.05.2023 waren die Server down was die Nutzung durchaus erschwert hat "/>
    <n v="2"/>
    <m/>
  </r>
  <r>
    <x v="22"/>
    <s v="18 - 25"/>
    <x v="1"/>
    <x v="1"/>
    <x v="1"/>
    <x v="0"/>
    <x v="0"/>
    <x v="0"/>
    <m/>
    <x v="0"/>
    <m/>
    <x v="1"/>
    <n v="2"/>
    <n v="1"/>
    <x v="2"/>
    <n v="2"/>
    <x v="0"/>
    <n v="2"/>
    <n v="2"/>
    <m/>
    <n v="2"/>
    <m/>
  </r>
  <r>
    <x v="23"/>
    <s v="18 - 25"/>
    <x v="1"/>
    <x v="8"/>
    <x v="1"/>
    <x v="2"/>
    <x v="0"/>
    <x v="0"/>
    <n v="2"/>
    <x v="0"/>
    <n v="2"/>
    <x v="3"/>
    <n v="4"/>
    <n v="2"/>
    <x v="2"/>
    <n v="2"/>
    <x v="0"/>
    <n v="4"/>
    <n v="2"/>
    <m/>
    <n v="3"/>
    <m/>
  </r>
  <r>
    <x v="24"/>
    <s v="18 - 25"/>
    <x v="0"/>
    <x v="1"/>
    <x v="7"/>
    <x v="0"/>
    <x v="1"/>
    <x v="0"/>
    <m/>
    <x v="0"/>
    <n v="2"/>
    <x v="2"/>
    <n v="3"/>
    <n v="1"/>
    <x v="2"/>
    <n v="1"/>
    <x v="3"/>
    <n v="3"/>
    <n v="2"/>
    <s v="Nein, es sind nie irgendwelche Probleme aufgetaucht."/>
    <n v="2"/>
    <m/>
  </r>
  <r>
    <x v="25"/>
    <s v="18 - 25"/>
    <x v="1"/>
    <x v="1"/>
    <x v="1"/>
    <x v="1"/>
    <x v="3"/>
    <x v="0"/>
    <m/>
    <x v="1"/>
    <n v="2"/>
    <x v="2"/>
    <n v="3"/>
    <n v="1"/>
    <x v="2"/>
    <n v="2"/>
    <x v="0"/>
    <n v="2"/>
    <n v="2"/>
    <m/>
    <n v="2"/>
    <m/>
  </r>
  <r>
    <x v="26"/>
    <s v="18 - 25"/>
    <x v="1"/>
    <x v="1"/>
    <x v="3"/>
    <x v="0"/>
    <x v="0"/>
    <x v="3"/>
    <m/>
    <x v="0"/>
    <n v="3"/>
    <x v="1"/>
    <n v="3"/>
    <n v="1"/>
    <x v="2"/>
    <n v="2"/>
    <x v="2"/>
    <n v="4"/>
    <n v="2"/>
    <s v="Die Internetverbindung wärend der Zugfahrt."/>
    <n v="2"/>
    <s v="Die Idee mit dem integrierten Semesterticket hört sich an."/>
  </r>
  <r>
    <x v="27"/>
    <s v="18 - 25"/>
    <x v="2"/>
    <x v="3"/>
    <x v="1"/>
    <x v="0"/>
    <x v="0"/>
    <x v="0"/>
    <n v="2"/>
    <x v="2"/>
    <m/>
    <x v="1"/>
    <n v="4"/>
    <m/>
    <x v="2"/>
    <m/>
    <x v="0"/>
    <n v="3"/>
    <n v="2"/>
    <m/>
    <n v="2"/>
    <s v="Aktueller Standort vom Zug wäre cool in der App, vielleicht push notifications bei Änderungen "/>
  </r>
  <r>
    <x v="28"/>
    <s v="18 - 25"/>
    <x v="0"/>
    <x v="1"/>
    <x v="1"/>
    <x v="0"/>
    <x v="3"/>
    <x v="1"/>
    <n v="2"/>
    <x v="0"/>
    <n v="1"/>
    <x v="2"/>
    <n v="3"/>
    <n v="1"/>
    <x v="2"/>
    <n v="2"/>
    <x v="0"/>
    <n v="4"/>
    <n v="2"/>
    <s v="Sie zeigt oft gleiswechsel zu spät an "/>
    <n v="2"/>
    <m/>
  </r>
  <r>
    <x v="29"/>
    <s v="18 - 25"/>
    <x v="2"/>
    <x v="3"/>
    <x v="2"/>
    <x v="0"/>
    <x v="1"/>
    <x v="0"/>
    <n v="2"/>
    <x v="0"/>
    <n v="1"/>
    <x v="1"/>
    <n v="2"/>
    <n v="1"/>
    <x v="3"/>
    <n v="2"/>
    <x v="0"/>
    <n v="3"/>
    <n v="2"/>
    <s v="Nein"/>
    <n v="2"/>
    <m/>
  </r>
  <r>
    <x v="30"/>
    <s v="18 - 25"/>
    <x v="2"/>
    <x v="1"/>
    <x v="1"/>
    <x v="0"/>
    <x v="0"/>
    <x v="1"/>
    <n v="3"/>
    <x v="0"/>
    <n v="2"/>
    <x v="2"/>
    <n v="2"/>
    <n v="1"/>
    <x v="2"/>
    <n v="2"/>
    <x v="2"/>
    <n v="4"/>
    <n v="2"/>
    <m/>
    <n v="2"/>
    <m/>
  </r>
  <r>
    <x v="31"/>
    <s v="50&lt;"/>
    <x v="2"/>
    <x v="5"/>
    <x v="5"/>
    <x v="0"/>
    <x v="1"/>
    <x v="3"/>
    <n v="2"/>
    <x v="0"/>
    <n v="2"/>
    <x v="2"/>
    <n v="3"/>
    <n v="2"/>
    <x v="2"/>
    <n v="2"/>
    <x v="1"/>
    <n v="2"/>
    <n v="2"/>
    <m/>
    <n v="2"/>
    <m/>
  </r>
  <r>
    <x v="32"/>
    <s v="18 - 25"/>
    <x v="1"/>
    <x v="1"/>
    <x v="1"/>
    <x v="2"/>
    <x v="2"/>
    <x v="0"/>
    <n v="2"/>
    <x v="0"/>
    <n v="2"/>
    <x v="1"/>
    <n v="2"/>
    <n v="1"/>
    <x v="2"/>
    <m/>
    <x v="1"/>
    <n v="2"/>
    <n v="1"/>
    <m/>
    <n v="1"/>
    <s v="Nein"/>
  </r>
  <r>
    <x v="33"/>
    <s v="50&lt;"/>
    <x v="2"/>
    <x v="1"/>
    <x v="2"/>
    <x v="1"/>
    <x v="1"/>
    <x v="0"/>
    <n v="2"/>
    <x v="0"/>
    <n v="1"/>
    <x v="2"/>
    <n v="3"/>
    <n v="4"/>
    <x v="2"/>
    <n v="1"/>
    <x v="1"/>
    <n v="1"/>
    <n v="1"/>
    <m/>
    <n v="1"/>
    <m/>
  </r>
  <r>
    <x v="34"/>
    <s v="50&lt;"/>
    <x v="1"/>
    <x v="1"/>
    <x v="2"/>
    <x v="0"/>
    <x v="1"/>
    <x v="0"/>
    <n v="1"/>
    <x v="1"/>
    <n v="1"/>
    <x v="1"/>
    <n v="4"/>
    <m/>
    <x v="2"/>
    <m/>
    <x v="2"/>
    <n v="3"/>
    <n v="2"/>
    <s v="Alternativen haben Fahrrad Reservierung nicht berücksichtigt. "/>
    <n v="2"/>
    <m/>
  </r>
  <r>
    <x v="35"/>
    <s v="50&lt;"/>
    <x v="1"/>
    <x v="1"/>
    <x v="2"/>
    <x v="1"/>
    <x v="4"/>
    <x v="0"/>
    <n v="1"/>
    <x v="1"/>
    <n v="1"/>
    <x v="1"/>
    <n v="2"/>
    <n v="4"/>
    <x v="1"/>
    <n v="1"/>
    <x v="0"/>
    <n v="3"/>
    <n v="2"/>
    <m/>
    <n v="2"/>
    <m/>
  </r>
  <r>
    <x v="36"/>
    <s v="26 - 35"/>
    <x v="2"/>
    <x v="3"/>
    <x v="1"/>
    <x v="0"/>
    <x v="1"/>
    <x v="1"/>
    <m/>
    <x v="1"/>
    <m/>
    <x v="2"/>
    <n v="2"/>
    <n v="1"/>
    <x v="2"/>
    <n v="2"/>
    <x v="1"/>
    <n v="2"/>
    <n v="1"/>
    <s v="Nein"/>
    <n v="2"/>
    <s v="Nein"/>
  </r>
  <r>
    <x v="37"/>
    <s v="18 - 25"/>
    <x v="3"/>
    <x v="1"/>
    <x v="0"/>
    <x v="3"/>
    <x v="0"/>
    <x v="4"/>
    <m/>
    <x v="3"/>
    <m/>
    <x v="0"/>
    <m/>
    <m/>
    <x v="0"/>
    <m/>
    <x v="4"/>
    <m/>
    <m/>
    <m/>
    <m/>
    <m/>
  </r>
  <r>
    <x v="38"/>
    <s v="18 - 25"/>
    <x v="1"/>
    <x v="1"/>
    <x v="2"/>
    <x v="0"/>
    <x v="3"/>
    <x v="0"/>
    <n v="2"/>
    <x v="0"/>
    <n v="1"/>
    <x v="2"/>
    <n v="2"/>
    <n v="1"/>
    <x v="1"/>
    <n v="2"/>
    <x v="0"/>
    <n v="2"/>
    <n v="2"/>
    <m/>
    <n v="2"/>
    <m/>
  </r>
  <r>
    <x v="39"/>
    <s v="18 - 25"/>
    <x v="2"/>
    <x v="1"/>
    <x v="8"/>
    <x v="2"/>
    <x v="1"/>
    <x v="0"/>
    <n v="2"/>
    <x v="0"/>
    <n v="1"/>
    <x v="1"/>
    <n v="4"/>
    <n v="1"/>
    <x v="2"/>
    <n v="2"/>
    <x v="2"/>
    <n v="3"/>
    <n v="2"/>
    <s v="Nein"/>
    <n v="3"/>
    <s v="Nein"/>
  </r>
  <r>
    <x v="40"/>
    <s v="18 - 25"/>
    <x v="2"/>
    <x v="1"/>
    <x v="1"/>
    <x v="2"/>
    <x v="1"/>
    <x v="3"/>
    <m/>
    <x v="3"/>
    <m/>
    <x v="0"/>
    <m/>
    <m/>
    <x v="2"/>
    <n v="1"/>
    <x v="3"/>
    <n v="4"/>
    <n v="2"/>
    <s v="Nein"/>
    <n v="3"/>
    <s v="Zeiten früh genug anzeigen, echtzeit daten. Oft wurden änderung nicht pder viel zu spät angezeigt. Gleiswechsel meist nicht funktioniert und bei ausfällen/Verspätung wurde selten ein grund genannt "/>
  </r>
  <r>
    <x v="41"/>
    <s v="26 - 35"/>
    <x v="1"/>
    <x v="9"/>
    <x v="2"/>
    <x v="0"/>
    <x v="1"/>
    <x v="1"/>
    <n v="2"/>
    <x v="0"/>
    <n v="1"/>
    <x v="2"/>
    <n v="4"/>
    <n v="2"/>
    <x v="2"/>
    <n v="1"/>
    <x v="1"/>
    <n v="1"/>
    <n v="1"/>
    <m/>
    <n v="2"/>
    <m/>
  </r>
  <r>
    <x v="42"/>
    <s v="26 - 35"/>
    <x v="3"/>
    <x v="5"/>
    <x v="0"/>
    <x v="3"/>
    <x v="0"/>
    <x v="0"/>
    <m/>
    <x v="3"/>
    <m/>
    <x v="0"/>
    <m/>
    <n v="1"/>
    <x v="2"/>
    <m/>
    <x v="4"/>
    <m/>
    <m/>
    <m/>
    <m/>
    <m/>
  </r>
  <r>
    <x v="43"/>
    <s v="50&lt;"/>
    <x v="2"/>
    <x v="1"/>
    <x v="9"/>
    <x v="0"/>
    <x v="0"/>
    <x v="0"/>
    <m/>
    <x v="1"/>
    <m/>
    <x v="2"/>
    <n v="2"/>
    <n v="1"/>
    <x v="2"/>
    <n v="1"/>
    <x v="2"/>
    <n v="2"/>
    <n v="2"/>
    <s v="Nein"/>
    <n v="2"/>
    <s v="Nein"/>
  </r>
  <r>
    <x v="44"/>
    <s v="18 - 25"/>
    <x v="2"/>
    <x v="1"/>
    <x v="5"/>
    <x v="0"/>
    <x v="1"/>
    <x v="1"/>
    <n v="3"/>
    <x v="2"/>
    <n v="1"/>
    <x v="3"/>
    <n v="3"/>
    <n v="2"/>
    <x v="4"/>
    <n v="2"/>
    <x v="2"/>
    <n v="2"/>
    <n v="1"/>
    <m/>
    <n v="2"/>
    <m/>
  </r>
  <r>
    <x v="45"/>
    <s v="18 - 25"/>
    <x v="2"/>
    <x v="1"/>
    <x v="1"/>
    <x v="0"/>
    <x v="0"/>
    <x v="0"/>
    <m/>
    <x v="0"/>
    <n v="2"/>
    <x v="1"/>
    <n v="2"/>
    <n v="1"/>
    <x v="2"/>
    <n v="1"/>
    <x v="1"/>
    <n v="2"/>
    <n v="1"/>
    <s v="Nein "/>
    <n v="2"/>
    <s v="Nein"/>
  </r>
  <r>
    <x v="46"/>
    <s v="18 - 25"/>
    <x v="2"/>
    <x v="5"/>
    <x v="10"/>
    <x v="0"/>
    <x v="4"/>
    <x v="0"/>
    <n v="1"/>
    <x v="1"/>
    <n v="1"/>
    <x v="2"/>
    <n v="2"/>
    <n v="1"/>
    <x v="2"/>
    <n v="2"/>
    <x v="1"/>
    <n v="1"/>
    <n v="2"/>
    <m/>
    <n v="2"/>
    <m/>
  </r>
  <r>
    <x v="47"/>
    <s v="50&lt;"/>
    <x v="3"/>
    <x v="1"/>
    <x v="0"/>
    <x v="3"/>
    <x v="0"/>
    <x v="4"/>
    <m/>
    <x v="3"/>
    <m/>
    <x v="0"/>
    <m/>
    <m/>
    <x v="2"/>
    <n v="2"/>
    <x v="4"/>
    <m/>
    <m/>
    <m/>
    <m/>
    <m/>
  </r>
  <r>
    <x v="48"/>
    <s v="18 - 25"/>
    <x v="1"/>
    <x v="1"/>
    <x v="5"/>
    <x v="1"/>
    <x v="0"/>
    <x v="0"/>
    <n v="1"/>
    <x v="1"/>
    <n v="1"/>
    <x v="2"/>
    <n v="1"/>
    <n v="1"/>
    <x v="2"/>
    <n v="1"/>
    <x v="1"/>
    <n v="1"/>
    <n v="1"/>
    <m/>
    <n v="1"/>
    <m/>
  </r>
  <r>
    <x v="49"/>
    <s v="18 - 25"/>
    <x v="1"/>
    <x v="1"/>
    <x v="1"/>
    <x v="0"/>
    <x v="0"/>
    <x v="0"/>
    <n v="2"/>
    <x v="0"/>
    <n v="2"/>
    <x v="2"/>
    <n v="4"/>
    <n v="1"/>
    <x v="2"/>
    <n v="2"/>
    <x v="2"/>
    <n v="5"/>
    <n v="2"/>
    <s v="Manchmal lädt es, wenn ich eine Verbindung raussuche, unendlich und ich muss es nochmal versuchen. "/>
    <n v="3"/>
    <m/>
  </r>
  <r>
    <x v="50"/>
    <s v="26 - 35"/>
    <x v="0"/>
    <x v="1"/>
    <x v="10"/>
    <x v="1"/>
    <x v="1"/>
    <x v="1"/>
    <n v="1"/>
    <x v="1"/>
    <n v="1"/>
    <x v="2"/>
    <n v="1"/>
    <n v="1"/>
    <x v="1"/>
    <n v="2"/>
    <x v="1"/>
    <m/>
    <n v="1"/>
    <s v="Fehler beim Buchen wodurch der Vorgang abgebrochen wird "/>
    <n v="1"/>
    <m/>
  </r>
  <r>
    <x v="51"/>
    <s v="26 - 35"/>
    <x v="1"/>
    <x v="5"/>
    <x v="2"/>
    <x v="0"/>
    <x v="0"/>
    <x v="0"/>
    <n v="2"/>
    <x v="0"/>
    <n v="1"/>
    <x v="2"/>
    <n v="2"/>
    <n v="1"/>
    <x v="2"/>
    <n v="2"/>
    <x v="1"/>
    <n v="2"/>
    <n v="2"/>
    <s v="Nicht wirklich"/>
    <n v="2"/>
    <s v="Nein"/>
  </r>
  <r>
    <x v="52"/>
    <s v="26 - 35"/>
    <x v="2"/>
    <x v="5"/>
    <x v="1"/>
    <x v="2"/>
    <x v="1"/>
    <x v="0"/>
    <n v="3"/>
    <x v="4"/>
    <n v="4"/>
    <x v="3"/>
    <n v="3"/>
    <n v="4"/>
    <x v="3"/>
    <n v="1"/>
    <x v="2"/>
    <n v="4"/>
    <n v="3"/>
    <s v="Nein"/>
    <n v="4"/>
    <s v="Nein "/>
  </r>
  <r>
    <x v="53"/>
    <s v="50&lt;"/>
    <x v="1"/>
    <x v="1"/>
    <x v="1"/>
    <x v="0"/>
    <x v="0"/>
    <x v="0"/>
    <m/>
    <x v="2"/>
    <m/>
    <x v="1"/>
    <n v="3"/>
    <m/>
    <x v="2"/>
    <m/>
    <x v="4"/>
    <m/>
    <n v="2"/>
    <s v="Nein "/>
    <n v="2"/>
    <m/>
  </r>
  <r>
    <x v="54"/>
    <s v="36 - 50"/>
    <x v="1"/>
    <x v="3"/>
    <x v="6"/>
    <x v="0"/>
    <x v="1"/>
    <x v="1"/>
    <n v="2"/>
    <x v="0"/>
    <n v="2"/>
    <x v="1"/>
    <n v="3"/>
    <m/>
    <x v="2"/>
    <n v="2"/>
    <x v="0"/>
    <n v="3"/>
    <n v="2"/>
    <s v="Ab und zu stürzt die App ab "/>
    <n v="2"/>
    <s v="Vereinfachte Version für die Menschen ab 60. "/>
  </r>
  <r>
    <x v="55"/>
    <s v="50&lt;"/>
    <x v="2"/>
    <x v="5"/>
    <x v="5"/>
    <x v="2"/>
    <x v="4"/>
    <x v="0"/>
    <n v="2"/>
    <x v="0"/>
    <n v="2"/>
    <x v="2"/>
    <n v="3"/>
    <m/>
    <x v="5"/>
    <n v="1"/>
    <x v="0"/>
    <n v="3"/>
    <n v="2"/>
    <m/>
    <n v="2"/>
    <m/>
  </r>
  <r>
    <x v="56"/>
    <s v="18 - 25"/>
    <x v="1"/>
    <x v="1"/>
    <x v="1"/>
    <x v="1"/>
    <x v="1"/>
    <x v="0"/>
    <m/>
    <x v="1"/>
    <n v="2"/>
    <x v="1"/>
    <n v="4"/>
    <n v="1"/>
    <x v="2"/>
    <n v="1"/>
    <x v="0"/>
    <n v="2"/>
    <n v="2"/>
    <s v="Nein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19BDE-D4A1-4B92-AE63-286ADF6AEC6F}" name="PivotTable4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261:A282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axis="axisRow" showAll="0">
      <items count="11">
        <item x="8"/>
        <item x="6"/>
        <item x="2"/>
        <item x="5"/>
        <item x="4"/>
        <item x="3"/>
        <item x="9"/>
        <item x="7"/>
        <item x="1"/>
        <item x="0"/>
        <item t="default"/>
      </items>
    </pivotField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>
      <items count="6">
        <item x="1"/>
        <item x="0"/>
        <item x="2"/>
        <item x="4"/>
        <item x="3"/>
        <item t="default"/>
      </items>
    </pivotField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3"/>
  </rowFields>
  <rowItems count="21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1"/>
    </i>
    <i r="1">
      <x v="5"/>
    </i>
    <i r="1">
      <x v="8"/>
    </i>
    <i>
      <x v="2"/>
    </i>
    <i r="1">
      <x/>
    </i>
    <i r="1">
      <x v="3"/>
    </i>
    <i r="1">
      <x v="8"/>
    </i>
    <i>
      <x v="3"/>
    </i>
    <i r="1">
      <x v="3"/>
    </i>
    <i r="1">
      <x v="8"/>
    </i>
    <i r="1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9EE25-8CDC-4BBC-A414-C8D39D8EBD72}" name="PivotTable7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3:B24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11">
        <item x="8"/>
        <item x="6"/>
        <item x="2"/>
        <item x="5"/>
        <item x="4"/>
        <item x="3"/>
        <item x="9"/>
        <item x="7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3"/>
  </rowFields>
  <rowItems count="21">
    <i>
      <x/>
    </i>
    <i r="1">
      <x v="3"/>
    </i>
    <i r="1">
      <x v="8"/>
    </i>
    <i>
      <x v="1"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>
      <x v="2"/>
    </i>
    <i r="1">
      <x v="3"/>
    </i>
    <i r="1">
      <x v="5"/>
    </i>
    <i r="1">
      <x v="8"/>
    </i>
    <i>
      <x v="3"/>
    </i>
    <i r="1">
      <x v="1"/>
    </i>
    <i r="1">
      <x v="4"/>
    </i>
    <i r="1">
      <x v="8"/>
    </i>
    <i r="1">
      <x v="9"/>
    </i>
    <i t="grand">
      <x/>
    </i>
  </rowItems>
  <colItems count="1">
    <i/>
  </colItems>
  <dataFields count="1">
    <dataField name="Mittelwert von Wie finden Sie den Buchungsprozess von Tickets in der App?" fld="8" subtotal="average" baseField="2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BBD3D-3099-4FEA-8AAE-F96BD2409880}" name="PivotTable2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75:E87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axis="axisRow"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Wie finden Sie den Buchungsprozess von Tickets in der App?" fld="8" subtotal="average" baseField="4" baseItem="0"/>
    <dataField name="Mittelwert von Finden Sie das allgemeine Design der App intuitiv (Werden Ihnen die Funktionen der App schnell verständlich)?" fld="9" subtotal="average" baseField="4" baseItem="0"/>
    <dataField name="Mittelwert von Wie leicht ist es für Sie, Ihre Tickets über die App zu verwalten?" fld="10" subtotal="average" baseField="4" baseItem="0"/>
    <dataField name="Mittelwert von Wie leicht fällt es Ihnen, Ihre Zugverbindungen über die App zu finden?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5AC17-352E-4C82-A4F6-5B8D98BFACCC}" name="PivotTable30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138:B143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me von Wie finden Sie den Buchungsprozess von Tickets in der App?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992A2-3A46-4A69-9F29-D19E8FF5BBD3}" name="PivotTable3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5">
  <location ref="A168:B174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ittelwert von Wie leicht fällt es Ihnen, Ihre Zugverbindungen über die App zu finden?" fld="11" subtotal="average" baseField="7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5BF43-13EA-4335-8677-9D59CB821FDF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253:B258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dataField="1" showAll="0">
      <items count="11">
        <item x="8"/>
        <item x="6"/>
        <item x="2"/>
        <item x="5"/>
        <item x="4"/>
        <item x="3"/>
        <item x="9"/>
        <item x="7"/>
        <item x="1"/>
        <item x="0"/>
        <item t="default"/>
      </items>
    </pivotField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>
      <items count="6">
        <item x="1"/>
        <item x="0"/>
        <item x="2"/>
        <item x="4"/>
        <item x="3"/>
        <item t="default"/>
      </items>
    </pivotField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nzahl von Benutzen Sie Alternativen?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72342-28E9-4F59-965D-ABE57F18B129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6">
  <location ref="A244:E245" firstHeaderRow="0" firstDataRow="1" firstDataCol="0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dataField="1" showAll="0"/>
    <pivotField dataField="1" showAll="0"/>
    <pivotField dataField="1" showAll="0"/>
    <pivotField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ttelwert von Wie übersichtlich finden Sie die Gestaltung der App?" fld="5" subtotal="average" baseField="0" baseItem="1"/>
    <dataField name="Mittelwert von Wie finden Sie den Buchungsprozess von Tickets in der App?" fld="8" subtotal="average" baseField="0" baseItem="1"/>
    <dataField name="Mittelwert von Finden Sie das allgemeine Design der App intuitiv (Werden Ihnen die Funktionen der App schnell verständlich)?" fld="9" subtotal="average" baseField="0" baseItem="1"/>
    <dataField name="Mittelwert von Wie leicht ist es für Sie, Ihre Tickets über die App zu verwalten?" fld="10" subtotal="average" baseField="0" baseItem="1"/>
    <dataField name="Mittelwert von Wie leicht fällt es Ihnen, Ihre Zugverbindungen über die App zu finden?" fld="11" subtotal="average" baseField="0" baseItem="1"/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B7261-2589-43D3-8EE2-3D75D64EF45F}" name="PivotTable2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60:E72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axis="axisRow"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nzahl von Wie finden Sie den Buchungsprozess von Tickets in der App?" fld="8" subtotal="count" baseField="0" baseItem="0"/>
    <dataField name="Summe von Finden Sie das allgemeine Design der App intuitiv (Werden Ihnen die Funktionen der App schnell verständlich)?" fld="9" baseField="0" baseItem="0"/>
    <dataField name="Summe von Wie leicht ist es für Sie, Ihre Tickets über die App zu verwalten?" fld="10" baseField="0" baseItem="0"/>
    <dataField name="Summe von Wie leicht fällt es Ihnen, Ihre Zugverbindungen über die App zu finden?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1D85C-5F2A-447B-828C-5194051FED9A}" name="PivotTable27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105:B132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axis="axisRow"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4"/>
        <item x="5"/>
        <item x="3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4"/>
    <field x="4"/>
  </rowFields>
  <rowItems count="27">
    <i>
      <x/>
    </i>
    <i r="1">
      <x v="4"/>
    </i>
    <i r="1">
      <x v="5"/>
    </i>
    <i r="1">
      <x v="8"/>
    </i>
    <i>
      <x v="1"/>
    </i>
    <i r="1">
      <x v="7"/>
    </i>
    <i>
      <x v="2"/>
    </i>
    <i r="1">
      <x v="7"/>
    </i>
    <i>
      <x v="3"/>
    </i>
    <i r="1">
      <x v="1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 v="1"/>
    </i>
    <i r="1">
      <x v="10"/>
    </i>
    <i t="grand">
      <x/>
    </i>
  </rowItems>
  <colItems count="1">
    <i/>
  </colItems>
  <dataFields count="1">
    <dataField name="Mittelwert von Würden sie sich wünschen, dass die Features der  DB Apps in einer App zusammengefasst sind?" fld="15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C4B67-6512-479E-82F3-47B0D1EA7649}" name="PivotTable39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232:C238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von Wie zuverlässig empfinden Sie die Änderungen/Meldungen in der App?  (Gleiswechsel, Zugverspätung, etc.)" fld="17" subtotal="average" baseField="16" baseItem="0"/>
    <dataField name="Mittelwert von Wie genau bewerten Sie die Zeitangaben in der App (z.B. wann die Züge am Bahnsteig eintreffen   " fld="18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07ABC-9A0E-43D0-B86C-3FF6D4128CCB}" name="PivotTable20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39:C50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axis="axisRow" showAll="0">
      <items count="11">
        <item x="8"/>
        <item x="6"/>
        <item x="2"/>
        <item x="5"/>
        <item x="4"/>
        <item x="3"/>
        <item x="9"/>
        <item x="7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Wie finden Sie den Buchungsprozess von Tickets in der App?" fld="8" subtotal="count" baseField="3" baseItem="0"/>
    <dataField name="Mittelwert von Wie finden Sie den Buchungsprozess von Tickets in der App?2" fld="8" subtotal="average" baseField="3" baseItem="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22CCD-BBEC-4FD7-A410-9824C629EADC}" name="PivotTable36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210:B217" firstHeaderRow="1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1"/>
        <item x="3"/>
        <item x="2"/>
        <item x="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axis="axisRow" showAll="0">
      <items count="7">
        <item x="1"/>
        <item x="4"/>
        <item x="5"/>
        <item x="3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ittelwert von Würden sie sich wünschen, dass die Features der  DB Apps in einer App zusammengefasst sind?" fld="15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CBDF0-B085-4E47-91CC-B64121273182}" name="PivotTable3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155:D161" firstHeaderRow="0" firstDataRow="1" firstDataCol="1"/>
  <pivotFields count="24"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>
      <items count="12">
        <item x="7"/>
        <item x="1"/>
        <item x="3"/>
        <item x="4"/>
        <item x="6"/>
        <item x="10"/>
        <item x="9"/>
        <item x="5"/>
        <item x="2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6">
        <item x="4"/>
        <item x="1"/>
        <item x="3"/>
        <item x="2"/>
        <item x="0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>
      <items count="7">
        <item x="1"/>
        <item x="4"/>
        <item x="5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ttelwert von Wie finden Sie den Buchungsprozess von Tickets in der App?" fld="8" subtotal="average" baseField="6" baseItem="0"/>
    <dataField name="Mittelwert von Wie leicht ist es für Sie, Ihre Tickets über die App zu verwalten?" fld="10" subtotal="average" baseField="6" baseItem="0"/>
    <dataField name="Mittelwert von Wie leicht fällt es Ihnen, Ihre Zugverbindungen über die App zu finden?" fld="11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61"/>
  <sheetViews>
    <sheetView tabSelected="1" topLeftCell="C1" zoomScale="70" zoomScaleNormal="70" workbookViewId="0">
      <pane ySplit="1" topLeftCell="A2" activePane="bottomLeft" state="frozen"/>
      <selection pane="bottomLeft" activeCell="D1" activeCellId="2" sqref="F1:F1048576 J1:J1048576 D1:D1048576"/>
    </sheetView>
  </sheetViews>
  <sheetFormatPr baseColWidth="10" defaultColWidth="12.54296875" defaultRowHeight="15.75" customHeight="1" x14ac:dyDescent="0.25"/>
  <cols>
    <col min="1" max="3" width="18.81640625" customWidth="1"/>
    <col min="4" max="4" width="56.54296875" customWidth="1"/>
    <col min="5" max="5" width="97.81640625" customWidth="1"/>
    <col min="6" max="6" width="73.7265625" customWidth="1"/>
    <col min="7" max="7" width="70.1796875" customWidth="1"/>
    <col min="8" max="8" width="18.81640625" customWidth="1"/>
    <col min="9" max="9" width="57.81640625" customWidth="1"/>
    <col min="10" max="11" width="18.81640625" customWidth="1"/>
    <col min="12" max="12" width="19.453125" customWidth="1"/>
    <col min="13" max="14" width="18.81640625" customWidth="1"/>
    <col min="15" max="15" width="40.26953125" customWidth="1"/>
    <col min="16" max="16" width="143.453125" customWidth="1"/>
    <col min="17" max="17" width="73" customWidth="1"/>
    <col min="18" max="18" width="18.81640625" customWidth="1"/>
    <col min="19" max="19" width="15.453125" customWidth="1"/>
    <col min="20" max="20" width="73.1796875" customWidth="1"/>
    <col min="21" max="28" width="18.81640625" customWidth="1"/>
  </cols>
  <sheetData>
    <row r="1" spans="1:22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3" t="s">
        <v>98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25">
      <c r="A2" s="2">
        <v>45056.455817337963</v>
      </c>
      <c r="B2" s="1" t="s">
        <v>21</v>
      </c>
      <c r="C2" s="1" t="s">
        <v>22</v>
      </c>
      <c r="F2" s="1">
        <v>2</v>
      </c>
      <c r="G2" s="1"/>
      <c r="H2" s="1">
        <v>4</v>
      </c>
      <c r="J2" s="1">
        <v>2</v>
      </c>
      <c r="M2" s="1">
        <v>2</v>
      </c>
      <c r="N2" s="1">
        <v>1</v>
      </c>
      <c r="Q2" s="1">
        <v>2</v>
      </c>
      <c r="R2" s="1">
        <v>3</v>
      </c>
      <c r="S2" s="1">
        <v>2</v>
      </c>
    </row>
    <row r="3" spans="1:22" ht="15.75" customHeight="1" x14ac:dyDescent="0.25">
      <c r="A3" s="2">
        <v>45061.41434643518</v>
      </c>
      <c r="B3" s="1" t="s">
        <v>21</v>
      </c>
      <c r="C3" s="1" t="s">
        <v>23</v>
      </c>
      <c r="D3" s="1" t="s">
        <v>24</v>
      </c>
      <c r="E3" s="1" t="s">
        <v>25</v>
      </c>
      <c r="F3" s="1">
        <v>2</v>
      </c>
      <c r="G3" s="1"/>
      <c r="H3" s="1">
        <v>4</v>
      </c>
      <c r="J3" s="1">
        <v>2</v>
      </c>
      <c r="L3" s="1">
        <v>2</v>
      </c>
      <c r="M3" s="1">
        <v>4</v>
      </c>
      <c r="N3" s="1">
        <v>1</v>
      </c>
      <c r="Q3" s="1">
        <v>2</v>
      </c>
      <c r="R3" s="1">
        <v>4</v>
      </c>
      <c r="S3" s="1">
        <v>2</v>
      </c>
    </row>
    <row r="4" spans="1:22" ht="15.75" customHeight="1" x14ac:dyDescent="0.25">
      <c r="A4" s="2">
        <v>45062.665313981481</v>
      </c>
      <c r="B4" s="1" t="s">
        <v>26</v>
      </c>
      <c r="C4" s="1" t="s">
        <v>23</v>
      </c>
      <c r="D4" s="1" t="s">
        <v>24</v>
      </c>
      <c r="E4" s="1" t="s">
        <v>27</v>
      </c>
      <c r="F4" s="1">
        <v>1</v>
      </c>
      <c r="G4" s="1">
        <v>2</v>
      </c>
      <c r="H4" s="1">
        <v>3</v>
      </c>
      <c r="I4" s="1">
        <v>3</v>
      </c>
      <c r="J4" s="1">
        <v>2</v>
      </c>
      <c r="K4" s="1">
        <v>2</v>
      </c>
      <c r="L4" s="1">
        <v>2</v>
      </c>
      <c r="M4" s="1">
        <v>3</v>
      </c>
      <c r="N4" s="1">
        <v>1</v>
      </c>
      <c r="O4" s="1" t="s">
        <v>28</v>
      </c>
      <c r="P4" s="1">
        <v>2</v>
      </c>
      <c r="Q4" s="1">
        <v>1</v>
      </c>
      <c r="R4" s="1">
        <v>2</v>
      </c>
      <c r="S4" s="1">
        <v>1</v>
      </c>
      <c r="U4" s="1">
        <v>2</v>
      </c>
    </row>
    <row r="5" spans="1:22" ht="15.75" customHeight="1" x14ac:dyDescent="0.25">
      <c r="A5" s="2">
        <v>45062.667613900463</v>
      </c>
      <c r="B5" s="1" t="s">
        <v>21</v>
      </c>
      <c r="C5" s="1" t="s">
        <v>23</v>
      </c>
      <c r="D5" s="1" t="s">
        <v>24</v>
      </c>
      <c r="E5" s="1" t="s">
        <v>29</v>
      </c>
      <c r="F5" s="1">
        <v>2</v>
      </c>
      <c r="G5" s="1">
        <v>2</v>
      </c>
      <c r="H5" s="1">
        <v>1</v>
      </c>
      <c r="I5" s="1">
        <v>2</v>
      </c>
      <c r="J5" s="1">
        <v>2</v>
      </c>
      <c r="K5" s="1">
        <v>4</v>
      </c>
      <c r="L5" s="1">
        <v>2</v>
      </c>
      <c r="M5" s="1">
        <v>1</v>
      </c>
      <c r="N5" s="1">
        <v>1</v>
      </c>
      <c r="O5" s="1" t="s">
        <v>30</v>
      </c>
      <c r="P5" s="1">
        <v>1</v>
      </c>
      <c r="Q5" s="1">
        <v>2</v>
      </c>
      <c r="R5" s="1">
        <v>3</v>
      </c>
      <c r="S5" s="1">
        <v>2</v>
      </c>
      <c r="U5" s="1">
        <v>2</v>
      </c>
      <c r="V5" s="1" t="s">
        <v>31</v>
      </c>
    </row>
    <row r="6" spans="1:22" ht="15.75" customHeight="1" x14ac:dyDescent="0.25">
      <c r="A6" s="2">
        <v>45062.671894606479</v>
      </c>
      <c r="B6" s="1" t="s">
        <v>21</v>
      </c>
      <c r="C6" s="1" t="s">
        <v>23</v>
      </c>
      <c r="D6" s="1" t="s">
        <v>32</v>
      </c>
      <c r="E6" s="1" t="s">
        <v>27</v>
      </c>
      <c r="F6" s="1">
        <v>2</v>
      </c>
      <c r="G6" s="1">
        <v>4</v>
      </c>
      <c r="H6" s="1">
        <v>3</v>
      </c>
      <c r="I6" s="1">
        <v>2</v>
      </c>
      <c r="J6" s="1">
        <v>1</v>
      </c>
      <c r="K6" s="1">
        <v>2</v>
      </c>
      <c r="L6" s="1">
        <v>1</v>
      </c>
      <c r="M6" s="1">
        <v>3</v>
      </c>
      <c r="N6" s="1">
        <v>1</v>
      </c>
      <c r="O6" s="1" t="s">
        <v>30</v>
      </c>
      <c r="P6" s="1"/>
      <c r="Q6" s="1">
        <v>2</v>
      </c>
      <c r="R6" s="1">
        <v>3</v>
      </c>
      <c r="S6" s="1">
        <v>2</v>
      </c>
      <c r="T6" s="1" t="s">
        <v>24</v>
      </c>
      <c r="U6" s="1">
        <v>2</v>
      </c>
      <c r="V6" s="1" t="s">
        <v>33</v>
      </c>
    </row>
    <row r="7" spans="1:22" ht="15.75" customHeight="1" x14ac:dyDescent="0.25">
      <c r="A7" s="2">
        <v>45062.675191539354</v>
      </c>
      <c r="B7" s="1" t="s">
        <v>34</v>
      </c>
      <c r="C7" s="1" t="s">
        <v>35</v>
      </c>
      <c r="D7" s="1" t="s">
        <v>24</v>
      </c>
      <c r="E7" s="1" t="s">
        <v>27</v>
      </c>
      <c r="F7" s="1">
        <v>2</v>
      </c>
      <c r="G7" s="1">
        <v>2</v>
      </c>
      <c r="H7" s="1">
        <v>4</v>
      </c>
      <c r="I7" s="1">
        <v>2</v>
      </c>
      <c r="J7" s="1">
        <v>2</v>
      </c>
      <c r="K7" s="1">
        <v>2</v>
      </c>
      <c r="L7" s="1">
        <v>2</v>
      </c>
      <c r="M7" s="1">
        <v>3</v>
      </c>
      <c r="N7" s="1">
        <v>4</v>
      </c>
      <c r="O7" s="1" t="s">
        <v>30</v>
      </c>
      <c r="P7" s="1">
        <v>2</v>
      </c>
      <c r="Q7" s="1">
        <v>2</v>
      </c>
      <c r="R7" s="1">
        <v>3</v>
      </c>
      <c r="S7" s="1">
        <v>2</v>
      </c>
      <c r="T7" s="1" t="s">
        <v>36</v>
      </c>
      <c r="U7" s="1">
        <v>2</v>
      </c>
    </row>
    <row r="8" spans="1:22" ht="15.75" customHeight="1" x14ac:dyDescent="0.25">
      <c r="A8" s="2">
        <v>45062.681004016209</v>
      </c>
      <c r="B8" s="1" t="s">
        <v>21</v>
      </c>
      <c r="C8" s="1" t="s">
        <v>35</v>
      </c>
      <c r="D8" s="1" t="s">
        <v>37</v>
      </c>
      <c r="E8" s="1" t="s">
        <v>38</v>
      </c>
      <c r="F8" s="1">
        <v>2</v>
      </c>
      <c r="G8" s="1">
        <v>2</v>
      </c>
      <c r="H8" s="1">
        <v>1</v>
      </c>
      <c r="J8" s="1">
        <v>2</v>
      </c>
      <c r="K8" s="1">
        <v>2</v>
      </c>
      <c r="L8" s="1">
        <v>2</v>
      </c>
      <c r="M8" s="1">
        <v>2</v>
      </c>
      <c r="N8" s="1">
        <v>1</v>
      </c>
      <c r="O8" s="1" t="s">
        <v>30</v>
      </c>
      <c r="Q8" s="1">
        <v>2</v>
      </c>
      <c r="R8" s="1">
        <v>2</v>
      </c>
      <c r="S8" s="1">
        <v>1</v>
      </c>
      <c r="U8" s="1">
        <v>2</v>
      </c>
    </row>
    <row r="9" spans="1:22" ht="15.75" customHeight="1" x14ac:dyDescent="0.25">
      <c r="A9" s="2">
        <v>45062.683785497684</v>
      </c>
      <c r="B9" s="1" t="s">
        <v>21</v>
      </c>
      <c r="C9" s="1" t="s">
        <v>23</v>
      </c>
      <c r="D9" s="1" t="s">
        <v>24</v>
      </c>
      <c r="E9" s="1" t="s">
        <v>39</v>
      </c>
      <c r="F9" s="1">
        <v>2</v>
      </c>
      <c r="G9" s="1">
        <v>2</v>
      </c>
      <c r="H9" s="1">
        <v>4</v>
      </c>
      <c r="I9" s="1">
        <v>2</v>
      </c>
      <c r="J9" s="1">
        <v>2</v>
      </c>
      <c r="K9" s="1">
        <v>1</v>
      </c>
      <c r="L9" s="1">
        <v>1</v>
      </c>
      <c r="M9" s="1">
        <v>2</v>
      </c>
      <c r="N9" s="1">
        <v>1</v>
      </c>
      <c r="O9" s="1" t="s">
        <v>30</v>
      </c>
      <c r="P9" s="1">
        <v>2</v>
      </c>
      <c r="Q9" s="1">
        <v>1</v>
      </c>
      <c r="R9" s="1">
        <v>3</v>
      </c>
      <c r="S9" s="1">
        <v>2</v>
      </c>
      <c r="U9" s="1">
        <v>2</v>
      </c>
    </row>
    <row r="10" spans="1:22" ht="15.75" customHeight="1" x14ac:dyDescent="0.25">
      <c r="A10" s="2">
        <v>45062.686352476856</v>
      </c>
      <c r="B10" s="1" t="s">
        <v>21</v>
      </c>
      <c r="C10" s="1" t="s">
        <v>22</v>
      </c>
      <c r="D10" s="1" t="s">
        <v>40</v>
      </c>
      <c r="E10" s="1" t="s">
        <v>27</v>
      </c>
      <c r="F10" s="1">
        <v>2</v>
      </c>
      <c r="G10" s="1">
        <v>2</v>
      </c>
      <c r="H10" s="1">
        <v>4</v>
      </c>
      <c r="I10" s="1">
        <v>2</v>
      </c>
      <c r="J10" s="1">
        <v>2</v>
      </c>
      <c r="K10" s="1">
        <v>1</v>
      </c>
      <c r="L10" s="1">
        <v>1</v>
      </c>
      <c r="M10" s="1">
        <v>3</v>
      </c>
      <c r="N10" s="1">
        <v>1</v>
      </c>
      <c r="O10" s="1" t="s">
        <v>28</v>
      </c>
      <c r="P10" s="1">
        <v>2</v>
      </c>
      <c r="Q10" s="1">
        <v>1</v>
      </c>
      <c r="R10" s="1">
        <v>2</v>
      </c>
      <c r="S10" s="1">
        <v>2</v>
      </c>
      <c r="T10" s="1" t="s">
        <v>41</v>
      </c>
      <c r="U10" s="1">
        <v>2</v>
      </c>
      <c r="V10" s="1" t="s">
        <v>42</v>
      </c>
    </row>
    <row r="11" spans="1:22" ht="15.75" customHeight="1" x14ac:dyDescent="0.25">
      <c r="A11" s="2">
        <v>45062.689129872684</v>
      </c>
      <c r="B11" s="1" t="s">
        <v>21</v>
      </c>
      <c r="C11" s="1" t="s">
        <v>23</v>
      </c>
      <c r="D11" s="1" t="s">
        <v>43</v>
      </c>
      <c r="E11" s="1" t="s">
        <v>27</v>
      </c>
      <c r="F11" s="1">
        <v>2</v>
      </c>
      <c r="G11" s="1">
        <v>2</v>
      </c>
      <c r="H11" s="1">
        <v>4</v>
      </c>
      <c r="I11" s="1">
        <v>2</v>
      </c>
      <c r="J11" s="1">
        <v>1</v>
      </c>
      <c r="K11" s="1">
        <v>1</v>
      </c>
      <c r="L11" s="1">
        <v>1</v>
      </c>
      <c r="M11" s="1">
        <v>3</v>
      </c>
      <c r="N11" s="1">
        <v>2</v>
      </c>
      <c r="O11" s="1" t="s">
        <v>30</v>
      </c>
      <c r="P11" s="1">
        <v>2</v>
      </c>
      <c r="Q11" s="1">
        <v>3</v>
      </c>
      <c r="R11" s="1">
        <v>4</v>
      </c>
      <c r="S11" s="1">
        <v>2</v>
      </c>
      <c r="U11" s="1">
        <v>2</v>
      </c>
    </row>
    <row r="12" spans="1:22" ht="15.75" customHeight="1" x14ac:dyDescent="0.25">
      <c r="A12" s="2">
        <v>45062.699076481484</v>
      </c>
      <c r="B12" s="1" t="s">
        <v>26</v>
      </c>
      <c r="C12" s="1" t="s">
        <v>23</v>
      </c>
      <c r="D12" s="1" t="s">
        <v>43</v>
      </c>
      <c r="E12" s="1" t="s">
        <v>44</v>
      </c>
      <c r="F12" s="1">
        <v>1</v>
      </c>
      <c r="G12" s="1">
        <v>2</v>
      </c>
      <c r="H12" s="1">
        <v>3</v>
      </c>
      <c r="I12" s="1">
        <v>1</v>
      </c>
      <c r="J12" s="1">
        <v>2</v>
      </c>
      <c r="K12" s="1">
        <v>1</v>
      </c>
      <c r="L12" s="1">
        <v>1</v>
      </c>
      <c r="M12" s="1">
        <v>3</v>
      </c>
      <c r="N12" s="1">
        <v>1</v>
      </c>
      <c r="O12" s="1" t="s">
        <v>28</v>
      </c>
      <c r="P12" s="1">
        <v>2</v>
      </c>
      <c r="Q12" s="1">
        <v>1</v>
      </c>
      <c r="R12" s="1">
        <v>2</v>
      </c>
      <c r="S12" s="1">
        <v>2</v>
      </c>
      <c r="T12" s="1" t="s">
        <v>24</v>
      </c>
      <c r="U12" s="1">
        <v>2</v>
      </c>
      <c r="V12" s="1" t="s">
        <v>24</v>
      </c>
    </row>
    <row r="13" spans="1:22" ht="15.75" customHeight="1" x14ac:dyDescent="0.25">
      <c r="A13" s="2">
        <v>45062.706890960646</v>
      </c>
      <c r="B13" s="1" t="s">
        <v>21</v>
      </c>
      <c r="C13" s="1" t="s">
        <v>22</v>
      </c>
      <c r="D13" s="1" t="s">
        <v>45</v>
      </c>
      <c r="E13" s="1" t="s">
        <v>25</v>
      </c>
      <c r="F13" s="1">
        <v>2</v>
      </c>
      <c r="G13" s="1"/>
      <c r="H13" s="1">
        <v>4</v>
      </c>
      <c r="I13" s="1">
        <v>1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 t="s">
        <v>30</v>
      </c>
      <c r="P13" s="1">
        <v>1</v>
      </c>
      <c r="Q13" s="1">
        <v>1</v>
      </c>
      <c r="R13" s="1">
        <v>2</v>
      </c>
      <c r="S13" s="1">
        <v>2</v>
      </c>
      <c r="T13" s="1" t="s">
        <v>46</v>
      </c>
      <c r="U13" s="1">
        <v>1</v>
      </c>
    </row>
    <row r="14" spans="1:22" ht="15.75" customHeight="1" x14ac:dyDescent="0.25">
      <c r="A14" s="2">
        <v>45062.71498532407</v>
      </c>
      <c r="B14" s="1" t="s">
        <v>21</v>
      </c>
      <c r="C14" s="1" t="s">
        <v>35</v>
      </c>
      <c r="D14" s="1" t="s">
        <v>24</v>
      </c>
      <c r="E14" s="1" t="s">
        <v>27</v>
      </c>
      <c r="F14" s="1">
        <v>2</v>
      </c>
      <c r="G14" s="1">
        <v>2</v>
      </c>
      <c r="H14" s="1">
        <v>4</v>
      </c>
      <c r="I14" s="1">
        <v>2</v>
      </c>
      <c r="J14" s="1">
        <v>2</v>
      </c>
      <c r="K14" s="1">
        <v>2</v>
      </c>
      <c r="L14" s="1">
        <v>1</v>
      </c>
      <c r="M14" s="1">
        <v>3</v>
      </c>
      <c r="N14" s="1">
        <v>1</v>
      </c>
      <c r="O14" s="1" t="s">
        <v>30</v>
      </c>
      <c r="P14" s="1">
        <v>1</v>
      </c>
      <c r="Q14" s="1">
        <v>2</v>
      </c>
      <c r="R14" s="1">
        <v>4</v>
      </c>
      <c r="S14" s="1">
        <v>1</v>
      </c>
      <c r="U14" s="1">
        <v>2</v>
      </c>
    </row>
    <row r="15" spans="1:22" ht="15.75" customHeight="1" x14ac:dyDescent="0.25">
      <c r="A15" s="2">
        <v>45062.727468518518</v>
      </c>
      <c r="B15" s="1" t="s">
        <v>21</v>
      </c>
      <c r="C15" s="1" t="s">
        <v>23</v>
      </c>
      <c r="D15" s="1" t="s">
        <v>24</v>
      </c>
      <c r="E15" s="1" t="s">
        <v>27</v>
      </c>
      <c r="F15" s="1">
        <v>2</v>
      </c>
      <c r="G15" s="1">
        <v>3</v>
      </c>
      <c r="H15" s="1">
        <v>2</v>
      </c>
      <c r="I15" s="1">
        <v>3</v>
      </c>
      <c r="J15" s="1">
        <v>2</v>
      </c>
      <c r="K15" s="1">
        <v>2</v>
      </c>
      <c r="L15" s="1">
        <v>1</v>
      </c>
      <c r="M15" s="1">
        <v>1</v>
      </c>
      <c r="N15" s="1">
        <v>2</v>
      </c>
      <c r="O15" s="1" t="s">
        <v>28</v>
      </c>
      <c r="P15" s="1">
        <v>2</v>
      </c>
      <c r="Q15" s="1">
        <v>2</v>
      </c>
      <c r="R15" s="1">
        <v>3</v>
      </c>
      <c r="S15" s="1">
        <v>2</v>
      </c>
      <c r="U15" s="1">
        <v>2</v>
      </c>
    </row>
    <row r="16" spans="1:22" ht="15.75" customHeight="1" x14ac:dyDescent="0.25">
      <c r="A16" s="2">
        <v>45062.728096365739</v>
      </c>
      <c r="B16" s="1" t="s">
        <v>21</v>
      </c>
      <c r="C16" s="1" t="s">
        <v>23</v>
      </c>
      <c r="D16" s="1" t="s">
        <v>47</v>
      </c>
      <c r="E16" s="1" t="s">
        <v>25</v>
      </c>
      <c r="F16" s="1">
        <v>2</v>
      </c>
      <c r="G16" s="1"/>
      <c r="H16" s="1">
        <v>4</v>
      </c>
      <c r="J16" s="1">
        <v>1</v>
      </c>
      <c r="L16" s="1">
        <v>1</v>
      </c>
      <c r="M16" s="1">
        <v>2</v>
      </c>
      <c r="N16" s="1">
        <v>1</v>
      </c>
      <c r="O16" s="1" t="s">
        <v>30</v>
      </c>
      <c r="P16" s="1">
        <v>1</v>
      </c>
      <c r="Q16" s="1">
        <v>1</v>
      </c>
      <c r="R16" s="1">
        <v>3</v>
      </c>
      <c r="S16" s="1">
        <v>2</v>
      </c>
      <c r="U16" s="1">
        <v>1</v>
      </c>
    </row>
    <row r="17" spans="1:22" ht="15.75" customHeight="1" x14ac:dyDescent="0.25">
      <c r="A17" s="2">
        <v>45062.733424409722</v>
      </c>
      <c r="B17" s="1" t="s">
        <v>21</v>
      </c>
      <c r="C17" s="1" t="s">
        <v>23</v>
      </c>
      <c r="D17" s="1" t="s">
        <v>24</v>
      </c>
      <c r="E17" s="1" t="s">
        <v>25</v>
      </c>
      <c r="F17" s="1">
        <v>2</v>
      </c>
      <c r="G17" s="1"/>
      <c r="H17" s="1">
        <v>4</v>
      </c>
      <c r="I17" s="1"/>
      <c r="J17" s="1">
        <v>2</v>
      </c>
      <c r="K17" s="1">
        <v>3</v>
      </c>
      <c r="L17" s="1">
        <v>2</v>
      </c>
      <c r="M17" s="1">
        <v>1</v>
      </c>
      <c r="N17" s="1">
        <v>1</v>
      </c>
      <c r="O17" s="1" t="s">
        <v>30</v>
      </c>
      <c r="P17" s="1">
        <v>2</v>
      </c>
      <c r="Q17" s="1">
        <v>4</v>
      </c>
      <c r="R17" s="1">
        <v>4</v>
      </c>
      <c r="S17" s="1">
        <v>2</v>
      </c>
      <c r="U17" s="1">
        <v>1</v>
      </c>
    </row>
    <row r="18" spans="1:22" ht="15.75" customHeight="1" x14ac:dyDescent="0.25">
      <c r="A18" s="2">
        <v>45062.741354189813</v>
      </c>
      <c r="B18" s="1" t="s">
        <v>21</v>
      </c>
      <c r="C18" s="1" t="s">
        <v>48</v>
      </c>
      <c r="D18" s="1" t="s">
        <v>43</v>
      </c>
      <c r="E18" s="1" t="s">
        <v>25</v>
      </c>
      <c r="F18" s="1">
        <v>1</v>
      </c>
      <c r="G18" s="1"/>
      <c r="H18" s="1">
        <v>4</v>
      </c>
      <c r="I18" s="1">
        <v>3</v>
      </c>
      <c r="J18" s="1">
        <v>2</v>
      </c>
      <c r="K18" s="1">
        <v>2</v>
      </c>
      <c r="L18" s="1">
        <v>1</v>
      </c>
      <c r="M18" s="1">
        <v>3</v>
      </c>
      <c r="N18" s="1">
        <v>1</v>
      </c>
      <c r="O18" s="1" t="s">
        <v>30</v>
      </c>
      <c r="P18" s="1">
        <v>2</v>
      </c>
      <c r="Q18" s="1">
        <v>1</v>
      </c>
      <c r="R18" s="1">
        <v>2</v>
      </c>
      <c r="S18" s="1">
        <v>2</v>
      </c>
      <c r="T18" s="1" t="s">
        <v>24</v>
      </c>
      <c r="V18" s="1" t="s">
        <v>49</v>
      </c>
    </row>
    <row r="19" spans="1:22" ht="15.75" customHeight="1" x14ac:dyDescent="0.25">
      <c r="A19" s="2">
        <v>45062.752916365745</v>
      </c>
      <c r="B19" s="1" t="s">
        <v>21</v>
      </c>
      <c r="C19" s="1" t="s">
        <v>23</v>
      </c>
      <c r="D19" s="1" t="s">
        <v>24</v>
      </c>
      <c r="E19" s="1" t="s">
        <v>25</v>
      </c>
      <c r="F19" s="1">
        <v>2</v>
      </c>
      <c r="G19" s="1">
        <v>2</v>
      </c>
      <c r="H19" s="1">
        <v>4</v>
      </c>
      <c r="I19" s="1"/>
      <c r="J19" s="1">
        <v>2</v>
      </c>
      <c r="K19" s="1">
        <v>2</v>
      </c>
      <c r="L19" s="1">
        <v>1</v>
      </c>
      <c r="M19" s="1">
        <v>3</v>
      </c>
      <c r="N19" s="1">
        <v>2</v>
      </c>
      <c r="O19" s="1" t="s">
        <v>30</v>
      </c>
      <c r="P19" s="1">
        <v>1</v>
      </c>
      <c r="Q19" s="1">
        <v>2</v>
      </c>
      <c r="R19" s="1">
        <v>1</v>
      </c>
      <c r="S19" s="1">
        <v>2</v>
      </c>
      <c r="U19" s="1">
        <v>2</v>
      </c>
    </row>
    <row r="20" spans="1:22" ht="15.75" customHeight="1" x14ac:dyDescent="0.25">
      <c r="A20" s="2">
        <v>45062.769506747689</v>
      </c>
      <c r="B20" s="1" t="s">
        <v>21</v>
      </c>
      <c r="C20" s="1" t="s">
        <v>23</v>
      </c>
      <c r="D20" s="1" t="s">
        <v>24</v>
      </c>
      <c r="E20" s="1" t="s">
        <v>27</v>
      </c>
      <c r="F20" s="1">
        <v>3</v>
      </c>
      <c r="G20" s="1">
        <v>2</v>
      </c>
      <c r="H20" s="1">
        <v>1</v>
      </c>
      <c r="I20" s="1">
        <v>2</v>
      </c>
      <c r="J20" s="1">
        <v>1</v>
      </c>
      <c r="K20" s="1">
        <v>2</v>
      </c>
      <c r="L20" s="1">
        <v>2</v>
      </c>
      <c r="M20" s="1">
        <v>3</v>
      </c>
      <c r="N20" s="1">
        <v>1</v>
      </c>
      <c r="O20" s="1" t="s">
        <v>30</v>
      </c>
      <c r="P20" s="1">
        <v>2</v>
      </c>
      <c r="Q20" s="1">
        <v>3</v>
      </c>
      <c r="R20" s="1">
        <v>2</v>
      </c>
      <c r="S20" s="1">
        <v>1</v>
      </c>
      <c r="T20" s="1" t="s">
        <v>50</v>
      </c>
      <c r="U20" s="1">
        <v>2</v>
      </c>
    </row>
    <row r="21" spans="1:22" ht="15.75" customHeight="1" x14ac:dyDescent="0.25">
      <c r="A21" s="2">
        <v>45062.780222071757</v>
      </c>
      <c r="B21" s="1" t="s">
        <v>26</v>
      </c>
      <c r="C21" s="1" t="s">
        <v>23</v>
      </c>
      <c r="D21" s="1" t="s">
        <v>24</v>
      </c>
      <c r="E21" s="1" t="s">
        <v>25</v>
      </c>
      <c r="F21" s="1">
        <v>3</v>
      </c>
      <c r="G21" s="1"/>
      <c r="H21" s="1">
        <v>4</v>
      </c>
      <c r="I21" s="1">
        <v>2</v>
      </c>
      <c r="J21" s="1">
        <v>3</v>
      </c>
      <c r="K21" s="1">
        <v>2</v>
      </c>
      <c r="L21" s="1">
        <v>2</v>
      </c>
      <c r="M21" s="1">
        <v>3</v>
      </c>
      <c r="N21" s="1">
        <v>4</v>
      </c>
      <c r="O21" s="1" t="s">
        <v>30</v>
      </c>
      <c r="P21" s="1">
        <v>1</v>
      </c>
      <c r="Q21" s="1">
        <v>3</v>
      </c>
      <c r="R21" s="1">
        <v>3</v>
      </c>
      <c r="S21" s="1">
        <v>2</v>
      </c>
      <c r="U21" s="1">
        <v>2</v>
      </c>
    </row>
    <row r="22" spans="1:22" ht="15.75" customHeight="1" x14ac:dyDescent="0.25">
      <c r="A22" s="2">
        <v>45062.879364768523</v>
      </c>
      <c r="B22" s="1" t="s">
        <v>21</v>
      </c>
      <c r="C22" s="1" t="s">
        <v>22</v>
      </c>
      <c r="D22" s="1" t="s">
        <v>24</v>
      </c>
      <c r="E22" s="1" t="s">
        <v>25</v>
      </c>
      <c r="F22" s="1">
        <v>1</v>
      </c>
      <c r="G22" s="1">
        <v>1</v>
      </c>
      <c r="H22" s="1">
        <v>1</v>
      </c>
      <c r="I22" s="1">
        <v>2</v>
      </c>
      <c r="J22" s="1">
        <v>2</v>
      </c>
      <c r="K22" s="1">
        <v>3</v>
      </c>
      <c r="L22" s="1">
        <v>1</v>
      </c>
      <c r="M22" s="1">
        <v>2</v>
      </c>
      <c r="N22" s="1">
        <v>1</v>
      </c>
      <c r="O22" s="1" t="s">
        <v>51</v>
      </c>
      <c r="P22" s="1">
        <v>2</v>
      </c>
      <c r="Q22" s="1">
        <v>1</v>
      </c>
      <c r="R22" s="1">
        <v>2</v>
      </c>
      <c r="S22" s="1">
        <v>1</v>
      </c>
      <c r="U22" s="1">
        <v>2</v>
      </c>
    </row>
    <row r="23" spans="1:22" ht="15.75" customHeight="1" x14ac:dyDescent="0.25">
      <c r="A23" s="2">
        <v>45062.923755555559</v>
      </c>
      <c r="B23" s="1" t="s">
        <v>21</v>
      </c>
      <c r="C23" s="1" t="s">
        <v>23</v>
      </c>
      <c r="D23" s="1" t="s">
        <v>24</v>
      </c>
      <c r="E23" s="1" t="s">
        <v>25</v>
      </c>
      <c r="F23" s="1">
        <v>1</v>
      </c>
      <c r="G23" s="1">
        <v>2</v>
      </c>
      <c r="H23" s="1">
        <v>4</v>
      </c>
      <c r="I23" s="1">
        <v>2</v>
      </c>
      <c r="J23" s="1">
        <v>2</v>
      </c>
      <c r="K23" s="1">
        <v>2</v>
      </c>
      <c r="L23" s="1">
        <v>1</v>
      </c>
      <c r="M23" s="1">
        <v>2</v>
      </c>
      <c r="N23" s="1">
        <v>1</v>
      </c>
      <c r="O23" s="1" t="s">
        <v>30</v>
      </c>
      <c r="P23" s="1"/>
      <c r="Q23" s="1">
        <v>3</v>
      </c>
      <c r="R23" s="1">
        <v>2</v>
      </c>
      <c r="S23" s="1">
        <v>2</v>
      </c>
      <c r="T23" s="1" t="s">
        <v>52</v>
      </c>
      <c r="U23" s="1">
        <v>2</v>
      </c>
    </row>
    <row r="24" spans="1:22" ht="15.75" customHeight="1" x14ac:dyDescent="0.25">
      <c r="A24" s="2">
        <v>45063.351206145831</v>
      </c>
      <c r="B24" s="1" t="s">
        <v>21</v>
      </c>
      <c r="C24" s="1" t="s">
        <v>23</v>
      </c>
      <c r="D24" s="1" t="s">
        <v>24</v>
      </c>
      <c r="E24" s="1" t="s">
        <v>25</v>
      </c>
      <c r="F24" s="1">
        <v>2</v>
      </c>
      <c r="G24" s="1"/>
      <c r="H24" s="1">
        <v>4</v>
      </c>
      <c r="J24" s="1">
        <v>2</v>
      </c>
      <c r="L24" s="1">
        <v>2</v>
      </c>
      <c r="M24" s="1">
        <v>2</v>
      </c>
      <c r="N24" s="1">
        <v>1</v>
      </c>
      <c r="O24" s="1" t="s">
        <v>30</v>
      </c>
      <c r="P24" s="1">
        <v>2</v>
      </c>
      <c r="Q24" s="1">
        <v>2</v>
      </c>
      <c r="R24" s="1">
        <v>2</v>
      </c>
      <c r="S24" s="1">
        <v>2</v>
      </c>
      <c r="U24" s="1">
        <v>2</v>
      </c>
    </row>
    <row r="25" spans="1:22" ht="15.75" customHeight="1" x14ac:dyDescent="0.25">
      <c r="A25" s="2">
        <v>45063.357517280092</v>
      </c>
      <c r="B25" s="1" t="s">
        <v>21</v>
      </c>
      <c r="C25" s="1" t="s">
        <v>23</v>
      </c>
      <c r="D25" s="1" t="s">
        <v>53</v>
      </c>
      <c r="E25" s="1" t="s">
        <v>25</v>
      </c>
      <c r="F25" s="1">
        <v>3</v>
      </c>
      <c r="G25" s="1"/>
      <c r="H25" s="1">
        <v>4</v>
      </c>
      <c r="I25" s="1">
        <v>2</v>
      </c>
      <c r="J25" s="1">
        <v>2</v>
      </c>
      <c r="K25" s="1">
        <v>2</v>
      </c>
      <c r="L25" s="1">
        <v>3</v>
      </c>
      <c r="M25" s="1">
        <v>4</v>
      </c>
      <c r="N25" s="1">
        <v>2</v>
      </c>
      <c r="O25" s="1" t="s">
        <v>30</v>
      </c>
      <c r="P25" s="1">
        <v>2</v>
      </c>
      <c r="Q25" s="1">
        <v>2</v>
      </c>
      <c r="R25" s="1">
        <v>4</v>
      </c>
      <c r="S25" s="1">
        <v>2</v>
      </c>
      <c r="U25" s="1">
        <v>3</v>
      </c>
    </row>
    <row r="26" spans="1:22" ht="15.75" customHeight="1" x14ac:dyDescent="0.25">
      <c r="A26" s="2">
        <v>45063.365052847221</v>
      </c>
      <c r="B26" s="1" t="s">
        <v>21</v>
      </c>
      <c r="C26" s="1" t="s">
        <v>22</v>
      </c>
      <c r="D26" s="1" t="s">
        <v>24</v>
      </c>
      <c r="E26" s="1" t="s">
        <v>54</v>
      </c>
      <c r="F26" s="1">
        <v>2</v>
      </c>
      <c r="G26" s="1">
        <v>2</v>
      </c>
      <c r="H26" s="1">
        <v>4</v>
      </c>
      <c r="J26" s="1">
        <v>2</v>
      </c>
      <c r="K26" s="1">
        <v>2</v>
      </c>
      <c r="L26" s="1">
        <v>1</v>
      </c>
      <c r="M26" s="1">
        <v>3</v>
      </c>
      <c r="N26" s="1">
        <v>1</v>
      </c>
      <c r="O26" s="1" t="s">
        <v>30</v>
      </c>
      <c r="P26" s="1">
        <v>1</v>
      </c>
      <c r="Q26" s="1">
        <v>4</v>
      </c>
      <c r="R26" s="1">
        <v>3</v>
      </c>
      <c r="S26" s="1">
        <v>2</v>
      </c>
      <c r="T26" s="1" t="s">
        <v>55</v>
      </c>
      <c r="U26" s="1">
        <v>2</v>
      </c>
    </row>
    <row r="27" spans="1:22" ht="15.75" customHeight="1" x14ac:dyDescent="0.25">
      <c r="A27" s="2">
        <v>45063.365874803239</v>
      </c>
      <c r="B27" s="1" t="s">
        <v>21</v>
      </c>
      <c r="C27" s="1" t="s">
        <v>23</v>
      </c>
      <c r="D27" s="1" t="s">
        <v>24</v>
      </c>
      <c r="E27" s="1" t="s">
        <v>25</v>
      </c>
      <c r="F27" s="1">
        <v>1</v>
      </c>
      <c r="G27" s="1">
        <v>3</v>
      </c>
      <c r="H27" s="1">
        <v>4</v>
      </c>
      <c r="I27" s="1"/>
      <c r="J27" s="1">
        <v>1</v>
      </c>
      <c r="K27" s="1">
        <v>2</v>
      </c>
      <c r="L27" s="1">
        <v>1</v>
      </c>
      <c r="M27" s="1">
        <v>3</v>
      </c>
      <c r="N27" s="1">
        <v>1</v>
      </c>
      <c r="O27" s="1" t="s">
        <v>30</v>
      </c>
      <c r="P27" s="1">
        <v>2</v>
      </c>
      <c r="Q27" s="1">
        <v>2</v>
      </c>
      <c r="R27" s="1">
        <v>2</v>
      </c>
      <c r="S27" s="1">
        <v>2</v>
      </c>
      <c r="U27" s="1">
        <v>2</v>
      </c>
    </row>
    <row r="28" spans="1:22" ht="15.75" customHeight="1" x14ac:dyDescent="0.25">
      <c r="A28" s="2">
        <v>45063.367697534719</v>
      </c>
      <c r="B28" s="1" t="s">
        <v>21</v>
      </c>
      <c r="C28" s="1" t="s">
        <v>23</v>
      </c>
      <c r="D28" s="1" t="s">
        <v>24</v>
      </c>
      <c r="E28" s="1" t="s">
        <v>29</v>
      </c>
      <c r="F28" s="1">
        <v>2</v>
      </c>
      <c r="G28" s="1"/>
      <c r="H28" s="1">
        <v>2</v>
      </c>
      <c r="I28" s="1"/>
      <c r="J28" s="1">
        <v>2</v>
      </c>
      <c r="K28" s="1">
        <v>3</v>
      </c>
      <c r="L28" s="1">
        <v>2</v>
      </c>
      <c r="M28" s="1">
        <v>3</v>
      </c>
      <c r="N28" s="1">
        <v>1</v>
      </c>
      <c r="O28" s="1" t="s">
        <v>30</v>
      </c>
      <c r="P28" s="1">
        <v>2</v>
      </c>
      <c r="Q28" s="1">
        <v>3</v>
      </c>
      <c r="R28" s="1">
        <v>4</v>
      </c>
      <c r="S28" s="1">
        <v>2</v>
      </c>
      <c r="T28" s="1" t="s">
        <v>56</v>
      </c>
      <c r="U28" s="1">
        <v>2</v>
      </c>
      <c r="V28" s="1" t="s">
        <v>57</v>
      </c>
    </row>
    <row r="29" spans="1:22" ht="15.75" customHeight="1" x14ac:dyDescent="0.25">
      <c r="A29" s="2">
        <v>45063.450569699075</v>
      </c>
      <c r="B29" s="1" t="s">
        <v>21</v>
      </c>
      <c r="C29" s="1" t="s">
        <v>35</v>
      </c>
      <c r="D29" s="1" t="s">
        <v>37</v>
      </c>
      <c r="E29" s="1" t="s">
        <v>25</v>
      </c>
      <c r="F29" s="1">
        <v>2</v>
      </c>
      <c r="G29" s="1"/>
      <c r="H29" s="1">
        <v>4</v>
      </c>
      <c r="I29" s="1">
        <v>2</v>
      </c>
      <c r="J29" s="1">
        <v>3</v>
      </c>
      <c r="L29" s="1">
        <v>2</v>
      </c>
      <c r="M29" s="1">
        <v>4</v>
      </c>
      <c r="O29" s="1" t="s">
        <v>30</v>
      </c>
      <c r="Q29" s="1">
        <v>2</v>
      </c>
      <c r="R29" s="1">
        <v>3</v>
      </c>
      <c r="S29" s="1">
        <v>2</v>
      </c>
      <c r="U29" s="1">
        <v>2</v>
      </c>
      <c r="V29" s="1" t="s">
        <v>58</v>
      </c>
    </row>
    <row r="30" spans="1:22" ht="15.75" customHeight="1" x14ac:dyDescent="0.25">
      <c r="A30" s="2">
        <v>45063.475563530097</v>
      </c>
      <c r="B30" s="1" t="s">
        <v>21</v>
      </c>
      <c r="C30" s="1" t="s">
        <v>22</v>
      </c>
      <c r="D30" s="1" t="s">
        <v>24</v>
      </c>
      <c r="E30" s="1" t="s">
        <v>25</v>
      </c>
      <c r="F30" s="1">
        <v>2</v>
      </c>
      <c r="G30" s="1">
        <v>3</v>
      </c>
      <c r="H30" s="1">
        <v>3</v>
      </c>
      <c r="I30" s="1">
        <v>2</v>
      </c>
      <c r="J30" s="1">
        <v>2</v>
      </c>
      <c r="K30" s="1">
        <v>1</v>
      </c>
      <c r="L30" s="1">
        <v>1</v>
      </c>
      <c r="M30" s="1">
        <v>3</v>
      </c>
      <c r="N30" s="1">
        <v>1</v>
      </c>
      <c r="O30" s="1" t="s">
        <v>30</v>
      </c>
      <c r="P30" s="1">
        <v>2</v>
      </c>
      <c r="Q30" s="1">
        <v>2</v>
      </c>
      <c r="R30" s="1">
        <v>4</v>
      </c>
      <c r="S30" s="1">
        <v>2</v>
      </c>
      <c r="T30" s="1" t="s">
        <v>59</v>
      </c>
      <c r="U30" s="1">
        <v>2</v>
      </c>
    </row>
    <row r="31" spans="1:22" ht="15.75" customHeight="1" x14ac:dyDescent="0.25">
      <c r="A31" s="2">
        <v>45063.506951261574</v>
      </c>
      <c r="B31" s="1" t="s">
        <v>21</v>
      </c>
      <c r="C31" s="1" t="s">
        <v>35</v>
      </c>
      <c r="D31" s="1" t="s">
        <v>37</v>
      </c>
      <c r="E31" s="1" t="s">
        <v>27</v>
      </c>
      <c r="F31" s="1">
        <v>2</v>
      </c>
      <c r="G31" s="1">
        <v>2</v>
      </c>
      <c r="H31" s="1">
        <v>4</v>
      </c>
      <c r="I31" s="1">
        <v>2</v>
      </c>
      <c r="J31" s="1">
        <v>2</v>
      </c>
      <c r="K31" s="1">
        <v>1</v>
      </c>
      <c r="L31" s="1">
        <v>2</v>
      </c>
      <c r="M31" s="1">
        <v>2</v>
      </c>
      <c r="N31" s="1">
        <v>1</v>
      </c>
      <c r="O31" s="1" t="s">
        <v>51</v>
      </c>
      <c r="P31" s="1">
        <v>2</v>
      </c>
      <c r="Q31" s="1">
        <v>2</v>
      </c>
      <c r="R31" s="1">
        <v>3</v>
      </c>
      <c r="S31" s="1">
        <v>2</v>
      </c>
      <c r="T31" s="1" t="s">
        <v>24</v>
      </c>
      <c r="U31" s="1">
        <v>2</v>
      </c>
    </row>
    <row r="32" spans="1:22" ht="15.75" customHeight="1" x14ac:dyDescent="0.25">
      <c r="A32" s="2">
        <v>45063.634172743055</v>
      </c>
      <c r="B32" s="1" t="s">
        <v>21</v>
      </c>
      <c r="C32" s="1" t="s">
        <v>35</v>
      </c>
      <c r="D32" s="1" t="s">
        <v>24</v>
      </c>
      <c r="E32" s="1" t="s">
        <v>25</v>
      </c>
      <c r="F32" s="1">
        <v>2</v>
      </c>
      <c r="G32" s="1"/>
      <c r="H32" s="1">
        <v>3</v>
      </c>
      <c r="I32" s="1">
        <v>3</v>
      </c>
      <c r="J32" s="1">
        <v>2</v>
      </c>
      <c r="K32" s="1">
        <v>2</v>
      </c>
      <c r="L32" s="1">
        <v>1</v>
      </c>
      <c r="M32" s="1">
        <v>2</v>
      </c>
      <c r="N32" s="1">
        <v>1</v>
      </c>
      <c r="O32" s="1" t="s">
        <v>30</v>
      </c>
      <c r="P32" s="1">
        <v>2</v>
      </c>
      <c r="Q32" s="1">
        <v>3</v>
      </c>
      <c r="R32" s="1">
        <v>4</v>
      </c>
      <c r="S32" s="1">
        <v>2</v>
      </c>
      <c r="U32" s="1">
        <v>2</v>
      </c>
    </row>
    <row r="33" spans="1:22" ht="15.75" customHeight="1" x14ac:dyDescent="0.25">
      <c r="A33" s="2">
        <v>45063.778579409722</v>
      </c>
      <c r="B33" s="1" t="s">
        <v>34</v>
      </c>
      <c r="C33" s="1" t="s">
        <v>35</v>
      </c>
      <c r="D33" s="1" t="s">
        <v>43</v>
      </c>
      <c r="E33" s="1" t="s">
        <v>39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1</v>
      </c>
      <c r="M33" s="1">
        <v>3</v>
      </c>
      <c r="N33" s="1">
        <v>2</v>
      </c>
      <c r="O33" s="1" t="s">
        <v>30</v>
      </c>
      <c r="P33" s="1">
        <v>2</v>
      </c>
      <c r="Q33" s="1">
        <v>1</v>
      </c>
      <c r="R33" s="1">
        <v>2</v>
      </c>
      <c r="S33" s="1">
        <v>2</v>
      </c>
      <c r="U33" s="1">
        <v>2</v>
      </c>
    </row>
    <row r="34" spans="1:22" ht="15.75" customHeight="1" x14ac:dyDescent="0.25">
      <c r="A34" s="2">
        <v>45063.827126990742</v>
      </c>
      <c r="B34" s="1" t="s">
        <v>21</v>
      </c>
      <c r="C34" s="1" t="s">
        <v>23</v>
      </c>
      <c r="D34" s="1" t="s">
        <v>24</v>
      </c>
      <c r="E34" s="1" t="s">
        <v>25</v>
      </c>
      <c r="F34" s="1">
        <v>3</v>
      </c>
      <c r="G34" s="1">
        <v>4</v>
      </c>
      <c r="H34" s="1">
        <v>4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1</v>
      </c>
      <c r="O34" s="1" t="s">
        <v>30</v>
      </c>
      <c r="P34" s="1"/>
      <c r="Q34" s="1">
        <v>1</v>
      </c>
      <c r="R34" s="1">
        <v>2</v>
      </c>
      <c r="S34" s="1">
        <v>1</v>
      </c>
      <c r="U34" s="1">
        <v>1</v>
      </c>
      <c r="V34" s="1" t="s">
        <v>24</v>
      </c>
    </row>
    <row r="35" spans="1:22" ht="12.5" x14ac:dyDescent="0.25">
      <c r="A35" s="2">
        <v>45064.535637974535</v>
      </c>
      <c r="B35" s="1" t="s">
        <v>34</v>
      </c>
      <c r="C35" s="1" t="s">
        <v>35</v>
      </c>
      <c r="D35" s="1" t="s">
        <v>24</v>
      </c>
      <c r="E35" s="1" t="s">
        <v>27</v>
      </c>
      <c r="F35" s="1">
        <v>1</v>
      </c>
      <c r="G35" s="1">
        <v>2</v>
      </c>
      <c r="H35" s="1">
        <v>4</v>
      </c>
      <c r="I35" s="1">
        <v>2</v>
      </c>
      <c r="J35" s="1">
        <v>2</v>
      </c>
      <c r="K35" s="1">
        <v>1</v>
      </c>
      <c r="L35" s="1">
        <v>1</v>
      </c>
      <c r="M35" s="1">
        <v>3</v>
      </c>
      <c r="N35" s="1">
        <v>4</v>
      </c>
      <c r="O35" s="1" t="s">
        <v>30</v>
      </c>
      <c r="P35" s="1">
        <v>1</v>
      </c>
      <c r="Q35" s="1">
        <v>1</v>
      </c>
      <c r="R35" s="1">
        <v>1</v>
      </c>
      <c r="S35" s="1">
        <v>1</v>
      </c>
      <c r="U35" s="1">
        <v>1</v>
      </c>
    </row>
    <row r="36" spans="1:22" ht="12.5" x14ac:dyDescent="0.25">
      <c r="A36" s="2">
        <v>45064.620356967593</v>
      </c>
      <c r="B36" s="1" t="s">
        <v>34</v>
      </c>
      <c r="C36" s="1" t="s">
        <v>23</v>
      </c>
      <c r="D36" s="1" t="s">
        <v>24</v>
      </c>
      <c r="E36" s="1" t="s">
        <v>27</v>
      </c>
      <c r="F36" s="1">
        <v>2</v>
      </c>
      <c r="G36" s="1">
        <v>2</v>
      </c>
      <c r="H36" s="1">
        <v>4</v>
      </c>
      <c r="I36" s="1">
        <v>1</v>
      </c>
      <c r="J36" s="1">
        <v>1</v>
      </c>
      <c r="K36" s="1">
        <v>1</v>
      </c>
      <c r="L36" s="1">
        <v>2</v>
      </c>
      <c r="M36" s="1">
        <v>4</v>
      </c>
      <c r="O36" s="1" t="s">
        <v>30</v>
      </c>
      <c r="Q36" s="1">
        <v>3</v>
      </c>
      <c r="R36" s="1">
        <v>3</v>
      </c>
      <c r="S36" s="1">
        <v>2</v>
      </c>
      <c r="T36" s="1" t="s">
        <v>60</v>
      </c>
      <c r="U36" s="1">
        <v>2</v>
      </c>
    </row>
    <row r="37" spans="1:22" ht="12.5" x14ac:dyDescent="0.25">
      <c r="A37" s="2">
        <v>45065.690278321759</v>
      </c>
      <c r="B37" s="1" t="s">
        <v>34</v>
      </c>
      <c r="C37" s="1" t="s">
        <v>23</v>
      </c>
      <c r="D37" s="1" t="s">
        <v>24</v>
      </c>
      <c r="E37" s="1" t="s">
        <v>27</v>
      </c>
      <c r="F37" s="1">
        <v>1</v>
      </c>
      <c r="G37" s="1">
        <v>1</v>
      </c>
      <c r="H37" s="1">
        <v>4</v>
      </c>
      <c r="I37" s="1">
        <v>1</v>
      </c>
      <c r="J37" s="1">
        <v>1</v>
      </c>
      <c r="K37" s="1">
        <v>1</v>
      </c>
      <c r="L37" s="1">
        <v>2</v>
      </c>
      <c r="M37" s="1">
        <v>2</v>
      </c>
      <c r="N37" s="1">
        <v>4</v>
      </c>
      <c r="O37" s="1" t="s">
        <v>28</v>
      </c>
      <c r="P37" s="1">
        <v>1</v>
      </c>
      <c r="Q37" s="1">
        <v>2</v>
      </c>
      <c r="R37" s="1">
        <v>3</v>
      </c>
      <c r="S37" s="1">
        <v>2</v>
      </c>
      <c r="U37" s="1">
        <v>2</v>
      </c>
    </row>
    <row r="38" spans="1:22" ht="12.5" x14ac:dyDescent="0.25">
      <c r="A38" s="2">
        <v>45068.790433310191</v>
      </c>
      <c r="B38" s="1" t="s">
        <v>26</v>
      </c>
      <c r="C38" s="1" t="s">
        <v>35</v>
      </c>
      <c r="D38" s="1" t="s">
        <v>37</v>
      </c>
      <c r="E38" s="1" t="s">
        <v>25</v>
      </c>
      <c r="F38" s="1">
        <v>2</v>
      </c>
      <c r="G38" s="1">
        <v>2</v>
      </c>
      <c r="H38" s="1">
        <v>3</v>
      </c>
      <c r="I38" s="1"/>
      <c r="J38" s="1">
        <v>1</v>
      </c>
      <c r="L38" s="1">
        <v>1</v>
      </c>
      <c r="M38" s="1">
        <v>2</v>
      </c>
      <c r="N38" s="1">
        <v>1</v>
      </c>
      <c r="O38" s="1" t="s">
        <v>30</v>
      </c>
      <c r="P38" s="1">
        <v>2</v>
      </c>
      <c r="Q38" s="1">
        <v>1</v>
      </c>
      <c r="R38" s="1">
        <v>2</v>
      </c>
      <c r="S38" s="1">
        <v>1</v>
      </c>
      <c r="T38" s="1" t="s">
        <v>24</v>
      </c>
      <c r="U38" s="1">
        <v>2</v>
      </c>
      <c r="V38" s="1" t="s">
        <v>24</v>
      </c>
    </row>
    <row r="39" spans="1:22" ht="12.5" x14ac:dyDescent="0.25">
      <c r="A39" s="2">
        <v>45068.806832210648</v>
      </c>
      <c r="B39" s="1" t="s">
        <v>21</v>
      </c>
      <c r="C39" s="1" t="s">
        <v>48</v>
      </c>
      <c r="D39" s="1" t="s">
        <v>24</v>
      </c>
    </row>
    <row r="40" spans="1:22" ht="12.5" x14ac:dyDescent="0.25">
      <c r="A40" s="2">
        <v>45068.813189027773</v>
      </c>
      <c r="B40" s="1" t="s">
        <v>21</v>
      </c>
      <c r="C40" s="1" t="s">
        <v>23</v>
      </c>
      <c r="D40" s="1" t="s">
        <v>24</v>
      </c>
      <c r="E40" s="1" t="s">
        <v>27</v>
      </c>
      <c r="F40" s="1">
        <v>2</v>
      </c>
      <c r="G40" s="1">
        <v>3</v>
      </c>
      <c r="H40" s="1">
        <v>4</v>
      </c>
      <c r="I40" s="1">
        <v>2</v>
      </c>
      <c r="J40" s="1">
        <v>2</v>
      </c>
      <c r="K40" s="1">
        <v>1</v>
      </c>
      <c r="L40" s="1">
        <v>1</v>
      </c>
      <c r="M40" s="1">
        <v>2</v>
      </c>
      <c r="N40" s="1">
        <v>1</v>
      </c>
      <c r="O40" s="1" t="s">
        <v>28</v>
      </c>
      <c r="P40" s="1">
        <v>2</v>
      </c>
      <c r="Q40" s="1">
        <v>2</v>
      </c>
      <c r="R40" s="1">
        <v>2</v>
      </c>
      <c r="S40" s="1">
        <v>2</v>
      </c>
      <c r="U40" s="1">
        <v>2</v>
      </c>
    </row>
    <row r="41" spans="1:22" ht="12.5" x14ac:dyDescent="0.25">
      <c r="A41" s="2">
        <v>45068.815013657411</v>
      </c>
      <c r="B41" s="1" t="s">
        <v>21</v>
      </c>
      <c r="C41" s="1" t="s">
        <v>35</v>
      </c>
      <c r="D41" s="1" t="s">
        <v>24</v>
      </c>
      <c r="E41" s="1" t="s">
        <v>61</v>
      </c>
      <c r="F41" s="1">
        <v>3</v>
      </c>
      <c r="G41" s="1">
        <v>2</v>
      </c>
      <c r="H41" s="1">
        <v>4</v>
      </c>
      <c r="I41" s="1">
        <v>2</v>
      </c>
      <c r="J41" s="1">
        <v>2</v>
      </c>
      <c r="K41" s="1">
        <v>1</v>
      </c>
      <c r="L41" s="1">
        <v>2</v>
      </c>
      <c r="M41" s="1">
        <v>4</v>
      </c>
      <c r="N41" s="1">
        <v>1</v>
      </c>
      <c r="O41" s="1" t="s">
        <v>30</v>
      </c>
      <c r="P41" s="1">
        <v>2</v>
      </c>
      <c r="Q41" s="1">
        <v>3</v>
      </c>
      <c r="R41" s="1">
        <v>3</v>
      </c>
      <c r="S41" s="1">
        <v>2</v>
      </c>
      <c r="T41" s="1" t="s">
        <v>24</v>
      </c>
      <c r="U41" s="1">
        <v>3</v>
      </c>
      <c r="V41" s="1" t="s">
        <v>24</v>
      </c>
    </row>
    <row r="42" spans="1:22" ht="12.5" x14ac:dyDescent="0.25">
      <c r="A42" s="2">
        <v>45068.82080332176</v>
      </c>
      <c r="B42" s="1" t="s">
        <v>21</v>
      </c>
      <c r="C42" s="1" t="s">
        <v>35</v>
      </c>
      <c r="D42" s="1" t="s">
        <v>24</v>
      </c>
      <c r="E42" s="1" t="s">
        <v>25</v>
      </c>
      <c r="F42" s="1">
        <v>3</v>
      </c>
      <c r="G42" s="1">
        <v>2</v>
      </c>
      <c r="H42" s="1">
        <v>2</v>
      </c>
      <c r="I42" s="1"/>
      <c r="O42" s="1" t="s">
        <v>30</v>
      </c>
      <c r="P42" s="1">
        <v>1</v>
      </c>
      <c r="Q42" s="1">
        <v>4</v>
      </c>
      <c r="R42" s="1">
        <v>4</v>
      </c>
      <c r="S42" s="1">
        <v>2</v>
      </c>
      <c r="T42" s="1" t="s">
        <v>24</v>
      </c>
      <c r="U42" s="1">
        <v>3</v>
      </c>
      <c r="V42" s="1" t="s">
        <v>62</v>
      </c>
    </row>
    <row r="43" spans="1:22" ht="12.5" x14ac:dyDescent="0.25">
      <c r="A43" s="2">
        <v>45068.825376469904</v>
      </c>
      <c r="B43" s="1" t="s">
        <v>26</v>
      </c>
      <c r="C43" s="1" t="s">
        <v>23</v>
      </c>
      <c r="D43" s="1" t="s">
        <v>63</v>
      </c>
      <c r="E43" s="1" t="s">
        <v>27</v>
      </c>
      <c r="F43" s="1">
        <v>2</v>
      </c>
      <c r="G43" s="1">
        <v>2</v>
      </c>
      <c r="H43" s="1">
        <v>3</v>
      </c>
      <c r="I43" s="1">
        <v>2</v>
      </c>
      <c r="J43" s="1">
        <v>2</v>
      </c>
      <c r="K43" s="1">
        <v>1</v>
      </c>
      <c r="L43" s="1">
        <v>1</v>
      </c>
      <c r="M43" s="1">
        <v>4</v>
      </c>
      <c r="N43" s="1">
        <v>2</v>
      </c>
      <c r="O43" s="1" t="s">
        <v>30</v>
      </c>
      <c r="P43" s="1">
        <v>1</v>
      </c>
      <c r="Q43" s="1">
        <v>1</v>
      </c>
      <c r="R43" s="1">
        <v>1</v>
      </c>
      <c r="S43" s="1">
        <v>1</v>
      </c>
      <c r="U43" s="1">
        <v>2</v>
      </c>
    </row>
    <row r="44" spans="1:22" ht="12.5" x14ac:dyDescent="0.25">
      <c r="A44" s="2">
        <v>45068.866161203703</v>
      </c>
      <c r="B44" s="1" t="s">
        <v>26</v>
      </c>
      <c r="C44" s="1" t="s">
        <v>48</v>
      </c>
      <c r="D44" s="1" t="s">
        <v>43</v>
      </c>
      <c r="G44" s="1"/>
      <c r="H44" s="1">
        <v>4</v>
      </c>
      <c r="N44" s="1">
        <v>1</v>
      </c>
      <c r="O44" s="1" t="s">
        <v>30</v>
      </c>
    </row>
    <row r="45" spans="1:22" ht="12.5" x14ac:dyDescent="0.25">
      <c r="A45" s="2">
        <v>45068.884422175921</v>
      </c>
      <c r="B45" s="1" t="s">
        <v>34</v>
      </c>
      <c r="C45" s="1" t="s">
        <v>35</v>
      </c>
      <c r="D45" s="1" t="s">
        <v>24</v>
      </c>
      <c r="E45" s="1" t="s">
        <v>64</v>
      </c>
      <c r="F45" s="1">
        <v>2</v>
      </c>
      <c r="G45" s="1"/>
      <c r="H45" s="1">
        <v>4</v>
      </c>
      <c r="I45" s="1"/>
      <c r="J45" s="1">
        <v>1</v>
      </c>
      <c r="L45" s="1">
        <v>1</v>
      </c>
      <c r="M45" s="1">
        <v>2</v>
      </c>
      <c r="N45" s="1">
        <v>1</v>
      </c>
      <c r="O45" s="1" t="s">
        <v>30</v>
      </c>
      <c r="P45" s="1">
        <v>1</v>
      </c>
      <c r="Q45" s="1">
        <v>3</v>
      </c>
      <c r="R45" s="1">
        <v>2</v>
      </c>
      <c r="S45" s="1">
        <v>2</v>
      </c>
      <c r="T45" s="1" t="s">
        <v>24</v>
      </c>
      <c r="U45" s="1">
        <v>2</v>
      </c>
      <c r="V45" s="1" t="s">
        <v>65</v>
      </c>
    </row>
    <row r="46" spans="1:22" ht="12.5" x14ac:dyDescent="0.25">
      <c r="A46" s="2">
        <v>45068.913918506943</v>
      </c>
      <c r="B46" s="1" t="s">
        <v>21</v>
      </c>
      <c r="C46" s="1" t="s">
        <v>35</v>
      </c>
      <c r="D46" s="1" t="s">
        <v>24</v>
      </c>
      <c r="E46" s="1" t="s">
        <v>39</v>
      </c>
      <c r="F46" s="1">
        <v>2</v>
      </c>
      <c r="G46" s="1">
        <v>2</v>
      </c>
      <c r="H46" s="1">
        <v>3</v>
      </c>
      <c r="I46" s="1">
        <v>3</v>
      </c>
      <c r="J46" s="1">
        <v>3</v>
      </c>
      <c r="K46" s="1">
        <v>1</v>
      </c>
      <c r="L46" s="1">
        <v>3</v>
      </c>
      <c r="M46" s="1">
        <v>3</v>
      </c>
      <c r="N46" s="1">
        <v>2</v>
      </c>
      <c r="O46" s="1" t="s">
        <v>66</v>
      </c>
      <c r="P46" s="1">
        <v>2</v>
      </c>
      <c r="Q46" s="1">
        <v>3</v>
      </c>
      <c r="R46" s="1">
        <v>2</v>
      </c>
      <c r="S46" s="1">
        <v>1</v>
      </c>
      <c r="U46" s="1">
        <v>2</v>
      </c>
    </row>
    <row r="47" spans="1:22" ht="12.5" x14ac:dyDescent="0.25">
      <c r="A47" s="2">
        <v>45069.384490046301</v>
      </c>
      <c r="B47" s="1" t="s">
        <v>21</v>
      </c>
      <c r="C47" s="1" t="s">
        <v>35</v>
      </c>
      <c r="D47" s="1" t="s">
        <v>24</v>
      </c>
      <c r="E47" s="1" t="s">
        <v>25</v>
      </c>
      <c r="F47" s="1">
        <v>2</v>
      </c>
      <c r="G47" s="1"/>
      <c r="H47" s="1">
        <v>4</v>
      </c>
      <c r="I47" s="1"/>
      <c r="J47" s="1">
        <v>2</v>
      </c>
      <c r="K47" s="1">
        <v>2</v>
      </c>
      <c r="L47" s="1">
        <v>2</v>
      </c>
      <c r="M47" s="1">
        <v>2</v>
      </c>
      <c r="N47" s="1">
        <v>1</v>
      </c>
      <c r="O47" s="1" t="s">
        <v>30</v>
      </c>
      <c r="P47" s="1">
        <v>1</v>
      </c>
      <c r="Q47" s="1">
        <v>1</v>
      </c>
      <c r="R47" s="1">
        <v>2</v>
      </c>
      <c r="S47" s="1">
        <v>1</v>
      </c>
      <c r="T47" s="1" t="s">
        <v>67</v>
      </c>
      <c r="U47" s="1">
        <v>2</v>
      </c>
      <c r="V47" s="1" t="s">
        <v>24</v>
      </c>
    </row>
    <row r="48" spans="1:22" ht="12.5" x14ac:dyDescent="0.25">
      <c r="A48" s="2">
        <v>45069.387170879629</v>
      </c>
      <c r="B48" s="1" t="s">
        <v>21</v>
      </c>
      <c r="C48" s="1" t="s">
        <v>35</v>
      </c>
      <c r="D48" s="1" t="s">
        <v>43</v>
      </c>
      <c r="E48" s="1" t="s">
        <v>68</v>
      </c>
      <c r="F48" s="1">
        <v>2</v>
      </c>
      <c r="G48" s="1">
        <v>1</v>
      </c>
      <c r="H48" s="1">
        <v>4</v>
      </c>
      <c r="I48" s="1">
        <v>1</v>
      </c>
      <c r="J48" s="1">
        <v>1</v>
      </c>
      <c r="K48" s="1">
        <v>1</v>
      </c>
      <c r="L48" s="1">
        <v>1</v>
      </c>
      <c r="M48" s="1">
        <v>2</v>
      </c>
      <c r="N48" s="1">
        <v>1</v>
      </c>
      <c r="O48" s="1" t="s">
        <v>30</v>
      </c>
      <c r="P48" s="1">
        <v>2</v>
      </c>
      <c r="Q48" s="1">
        <v>1</v>
      </c>
      <c r="R48" s="1">
        <v>1</v>
      </c>
      <c r="S48" s="1">
        <v>2</v>
      </c>
      <c r="U48" s="1">
        <v>2</v>
      </c>
    </row>
    <row r="49" spans="1:22" ht="12.5" x14ac:dyDescent="0.25">
      <c r="A49" s="2">
        <v>45069.608098715282</v>
      </c>
      <c r="B49" s="1" t="s">
        <v>34</v>
      </c>
      <c r="C49" s="1" t="s">
        <v>48</v>
      </c>
      <c r="D49" s="1" t="s">
        <v>24</v>
      </c>
      <c r="O49" s="1" t="s">
        <v>30</v>
      </c>
      <c r="P49" s="1">
        <v>2</v>
      </c>
    </row>
    <row r="50" spans="1:22" ht="12.5" x14ac:dyDescent="0.25">
      <c r="A50" s="2">
        <v>45069.714721736113</v>
      </c>
      <c r="B50" s="1" t="s">
        <v>21</v>
      </c>
      <c r="C50" s="1" t="s">
        <v>23</v>
      </c>
      <c r="D50" s="1" t="s">
        <v>24</v>
      </c>
      <c r="E50" s="1" t="s">
        <v>39</v>
      </c>
      <c r="F50" s="1">
        <v>1</v>
      </c>
      <c r="G50" s="1"/>
      <c r="H50" s="1">
        <v>4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 t="s">
        <v>30</v>
      </c>
      <c r="P50" s="1">
        <v>1</v>
      </c>
      <c r="Q50" s="1">
        <v>1</v>
      </c>
      <c r="R50" s="1">
        <v>1</v>
      </c>
      <c r="S50" s="1">
        <v>1</v>
      </c>
      <c r="U50" s="1">
        <v>1</v>
      </c>
    </row>
    <row r="51" spans="1:22" ht="12.5" x14ac:dyDescent="0.25">
      <c r="A51" s="2">
        <v>45069.785596122689</v>
      </c>
      <c r="B51" s="1" t="s">
        <v>21</v>
      </c>
      <c r="C51" s="1" t="s">
        <v>23</v>
      </c>
      <c r="D51" s="1" t="s">
        <v>24</v>
      </c>
      <c r="E51" s="1" t="s">
        <v>25</v>
      </c>
      <c r="F51" s="1">
        <v>2</v>
      </c>
      <c r="G51" s="1"/>
      <c r="H51" s="1">
        <v>4</v>
      </c>
      <c r="I51" s="1">
        <v>2</v>
      </c>
      <c r="J51" s="1">
        <v>2</v>
      </c>
      <c r="K51" s="1">
        <v>2</v>
      </c>
      <c r="L51" s="1">
        <v>1</v>
      </c>
      <c r="M51" s="1">
        <v>4</v>
      </c>
      <c r="N51" s="1">
        <v>1</v>
      </c>
      <c r="O51" s="1" t="s">
        <v>30</v>
      </c>
      <c r="P51" s="1">
        <v>2</v>
      </c>
      <c r="Q51" s="1">
        <v>3</v>
      </c>
      <c r="R51" s="1">
        <v>5</v>
      </c>
      <c r="S51" s="1">
        <v>2</v>
      </c>
      <c r="T51" s="1" t="s">
        <v>69</v>
      </c>
      <c r="U51" s="1">
        <v>3</v>
      </c>
    </row>
    <row r="52" spans="1:22" ht="12.5" x14ac:dyDescent="0.25">
      <c r="A52" s="2">
        <v>45069.924616782402</v>
      </c>
      <c r="B52" s="1" t="s">
        <v>26</v>
      </c>
      <c r="C52" s="1" t="s">
        <v>22</v>
      </c>
      <c r="D52" s="1" t="s">
        <v>24</v>
      </c>
      <c r="E52" s="1" t="s">
        <v>68</v>
      </c>
      <c r="F52" s="1">
        <v>1</v>
      </c>
      <c r="G52" s="1">
        <v>2</v>
      </c>
      <c r="H52" s="1">
        <v>3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 t="s">
        <v>28</v>
      </c>
      <c r="P52" s="1">
        <v>2</v>
      </c>
      <c r="Q52" s="1">
        <v>1</v>
      </c>
      <c r="S52" s="1">
        <v>1</v>
      </c>
      <c r="T52" s="1" t="s">
        <v>70</v>
      </c>
      <c r="U52" s="1">
        <v>1</v>
      </c>
    </row>
    <row r="53" spans="1:22" ht="12.5" x14ac:dyDescent="0.25">
      <c r="A53" s="2">
        <v>45071.91984170139</v>
      </c>
      <c r="B53" s="1" t="s">
        <v>26</v>
      </c>
      <c r="C53" s="1" t="s">
        <v>23</v>
      </c>
      <c r="D53" s="1" t="s">
        <v>43</v>
      </c>
      <c r="E53" s="1" t="s">
        <v>27</v>
      </c>
      <c r="F53" s="1">
        <v>2</v>
      </c>
      <c r="G53" s="1"/>
      <c r="H53" s="1">
        <v>4</v>
      </c>
      <c r="I53" s="1">
        <v>2</v>
      </c>
      <c r="J53" s="1">
        <v>2</v>
      </c>
      <c r="K53" s="1">
        <v>1</v>
      </c>
      <c r="L53" s="1">
        <v>1</v>
      </c>
      <c r="M53" s="1">
        <v>2</v>
      </c>
      <c r="N53" s="1">
        <v>1</v>
      </c>
      <c r="O53" s="1" t="s">
        <v>30</v>
      </c>
      <c r="P53" s="1">
        <v>2</v>
      </c>
      <c r="Q53" s="1">
        <v>1</v>
      </c>
      <c r="R53" s="1">
        <v>2</v>
      </c>
      <c r="S53" s="1">
        <v>2</v>
      </c>
      <c r="T53" s="1" t="s">
        <v>71</v>
      </c>
      <c r="U53" s="1">
        <v>2</v>
      </c>
      <c r="V53" s="1" t="s">
        <v>24</v>
      </c>
    </row>
    <row r="54" spans="1:22" ht="12.5" x14ac:dyDescent="0.25">
      <c r="A54" s="2">
        <v>45072.630252986113</v>
      </c>
      <c r="B54" s="1" t="s">
        <v>26</v>
      </c>
      <c r="C54" s="1" t="s">
        <v>35</v>
      </c>
      <c r="D54" s="1" t="s">
        <v>43</v>
      </c>
      <c r="E54" s="1" t="s">
        <v>25</v>
      </c>
      <c r="F54" s="1">
        <v>3</v>
      </c>
      <c r="G54" s="1">
        <v>2</v>
      </c>
      <c r="H54" s="1">
        <v>4</v>
      </c>
      <c r="I54" s="1">
        <v>3</v>
      </c>
      <c r="J54" s="1">
        <v>4</v>
      </c>
      <c r="K54" s="1">
        <v>4</v>
      </c>
      <c r="L54" s="1">
        <v>3</v>
      </c>
      <c r="M54" s="1">
        <v>3</v>
      </c>
      <c r="N54" s="1">
        <v>4</v>
      </c>
      <c r="O54" s="1" t="s">
        <v>51</v>
      </c>
      <c r="P54" s="1">
        <v>1</v>
      </c>
      <c r="Q54" s="1">
        <v>3</v>
      </c>
      <c r="R54" s="1">
        <v>4</v>
      </c>
      <c r="S54" s="1">
        <v>3</v>
      </c>
      <c r="T54" s="1" t="s">
        <v>24</v>
      </c>
      <c r="U54" s="1">
        <v>4</v>
      </c>
      <c r="V54" s="1" t="s">
        <v>67</v>
      </c>
    </row>
    <row r="55" spans="1:22" ht="12.5" x14ac:dyDescent="0.25">
      <c r="A55" s="2">
        <v>45075.522147858792</v>
      </c>
      <c r="B55" s="1" t="s">
        <v>34</v>
      </c>
      <c r="C55" s="1" t="s">
        <v>23</v>
      </c>
      <c r="D55" s="1" t="s">
        <v>24</v>
      </c>
      <c r="E55" s="1" t="s">
        <v>25</v>
      </c>
      <c r="F55" s="1">
        <v>2</v>
      </c>
      <c r="G55" s="1"/>
      <c r="H55" s="1">
        <v>4</v>
      </c>
      <c r="I55" s="1"/>
      <c r="J55" s="1">
        <v>3</v>
      </c>
      <c r="L55" s="1">
        <v>2</v>
      </c>
      <c r="M55" s="1">
        <v>3</v>
      </c>
      <c r="O55" s="1" t="s">
        <v>30</v>
      </c>
      <c r="S55" s="1">
        <v>2</v>
      </c>
      <c r="T55" s="1" t="s">
        <v>67</v>
      </c>
      <c r="U55" s="1">
        <v>2</v>
      </c>
    </row>
    <row r="56" spans="1:22" ht="12.5" x14ac:dyDescent="0.25">
      <c r="A56" s="2">
        <v>45075.527406064815</v>
      </c>
      <c r="B56" s="1" t="s">
        <v>72</v>
      </c>
      <c r="C56" s="1" t="s">
        <v>23</v>
      </c>
      <c r="D56" s="1" t="s">
        <v>37</v>
      </c>
      <c r="E56" s="1" t="s">
        <v>44</v>
      </c>
      <c r="F56" s="1">
        <v>2</v>
      </c>
      <c r="G56" s="1">
        <v>2</v>
      </c>
      <c r="H56" s="1">
        <v>3</v>
      </c>
      <c r="I56" s="1">
        <v>2</v>
      </c>
      <c r="J56" s="1">
        <v>2</v>
      </c>
      <c r="K56" s="1">
        <v>2</v>
      </c>
      <c r="L56" s="1">
        <v>2</v>
      </c>
      <c r="M56" s="1">
        <v>3</v>
      </c>
      <c r="O56" s="1" t="s">
        <v>30</v>
      </c>
      <c r="P56" s="1">
        <v>2</v>
      </c>
      <c r="Q56" s="1">
        <v>2</v>
      </c>
      <c r="R56" s="1">
        <v>3</v>
      </c>
      <c r="S56" s="1">
        <v>2</v>
      </c>
      <c r="T56" s="1" t="s">
        <v>73</v>
      </c>
      <c r="U56" s="1">
        <v>2</v>
      </c>
      <c r="V56" s="1" t="s">
        <v>74</v>
      </c>
    </row>
    <row r="57" spans="1:22" ht="12.5" x14ac:dyDescent="0.25">
      <c r="A57" s="2">
        <v>45075.87189894676</v>
      </c>
      <c r="B57" s="1" t="s">
        <v>34</v>
      </c>
      <c r="C57" s="1" t="s">
        <v>35</v>
      </c>
      <c r="D57" s="1" t="s">
        <v>43</v>
      </c>
      <c r="E57" s="1" t="s">
        <v>39</v>
      </c>
      <c r="F57" s="1">
        <v>3</v>
      </c>
      <c r="G57" s="1">
        <v>1</v>
      </c>
      <c r="H57" s="1">
        <v>4</v>
      </c>
      <c r="I57" s="1">
        <v>2</v>
      </c>
      <c r="J57" s="1">
        <v>2</v>
      </c>
      <c r="K57" s="1">
        <v>2</v>
      </c>
      <c r="L57" s="1">
        <v>1</v>
      </c>
      <c r="M57" s="1">
        <v>3</v>
      </c>
      <c r="O57" s="1" t="s">
        <v>75</v>
      </c>
      <c r="P57" s="1">
        <v>1</v>
      </c>
      <c r="Q57" s="1">
        <v>2</v>
      </c>
      <c r="R57" s="1">
        <v>3</v>
      </c>
      <c r="S57" s="1">
        <v>2</v>
      </c>
      <c r="U57" s="1">
        <v>2</v>
      </c>
    </row>
    <row r="58" spans="1:22" ht="12.5" x14ac:dyDescent="0.25">
      <c r="A58" s="2">
        <v>45081.676386990745</v>
      </c>
      <c r="B58" s="1" t="s">
        <v>21</v>
      </c>
      <c r="C58" s="1" t="s">
        <v>23</v>
      </c>
      <c r="D58" s="1" t="s">
        <v>24</v>
      </c>
      <c r="E58" s="1" t="s">
        <v>25</v>
      </c>
      <c r="F58" s="1">
        <v>1</v>
      </c>
      <c r="G58" s="1">
        <v>2</v>
      </c>
      <c r="H58" s="1">
        <v>4</v>
      </c>
      <c r="I58" s="1"/>
      <c r="J58" s="1">
        <v>1</v>
      </c>
      <c r="K58" s="1">
        <v>2</v>
      </c>
      <c r="L58" s="1">
        <v>2</v>
      </c>
      <c r="M58" s="1">
        <v>4</v>
      </c>
      <c r="N58" s="1">
        <v>1</v>
      </c>
      <c r="O58" s="1" t="s">
        <v>30</v>
      </c>
      <c r="P58" s="1">
        <v>1</v>
      </c>
      <c r="Q58" s="1">
        <v>2</v>
      </c>
      <c r="R58" s="1">
        <v>2</v>
      </c>
      <c r="S58" s="1">
        <v>2</v>
      </c>
      <c r="T58" s="1" t="s">
        <v>24</v>
      </c>
      <c r="U58" s="1">
        <v>2</v>
      </c>
    </row>
    <row r="61" spans="1:22" ht="15.75" customHeight="1" x14ac:dyDescent="0.25">
      <c r="F61">
        <f>AVERAGE(F2:F58)</f>
        <v>1.9444444444444444</v>
      </c>
      <c r="G61">
        <f t="shared" ref="G61:U61" si="0">AVERAGE(G2:G58)</f>
        <v>2.1111111111111112</v>
      </c>
      <c r="H61">
        <f t="shared" si="0"/>
        <v>3.4545454545454546</v>
      </c>
      <c r="I61">
        <f t="shared" si="0"/>
        <v>1.9736842105263157</v>
      </c>
      <c r="J61">
        <f t="shared" si="0"/>
        <v>1.8490566037735849</v>
      </c>
      <c r="K61">
        <f t="shared" si="0"/>
        <v>1.7777777777777777</v>
      </c>
      <c r="L61">
        <f t="shared" si="0"/>
        <v>1.5192307692307692</v>
      </c>
      <c r="M61">
        <f t="shared" si="0"/>
        <v>2.6226415094339623</v>
      </c>
      <c r="N61">
        <f t="shared" si="0"/>
        <v>1.4489795918367347</v>
      </c>
      <c r="P61">
        <f t="shared" si="0"/>
        <v>1.6304347826086956</v>
      </c>
      <c r="Q61">
        <f t="shared" si="0"/>
        <v>2</v>
      </c>
      <c r="R61">
        <f t="shared" si="0"/>
        <v>2.6538461538461537</v>
      </c>
      <c r="S61">
        <f t="shared" si="0"/>
        <v>1.7777777777777777</v>
      </c>
      <c r="U61">
        <f t="shared" si="0"/>
        <v>1.9803921568627452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B8D8-6363-4659-ACF0-728CEFF6AEE4}">
  <dimension ref="A1:H282"/>
  <sheetViews>
    <sheetView topLeftCell="A213" zoomScale="70" zoomScaleNormal="70" workbookViewId="0">
      <selection activeCell="B262" sqref="B262"/>
    </sheetView>
  </sheetViews>
  <sheetFormatPr baseColWidth="10" defaultRowHeight="12.5" x14ac:dyDescent="0.25"/>
  <cols>
    <col min="1" max="1" width="79.7265625" bestFit="1" customWidth="1"/>
    <col min="2" max="2" width="126.36328125" bestFit="1" customWidth="1"/>
    <col min="3" max="3" width="66.90625" bestFit="1" customWidth="1"/>
    <col min="4" max="4" width="72.90625" bestFit="1" customWidth="1"/>
    <col min="5" max="5" width="79.1796875" bestFit="1" customWidth="1"/>
    <col min="7" max="7" width="68.7265625" customWidth="1"/>
    <col min="8" max="8" width="31.26953125" customWidth="1"/>
  </cols>
  <sheetData>
    <row r="1" spans="1:8" x14ac:dyDescent="0.25">
      <c r="A1" s="14" t="s">
        <v>105</v>
      </c>
    </row>
    <row r="3" spans="1:8" ht="13" x14ac:dyDescent="0.3">
      <c r="A3" s="3" t="s">
        <v>76</v>
      </c>
      <c r="B3" t="s">
        <v>80</v>
      </c>
      <c r="D3" s="5" t="s">
        <v>76</v>
      </c>
      <c r="E3" s="5" t="s">
        <v>80</v>
      </c>
      <c r="G3" s="5" t="s">
        <v>76</v>
      </c>
      <c r="H3" s="5" t="s">
        <v>80</v>
      </c>
    </row>
    <row r="4" spans="1:8" ht="14" x14ac:dyDescent="0.3">
      <c r="A4" s="4" t="s">
        <v>48</v>
      </c>
      <c r="B4" s="7">
        <v>3</v>
      </c>
      <c r="D4" s="8" t="s">
        <v>48</v>
      </c>
      <c r="E4" s="9">
        <v>3</v>
      </c>
      <c r="G4" s="8" t="s">
        <v>48</v>
      </c>
      <c r="H4" s="9"/>
    </row>
    <row r="5" spans="1:8" ht="14" x14ac:dyDescent="0.3">
      <c r="A5" s="6" t="s">
        <v>43</v>
      </c>
      <c r="B5" s="7">
        <v>3</v>
      </c>
      <c r="D5" s="10" t="s">
        <v>43</v>
      </c>
      <c r="E5" s="9">
        <v>3</v>
      </c>
      <c r="G5" s="10" t="s">
        <v>43</v>
      </c>
      <c r="H5" s="9">
        <v>3</v>
      </c>
    </row>
    <row r="6" spans="1:8" ht="14" x14ac:dyDescent="0.3">
      <c r="A6" s="6" t="s">
        <v>24</v>
      </c>
      <c r="B6" s="7"/>
      <c r="D6" s="10" t="s">
        <v>24</v>
      </c>
      <c r="E6" s="9"/>
      <c r="G6" s="10"/>
      <c r="H6" s="9"/>
    </row>
    <row r="7" spans="1:8" ht="14" x14ac:dyDescent="0.3">
      <c r="A7" s="4" t="s">
        <v>23</v>
      </c>
      <c r="B7" s="7">
        <v>1.9</v>
      </c>
      <c r="D7" s="8" t="s">
        <v>35</v>
      </c>
      <c r="E7" s="9">
        <v>2.1666666666666665</v>
      </c>
    </row>
    <row r="8" spans="1:8" ht="14" x14ac:dyDescent="0.3">
      <c r="A8" s="6" t="s">
        <v>53</v>
      </c>
      <c r="B8" s="7">
        <v>2</v>
      </c>
      <c r="D8" s="10" t="s">
        <v>43</v>
      </c>
      <c r="E8" s="9">
        <v>2</v>
      </c>
      <c r="G8" s="8" t="s">
        <v>35</v>
      </c>
      <c r="H8" s="9"/>
    </row>
    <row r="9" spans="1:8" ht="14" x14ac:dyDescent="0.3">
      <c r="A9" s="6" t="s">
        <v>32</v>
      </c>
      <c r="B9" s="7">
        <v>2</v>
      </c>
      <c r="D9" s="10" t="s">
        <v>37</v>
      </c>
      <c r="E9" s="9">
        <v>2</v>
      </c>
      <c r="G9" s="10" t="s">
        <v>43</v>
      </c>
      <c r="H9" s="9">
        <v>2</v>
      </c>
    </row>
    <row r="10" spans="1:8" ht="14" x14ac:dyDescent="0.3">
      <c r="A10" s="6" t="s">
        <v>43</v>
      </c>
      <c r="B10" s="7">
        <v>1.6666666666666667</v>
      </c>
      <c r="D10" s="10" t="s">
        <v>24</v>
      </c>
      <c r="E10" s="9">
        <v>2.3333333333333335</v>
      </c>
      <c r="G10" s="10" t="s">
        <v>37</v>
      </c>
      <c r="H10" s="9">
        <v>2</v>
      </c>
    </row>
    <row r="11" spans="1:8" ht="14" x14ac:dyDescent="0.3">
      <c r="A11" s="6" t="s">
        <v>37</v>
      </c>
      <c r="B11" s="7">
        <v>2</v>
      </c>
      <c r="D11" s="8" t="s">
        <v>23</v>
      </c>
      <c r="E11" s="9">
        <v>1.9</v>
      </c>
      <c r="G11" s="10" t="s">
        <v>24</v>
      </c>
      <c r="H11" s="9">
        <v>2.3333333333333335</v>
      </c>
    </row>
    <row r="12" spans="1:8" ht="14" x14ac:dyDescent="0.3">
      <c r="A12" s="6" t="s">
        <v>63</v>
      </c>
      <c r="B12" s="7">
        <v>2</v>
      </c>
      <c r="D12" s="10" t="s">
        <v>53</v>
      </c>
      <c r="E12" s="9">
        <v>2</v>
      </c>
    </row>
    <row r="13" spans="1:8" ht="14" x14ac:dyDescent="0.3">
      <c r="A13" s="6" t="s">
        <v>47</v>
      </c>
      <c r="B13" s="7"/>
      <c r="D13" s="10" t="s">
        <v>32</v>
      </c>
      <c r="E13" s="9">
        <v>2</v>
      </c>
      <c r="G13" s="8" t="s">
        <v>23</v>
      </c>
      <c r="H13" s="9"/>
    </row>
    <row r="14" spans="1:8" ht="14" x14ac:dyDescent="0.3">
      <c r="A14" s="6" t="s">
        <v>24</v>
      </c>
      <c r="B14" s="7">
        <v>1.9230769230769231</v>
      </c>
      <c r="D14" s="10" t="s">
        <v>43</v>
      </c>
      <c r="E14" s="9">
        <v>1.6666666666666667</v>
      </c>
      <c r="G14" s="10" t="s">
        <v>43</v>
      </c>
      <c r="H14">
        <f>AVERAGE(E14,E16)</f>
        <v>1.8333333333333335</v>
      </c>
    </row>
    <row r="15" spans="1:8" ht="14" x14ac:dyDescent="0.3">
      <c r="A15" s="4" t="s">
        <v>35</v>
      </c>
      <c r="B15" s="7">
        <v>2.1666666666666665</v>
      </c>
      <c r="D15" s="10" t="s">
        <v>37</v>
      </c>
      <c r="E15" s="9">
        <v>2</v>
      </c>
      <c r="G15" s="10" t="s">
        <v>37</v>
      </c>
      <c r="H15">
        <f>AVERAGE(E12,E13,E15,E16,E17)</f>
        <v>2</v>
      </c>
    </row>
    <row r="16" spans="1:8" ht="14" x14ac:dyDescent="0.3">
      <c r="A16" s="6" t="s">
        <v>43</v>
      </c>
      <c r="B16" s="7">
        <v>2</v>
      </c>
      <c r="D16" s="10" t="s">
        <v>63</v>
      </c>
      <c r="E16" s="9">
        <v>2</v>
      </c>
      <c r="G16" s="10" t="s">
        <v>24</v>
      </c>
      <c r="H16">
        <f>AVERAGE(E16)</f>
        <v>2</v>
      </c>
    </row>
    <row r="17" spans="1:8" ht="14" x14ac:dyDescent="0.3">
      <c r="A17" s="6" t="s">
        <v>37</v>
      </c>
      <c r="B17" s="7">
        <v>2</v>
      </c>
      <c r="D17" s="10" t="s">
        <v>47</v>
      </c>
      <c r="E17" s="9"/>
    </row>
    <row r="18" spans="1:8" ht="14" x14ac:dyDescent="0.3">
      <c r="A18" s="6" t="s">
        <v>24</v>
      </c>
      <c r="B18" s="7">
        <v>2.3333333333333335</v>
      </c>
      <c r="D18" s="10" t="s">
        <v>24</v>
      </c>
      <c r="E18" s="9">
        <v>1.9230769230769231</v>
      </c>
      <c r="G18" s="8" t="s">
        <v>22</v>
      </c>
    </row>
    <row r="19" spans="1:8" ht="14" x14ac:dyDescent="0.3">
      <c r="A19" s="4" t="s">
        <v>22</v>
      </c>
      <c r="B19" s="7">
        <v>1.6</v>
      </c>
      <c r="D19" s="8" t="s">
        <v>22</v>
      </c>
      <c r="E19" s="9">
        <v>1.5</v>
      </c>
      <c r="G19" s="10" t="s">
        <v>37</v>
      </c>
      <c r="H19">
        <f>AVERAGE(E20)</f>
        <v>1</v>
      </c>
    </row>
    <row r="20" spans="1:8" ht="14" x14ac:dyDescent="0.3">
      <c r="A20" s="6" t="s">
        <v>45</v>
      </c>
      <c r="B20" s="7">
        <v>1</v>
      </c>
      <c r="D20" s="10" t="s">
        <v>45</v>
      </c>
      <c r="E20" s="9">
        <v>1</v>
      </c>
      <c r="G20" s="10" t="s">
        <v>24</v>
      </c>
      <c r="H20">
        <f>E22</f>
        <v>1.6666666666666667</v>
      </c>
    </row>
    <row r="21" spans="1:8" ht="14" x14ac:dyDescent="0.3">
      <c r="A21" s="6" t="s">
        <v>40</v>
      </c>
      <c r="B21" s="7">
        <v>2</v>
      </c>
      <c r="D21" s="10" t="s">
        <v>40</v>
      </c>
      <c r="E21" s="9" t="e">
        <v>#DIV/0!</v>
      </c>
    </row>
    <row r="22" spans="1:8" ht="14" x14ac:dyDescent="0.3">
      <c r="A22" s="6" t="s">
        <v>24</v>
      </c>
      <c r="B22" s="7">
        <v>1.6666666666666667</v>
      </c>
      <c r="D22" s="10" t="s">
        <v>24</v>
      </c>
      <c r="E22" s="9">
        <v>1.6666666666666667</v>
      </c>
    </row>
    <row r="23" spans="1:8" x14ac:dyDescent="0.25">
      <c r="A23" s="6" t="s">
        <v>78</v>
      </c>
      <c r="B23" s="7"/>
      <c r="D23" s="6"/>
      <c r="E23" s="7"/>
    </row>
    <row r="24" spans="1:8" x14ac:dyDescent="0.25">
      <c r="A24" s="4" t="s">
        <v>77</v>
      </c>
      <c r="B24" s="7">
        <v>1.9736842105263157</v>
      </c>
    </row>
    <row r="36" spans="1:5" x14ac:dyDescent="0.25">
      <c r="A36" s="14" t="s">
        <v>104</v>
      </c>
    </row>
    <row r="39" spans="1:5" ht="14" x14ac:dyDescent="0.3">
      <c r="A39" s="3" t="s">
        <v>76</v>
      </c>
      <c r="B39" t="s">
        <v>79</v>
      </c>
      <c r="C39" t="s">
        <v>89</v>
      </c>
      <c r="D39" s="11"/>
      <c r="E39" s="11" t="s">
        <v>90</v>
      </c>
    </row>
    <row r="40" spans="1:5" ht="14" x14ac:dyDescent="0.3">
      <c r="A40" s="4" t="s">
        <v>53</v>
      </c>
      <c r="B40" s="7">
        <v>1</v>
      </c>
      <c r="C40" s="7">
        <v>2</v>
      </c>
      <c r="D40" s="11" t="s">
        <v>88</v>
      </c>
      <c r="E40" s="11">
        <f>(GETPIVOTDATA("Mittelwert von Wie finden Sie den Buchungsprozess von Tickets in der App?2",$A$39,"Benutzen Sie Alternativen?","BuBiM") + GETPIVOTDATA("Mittelwert von Wie finden Sie den Buchungsprozess von Tickets in der App?2",$A$39,"Benutzen Sie Alternativen?","Google maps") + GETPIVOTDATA("Mittelwert von Wie finden Sie den Buchungsprozess von Tickets in der App?2",$A$39,"Benutzen Sie Alternativen?","Google maps für Busse, DB App für Züge ") +GETPIVOTDATA("Mittelwert von Wie finden Sie den Buchungsprozess von Tickets in der App?2",$A$39,"Benutzen Sie Alternativen?","Ich benutze eine andere App") + GETPIVOTDATA("Mittelwert von Wie finden Sie den Buchungsprozess von Tickets in der App?2",$A$39,"Benutzen Sie Alternativen?","Ich benutze eine andere App, Ich benutze die DB Website")) / 5</f>
        <v>1.8</v>
      </c>
    </row>
    <row r="41" spans="1:5" ht="14" x14ac:dyDescent="0.3">
      <c r="A41" s="4" t="s">
        <v>45</v>
      </c>
      <c r="B41" s="7">
        <v>1</v>
      </c>
      <c r="C41" s="7">
        <v>1</v>
      </c>
      <c r="D41" s="11" t="s">
        <v>87</v>
      </c>
      <c r="E41" s="11">
        <v>2</v>
      </c>
    </row>
    <row r="42" spans="1:5" ht="14" x14ac:dyDescent="0.3">
      <c r="A42" s="4" t="s">
        <v>32</v>
      </c>
      <c r="B42" s="7">
        <v>1</v>
      </c>
      <c r="C42" s="7">
        <v>2</v>
      </c>
      <c r="D42" s="11" t="s">
        <v>24</v>
      </c>
      <c r="E42" s="11">
        <v>2</v>
      </c>
    </row>
    <row r="43" spans="1:5" x14ac:dyDescent="0.25">
      <c r="A43" s="4" t="s">
        <v>43</v>
      </c>
      <c r="B43" s="7">
        <v>8</v>
      </c>
      <c r="C43" s="7">
        <v>2</v>
      </c>
    </row>
    <row r="44" spans="1:5" x14ac:dyDescent="0.25">
      <c r="A44" s="4" t="s">
        <v>40</v>
      </c>
      <c r="B44" s="7">
        <v>1</v>
      </c>
      <c r="C44" s="7">
        <v>2</v>
      </c>
    </row>
    <row r="45" spans="1:5" x14ac:dyDescent="0.25">
      <c r="A45" s="4" t="s">
        <v>37</v>
      </c>
      <c r="B45" s="7">
        <v>3</v>
      </c>
      <c r="C45" s="7">
        <v>2</v>
      </c>
    </row>
    <row r="46" spans="1:5" x14ac:dyDescent="0.25">
      <c r="A46" s="4" t="s">
        <v>63</v>
      </c>
      <c r="B46" s="7">
        <v>1</v>
      </c>
      <c r="C46" s="7">
        <v>2</v>
      </c>
    </row>
    <row r="47" spans="1:5" x14ac:dyDescent="0.25">
      <c r="A47" s="4" t="s">
        <v>47</v>
      </c>
      <c r="B47" s="7"/>
      <c r="C47" s="7"/>
    </row>
    <row r="48" spans="1:5" x14ac:dyDescent="0.25">
      <c r="A48" s="4" t="s">
        <v>24</v>
      </c>
      <c r="B48" s="7">
        <v>22</v>
      </c>
      <c r="C48" s="7">
        <v>2</v>
      </c>
    </row>
    <row r="49" spans="1:5" x14ac:dyDescent="0.25">
      <c r="A49" s="4" t="s">
        <v>78</v>
      </c>
      <c r="B49" s="7"/>
      <c r="C49" s="7"/>
    </row>
    <row r="50" spans="1:5" x14ac:dyDescent="0.25">
      <c r="A50" s="4" t="s">
        <v>77</v>
      </c>
      <c r="B50" s="7">
        <v>38</v>
      </c>
      <c r="C50" s="7">
        <v>1.9736842105263157</v>
      </c>
    </row>
    <row r="57" spans="1:5" x14ac:dyDescent="0.25">
      <c r="A57" s="14" t="s">
        <v>103</v>
      </c>
    </row>
    <row r="60" spans="1:5" x14ac:dyDescent="0.25">
      <c r="A60" s="3" t="s">
        <v>76</v>
      </c>
      <c r="B60" t="s">
        <v>79</v>
      </c>
      <c r="C60" t="s">
        <v>81</v>
      </c>
      <c r="D60" t="s">
        <v>82</v>
      </c>
      <c r="E60" t="s">
        <v>83</v>
      </c>
    </row>
    <row r="61" spans="1:5" x14ac:dyDescent="0.25">
      <c r="A61" s="4" t="s">
        <v>54</v>
      </c>
      <c r="B61" s="7"/>
      <c r="C61" s="7">
        <v>2</v>
      </c>
      <c r="D61" s="7">
        <v>2</v>
      </c>
      <c r="E61" s="7">
        <v>1</v>
      </c>
    </row>
    <row r="62" spans="1:5" x14ac:dyDescent="0.25">
      <c r="A62" s="4" t="s">
        <v>25</v>
      </c>
      <c r="B62" s="7">
        <v>12</v>
      </c>
      <c r="C62" s="7">
        <v>44</v>
      </c>
      <c r="D62" s="7">
        <v>35</v>
      </c>
      <c r="E62" s="7">
        <v>36</v>
      </c>
    </row>
    <row r="63" spans="1:5" x14ac:dyDescent="0.25">
      <c r="A63" s="4" t="s">
        <v>29</v>
      </c>
      <c r="B63" s="7">
        <v>1</v>
      </c>
      <c r="C63" s="7">
        <v>4</v>
      </c>
      <c r="D63" s="7">
        <v>7</v>
      </c>
      <c r="E63" s="7">
        <v>4</v>
      </c>
    </row>
    <row r="64" spans="1:5" x14ac:dyDescent="0.25">
      <c r="A64" s="4" t="s">
        <v>38</v>
      </c>
      <c r="B64" s="7"/>
      <c r="C64" s="7">
        <v>2</v>
      </c>
      <c r="D64" s="7">
        <v>2</v>
      </c>
      <c r="E64" s="7">
        <v>2</v>
      </c>
    </row>
    <row r="65" spans="1:5" x14ac:dyDescent="0.25">
      <c r="A65" s="4" t="s">
        <v>44</v>
      </c>
      <c r="B65" s="7">
        <v>2</v>
      </c>
      <c r="C65" s="7">
        <v>4</v>
      </c>
      <c r="D65" s="7">
        <v>3</v>
      </c>
      <c r="E65" s="7">
        <v>3</v>
      </c>
    </row>
    <row r="66" spans="1:5" x14ac:dyDescent="0.25">
      <c r="A66" s="4" t="s">
        <v>68</v>
      </c>
      <c r="B66" s="7">
        <v>2</v>
      </c>
      <c r="C66" s="7">
        <v>2</v>
      </c>
      <c r="D66" s="7">
        <v>2</v>
      </c>
      <c r="E66" s="7">
        <v>2</v>
      </c>
    </row>
    <row r="67" spans="1:5" x14ac:dyDescent="0.25">
      <c r="A67" s="4" t="s">
        <v>64</v>
      </c>
      <c r="B67" s="7"/>
      <c r="C67" s="7">
        <v>1</v>
      </c>
      <c r="D67" s="7"/>
      <c r="E67" s="7">
        <v>1</v>
      </c>
    </row>
    <row r="68" spans="1:5" x14ac:dyDescent="0.25">
      <c r="A68" s="4" t="s">
        <v>39</v>
      </c>
      <c r="B68" s="7">
        <v>5</v>
      </c>
      <c r="C68" s="7">
        <v>10</v>
      </c>
      <c r="D68" s="7">
        <v>7</v>
      </c>
      <c r="E68" s="7">
        <v>7</v>
      </c>
    </row>
    <row r="69" spans="1:5" x14ac:dyDescent="0.25">
      <c r="A69" s="4" t="s">
        <v>27</v>
      </c>
      <c r="B69" s="7">
        <v>15</v>
      </c>
      <c r="C69" s="7">
        <v>25</v>
      </c>
      <c r="D69" s="7">
        <v>21</v>
      </c>
      <c r="E69" s="7">
        <v>21</v>
      </c>
    </row>
    <row r="70" spans="1:5" x14ac:dyDescent="0.25">
      <c r="A70" s="4" t="s">
        <v>61</v>
      </c>
      <c r="B70" s="7">
        <v>1</v>
      </c>
      <c r="C70" s="7">
        <v>2</v>
      </c>
      <c r="D70" s="7">
        <v>1</v>
      </c>
      <c r="E70" s="7">
        <v>2</v>
      </c>
    </row>
    <row r="71" spans="1:5" x14ac:dyDescent="0.25">
      <c r="A71" s="4" t="s">
        <v>78</v>
      </c>
      <c r="B71" s="7"/>
      <c r="C71" s="7">
        <v>2</v>
      </c>
      <c r="D71" s="7"/>
      <c r="E71" s="7"/>
    </row>
    <row r="72" spans="1:5" x14ac:dyDescent="0.25">
      <c r="A72" s="4" t="s">
        <v>77</v>
      </c>
      <c r="B72" s="7">
        <v>38</v>
      </c>
      <c r="C72" s="7">
        <v>98</v>
      </c>
      <c r="D72" s="7">
        <v>80</v>
      </c>
      <c r="E72" s="7">
        <v>79</v>
      </c>
    </row>
    <row r="75" spans="1:5" x14ac:dyDescent="0.25">
      <c r="A75" s="3" t="s">
        <v>76</v>
      </c>
      <c r="B75" t="s">
        <v>80</v>
      </c>
      <c r="C75" t="s">
        <v>84</v>
      </c>
      <c r="D75" t="s">
        <v>85</v>
      </c>
      <c r="E75" t="s">
        <v>86</v>
      </c>
    </row>
    <row r="76" spans="1:5" x14ac:dyDescent="0.25">
      <c r="A76" s="4" t="s">
        <v>54</v>
      </c>
      <c r="B76" s="7"/>
      <c r="C76" s="7">
        <v>2</v>
      </c>
      <c r="D76" s="7">
        <v>2</v>
      </c>
      <c r="E76" s="7">
        <v>1</v>
      </c>
    </row>
    <row r="77" spans="1:5" x14ac:dyDescent="0.25">
      <c r="A77" s="4" t="s">
        <v>25</v>
      </c>
      <c r="B77" s="7">
        <v>2.1666666666666665</v>
      </c>
      <c r="C77" s="7">
        <v>2</v>
      </c>
      <c r="D77" s="7">
        <v>2.1875</v>
      </c>
      <c r="E77" s="7">
        <v>1.6363636363636365</v>
      </c>
    </row>
    <row r="78" spans="1:5" x14ac:dyDescent="0.25">
      <c r="A78" s="4" t="s">
        <v>29</v>
      </c>
      <c r="B78" s="7">
        <v>2</v>
      </c>
      <c r="C78" s="7">
        <v>2</v>
      </c>
      <c r="D78" s="7">
        <v>3.5</v>
      </c>
      <c r="E78" s="7">
        <v>2</v>
      </c>
    </row>
    <row r="79" spans="1:5" x14ac:dyDescent="0.25">
      <c r="A79" s="4" t="s">
        <v>38</v>
      </c>
      <c r="B79" s="7"/>
      <c r="C79" s="7">
        <v>2</v>
      </c>
      <c r="D79" s="7">
        <v>2</v>
      </c>
      <c r="E79" s="7">
        <v>2</v>
      </c>
    </row>
    <row r="80" spans="1:5" x14ac:dyDescent="0.25">
      <c r="A80" s="4" t="s">
        <v>44</v>
      </c>
      <c r="B80" s="7">
        <v>1.5</v>
      </c>
      <c r="C80" s="7">
        <v>2</v>
      </c>
      <c r="D80" s="7">
        <v>1.5</v>
      </c>
      <c r="E80" s="7">
        <v>1.5</v>
      </c>
    </row>
    <row r="81" spans="1:5" x14ac:dyDescent="0.25">
      <c r="A81" s="4" t="s">
        <v>68</v>
      </c>
      <c r="B81" s="7">
        <v>1</v>
      </c>
      <c r="C81" s="7">
        <v>1</v>
      </c>
      <c r="D81" s="7">
        <v>1</v>
      </c>
      <c r="E81" s="7">
        <v>1</v>
      </c>
    </row>
    <row r="82" spans="1:5" x14ac:dyDescent="0.25">
      <c r="A82" s="4" t="s">
        <v>64</v>
      </c>
      <c r="B82" s="7"/>
      <c r="C82" s="7">
        <v>1</v>
      </c>
      <c r="D82" s="7"/>
      <c r="E82" s="7">
        <v>1</v>
      </c>
    </row>
    <row r="83" spans="1:5" x14ac:dyDescent="0.25">
      <c r="A83" s="4" t="s">
        <v>39</v>
      </c>
      <c r="B83" s="7">
        <v>2</v>
      </c>
      <c r="C83" s="7">
        <v>2</v>
      </c>
      <c r="D83" s="7">
        <v>1.4</v>
      </c>
      <c r="E83" s="7">
        <v>1.4</v>
      </c>
    </row>
    <row r="84" spans="1:5" x14ac:dyDescent="0.25">
      <c r="A84" s="4" t="s">
        <v>27</v>
      </c>
      <c r="B84" s="7">
        <v>2</v>
      </c>
      <c r="C84" s="7">
        <v>1.6666666666666667</v>
      </c>
      <c r="D84" s="7">
        <v>1.4</v>
      </c>
      <c r="E84" s="7">
        <v>1.4</v>
      </c>
    </row>
    <row r="85" spans="1:5" x14ac:dyDescent="0.25">
      <c r="A85" s="4" t="s">
        <v>61</v>
      </c>
      <c r="B85" s="7">
        <v>2</v>
      </c>
      <c r="C85" s="7">
        <v>2</v>
      </c>
      <c r="D85" s="7">
        <v>1</v>
      </c>
      <c r="E85" s="7">
        <v>2</v>
      </c>
    </row>
    <row r="86" spans="1:5" x14ac:dyDescent="0.25">
      <c r="A86" s="4" t="s">
        <v>78</v>
      </c>
      <c r="B86" s="7"/>
      <c r="C86" s="7">
        <v>2</v>
      </c>
      <c r="D86" s="7"/>
      <c r="E86" s="7"/>
    </row>
    <row r="87" spans="1:5" x14ac:dyDescent="0.25">
      <c r="A87" s="4" t="s">
        <v>77</v>
      </c>
      <c r="B87" s="7">
        <v>1.9736842105263157</v>
      </c>
      <c r="C87" s="7">
        <v>1.8490566037735849</v>
      </c>
      <c r="D87" s="7">
        <v>1.7777777777777777</v>
      </c>
      <c r="E87" s="7">
        <v>1.5192307692307692</v>
      </c>
    </row>
    <row r="90" spans="1:5" ht="13" x14ac:dyDescent="0.3">
      <c r="B90" s="12" t="s">
        <v>93</v>
      </c>
      <c r="C90" s="12" t="s">
        <v>94</v>
      </c>
      <c r="D90" s="12" t="s">
        <v>95</v>
      </c>
      <c r="E90" s="12" t="s">
        <v>96</v>
      </c>
    </row>
    <row r="91" spans="1:5" x14ac:dyDescent="0.25">
      <c r="A91" s="4" t="s">
        <v>25</v>
      </c>
      <c r="B91">
        <f>AVERAGE(B77:B81,B83,B84)</f>
        <v>1.7777777777777777</v>
      </c>
      <c r="C91">
        <f>AVERAGE(C77:C84)</f>
        <v>1.7083333333333333</v>
      </c>
      <c r="D91">
        <f>AVERAGE(D77:D84)</f>
        <v>1.8553571428571429</v>
      </c>
      <c r="E91">
        <f>AVERAGE(E77:E84)</f>
        <v>1.4920454545454547</v>
      </c>
    </row>
    <row r="92" spans="1:5" x14ac:dyDescent="0.25">
      <c r="A92" t="s">
        <v>91</v>
      </c>
      <c r="B92">
        <f>AVERAGE(B78:B80)</f>
        <v>1.75</v>
      </c>
      <c r="C92">
        <f>AVERAGE(C78:C80)</f>
        <v>2</v>
      </c>
      <c r="D92">
        <f>AVERAGE(D78:D80)</f>
        <v>2.3333333333333335</v>
      </c>
      <c r="E92">
        <f>AVERAGE(E78:E80)</f>
        <v>1.8333333333333333</v>
      </c>
    </row>
    <row r="93" spans="1:5" x14ac:dyDescent="0.25">
      <c r="A93" t="s">
        <v>61</v>
      </c>
      <c r="B93">
        <f>AVERAGE(B83:B84)</f>
        <v>2</v>
      </c>
      <c r="C93">
        <f>AVERAGE(C83:C85,C80)</f>
        <v>1.9166666666666667</v>
      </c>
      <c r="D93">
        <f>AVERAGE(D80,D83:D85)</f>
        <v>1.325</v>
      </c>
      <c r="E93">
        <f>AVERAGE(E80,E83:E85)</f>
        <v>1.575</v>
      </c>
    </row>
    <row r="94" spans="1:5" x14ac:dyDescent="0.25">
      <c r="A94" t="s">
        <v>92</v>
      </c>
      <c r="B94">
        <f>AVERAGE(B79:B80,B84,B81,B81)</f>
        <v>1.375</v>
      </c>
      <c r="C94">
        <f>AVERAGE(C79:C81,C84)</f>
        <v>1.6666666666666667</v>
      </c>
      <c r="D94">
        <f>AVERAGE(D84,D79:D81)</f>
        <v>1.4750000000000001</v>
      </c>
      <c r="E94">
        <f>AVERAGE(E79:E81,E84)</f>
        <v>1.4750000000000001</v>
      </c>
    </row>
    <row r="95" spans="1:5" x14ac:dyDescent="0.25">
      <c r="A95" s="4"/>
    </row>
    <row r="103" spans="1:5" x14ac:dyDescent="0.25">
      <c r="A103" s="14" t="s">
        <v>102</v>
      </c>
    </row>
    <row r="105" spans="1:5" x14ac:dyDescent="0.25">
      <c r="A105" s="3" t="s">
        <v>76</v>
      </c>
      <c r="B105" t="s">
        <v>97</v>
      </c>
    </row>
    <row r="106" spans="1:5" x14ac:dyDescent="0.25">
      <c r="A106" s="4" t="s">
        <v>28</v>
      </c>
      <c r="B106" s="7">
        <v>1.8571428571428572</v>
      </c>
    </row>
    <row r="107" spans="1:5" x14ac:dyDescent="0.25">
      <c r="A107" s="6" t="s">
        <v>44</v>
      </c>
      <c r="B107" s="7">
        <v>2</v>
      </c>
    </row>
    <row r="108" spans="1:5" x14ac:dyDescent="0.25">
      <c r="A108" s="6" t="s">
        <v>68</v>
      </c>
      <c r="B108" s="7">
        <v>2</v>
      </c>
    </row>
    <row r="109" spans="1:5" x14ac:dyDescent="0.25">
      <c r="A109" s="6" t="s">
        <v>27</v>
      </c>
      <c r="B109" s="7">
        <v>1.8</v>
      </c>
    </row>
    <row r="110" spans="1:5" x14ac:dyDescent="0.25">
      <c r="A110" s="4" t="s">
        <v>66</v>
      </c>
      <c r="B110" s="7">
        <v>2</v>
      </c>
    </row>
    <row r="111" spans="1:5" x14ac:dyDescent="0.25">
      <c r="A111" s="6" t="s">
        <v>39</v>
      </c>
      <c r="B111" s="7">
        <v>2</v>
      </c>
    </row>
    <row r="112" spans="1:5" ht="14" x14ac:dyDescent="0.3">
      <c r="A112" s="4" t="s">
        <v>75</v>
      </c>
      <c r="B112" s="7">
        <v>1</v>
      </c>
      <c r="D112" s="11"/>
      <c r="E112" s="11" t="s">
        <v>101</v>
      </c>
    </row>
    <row r="113" spans="1:5" ht="14" x14ac:dyDescent="0.3">
      <c r="A113" s="6" t="s">
        <v>39</v>
      </c>
      <c r="B113" s="7">
        <v>1</v>
      </c>
      <c r="D113" s="11" t="s">
        <v>99</v>
      </c>
      <c r="E113" s="11">
        <f>AVERAGE(B114,B112,B110,B106)</f>
        <v>1.6309523809523809</v>
      </c>
    </row>
    <row r="114" spans="1:5" ht="14" x14ac:dyDescent="0.3">
      <c r="A114" s="4" t="s">
        <v>51</v>
      </c>
      <c r="B114" s="7">
        <v>1.6666666666666667</v>
      </c>
      <c r="D114" s="11" t="s">
        <v>100</v>
      </c>
      <c r="E114" s="11">
        <f>GETPIVOTDATA("Würden sie sich wünschen, dass die Features der  DB Apps in einer App zusammengefasst sind?",$A$105,"Benutzen sie Andere Apps der Deutsch Bahn?","Ich nutze keine andere DB App")</f>
        <v>1.588235294117647</v>
      </c>
    </row>
    <row r="115" spans="1:5" x14ac:dyDescent="0.25">
      <c r="A115" s="6" t="s">
        <v>25</v>
      </c>
      <c r="B115" s="7">
        <v>1.5</v>
      </c>
    </row>
    <row r="116" spans="1:5" x14ac:dyDescent="0.25">
      <c r="A116" s="6" t="s">
        <v>27</v>
      </c>
      <c r="B116" s="7">
        <v>2</v>
      </c>
    </row>
    <row r="117" spans="1:5" x14ac:dyDescent="0.25">
      <c r="A117" s="4" t="s">
        <v>30</v>
      </c>
      <c r="B117" s="7">
        <v>1.588235294117647</v>
      </c>
    </row>
    <row r="118" spans="1:5" x14ac:dyDescent="0.25">
      <c r="A118" s="6" t="s">
        <v>54</v>
      </c>
      <c r="B118" s="7">
        <v>1</v>
      </c>
    </row>
    <row r="119" spans="1:5" x14ac:dyDescent="0.25">
      <c r="A119" s="6" t="s">
        <v>25</v>
      </c>
      <c r="B119" s="7">
        <v>1.5625</v>
      </c>
    </row>
    <row r="120" spans="1:5" x14ac:dyDescent="0.25">
      <c r="A120" s="6" t="s">
        <v>29</v>
      </c>
      <c r="B120" s="7">
        <v>1.5</v>
      </c>
    </row>
    <row r="121" spans="1:5" x14ac:dyDescent="0.25">
      <c r="A121" s="6" t="s">
        <v>38</v>
      </c>
      <c r="B121" s="7"/>
    </row>
    <row r="122" spans="1:5" x14ac:dyDescent="0.25">
      <c r="A122" s="6" t="s">
        <v>44</v>
      </c>
      <c r="B122" s="7">
        <v>2</v>
      </c>
    </row>
    <row r="123" spans="1:5" x14ac:dyDescent="0.25">
      <c r="A123" s="6" t="s">
        <v>68</v>
      </c>
      <c r="B123" s="7">
        <v>2</v>
      </c>
    </row>
    <row r="124" spans="1:5" x14ac:dyDescent="0.25">
      <c r="A124" s="6" t="s">
        <v>64</v>
      </c>
      <c r="B124" s="7">
        <v>1</v>
      </c>
    </row>
    <row r="125" spans="1:5" x14ac:dyDescent="0.25">
      <c r="A125" s="6" t="s">
        <v>39</v>
      </c>
      <c r="B125" s="7">
        <v>1.6666666666666667</v>
      </c>
    </row>
    <row r="126" spans="1:5" x14ac:dyDescent="0.25">
      <c r="A126" s="6" t="s">
        <v>27</v>
      </c>
      <c r="B126" s="7">
        <v>1.5714285714285714</v>
      </c>
    </row>
    <row r="127" spans="1:5" x14ac:dyDescent="0.25">
      <c r="A127" s="6" t="s">
        <v>61</v>
      </c>
      <c r="B127" s="7">
        <v>2</v>
      </c>
    </row>
    <row r="128" spans="1:5" x14ac:dyDescent="0.25">
      <c r="A128" s="6" t="s">
        <v>78</v>
      </c>
      <c r="B128" s="7">
        <v>2</v>
      </c>
    </row>
    <row r="129" spans="1:2" x14ac:dyDescent="0.25">
      <c r="A129" s="4" t="s">
        <v>78</v>
      </c>
      <c r="B129" s="7"/>
    </row>
    <row r="130" spans="1:2" x14ac:dyDescent="0.25">
      <c r="A130" s="6" t="s">
        <v>25</v>
      </c>
      <c r="B130" s="7"/>
    </row>
    <row r="131" spans="1:2" x14ac:dyDescent="0.25">
      <c r="A131" s="6" t="s">
        <v>78</v>
      </c>
      <c r="B131" s="7"/>
    </row>
    <row r="132" spans="1:2" x14ac:dyDescent="0.25">
      <c r="A132" s="4" t="s">
        <v>77</v>
      </c>
      <c r="B132" s="7">
        <v>1.6304347826086956</v>
      </c>
    </row>
    <row r="135" spans="1:2" x14ac:dyDescent="0.25">
      <c r="A135" s="14" t="s">
        <v>106</v>
      </c>
    </row>
    <row r="138" spans="1:2" x14ac:dyDescent="0.25">
      <c r="A138" s="3" t="s">
        <v>76</v>
      </c>
      <c r="B138" t="s">
        <v>107</v>
      </c>
    </row>
    <row r="139" spans="1:2" x14ac:dyDescent="0.25">
      <c r="A139" s="4">
        <v>1</v>
      </c>
      <c r="B139" s="7">
        <v>16</v>
      </c>
    </row>
    <row r="140" spans="1:2" x14ac:dyDescent="0.25">
      <c r="A140" s="4">
        <v>2</v>
      </c>
      <c r="B140" s="7">
        <v>44</v>
      </c>
    </row>
    <row r="141" spans="1:2" x14ac:dyDescent="0.25">
      <c r="A141" s="4">
        <v>3</v>
      </c>
      <c r="B141" s="7">
        <v>15</v>
      </c>
    </row>
    <row r="142" spans="1:2" x14ac:dyDescent="0.25">
      <c r="A142" s="4" t="s">
        <v>78</v>
      </c>
      <c r="B142" s="7"/>
    </row>
    <row r="143" spans="1:2" x14ac:dyDescent="0.25">
      <c r="A143" s="4" t="s">
        <v>77</v>
      </c>
      <c r="B143" s="7">
        <v>75</v>
      </c>
    </row>
    <row r="152" spans="1:4" x14ac:dyDescent="0.25">
      <c r="A152" s="14" t="s">
        <v>108</v>
      </c>
    </row>
    <row r="155" spans="1:4" x14ac:dyDescent="0.25">
      <c r="A155" s="3" t="s">
        <v>76</v>
      </c>
      <c r="B155" t="s">
        <v>80</v>
      </c>
      <c r="C155" t="s">
        <v>85</v>
      </c>
      <c r="D155" t="s">
        <v>86</v>
      </c>
    </row>
    <row r="156" spans="1:4" x14ac:dyDescent="0.25">
      <c r="A156" s="4">
        <v>1</v>
      </c>
      <c r="B156" s="7">
        <v>1.5</v>
      </c>
      <c r="C156" s="7">
        <v>1.75</v>
      </c>
      <c r="D156" s="7">
        <v>1.25</v>
      </c>
    </row>
    <row r="157" spans="1:4" x14ac:dyDescent="0.25">
      <c r="A157" s="4">
        <v>2</v>
      </c>
      <c r="B157" s="7">
        <v>2</v>
      </c>
      <c r="C157" s="7">
        <v>1.7083333333333333</v>
      </c>
      <c r="D157" s="7">
        <v>1.56</v>
      </c>
    </row>
    <row r="158" spans="1:4" x14ac:dyDescent="0.25">
      <c r="A158" s="4">
        <v>3</v>
      </c>
      <c r="B158" s="7">
        <v>2.3333333333333335</v>
      </c>
      <c r="C158" s="7">
        <v>1.5</v>
      </c>
      <c r="D158" s="7">
        <v>1</v>
      </c>
    </row>
    <row r="159" spans="1:4" x14ac:dyDescent="0.25">
      <c r="A159" s="4">
        <v>4</v>
      </c>
      <c r="B159" s="7">
        <v>2</v>
      </c>
      <c r="C159" s="7">
        <v>2</v>
      </c>
      <c r="D159" s="7">
        <v>1.5</v>
      </c>
    </row>
    <row r="160" spans="1:4" x14ac:dyDescent="0.25">
      <c r="A160" s="4" t="s">
        <v>78</v>
      </c>
      <c r="B160" s="7">
        <v>2</v>
      </c>
      <c r="C160" s="7">
        <v>2</v>
      </c>
      <c r="D160" s="7">
        <v>1.6470588235294117</v>
      </c>
    </row>
    <row r="161" spans="1:4" x14ac:dyDescent="0.25">
      <c r="A161" s="4" t="s">
        <v>77</v>
      </c>
      <c r="B161" s="7">
        <v>1.9736842105263157</v>
      </c>
      <c r="C161" s="7">
        <v>1.7777777777777777</v>
      </c>
      <c r="D161" s="7">
        <v>1.5192307692307692</v>
      </c>
    </row>
    <row r="165" spans="1:4" x14ac:dyDescent="0.25">
      <c r="A165" s="14" t="s">
        <v>109</v>
      </c>
    </row>
    <row r="168" spans="1:4" x14ac:dyDescent="0.25">
      <c r="A168" s="3" t="s">
        <v>76</v>
      </c>
      <c r="B168" t="s">
        <v>86</v>
      </c>
    </row>
    <row r="169" spans="1:4" x14ac:dyDescent="0.25">
      <c r="A169" s="4">
        <v>1</v>
      </c>
      <c r="B169" s="7">
        <v>1.75</v>
      </c>
    </row>
    <row r="170" spans="1:4" x14ac:dyDescent="0.25">
      <c r="A170" s="4">
        <v>2</v>
      </c>
      <c r="B170" s="7">
        <v>1.3333333333333333</v>
      </c>
    </row>
    <row r="171" spans="1:4" x14ac:dyDescent="0.25">
      <c r="A171" s="4">
        <v>3</v>
      </c>
      <c r="B171" s="7">
        <v>1.4</v>
      </c>
    </row>
    <row r="172" spans="1:4" x14ac:dyDescent="0.25">
      <c r="A172" s="4">
        <v>4</v>
      </c>
      <c r="B172" s="7">
        <v>1.5428571428571429</v>
      </c>
    </row>
    <row r="173" spans="1:4" x14ac:dyDescent="0.25">
      <c r="A173" s="4" t="s">
        <v>78</v>
      </c>
      <c r="B173" s="7"/>
    </row>
    <row r="174" spans="1:4" x14ac:dyDescent="0.25">
      <c r="A174" s="4" t="s">
        <v>77</v>
      </c>
      <c r="B174" s="7">
        <v>1.5192307692307692</v>
      </c>
    </row>
    <row r="188" spans="1:2" x14ac:dyDescent="0.25">
      <c r="A188" s="14" t="s">
        <v>110</v>
      </c>
      <c r="B188" s="14" t="s">
        <v>111</v>
      </c>
    </row>
    <row r="190" spans="1:2" x14ac:dyDescent="0.25">
      <c r="A190" s="14" t="s">
        <v>112</v>
      </c>
      <c r="B190">
        <v>1.849</v>
      </c>
    </row>
    <row r="191" spans="1:2" x14ac:dyDescent="0.25">
      <c r="A191" s="14" t="s">
        <v>113</v>
      </c>
      <c r="B191">
        <v>1.7769999999999999</v>
      </c>
    </row>
    <row r="192" spans="1:2" x14ac:dyDescent="0.25">
      <c r="A192" s="14" t="s">
        <v>114</v>
      </c>
      <c r="B192">
        <v>1.5189999999999999</v>
      </c>
    </row>
    <row r="207" spans="1:2" x14ac:dyDescent="0.25">
      <c r="A207" s="14" t="s">
        <v>115</v>
      </c>
      <c r="B207" s="14" t="s">
        <v>101</v>
      </c>
    </row>
    <row r="210" spans="1:2" x14ac:dyDescent="0.25">
      <c r="A210" s="3" t="s">
        <v>76</v>
      </c>
      <c r="B210" t="s">
        <v>97</v>
      </c>
    </row>
    <row r="211" spans="1:2" x14ac:dyDescent="0.25">
      <c r="A211" s="4" t="s">
        <v>28</v>
      </c>
      <c r="B211" s="7">
        <v>1.8571428571428572</v>
      </c>
    </row>
    <row r="212" spans="1:2" x14ac:dyDescent="0.25">
      <c r="A212" s="4" t="s">
        <v>66</v>
      </c>
      <c r="B212" s="7">
        <v>2</v>
      </c>
    </row>
    <row r="213" spans="1:2" x14ac:dyDescent="0.25">
      <c r="A213" s="4" t="s">
        <v>75</v>
      </c>
      <c r="B213" s="7">
        <v>1</v>
      </c>
    </row>
    <row r="214" spans="1:2" x14ac:dyDescent="0.25">
      <c r="A214" s="4" t="s">
        <v>51</v>
      </c>
      <c r="B214" s="7">
        <v>1.6666666666666667</v>
      </c>
    </row>
    <row r="215" spans="1:2" x14ac:dyDescent="0.25">
      <c r="A215" s="4" t="s">
        <v>30</v>
      </c>
      <c r="B215" s="7">
        <v>1.588235294117647</v>
      </c>
    </row>
    <row r="216" spans="1:2" x14ac:dyDescent="0.25">
      <c r="A216" s="4" t="s">
        <v>78</v>
      </c>
      <c r="B216" s="7"/>
    </row>
    <row r="217" spans="1:2" x14ac:dyDescent="0.25">
      <c r="A217" s="4" t="s">
        <v>77</v>
      </c>
      <c r="B217" s="7">
        <v>1.6304347826086956</v>
      </c>
    </row>
    <row r="220" spans="1:2" x14ac:dyDescent="0.25">
      <c r="A220" s="4"/>
      <c r="B220" s="7"/>
    </row>
    <row r="221" spans="1:2" x14ac:dyDescent="0.25">
      <c r="A221" s="4" t="s">
        <v>28</v>
      </c>
      <c r="B221" s="7">
        <v>1.8571428571428572</v>
      </c>
    </row>
    <row r="222" spans="1:2" x14ac:dyDescent="0.25">
      <c r="A222" s="4" t="s">
        <v>75</v>
      </c>
      <c r="B222" s="7">
        <v>1</v>
      </c>
    </row>
    <row r="223" spans="1:2" x14ac:dyDescent="0.25">
      <c r="A223" s="4" t="s">
        <v>51</v>
      </c>
      <c r="B223" s="7">
        <v>1.6666666666666667</v>
      </c>
    </row>
    <row r="224" spans="1:2" x14ac:dyDescent="0.25">
      <c r="A224" s="4" t="s">
        <v>30</v>
      </c>
      <c r="B224" s="7">
        <v>1.588235294117647</v>
      </c>
    </row>
    <row r="225" spans="1:3" x14ac:dyDescent="0.25">
      <c r="A225" s="4" t="s">
        <v>78</v>
      </c>
      <c r="B225" s="7"/>
    </row>
    <row r="229" spans="1:3" x14ac:dyDescent="0.25">
      <c r="A229" s="14" t="s">
        <v>116</v>
      </c>
    </row>
    <row r="232" spans="1:3" x14ac:dyDescent="0.25">
      <c r="A232" s="3" t="s">
        <v>76</v>
      </c>
      <c r="B232" t="s">
        <v>117</v>
      </c>
      <c r="C232" t="s">
        <v>118</v>
      </c>
    </row>
    <row r="233" spans="1:3" x14ac:dyDescent="0.25">
      <c r="A233" s="4">
        <v>1</v>
      </c>
      <c r="B233" s="7">
        <v>1.8823529411764706</v>
      </c>
      <c r="C233" s="7">
        <v>1.5</v>
      </c>
    </row>
    <row r="234" spans="1:3" x14ac:dyDescent="0.25">
      <c r="A234" s="4">
        <v>2</v>
      </c>
      <c r="B234" s="7">
        <v>2.85</v>
      </c>
      <c r="C234" s="7">
        <v>1.9</v>
      </c>
    </row>
    <row r="235" spans="1:3" x14ac:dyDescent="0.25">
      <c r="A235" s="4">
        <v>3</v>
      </c>
      <c r="B235" s="7">
        <v>3.1666666666666665</v>
      </c>
      <c r="C235" s="7">
        <v>1.9166666666666667</v>
      </c>
    </row>
    <row r="236" spans="1:3" x14ac:dyDescent="0.25">
      <c r="A236" s="4">
        <v>4</v>
      </c>
      <c r="B236" s="7">
        <v>3.6666666666666665</v>
      </c>
      <c r="C236" s="7">
        <v>2</v>
      </c>
    </row>
    <row r="237" spans="1:3" x14ac:dyDescent="0.25">
      <c r="A237" s="4" t="s">
        <v>78</v>
      </c>
      <c r="B237" s="7"/>
      <c r="C237" s="7">
        <v>2</v>
      </c>
    </row>
    <row r="238" spans="1:3" x14ac:dyDescent="0.25">
      <c r="A238" s="4" t="s">
        <v>77</v>
      </c>
      <c r="B238" s="7">
        <v>2.6538461538461537</v>
      </c>
      <c r="C238" s="7">
        <v>1.7777777777777777</v>
      </c>
    </row>
    <row r="244" spans="1:5" x14ac:dyDescent="0.25">
      <c r="A244" t="s">
        <v>119</v>
      </c>
      <c r="B244" t="s">
        <v>80</v>
      </c>
      <c r="C244" t="s">
        <v>84</v>
      </c>
      <c r="D244" t="s">
        <v>85</v>
      </c>
      <c r="E244" t="s">
        <v>86</v>
      </c>
    </row>
    <row r="245" spans="1:5" x14ac:dyDescent="0.25">
      <c r="A245" s="7">
        <v>1.9444444444444444</v>
      </c>
      <c r="B245" s="7">
        <v>1.9736842105263157</v>
      </c>
      <c r="C245" s="7">
        <v>1.8490566037735849</v>
      </c>
      <c r="D245" s="7">
        <v>1.7777777777777777</v>
      </c>
      <c r="E245" s="7">
        <v>1.5192307692307692</v>
      </c>
    </row>
    <row r="253" spans="1:5" x14ac:dyDescent="0.25">
      <c r="A253" s="3" t="s">
        <v>76</v>
      </c>
      <c r="B253" t="s">
        <v>120</v>
      </c>
    </row>
    <row r="254" spans="1:5" x14ac:dyDescent="0.25">
      <c r="A254" s="4">
        <v>1</v>
      </c>
      <c r="B254" s="7">
        <v>11</v>
      </c>
    </row>
    <row r="255" spans="1:5" x14ac:dyDescent="0.25">
      <c r="A255" s="4">
        <v>2</v>
      </c>
      <c r="B255" s="7">
        <v>34</v>
      </c>
    </row>
    <row r="256" spans="1:5" x14ac:dyDescent="0.25">
      <c r="A256" s="4">
        <v>3</v>
      </c>
      <c r="B256" s="7">
        <v>8</v>
      </c>
    </row>
    <row r="257" spans="1:2" x14ac:dyDescent="0.25">
      <c r="A257" s="4" t="s">
        <v>78</v>
      </c>
      <c r="B257" s="7">
        <v>3</v>
      </c>
    </row>
    <row r="258" spans="1:2" x14ac:dyDescent="0.25">
      <c r="A258" s="4" t="s">
        <v>77</v>
      </c>
      <c r="B258" s="7">
        <v>56</v>
      </c>
    </row>
    <row r="261" spans="1:2" x14ac:dyDescent="0.25">
      <c r="A261" s="3" t="s">
        <v>76</v>
      </c>
    </row>
    <row r="262" spans="1:2" x14ac:dyDescent="0.25">
      <c r="A262" s="4">
        <v>1</v>
      </c>
    </row>
    <row r="263" spans="1:2" x14ac:dyDescent="0.25">
      <c r="A263" s="6" t="s">
        <v>32</v>
      </c>
    </row>
    <row r="264" spans="1:2" x14ac:dyDescent="0.25">
      <c r="A264" s="6" t="s">
        <v>43</v>
      </c>
    </row>
    <row r="265" spans="1:2" x14ac:dyDescent="0.25">
      <c r="A265" s="6" t="s">
        <v>40</v>
      </c>
    </row>
    <row r="266" spans="1:2" x14ac:dyDescent="0.25">
      <c r="A266" s="6" t="s">
        <v>37</v>
      </c>
    </row>
    <row r="267" spans="1:2" x14ac:dyDescent="0.25">
      <c r="A267" s="6" t="s">
        <v>63</v>
      </c>
    </row>
    <row r="268" spans="1:2" x14ac:dyDescent="0.25">
      <c r="A268" s="6" t="s">
        <v>47</v>
      </c>
    </row>
    <row r="269" spans="1:2" x14ac:dyDescent="0.25">
      <c r="A269" s="6" t="s">
        <v>24</v>
      </c>
    </row>
    <row r="270" spans="1:2" x14ac:dyDescent="0.25">
      <c r="A270" s="4">
        <v>2</v>
      </c>
    </row>
    <row r="271" spans="1:2" x14ac:dyDescent="0.25">
      <c r="A271" s="6" t="s">
        <v>45</v>
      </c>
    </row>
    <row r="272" spans="1:2" x14ac:dyDescent="0.25">
      <c r="A272" s="6" t="s">
        <v>37</v>
      </c>
    </row>
    <row r="273" spans="1:1" x14ac:dyDescent="0.25">
      <c r="A273" s="6" t="s">
        <v>24</v>
      </c>
    </row>
    <row r="274" spans="1:1" x14ac:dyDescent="0.25">
      <c r="A274" s="4">
        <v>3</v>
      </c>
    </row>
    <row r="275" spans="1:1" x14ac:dyDescent="0.25">
      <c r="A275" s="6" t="s">
        <v>53</v>
      </c>
    </row>
    <row r="276" spans="1:1" x14ac:dyDescent="0.25">
      <c r="A276" s="6" t="s">
        <v>43</v>
      </c>
    </row>
    <row r="277" spans="1:1" x14ac:dyDescent="0.25">
      <c r="A277" s="6" t="s">
        <v>24</v>
      </c>
    </row>
    <row r="278" spans="1:1" x14ac:dyDescent="0.25">
      <c r="A278" s="4" t="s">
        <v>78</v>
      </c>
    </row>
    <row r="279" spans="1:1" x14ac:dyDescent="0.25">
      <c r="A279" s="6" t="s">
        <v>43</v>
      </c>
    </row>
    <row r="280" spans="1:1" x14ac:dyDescent="0.25">
      <c r="A280" s="6" t="s">
        <v>24</v>
      </c>
    </row>
    <row r="281" spans="1:1" x14ac:dyDescent="0.25">
      <c r="A281" s="6" t="s">
        <v>78</v>
      </c>
    </row>
    <row r="282" spans="1:1" x14ac:dyDescent="0.25">
      <c r="A282" s="4" t="s">
        <v>77</v>
      </c>
    </row>
  </sheetData>
  <pageMargins left="0.7" right="0.7" top="0.78740157499999996" bottom="0.78740157499999996" header="0.3" footer="0.3"/>
  <pageSetup paperSize="9"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Formularantworten 1</vt:lpstr>
      <vt:lpstr>Tabelle6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Penno</dc:creator>
  <cp:lastModifiedBy>Alexander Penno</cp:lastModifiedBy>
  <dcterms:created xsi:type="dcterms:W3CDTF">2023-06-07T13:05:41Z</dcterms:created>
  <dcterms:modified xsi:type="dcterms:W3CDTF">2023-06-09T22:28:36Z</dcterms:modified>
</cp:coreProperties>
</file>