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lAdmin\Downloads\"/>
    </mc:Choice>
  </mc:AlternateContent>
  <xr:revisionPtr revIDLastSave="0" documentId="13_ncr:1_{2825E33F-6C3F-4EEB-AB84-67E355E13A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  <definedName name="_xlnm.Print_Area" localSheetId="0">CPM!$A$1:$Q$59</definedName>
  </definedNames>
  <calcPr calcId="191029"/>
</workbook>
</file>

<file path=xl/calcChain.xml><?xml version="1.0" encoding="utf-8"?>
<calcChain xmlns="http://schemas.openxmlformats.org/spreadsheetml/2006/main">
  <c r="L26" i="3" l="1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L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L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L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L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L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L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L17" i="3"/>
  <c r="U17" i="3"/>
  <c r="V17" i="3"/>
  <c r="W17" i="3"/>
  <c r="X17" i="3"/>
  <c r="Y17" i="3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U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AY18" i="3"/>
  <c r="BX18" i="3" s="1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BI19" i="3" s="1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BL20" i="3" s="1"/>
  <c r="AN20" i="3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BL22" i="3" s="1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BL24" i="3" s="1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BL25" i="3" s="1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P31" i="3" l="1"/>
  <c r="O31" i="3" s="1"/>
  <c r="P28" i="3"/>
  <c r="O28" i="3" s="1"/>
  <c r="P30" i="3"/>
  <c r="P29" i="3"/>
  <c r="P32" i="3"/>
  <c r="P27" i="3"/>
  <c r="P26" i="3"/>
  <c r="P21" i="3"/>
  <c r="O21" i="3" s="1"/>
  <c r="P19" i="3"/>
  <c r="P24" i="3"/>
  <c r="P23" i="3"/>
  <c r="P25" i="3"/>
  <c r="P22" i="3"/>
  <c r="Q2" i="3"/>
  <c r="B6" i="9"/>
  <c r="O27" i="3" l="1"/>
  <c r="O32" i="3"/>
  <c r="BW18" i="3" s="1"/>
  <c r="O29" i="3"/>
  <c r="O26" i="3"/>
  <c r="O30" i="3"/>
  <c r="O22" i="3"/>
  <c r="BM20" i="3" s="1"/>
  <c r="P20" i="3" s="1"/>
  <c r="O20" i="3" s="1"/>
  <c r="O25" i="3"/>
  <c r="BP18" i="3" s="1"/>
  <c r="O19" i="3"/>
  <c r="BJ17" i="3" s="1"/>
  <c r="O23" i="3"/>
  <c r="O24" i="3"/>
  <c r="L9" i="3"/>
  <c r="U10" i="3"/>
  <c r="V10" i="3"/>
  <c r="W10" i="3"/>
  <c r="X10" i="3"/>
  <c r="Y10" i="3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U12" i="3"/>
  <c r="V12" i="3"/>
  <c r="W12" i="3"/>
  <c r="X12" i="3"/>
  <c r="Y12" i="3"/>
  <c r="L12" i="3"/>
  <c r="V14" i="3"/>
  <c r="W14" i="3"/>
  <c r="X14" i="3"/>
  <c r="Y14" i="3"/>
  <c r="L14" i="3"/>
  <c r="V16" i="3"/>
  <c r="W16" i="3"/>
  <c r="X16" i="3"/>
  <c r="Y16" i="3"/>
  <c r="L16" i="3"/>
  <c r="V33" i="3"/>
  <c r="W33" i="3"/>
  <c r="X33" i="3"/>
  <c r="Y33" i="3"/>
  <c r="L33" i="3"/>
  <c r="A34" i="3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BD14" i="3" s="1"/>
  <c r="AF14" i="3"/>
  <c r="BE14" i="3" s="1"/>
  <c r="AG14" i="3"/>
  <c r="BF14" i="3" s="1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AQ12" i="3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AM10" i="3"/>
  <c r="BL10" i="3" s="1"/>
  <c r="AN10" i="3"/>
  <c r="AO10" i="3"/>
  <c r="AP10" i="3"/>
  <c r="BO10" i="3" s="1"/>
  <c r="AQ10" i="3"/>
  <c r="BP10" i="3" s="1"/>
  <c r="AR10" i="3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BC11" i="3" s="1"/>
  <c r="AE11" i="3"/>
  <c r="AF11" i="3"/>
  <c r="AG11" i="3"/>
  <c r="BF11" i="3" s="1"/>
  <c r="AH11" i="3"/>
  <c r="AI11" i="3"/>
  <c r="AJ11" i="3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BE9" i="3" s="1"/>
  <c r="AG9" i="3"/>
  <c r="BF9" i="3" s="1"/>
  <c r="AH9" i="3"/>
  <c r="BG9" i="3" s="1"/>
  <c r="AI9" i="3"/>
  <c r="BH9" i="3" s="1"/>
  <c r="AJ9" i="3"/>
  <c r="BI9" i="3" s="1"/>
  <c r="AK9" i="3"/>
  <c r="BJ9" i="3" s="1"/>
  <c r="AL9" i="3"/>
  <c r="BK9" i="3" s="1"/>
  <c r="AM9" i="3"/>
  <c r="BL9" i="3" s="1"/>
  <c r="AN9" i="3"/>
  <c r="BM9" i="3" s="1"/>
  <c r="AO9" i="3"/>
  <c r="BN9" i="3" s="1"/>
  <c r="AP9" i="3"/>
  <c r="BO9" i="3" s="1"/>
  <c r="AQ9" i="3"/>
  <c r="BP9" i="3" s="1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R11" i="3" l="1"/>
  <c r="BP12" i="3"/>
  <c r="BW16" i="3"/>
  <c r="BT13" i="3"/>
  <c r="BO12" i="3"/>
  <c r="BO16" i="3"/>
  <c r="BM10" i="3"/>
  <c r="BQ10" i="3"/>
  <c r="BN10" i="3"/>
  <c r="BJ10" i="3"/>
  <c r="BK10" i="3"/>
  <c r="BZ9" i="3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l="1"/>
  <c r="T27" i="3"/>
  <c r="M27" i="3" s="1"/>
  <c r="T12" i="3"/>
  <c r="M12" i="3" s="1"/>
  <c r="BZ12" i="3" s="1"/>
  <c r="T13" i="3"/>
  <c r="M13" i="3" s="1"/>
  <c r="BZ13" i="3" s="1"/>
  <c r="N27" i="3" l="1"/>
  <c r="Q27" i="3" s="1"/>
  <c r="BZ27" i="3"/>
  <c r="N13" i="3"/>
  <c r="T29" i="3" s="1"/>
  <c r="M29" i="3" s="1"/>
  <c r="N12" i="3"/>
  <c r="CG27" i="3" l="1"/>
  <c r="CA27" i="3"/>
  <c r="CD27" i="3"/>
  <c r="BZ29" i="3"/>
  <c r="N29" i="3"/>
  <c r="Q29" i="3" s="1"/>
  <c r="U14" i="3"/>
  <c r="M14" i="3" s="1"/>
  <c r="BZ14" i="3" s="1"/>
  <c r="T28" i="3"/>
  <c r="M28" i="3" s="1"/>
  <c r="U16" i="3"/>
  <c r="CD29" i="3" l="1"/>
  <c r="CA29" i="3"/>
  <c r="CG29" i="3"/>
  <c r="CE27" i="3"/>
  <c r="CF27" i="3"/>
  <c r="CB27" i="3"/>
  <c r="CC27" i="3"/>
  <c r="N28" i="3"/>
  <c r="Q28" i="3" s="1"/>
  <c r="BZ28" i="3"/>
  <c r="N14" i="3"/>
  <c r="T16" i="3"/>
  <c r="M16" i="3" s="1"/>
  <c r="T24" i="3"/>
  <c r="T17" i="3"/>
  <c r="M17" i="3" s="1"/>
  <c r="BZ17" i="3" s="1"/>
  <c r="T25" i="3"/>
  <c r="CC29" i="3" l="1"/>
  <c r="CB29" i="3"/>
  <c r="CF29" i="3"/>
  <c r="CE29" i="3"/>
  <c r="CG28" i="3"/>
  <c r="CD28" i="3"/>
  <c r="CA28" i="3"/>
  <c r="T10" i="3"/>
  <c r="M10" i="3" s="1"/>
  <c r="BZ10" i="3" s="1"/>
  <c r="T30" i="3"/>
  <c r="M30" i="3" s="1"/>
  <c r="N16" i="3"/>
  <c r="T32" i="3" s="1"/>
  <c r="BZ16" i="3"/>
  <c r="N17" i="3"/>
  <c r="CB28" i="3" l="1"/>
  <c r="CC28" i="3"/>
  <c r="CE28" i="3"/>
  <c r="CF28" i="3"/>
  <c r="N10" i="3"/>
  <c r="T19" i="3" s="1"/>
  <c r="M19" i="3" s="1"/>
  <c r="N30" i="3"/>
  <c r="Q30" i="3" s="1"/>
  <c r="BZ30" i="3"/>
  <c r="T18" i="3"/>
  <c r="M18" i="3" s="1"/>
  <c r="N18" i="3" s="1"/>
  <c r="U32" i="3" s="1"/>
  <c r="M32" i="3" s="1"/>
  <c r="U24" i="3"/>
  <c r="M24" i="3" s="1"/>
  <c r="T15" i="3"/>
  <c r="BX16" i="3"/>
  <c r="BS15" i="3"/>
  <c r="BS16" i="3"/>
  <c r="BH15" i="3"/>
  <c r="BH16" i="3"/>
  <c r="CA30" i="3" l="1"/>
  <c r="CD30" i="3"/>
  <c r="CG30" i="3"/>
  <c r="T23" i="3"/>
  <c r="M23" i="3" s="1"/>
  <c r="BZ23" i="3" s="1"/>
  <c r="N32" i="3"/>
  <c r="Q32" i="3" s="1"/>
  <c r="BZ32" i="3"/>
  <c r="BZ19" i="3"/>
  <c r="N19" i="3"/>
  <c r="Q19" i="3" s="1"/>
  <c r="CA19" i="3" s="1"/>
  <c r="CB19" i="3" s="1"/>
  <c r="T26" i="3"/>
  <c r="M26" i="3" s="1"/>
  <c r="T21" i="3"/>
  <c r="M21" i="3" s="1"/>
  <c r="T22" i="3"/>
  <c r="T20" i="3"/>
  <c r="M20" i="3" s="1"/>
  <c r="U15" i="3"/>
  <c r="M15" i="3" s="1"/>
  <c r="BZ15" i="3" s="1"/>
  <c r="U25" i="3"/>
  <c r="M25" i="3" s="1"/>
  <c r="BZ18" i="3"/>
  <c r="BZ24" i="3"/>
  <c r="N24" i="3"/>
  <c r="Q24" i="3" s="1"/>
  <c r="CE30" i="3" l="1"/>
  <c r="CF30" i="3"/>
  <c r="CB30" i="3"/>
  <c r="CC30" i="3"/>
  <c r="CD19" i="3"/>
  <c r="CF19" i="3" s="1"/>
  <c r="CG19" i="3"/>
  <c r="CA32" i="3"/>
  <c r="CD32" i="3"/>
  <c r="CG32" i="3"/>
  <c r="CG24" i="3"/>
  <c r="CA24" i="3"/>
  <c r="CD24" i="3"/>
  <c r="CC19" i="3"/>
  <c r="N23" i="3"/>
  <c r="Q23" i="3" s="1"/>
  <c r="BZ21" i="3"/>
  <c r="N21" i="3"/>
  <c r="Q21" i="3" s="1"/>
  <c r="BZ20" i="3"/>
  <c r="N20" i="3"/>
  <c r="N26" i="3"/>
  <c r="Q26" i="3" s="1"/>
  <c r="BZ26" i="3"/>
  <c r="BZ25" i="3"/>
  <c r="N25" i="3"/>
  <c r="Q25" i="3" s="1"/>
  <c r="N15" i="3"/>
  <c r="T33" i="3"/>
  <c r="BF13" i="3"/>
  <c r="CD26" i="3" l="1"/>
  <c r="CG26" i="3"/>
  <c r="CA26" i="3"/>
  <c r="CE19" i="3"/>
  <c r="CE32" i="3"/>
  <c r="CF32" i="3"/>
  <c r="CB32" i="3"/>
  <c r="CC32" i="3"/>
  <c r="CA25" i="3"/>
  <c r="CD25" i="3"/>
  <c r="CG25" i="3"/>
  <c r="CF24" i="3"/>
  <c r="CE24" i="3"/>
  <c r="CC24" i="3"/>
  <c r="CB24" i="3"/>
  <c r="CG23" i="3"/>
  <c r="CD23" i="3"/>
  <c r="CA23" i="3"/>
  <c r="CG21" i="3"/>
  <c r="CD21" i="3"/>
  <c r="CA21" i="3"/>
  <c r="U33" i="3"/>
  <c r="M33" i="3" s="1"/>
  <c r="T31" i="3"/>
  <c r="M31" i="3" s="1"/>
  <c r="Q20" i="3"/>
  <c r="U22" i="3"/>
  <c r="M22" i="3" s="1"/>
  <c r="BE12" i="3"/>
  <c r="CB26" i="3" l="1"/>
  <c r="CC26" i="3"/>
  <c r="CE26" i="3"/>
  <c r="CF26" i="3"/>
  <c r="CE25" i="3"/>
  <c r="CF25" i="3"/>
  <c r="CB25" i="3"/>
  <c r="CC25" i="3"/>
  <c r="CE23" i="3"/>
  <c r="CF23" i="3"/>
  <c r="CB23" i="3"/>
  <c r="CC23" i="3"/>
  <c r="CF21" i="3"/>
  <c r="CE21" i="3"/>
  <c r="CB21" i="3"/>
  <c r="CC21" i="3"/>
  <c r="CD20" i="3"/>
  <c r="CG20" i="3"/>
  <c r="CA20" i="3"/>
  <c r="N22" i="3"/>
  <c r="Q22" i="3" s="1"/>
  <c r="BZ22" i="3"/>
  <c r="N31" i="3"/>
  <c r="Q31" i="3" s="1"/>
  <c r="BZ31" i="3"/>
  <c r="CH19" i="3"/>
  <c r="CH20" i="3"/>
  <c r="CH21" i="3"/>
  <c r="CH23" i="3"/>
  <c r="CH27" i="3"/>
  <c r="CH30" i="3"/>
  <c r="CH32" i="3"/>
  <c r="CH24" i="3"/>
  <c r="CH25" i="3"/>
  <c r="CH28" i="3"/>
  <c r="CH31" i="3"/>
  <c r="CH26" i="3"/>
  <c r="CH29" i="3"/>
  <c r="CH22" i="3"/>
  <c r="CH18" i="3"/>
  <c r="CH17" i="3"/>
  <c r="CH12" i="3"/>
  <c r="CH11" i="3"/>
  <c r="CH13" i="3"/>
  <c r="CH14" i="3"/>
  <c r="CH16" i="3"/>
  <c r="CH33" i="3"/>
  <c r="CH9" i="3"/>
  <c r="CH15" i="3"/>
  <c r="CH10" i="3"/>
  <c r="N33" i="3"/>
  <c r="P33" i="3" s="1"/>
  <c r="O33" i="3" s="1"/>
  <c r="BX10" i="3" s="1"/>
  <c r="BZ33" i="3"/>
  <c r="CD31" i="3" l="1"/>
  <c r="CG31" i="3"/>
  <c r="CA31" i="3"/>
  <c r="CG22" i="3"/>
  <c r="CA22" i="3"/>
  <c r="CD22" i="3"/>
  <c r="CC20" i="3"/>
  <c r="CB20" i="3"/>
  <c r="CF20" i="3"/>
  <c r="CE20" i="3"/>
  <c r="BX15" i="3"/>
  <c r="P15" i="3" s="1"/>
  <c r="O15" i="3" s="1"/>
  <c r="BF17" i="3" s="1"/>
  <c r="P17" i="3" s="1"/>
  <c r="Q33" i="3"/>
  <c r="J4" i="3"/>
  <c r="B6" i="3" s="1"/>
  <c r="BG14" i="3"/>
  <c r="CB31" i="3" l="1"/>
  <c r="CC31" i="3"/>
  <c r="CE31" i="3"/>
  <c r="CF31" i="3"/>
  <c r="CE22" i="3"/>
  <c r="CF22" i="3"/>
  <c r="CC22" i="3"/>
  <c r="CB22" i="3"/>
  <c r="Q15" i="3"/>
  <c r="CD15" i="3" s="1"/>
  <c r="CE15" i="3" s="1"/>
  <c r="BF18" i="3"/>
  <c r="P18" i="3" s="1"/>
  <c r="Q17" i="3"/>
  <c r="O17" i="3"/>
  <c r="CF15" i="3" l="1"/>
  <c r="CG15" i="3"/>
  <c r="CA15" i="3"/>
  <c r="CC15" i="3" s="1"/>
  <c r="BH14" i="3"/>
  <c r="BH11" i="3"/>
  <c r="O18" i="3"/>
  <c r="Q18" i="3"/>
  <c r="CA18" i="3" s="1"/>
  <c r="CD17" i="3"/>
  <c r="CA17" i="3"/>
  <c r="CG17" i="3"/>
  <c r="BD10" i="3"/>
  <c r="BC10" i="3"/>
  <c r="CB15" i="3" l="1"/>
  <c r="BI16" i="3"/>
  <c r="P16" i="3" s="1"/>
  <c r="Q16" i="3" s="1"/>
  <c r="CA16" i="3" s="1"/>
  <c r="BI11" i="3"/>
  <c r="CD18" i="3"/>
  <c r="CF18" i="3" s="1"/>
  <c r="CG18" i="3"/>
  <c r="P10" i="3"/>
  <c r="CC18" i="3"/>
  <c r="CB18" i="3"/>
  <c r="CC17" i="3"/>
  <c r="CB17" i="3"/>
  <c r="CF17" i="3"/>
  <c r="CE17" i="3"/>
  <c r="O16" i="3" l="1"/>
  <c r="BG11" i="3" s="1"/>
  <c r="BG13" i="3"/>
  <c r="P13" i="3" s="1"/>
  <c r="O13" i="3" s="1"/>
  <c r="BD11" i="3" s="1"/>
  <c r="BG12" i="3"/>
  <c r="P12" i="3" s="1"/>
  <c r="Q12" i="3" s="1"/>
  <c r="CD16" i="3"/>
  <c r="CF16" i="3" s="1"/>
  <c r="CG16" i="3"/>
  <c r="CE18" i="3"/>
  <c r="O10" i="3"/>
  <c r="BA14" i="3" s="1"/>
  <c r="P14" i="3" s="1"/>
  <c r="Q10" i="3"/>
  <c r="CA10" i="3" s="1"/>
  <c r="CC16" i="3"/>
  <c r="CB16" i="3"/>
  <c r="BA9" i="3"/>
  <c r="CD10" i="3" l="1"/>
  <c r="CE10" i="3" s="1"/>
  <c r="CG10" i="3"/>
  <c r="Q13" i="3"/>
  <c r="CD13" i="3" s="1"/>
  <c r="O12" i="3"/>
  <c r="BC9" i="3" s="1"/>
  <c r="CE16" i="3"/>
  <c r="CD12" i="3"/>
  <c r="CA12" i="3"/>
  <c r="CG12" i="3"/>
  <c r="O14" i="3"/>
  <c r="BE11" i="3" s="1"/>
  <c r="P11" i="3" s="1"/>
  <c r="Q14" i="3"/>
  <c r="CB10" i="3"/>
  <c r="CC10" i="3"/>
  <c r="CA13" i="3" l="1"/>
  <c r="CC13" i="3" s="1"/>
  <c r="CG13" i="3"/>
  <c r="CF10" i="3"/>
  <c r="CC12" i="3"/>
  <c r="CB12" i="3"/>
  <c r="CF13" i="3"/>
  <c r="CE13" i="3"/>
  <c r="CE12" i="3"/>
  <c r="CF12" i="3"/>
  <c r="CD14" i="3"/>
  <c r="CA14" i="3"/>
  <c r="CG14" i="3"/>
  <c r="O11" i="3"/>
  <c r="BB9" i="3" s="1"/>
  <c r="P9" i="3" s="1"/>
  <c r="Q11" i="3"/>
  <c r="CB13" i="3" l="1"/>
  <c r="CD11" i="3"/>
  <c r="CA11" i="3"/>
  <c r="CG11" i="3"/>
  <c r="O9" i="3"/>
  <c r="Q9" i="3"/>
  <c r="CB14" i="3"/>
  <c r="CC14" i="3"/>
  <c r="CE14" i="3"/>
  <c r="CF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<sst xmlns="http://schemas.openxmlformats.org/spreadsheetml/2006/main" count="80" uniqueCount="75">
  <si>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</si>
  <si>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</si>
  <si>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</si>
  <si>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</si>
  <si>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</si>
  <si>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</si>
  <si>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</si>
  <si>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</si>
  <si>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</si>
  <si>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</si>
  <si>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</si>
  <si>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</si>
  <si>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</si>
  <si>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</si>
  <si>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</si>
  <si>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</si>
  <si>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</si>
  <si>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</si>
  <si>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</si>
  <si>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</si>
  <si>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</si>
  <si>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</si>
  <si>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</si>
  <si>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Days to Completion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</si>
  <si>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</si>
  <si>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</si>
  <si>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</si>
  <si>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</si>
  <si>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</si>
  <si>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</si>
  <si>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</si>
  <si>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</si>
  <si>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</si>
  <si>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</si>
  <si>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</si>
  <si>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</si>
  <si>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</si>
  <si>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</si>
  <si>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</si>
  <si>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</si>
  <si>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</si>
  <si>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</si>
  <si>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</si>
  <si>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</si>
  <si>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</si>
  <si>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</si>
  <si>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</si>
  <si>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</si>
  <si>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</si>
  <si>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</si>
  <si>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</si>
  <si>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</si>
  <si>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API Dossier Patient</t>
  </si>
  <si>
    <t>API Requête Analyse</t>
  </si>
  <si>
    <t>API Résultat Analyse</t>
  </si>
  <si>
    <t>API Type de test</t>
  </si>
  <si>
    <t>API Type d'analyse</t>
  </si>
  <si>
    <t>API Médecin</t>
  </si>
  <si>
    <t>Créer la requête</t>
  </si>
  <si>
    <t>Visualiser les requêtes</t>
  </si>
  <si>
    <t>Visualiser une requête</t>
  </si>
  <si>
    <t>Créer un dossier</t>
  </si>
  <si>
    <t>Visualiser les dossiers</t>
  </si>
  <si>
    <t>Visualiser un dossier</t>
  </si>
  <si>
    <t>Rechercher un dossier</t>
  </si>
  <si>
    <t>Modifier un dossier</t>
  </si>
  <si>
    <t>Créer un résultat</t>
  </si>
  <si>
    <t>Visualiser un résultat</t>
  </si>
  <si>
    <t>API Test: Dossier</t>
  </si>
  <si>
    <t>API Test: Requête</t>
  </si>
  <si>
    <t>API Test: Résultat</t>
  </si>
  <si>
    <t>API Test: Type de test</t>
  </si>
  <si>
    <t>API Test: Type analyse</t>
  </si>
  <si>
    <t>API Test: Médecin</t>
  </si>
  <si>
    <t>Imprimer requête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</si>
</sst>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2" xfId="0" applyFont="1" applyBorder="1"/>
    <xf numFmtId="0" fontId="0" fillId="24" borderId="0" xfId="0" applyFill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Neutre" xfId="37" builtinId="28" customBuiltin="1"/>
    <cellStyle name="Normal" xfId="0" builtinId="0"/>
    <cellStyle name="Note" xfId="38" builtinId="10" customBuiltin="1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1000</c:v>
                </c:pt>
                <c:pt idx="14">
                  <c:v>80</c:v>
                </c:pt>
                <c:pt idx="15">
                  <c:v>1300</c:v>
                </c:pt>
                <c:pt idx="16">
                  <c:v>500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1300</c:v>
                </c:pt>
                <c:pt idx="24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1220</c:v>
                </c:pt>
                <c:pt idx="8">
                  <c:v>440</c:v>
                </c:pt>
                <c:pt idx="9">
                  <c:v>420</c:v>
                </c:pt>
                <c:pt idx="10">
                  <c:v>1260</c:v>
                </c:pt>
                <c:pt idx="11">
                  <c:v>920</c:v>
                </c:pt>
                <c:pt idx="12">
                  <c:v>400</c:v>
                </c:pt>
                <c:pt idx="13">
                  <c:v>360</c:v>
                </c:pt>
                <c:pt idx="14">
                  <c:v>620</c:v>
                </c:pt>
                <c:pt idx="15">
                  <c:v>1340</c:v>
                </c:pt>
                <c:pt idx="16">
                  <c:v>940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880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topLeftCell="A13" workbookViewId="0">
      <selection activeCell="K32" sqref="K32"/>
    </sheetView>
  </sheetViews>
  <sheetFormatPr baseColWidth="10" defaultColWidth="8.88671875" defaultRowHeight="13.2" x14ac:dyDescent="0.25"/>
  <cols>
    <col min="1" max="1" width="6.5546875" customWidth="1"/>
    <col min="2" max="2" width="20.109375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5.109375" customWidth="1"/>
    <col min="19" max="19" width="19.44140625" customWidth="1"/>
    <col min="20" max="25" width="4.88671875" hidden="1" customWidth="1"/>
    <col min="26" max="26" width="3.33203125" hidden="1" customWidth="1"/>
    <col min="27" max="77" width="4.109375" hidden="1" customWidth="1"/>
    <col min="78" max="78" width="8.109375" hidden="1" customWidth="1"/>
    <col min="79" max="79" width="6.6640625" hidden="1" customWidth="1"/>
    <col min="80" max="81" width="4.44140625" hidden="1" customWidth="1"/>
    <col min="82" max="82" width="9.109375" hidden="1" customWidth="1"/>
    <col min="83" max="84" width="4.44140625" hidden="1" customWidth="1"/>
    <col min="85" max="85" width="7" hidden="1" customWidth="1"/>
    <col min="86" max="86" width="8.44140625" hidden="1" customWidth="1"/>
  </cols>
  <sheetData>
    <row r="1" spans="1:87" ht="30" customHeight="1" x14ac:dyDescent="0.25">
      <c r="A1" s="49" t="s">
        <v>35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5">
      <c r="A2" s="3" t="s">
        <v>33</v>
      </c>
      <c r="D2" s="63"/>
      <c r="I2" s="1"/>
      <c r="Q2" s="65" t="str">
        <f ca="1">"© 2010-" &amp; YEAR(TODAY()) &amp; " Vertex42 LLC"</f>
        <v>© 2010-2023 Vertex42 LLC</v>
      </c>
    </row>
    <row r="3" spans="1:87" x14ac:dyDescent="0.25">
      <c r="B3" s="22" t="s">
        <v>12</v>
      </c>
      <c r="J3" s="24" t="s">
        <v>23</v>
      </c>
      <c r="S3" s="3" t="s">
        <v>49</v>
      </c>
    </row>
    <row r="4" spans="1:87" x14ac:dyDescent="0.25">
      <c r="B4" s="20">
        <v>43466</v>
      </c>
      <c r="J4" s="21">
        <f>P33</f>
        <v>0</v>
      </c>
      <c r="M4" s="61"/>
      <c r="N4" t="s">
        <v>47</v>
      </c>
      <c r="S4" s="64" t="s">
        <v>51</v>
      </c>
      <c r="CI4" s="2"/>
    </row>
    <row r="5" spans="1:87" x14ac:dyDescent="0.25">
      <c r="B5" s="22" t="s">
        <v>14</v>
      </c>
      <c r="M5" s="62"/>
      <c r="N5" s="2" t="s">
        <v>48</v>
      </c>
      <c r="S5" s="64" t="s">
        <v>50</v>
      </c>
    </row>
    <row r="6" spans="1:87" x14ac:dyDescent="0.25">
      <c r="B6" s="23">
        <f ca="1">WORKDAY(B4,ROUNDUP(J4,0),holidays)</f>
        <v>43466</v>
      </c>
      <c r="I6" s="67" t="s">
        <v>32</v>
      </c>
      <c r="J6" s="67"/>
      <c r="K6" s="67"/>
      <c r="S6" s="64"/>
    </row>
    <row r="7" spans="1:87" x14ac:dyDescent="0.25">
      <c r="J7" s="13" t="s">
        <v>30</v>
      </c>
      <c r="K7" s="12" t="s">
        <v>29</v>
      </c>
      <c r="M7" s="63"/>
      <c r="Q7" s="25" t="s">
        <v>36</v>
      </c>
      <c r="S7" s="64"/>
      <c r="BZ7" s="1" t="s">
        <v>31</v>
      </c>
    </row>
    <row r="8" spans="1:87" ht="24" x14ac:dyDescent="0.25">
      <c r="A8" s="50" t="s">
        <v>0</v>
      </c>
      <c r="B8" s="51" t="s">
        <v>1</v>
      </c>
      <c r="C8" s="66" t="s">
        <v>24</v>
      </c>
      <c r="D8" s="66"/>
      <c r="E8" s="66"/>
      <c r="F8" s="66"/>
      <c r="G8" s="66"/>
      <c r="H8" s="66"/>
      <c r="I8" s="52" t="s">
        <v>26</v>
      </c>
      <c r="J8" s="52" t="s">
        <v>25</v>
      </c>
      <c r="K8" s="52" t="s">
        <v>27</v>
      </c>
      <c r="L8" s="53" t="s">
        <v>28</v>
      </c>
      <c r="M8" s="54" t="s">
        <v>4</v>
      </c>
      <c r="N8" s="54" t="s">
        <v>5</v>
      </c>
      <c r="O8" s="54" t="s">
        <v>6</v>
      </c>
      <c r="P8" s="54" t="s">
        <v>8</v>
      </c>
      <c r="Q8" s="54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0" t="s">
        <v>46</v>
      </c>
    </row>
    <row r="9" spans="1:87" x14ac:dyDescent="0.25">
      <c r="A9" s="19">
        <v>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>IF(C9="",0,INDEX($N$9:$N$33,MATCH(C9,$A$9:$A$33,0)))</f>
        <v>0</v>
      </c>
      <c r="U9" s="4">
        <f>IF(D9="",0,INDEX($N$9:$N$33,MATCH(D9,$A$9:$A$33,0)))</f>
        <v>0</v>
      </c>
      <c r="V9" s="4">
        <f>IF(E9="",0,INDEX($N$9:$N$33,MATCH(E9,$A$9:$A$33,0)))</f>
        <v>0</v>
      </c>
      <c r="W9" s="4">
        <f>IF(F9="",0,INDEX($N$9:$N$33,MATCH(F9,$A$9:$A$33,0)))</f>
        <v>0</v>
      </c>
      <c r="X9" s="4">
        <f>IF(G9="",0,INDEX($N$9:$N$33,MATCH(G9,$A$9:$A$33,0)))</f>
        <v>0</v>
      </c>
      <c r="Y9" s="4">
        <f>IF(H9="",0,INDEX($N$9:$N$33,MATCH(H9,$A$9:$A$33,0)))</f>
        <v>0</v>
      </c>
      <c r="AA9" s="4" t="str">
        <f ca="1">IF(ISERROR(MATCH($A9,OFFSET($C$8,COLUMN(AA$8)-COLUMN($AA$8)+1,0,1,COLUMNS($C$8:$H$8)),0)),"",INDEX($A$9:$A$33,COLUMN(AA$8)-COLUMN($AA$8)+1))</f>
        <v/>
      </c>
      <c r="AB9" s="4" t="str">
        <f ca="1">IF(ISERROR(MATCH($A9,OFFSET($C$8,COLUMN(AB$8)-COLUMN($AA$8)+1,0,1,COLUMNS($C$8:$H$8)),0)),"",INDEX($A$9:$A$33,COLUMN(AB$8)-COLUMN($AA$8)+1))</f>
        <v/>
      </c>
      <c r="AC9" s="4" t="str">
        <f ca="1">IF(ISERROR(MATCH($A9,OFFSET($C$8,COLUMN(AC$8)-COLUMN($AA$8)+1,0,1,COLUMNS($C$8:$H$8)),0)),"",INDEX($A$9:$A$33,COLUMN(AC$8)-COLUMN($AA$8)+1))</f>
        <v/>
      </c>
      <c r="AD9" s="4" t="str">
        <f ca="1">IF(ISERROR(MATCH($A9,OFFSET($C$8,COLUMN(AD$8)-COLUMN($AA$8)+1,0,1,COLUMNS($C$8:$H$8)),0)),"",INDEX($A$9:$A$33,COLUMN(AD$8)-COLUMN($AA$8)+1))</f>
        <v/>
      </c>
      <c r="AE9" s="4" t="str">
        <f ca="1">IF(ISERROR(MATCH($A9,OFFSET($C$8,COLUMN(AE$8)-COLUMN($AA$8)+1,0,1,COLUMNS($C$8:$H$8)),0)),"",INDEX($A$9:$A$33,COLUMN(AE$8)-COLUMN($AA$8)+1))</f>
        <v/>
      </c>
      <c r="AF9" s="4" t="str">
        <f ca="1">IF(ISERROR(MATCH($A9,OFFSET($C$8,COLUMN(AF$8)-COLUMN($AA$8)+1,0,1,COLUMNS($C$8:$H$8)),0)),"",INDEX($A$9:$A$33,COLUMN(AF$8)-COLUMN($AA$8)+1))</f>
        <v/>
      </c>
      <c r="AG9" s="4" t="str">
        <f ca="1">IF(ISERROR(MATCH($A9,OFFSET($C$8,COLUMN(AG$8)-COLUMN($AA$8)+1,0,1,COLUMNS($C$8:$H$8)),0)),"",INDEX($A$9:$A$33,COLUMN(AG$8)-COLUMN($AA$8)+1))</f>
        <v/>
      </c>
      <c r="AH9" s="4" t="str">
        <f ca="1">IF(ISERROR(MATCH($A9,OFFSET($C$8,COLUMN(AH$8)-COLUMN($AA$8)+1,0,1,COLUMNS($C$8:$H$8)),0)),"",INDEX($A$9:$A$33,COLUMN(AH$8)-COLUMN($AA$8)+1))</f>
        <v/>
      </c>
      <c r="AI9" s="4" t="str">
        <f ca="1">IF(ISERROR(MATCH($A9,OFFSET($C$8,COLUMN(AI$8)-COLUMN($AA$8)+1,0,1,COLUMNS($C$8:$H$8)),0)),"",INDEX($A$9:$A$33,COLUMN(AI$8)-COLUMN($AA$8)+1))</f>
        <v/>
      </c>
      <c r="AJ9" s="4" t="str">
        <f ca="1">IF(ISERROR(MATCH($A9,OFFSET($C$8,COLUMN(AJ$8)-COLUMN($AA$8)+1,0,1,COLUMNS($C$8:$H$8)),0)),"",INDEX($A$9:$A$33,COLUMN(AJ$8)-COLUMN($AA$8)+1))</f>
        <v/>
      </c>
      <c r="AK9" s="4" t="str">
        <f ca="1">IF(ISERROR(MATCH($A9,OFFSET($C$8,COLUMN(AK$8)-COLUMN($AA$8)+1,0,1,COLUMNS($C$8:$H$8)),0)),"",INDEX($A$9:$A$33,COLUMN(AK$8)-COLUMN($AA$8)+1))</f>
        <v/>
      </c>
      <c r="AL9" s="4" t="str">
        <f ca="1">IF(ISERROR(MATCH($A9,OFFSET($C$8,COLUMN(AL$8)-COLUMN($AA$8)+1,0,1,COLUMNS($C$8:$H$8)),0)),"",INDEX($A$9:$A$33,COLUMN(AL$8)-COLUMN($AA$8)+1))</f>
        <v/>
      </c>
      <c r="AM9" s="4" t="str">
        <f ca="1">IF(ISERROR(MATCH($A9,OFFSET($C$8,COLUMN(AM$8)-COLUMN($AA$8)+1,0,1,COLUMNS($C$8:$H$8)),0)),"",INDEX($A$9:$A$33,COLUMN(AM$8)-COLUMN($AA$8)+1))</f>
        <v/>
      </c>
      <c r="AN9" s="4" t="str">
        <f ca="1">IF(ISERROR(MATCH($A9,OFFSET($C$8,COLUMN(AN$8)-COLUMN($AA$8)+1,0,1,COLUMNS($C$8:$H$8)),0)),"",INDEX($A$9:$A$33,COLUMN(AN$8)-COLUMN($AA$8)+1))</f>
        <v/>
      </c>
      <c r="AO9" s="4" t="str">
        <f ca="1">IF(ISERROR(MATCH($A9,OFFSET($C$8,COLUMN(AO$8)-COLUMN($AA$8)+1,0,1,COLUMNS($C$8:$H$8)),0)),"",INDEX($A$9:$A$33,COLUMN(AO$8)-COLUMN($AA$8)+1))</f>
        <v/>
      </c>
      <c r="AP9" s="4" t="str">
        <f ca="1">IF(ISERROR(MATCH($A9,OFFSET($C$8,COLUMN(AP$8)-COLUMN($AA$8)+1,0,1,COLUMNS($C$8:$H$8)),0)),"",INDEX($A$9:$A$33,COLUMN(AP$8)-COLUMN($AA$8)+1))</f>
        <v/>
      </c>
      <c r="AQ9" s="4" t="str">
        <f ca="1">IF(ISERROR(MATCH($A9,OFFSET($C$8,COLUMN(AQ$8)-COLUMN($AA$8)+1,0,1,COLUMNS($C$8:$H$8)),0)),"",INDEX($A$9:$A$33,COLUMN(AQ$8)-COLUMN($AA$8)+1))</f>
        <v/>
      </c>
      <c r="AR9" s="4" t="str">
        <f ca="1">IF(ISERROR(MATCH($A9,OFFSET($C$8,COLUMN(AR$8)-COLUMN($AA$8)+1,0,1,COLUMNS($C$8:$H$8)),0)),"",INDEX($A$9:$A$33,COLUMN(AR$8)-COLUMN($AA$8)+1))</f>
        <v/>
      </c>
      <c r="AS9" s="4" t="str">
        <f ca="1">IF(ISERROR(MATCH($A9,OFFSET($C$8,COLUMN(AS$8)-COLUMN($AA$8)+1,0,1,COLUMNS($C$8:$H$8)),0)),"",INDEX($A$9:$A$33,COLUMN(AS$8)-COLUMN($AA$8)+1))</f>
        <v/>
      </c>
      <c r="AT9" s="4" t="str">
        <f ca="1">IF(ISERROR(MATCH($A9,OFFSET($C$8,COLUMN(AT$8)-COLUMN($AA$8)+1,0,1,COLUMNS($C$8:$H$8)),0)),"",INDEX($A$9:$A$33,COLUMN(AT$8)-COLUMN($AA$8)+1))</f>
        <v/>
      </c>
      <c r="AU9" s="4" t="str">
        <f ca="1">IF(ISERROR(MATCH($A9,OFFSET($C$8,COLUMN(AU$8)-COLUMN($AA$8)+1,0,1,COLUMNS($C$8:$H$8)),0)),"",INDEX($A$9:$A$33,COLUMN(AU$8)-COLUMN($AA$8)+1))</f>
        <v/>
      </c>
      <c r="AV9" s="4" t="str">
        <f ca="1">IF(ISERROR(MATCH($A9,OFFSET($C$8,COLUMN(AV$8)-COLUMN($AA$8)+1,0,1,COLUMNS($C$8:$H$8)),0)),"",INDEX($A$9:$A$33,COLUMN(AV$8)-COLUMN($AA$8)+1))</f>
        <v/>
      </c>
      <c r="AW9" s="4" t="str">
        <f ca="1">IF(ISERROR(MATCH($A9,OFFSET($C$8,COLUMN(AW$8)-COLUMN($AA$8)+1,0,1,COLUMNS($C$8:$H$8)),0)),"",INDEX($A$9:$A$33,COLUMN(AW$8)-COLUMN($AA$8)+1))</f>
        <v/>
      </c>
      <c r="AX9" s="4" t="str">
        <f ca="1">IF(ISERROR(MATCH($A9,OFFSET($C$8,COLUMN(AX$8)-COLUMN($AA$8)+1,0,1,COLUMNS($C$8:$H$8)),0)),"",INDEX($A$9:$A$33,COLUMN(AX$8)-COLUMN($AA$8)+1))</f>
        <v/>
      </c>
      <c r="AY9" s="4" t="str">
        <f ca="1">IF(ISERROR(MATCH($A9,OFFSET($C$8,COLUMN(AY$8)-COLUMN($AA$8)+1,0,1,COLUMNS($C$8:$H$8)),0)),"",INDEX($A$9:$A$33,COLUMN(AY$8)-COLUMN($AA$8)+1))</f>
        <v/>
      </c>
      <c r="AZ9" s="4" t="str">
        <f ca="1">IF(AA9="","",INDEX($O$9:$O$33,MATCH(AA9,$A$9:$A$33,0)))</f>
        <v/>
      </c>
      <c r="BA9" s="4" t="str">
        <f ca="1">IF(AB9="","",INDEX($O$9:$O$33,MATCH(AB9,$A$9:$A$33,0)))</f>
        <v/>
      </c>
      <c r="BB9" s="4" t="str">
        <f ca="1">IF(AC9="","",INDEX($O$9:$O$33,MATCH(AC9,$A$9:$A$33,0)))</f>
        <v/>
      </c>
      <c r="BC9" s="4" t="str">
        <f ca="1">IF(AD9="","",INDEX($O$9:$O$33,MATCH(AD9,$A$9:$A$33,0)))</f>
        <v/>
      </c>
      <c r="BD9" s="4" t="str">
        <f ca="1">IF(AE9="","",INDEX($O$9:$O$33,MATCH(AE9,$A$9:$A$33,0)))</f>
        <v/>
      </c>
      <c r="BE9" s="4" t="str">
        <f ca="1">IF(AF9="","",INDEX($O$9:$O$33,MATCH(AF9,$A$9:$A$33,0)))</f>
        <v/>
      </c>
      <c r="BF9" s="4" t="str">
        <f ca="1">IF(AG9="","",INDEX($O$9:$O$33,MATCH(AG9,$A$9:$A$33,0)))</f>
        <v/>
      </c>
      <c r="BG9" s="4" t="str">
        <f ca="1">IF(AH9="","",INDEX($O$9:$O$33,MATCH(AH9,$A$9:$A$33,0)))</f>
        <v/>
      </c>
      <c r="BH9" s="4" t="str">
        <f ca="1">IF(AI9="","",INDEX($O$9:$O$33,MATCH(AI9,$A$9:$A$33,0)))</f>
        <v/>
      </c>
      <c r="BI9" s="4" t="str">
        <f ca="1">IF(AJ9="","",INDEX($O$9:$O$33,MATCH(AJ9,$A$9:$A$33,0)))</f>
        <v/>
      </c>
      <c r="BJ9" s="4" t="str">
        <f ca="1">IF(AK9="","",INDEX($O$9:$O$33,MATCH(AK9,$A$9:$A$33,0)))</f>
        <v/>
      </c>
      <c r="BK9" s="4" t="str">
        <f ca="1">IF(AL9="","",INDEX($O$9:$O$33,MATCH(AL9,$A$9:$A$33,0)))</f>
        <v/>
      </c>
      <c r="BL9" s="4" t="str">
        <f ca="1">IF(AM9="","",INDEX($O$9:$O$33,MATCH(AM9,$A$9:$A$33,0)))</f>
        <v/>
      </c>
      <c r="BM9" s="4" t="str">
        <f ca="1">IF(AN9="","",INDEX($O$9:$O$33,MATCH(AN9,$A$9:$A$33,0)))</f>
        <v/>
      </c>
      <c r="BN9" s="4" t="str">
        <f ca="1">IF(AO9="","",INDEX($O$9:$O$33,MATCH(AO9,$A$9:$A$33,0)))</f>
        <v/>
      </c>
      <c r="BO9" s="4" t="str">
        <f ca="1">IF(AP9="","",INDEX($O$9:$O$33,MATCH(AP9,$A$9:$A$33,0)))</f>
        <v/>
      </c>
      <c r="BP9" s="4" t="str">
        <f ca="1">IF(AQ9="","",INDEX($O$9:$O$33,MATCH(AQ9,$A$9:$A$33,0)))</f>
        <v/>
      </c>
      <c r="BQ9" s="4" t="str">
        <f ca="1">IF(AR9="","",INDEX($O$9:$O$33,MATCH(AR9,$A$9:$A$33,0)))</f>
        <v/>
      </c>
      <c r="BR9" s="4" t="str">
        <f ca="1">IF(AS9="","",INDEX($O$9:$O$33,MATCH(AS9,$A$9:$A$33,0)))</f>
        <v/>
      </c>
      <c r="BS9" s="4" t="str">
        <f ca="1">IF(AT9="","",INDEX($O$9:$O$33,MATCH(AT9,$A$9:$A$33,0)))</f>
        <v/>
      </c>
      <c r="BT9" s="4" t="str">
        <f ca="1">IF(AU9="","",INDEX($O$9:$O$33,MATCH(AU9,$A$9:$A$33,0)))</f>
        <v/>
      </c>
      <c r="BU9" s="4" t="str">
        <f ca="1">IF(AV9="","",INDEX($O$9:$O$33,MATCH(AV9,$A$9:$A$33,0)))</f>
        <v/>
      </c>
      <c r="BV9" s="4" t="str">
        <f ca="1">IF(AW9="","",INDEX($O$9:$O$33,MATCH(AW9,$A$9:$A$33,0)))</f>
        <v/>
      </c>
      <c r="BW9" s="4" t="str">
        <f ca="1">IF(AX9="","",INDEX($O$9:$O$33,MATCH(AX9,$A$9:$A$33,0)))</f>
        <v/>
      </c>
      <c r="BX9" s="4" t="str">
        <f ca="1">IF(AY9="","",INDEX($O$9:$O$33,MATCH(AY9,$A$9:$A$33,0)))</f>
        <v/>
      </c>
      <c r="BZ9" s="6">
        <f>IF(B9="",NA(),IF(L9=0,M9-0.25,M9))</f>
        <v>-0.25</v>
      </c>
      <c r="CA9" s="7" t="e">
        <f t="shared" ref="CA9:CA33" si="3">IF(B9="",NA(),IF(L9=0,NA(),IF(Q9&lt;=0.01,L9,NA())))</f>
        <v>#N/A</v>
      </c>
      <c r="CB9" s="7" t="e">
        <f t="shared" ref="CB9:CB33" si="4">IF(B9="",NA(),IF(ISERROR(CA9),NA(),K9-L9))</f>
        <v>#N/A</v>
      </c>
      <c r="CC9" s="7" t="e">
        <f t="shared" ref="CC9:CC33" si="5">IF(B9="",NA(),IF(ISERROR(CA9),NA(),L9-I9))</f>
        <v>#N/A</v>
      </c>
      <c r="CD9" s="7" t="e">
        <f t="shared" ref="CD9:CD33" si="6">IF(B9="",NA(),IF(L9=0,NA(),IF(Q9&gt;0,L9,NA())))</f>
        <v>#N/A</v>
      </c>
      <c r="CE9" s="7" t="e">
        <f t="shared" ref="CE9:CE33" si="7">IF(B9="",NA(),IF(ISERROR(CD9),NA(),K9-L9))</f>
        <v>#N/A</v>
      </c>
      <c r="CF9" s="7" t="e">
        <f t="shared" ref="CF9:CF33" si="8">IF(B9="",NA(),IF(ISERROR(CD9),NA(),L9-I9))</f>
        <v>#N/A</v>
      </c>
      <c r="CG9" s="6" t="e">
        <f t="shared" ref="CG9:CG33" si="9">IF(B9="",NA(),IF(L9=0,NA(),Q9))</f>
        <v>#N/A</v>
      </c>
      <c r="CH9" s="6">
        <f>IF(B9="",NA(),IF(L9=0,$M$33/40,NA()))</f>
        <v>0</v>
      </c>
    </row>
    <row r="10" spans="1:87" x14ac:dyDescent="0.25">
      <c r="A10" s="19">
        <v>1</v>
      </c>
      <c r="B10" s="59" t="s">
        <v>52</v>
      </c>
      <c r="C10" s="19"/>
      <c r="D10" s="19"/>
      <c r="E10" s="19"/>
      <c r="F10" s="19"/>
      <c r="G10" s="19"/>
      <c r="H10" s="19"/>
      <c r="I10" s="28">
        <v>30</v>
      </c>
      <c r="J10" s="18">
        <v>90</v>
      </c>
      <c r="K10" s="18">
        <v>120</v>
      </c>
      <c r="L10" s="10">
        <f t="shared" si="0"/>
        <v>80</v>
      </c>
      <c r="M10" s="10">
        <f t="shared" ref="M10:M33" si="10">MAX(T10:Y10)</f>
        <v>0</v>
      </c>
      <c r="N10" s="10">
        <f>M10+L10</f>
        <v>80</v>
      </c>
      <c r="O10" s="10">
        <f t="shared" ref="O10:O33" ca="1" si="11">IF(P10-L10&lt;0,0,P10-L10)</f>
        <v>0</v>
      </c>
      <c r="P10" s="10">
        <f t="shared" ca="1" si="2"/>
        <v>0</v>
      </c>
      <c r="Q10" s="10">
        <f t="shared" ref="Q10:Q33" ca="1" si="12">IF(ROUND(P10-N10,5)&lt;0,0,ROUND(P10-N10,5))</f>
        <v>0</v>
      </c>
      <c r="T10" s="4">
        <f>IF(C10="",0,INDEX($N$9:$N$33,MATCH(C10,$A$9:$A$33,0)))</f>
        <v>0</v>
      </c>
      <c r="U10" s="4">
        <f>IF(D10="",0,INDEX($N$9:$N$33,MATCH(D10,$A$9:$A$33,0)))</f>
        <v>0</v>
      </c>
      <c r="V10" s="4">
        <f>IF(E10="",0,INDEX($N$9:$N$33,MATCH(E10,$A$9:$A$33,0)))</f>
        <v>0</v>
      </c>
      <c r="W10" s="4">
        <f>IF(F10="",0,INDEX($N$9:$N$33,MATCH(F10,$A$9:$A$33,0)))</f>
        <v>0</v>
      </c>
      <c r="X10" s="4">
        <f>IF(G10="",0,INDEX($N$9:$N$33,MATCH(G10,$A$9:$A$33,0)))</f>
        <v>0</v>
      </c>
      <c r="Y10" s="4">
        <f>IF(H10="",0,INDEX($N$9:$N$33,MATCH(H10,$A$9:$A$33,0)))</f>
        <v>0</v>
      </c>
      <c r="AA10" s="4" t="str">
        <f ca="1">IF(ISERROR(MATCH($A10,OFFSET($C$8,COLUMN(AA$8)-COLUMN($AA$8)+1,0,1,COLUMNS($C$8:$H$8)),0)),"",INDEX($A$9:$A$33,COLUMN(AA$8)-COLUMN($AA$8)+1))</f>
        <v/>
      </c>
      <c r="AB10" s="4" t="str">
        <f ca="1">IF(ISERROR(MATCH($A10,OFFSET($C$8,COLUMN(AB$8)-COLUMN($AA$8)+1,0,1,COLUMNS($C$8:$H$8)),0)),"",INDEX($A$9:$A$33,COLUMN(AB$8)-COLUMN($AA$8)+1))</f>
        <v/>
      </c>
      <c r="AC10" s="4" t="str">
        <f ca="1">IF(ISERROR(MATCH($A10,OFFSET($C$8,COLUMN(AC$8)-COLUMN($AA$8)+1,0,1,COLUMNS($C$8:$H$8)),0)),"",INDEX($A$9:$A$33,COLUMN(AC$8)-COLUMN($AA$8)+1))</f>
        <v/>
      </c>
      <c r="AD10" s="4" t="str">
        <f ca="1">IF(ISERROR(MATCH($A10,OFFSET($C$8,COLUMN(AD$8)-COLUMN($AA$8)+1,0,1,COLUMNS($C$8:$H$8)),0)),"",INDEX($A$9:$A$33,COLUMN(AD$8)-COLUMN($AA$8)+1))</f>
        <v/>
      </c>
      <c r="AE10" s="4" t="str">
        <f ca="1">IF(ISERROR(MATCH($A10,OFFSET($C$8,COLUMN(AE$8)-COLUMN($AA$8)+1,0,1,COLUMNS($C$8:$H$8)),0)),"",INDEX($A$9:$A$33,COLUMN(AE$8)-COLUMN($AA$8)+1))</f>
        <v/>
      </c>
      <c r="AF10" s="4" t="str">
        <f ca="1">IF(ISERROR(MATCH($A10,OFFSET($C$8,COLUMN(AF$8)-COLUMN($AA$8)+1,0,1,COLUMNS($C$8:$H$8)),0)),"",INDEX($A$9:$A$33,COLUMN(AF$8)-COLUMN($AA$8)+1))</f>
        <v/>
      </c>
      <c r="AG10" s="4" t="str">
        <f ca="1">IF(ISERROR(MATCH($A10,OFFSET($C$8,COLUMN(AG$8)-COLUMN($AA$8)+1,0,1,COLUMNS($C$8:$H$8)),0)),"",INDEX($A$9:$A$33,COLUMN(AG$8)-COLUMN($AA$8)+1))</f>
        <v/>
      </c>
      <c r="AH10" s="4" t="str">
        <f ca="1">IF(ISERROR(MATCH($A10,OFFSET($C$8,COLUMN(AH$8)-COLUMN($AA$8)+1,0,1,COLUMNS($C$8:$H$8)),0)),"",INDEX($A$9:$A$33,COLUMN(AH$8)-COLUMN($AA$8)+1))</f>
        <v/>
      </c>
      <c r="AI10" s="4" t="str">
        <f ca="1">IF(ISERROR(MATCH($A10,OFFSET($C$8,COLUMN(AI$8)-COLUMN($AA$8)+1,0,1,COLUMNS($C$8:$H$8)),0)),"",INDEX($A$9:$A$33,COLUMN(AI$8)-COLUMN($AA$8)+1))</f>
        <v/>
      </c>
      <c r="AJ10" s="4" t="str">
        <f ca="1">IF(ISERROR(MATCH($A10,OFFSET($C$8,COLUMN(AJ$8)-COLUMN($AA$8)+1,0,1,COLUMNS($C$8:$H$8)),0)),"",INDEX($A$9:$A$33,COLUMN(AJ$8)-COLUMN($AA$8)+1))</f>
        <v/>
      </c>
      <c r="AK10" s="4">
        <f ca="1">IF(ISERROR(MATCH($A10,OFFSET($C$8,COLUMN(AK$8)-COLUMN($AA$8)+1,0,1,COLUMNS($C$8:$H$8)),0)),"",INDEX($A$9:$A$33,COLUMN(AK$8)-COLUMN($AA$8)+1))</f>
        <v>10</v>
      </c>
      <c r="AL10" s="4">
        <f ca="1">IF(ISERROR(MATCH($A10,OFFSET($C$8,COLUMN(AL$8)-COLUMN($AA$8)+1,0,1,COLUMNS($C$8:$H$8)),0)),"",INDEX($A$9:$A$33,COLUMN(AL$8)-COLUMN($AA$8)+1))</f>
        <v>11</v>
      </c>
      <c r="AM10" s="4">
        <f ca="1">IF(ISERROR(MATCH($A10,OFFSET($C$8,COLUMN(AM$8)-COLUMN($AA$8)+1,0,1,COLUMNS($C$8:$H$8)),0)),"",INDEX($A$9:$A$33,COLUMN(AM$8)-COLUMN($AA$8)+1))</f>
        <v>12</v>
      </c>
      <c r="AN10" s="4">
        <f ca="1">IF(ISERROR(MATCH($A10,OFFSET($C$8,COLUMN(AN$8)-COLUMN($AA$8)+1,0,1,COLUMNS($C$8:$H$8)),0)),"",INDEX($A$9:$A$33,COLUMN(AN$8)-COLUMN($AA$8)+1))</f>
        <v>13</v>
      </c>
      <c r="AO10" s="4">
        <f ca="1">IF(ISERROR(MATCH($A10,OFFSET($C$8,COLUMN(AO$8)-COLUMN($AA$8)+1,0,1,COLUMNS($C$8:$H$8)),0)),"",INDEX($A$9:$A$33,COLUMN(AO$8)-COLUMN($AA$8)+1))</f>
        <v>14</v>
      </c>
      <c r="AP10" s="4" t="str">
        <f ca="1">IF(ISERROR(MATCH($A10,OFFSET($C$8,COLUMN(AP$8)-COLUMN($AA$8)+1,0,1,COLUMNS($C$8:$H$8)),0)),"",INDEX($A$9:$A$33,COLUMN(AP$8)-COLUMN($AA$8)+1))</f>
        <v/>
      </c>
      <c r="AQ10" s="4" t="str">
        <f ca="1">IF(ISERROR(MATCH($A10,OFFSET($C$8,COLUMN(AQ$8)-COLUMN($AA$8)+1,0,1,COLUMNS($C$8:$H$8)),0)),"",INDEX($A$9:$A$33,COLUMN(AQ$8)-COLUMN($AA$8)+1))</f>
        <v/>
      </c>
      <c r="AR10" s="4">
        <f ca="1">IF(ISERROR(MATCH($A10,OFFSET($C$8,COLUMN(AR$8)-COLUMN($AA$8)+1,0,1,COLUMNS($C$8:$H$8)),0)),"",INDEX($A$9:$A$33,COLUMN(AR$8)-COLUMN($AA$8)+1))</f>
        <v>17</v>
      </c>
      <c r="AS10" s="4" t="str">
        <f ca="1">IF(ISERROR(MATCH($A10,OFFSET($C$8,COLUMN(AS$8)-COLUMN($AA$8)+1,0,1,COLUMNS($C$8:$H$8)),0)),"",INDEX($A$9:$A$33,COLUMN(AS$8)-COLUMN($AA$8)+1))</f>
        <v/>
      </c>
      <c r="AT10" s="4" t="str">
        <f ca="1">IF(ISERROR(MATCH($A10,OFFSET($C$8,COLUMN(AT$8)-COLUMN($AA$8)+1,0,1,COLUMNS($C$8:$H$8)),0)),"",INDEX($A$9:$A$33,COLUMN(AT$8)-COLUMN($AA$8)+1))</f>
        <v/>
      </c>
      <c r="AU10" s="4" t="str">
        <f ca="1">IF(ISERROR(MATCH($A10,OFFSET($C$8,COLUMN(AU$8)-COLUMN($AA$8)+1,0,1,COLUMNS($C$8:$H$8)),0)),"",INDEX($A$9:$A$33,COLUMN(AU$8)-COLUMN($AA$8)+1))</f>
        <v/>
      </c>
      <c r="AV10" s="4" t="str">
        <f ca="1">IF(ISERROR(MATCH($A10,OFFSET($C$8,COLUMN(AV$8)-COLUMN($AA$8)+1,0,1,COLUMNS($C$8:$H$8)),0)),"",INDEX($A$9:$A$33,COLUMN(AV$8)-COLUMN($AA$8)+1))</f>
        <v/>
      </c>
      <c r="AW10" s="4" t="str">
        <f ca="1">IF(ISERROR(MATCH($A10,OFFSET($C$8,COLUMN(AW$8)-COLUMN($AA$8)+1,0,1,COLUMNS($C$8:$H$8)),0)),"",INDEX($A$9:$A$33,COLUMN(AW$8)-COLUMN($AA$8)+1))</f>
        <v/>
      </c>
      <c r="AX10" s="4" t="str">
        <f ca="1">IF(ISERROR(MATCH($A10,OFFSET($C$8,COLUMN(AX$8)-COLUMN($AA$8)+1,0,1,COLUMNS($C$8:$H$8)),0)),"",INDEX($A$9:$A$33,COLUMN(AX$8)-COLUMN($AA$8)+1))</f>
        <v/>
      </c>
      <c r="AY10" s="4" t="str">
        <f ca="1">IF(ISERROR(MATCH($A10,OFFSET($C$8,COLUMN(AY$8)-COLUMN($AA$8)+1,0,1,COLUMNS($C$8:$H$8)),0)),"",INDEX($A$9:$A$33,COLUMN(AY$8)-COLUMN($AA$8)+1))</f>
        <v/>
      </c>
      <c r="AZ10" s="4" t="str">
        <f ca="1">IF(AA10="","",INDEX($O$9:$O$33,MATCH(AA10,$A$9:$A$33,0)))</f>
        <v/>
      </c>
      <c r="BA10" s="4" t="str">
        <f ca="1">IF(AB10="","",INDEX($O$9:$O$33,MATCH(AB10,$A$9:$A$33,0)))</f>
        <v/>
      </c>
      <c r="BB10" s="4" t="str">
        <f ca="1">IF(AC10="","",INDEX($O$9:$O$33,MATCH(AC10,$A$9:$A$33,0)))</f>
        <v/>
      </c>
      <c r="BC10" s="4" t="str">
        <f ca="1">IF(AD10="","",INDEX($O$9:$O$33,MATCH(AD10,$A$9:$A$33,0)))</f>
        <v/>
      </c>
      <c r="BD10" s="4" t="str">
        <f ca="1">IF(AE10="","",INDEX($O$9:$O$33,MATCH(AE10,$A$9:$A$33,0)))</f>
        <v/>
      </c>
      <c r="BE10" s="4" t="str">
        <f ca="1">IF(AF10="","",INDEX($O$9:$O$33,MATCH(AF10,$A$9:$A$33,0)))</f>
        <v/>
      </c>
      <c r="BF10" s="4" t="str">
        <f ca="1">IF(AG10="","",INDEX($O$9:$O$33,MATCH(AG10,$A$9:$A$33,0)))</f>
        <v/>
      </c>
      <c r="BG10" s="4" t="str">
        <f ca="1">IF(AH10="","",INDEX($O$9:$O$33,MATCH(AH10,$A$9:$A$33,0)))</f>
        <v/>
      </c>
      <c r="BH10" s="4" t="str">
        <f ca="1">IF(AI10="","",INDEX($O$9:$O$33,MATCH(AI10,$A$9:$A$33,0)))</f>
        <v/>
      </c>
      <c r="BI10" s="4" t="str">
        <f ca="1">IF(AJ10="","",INDEX($O$9:$O$33,MATCH(AJ10,$A$9:$A$33,0)))</f>
        <v/>
      </c>
      <c r="BJ10" s="4">
        <f ca="1">IF(AK10="","",INDEX($O$9:$O$33,MATCH(AK10,$A$9:$A$33,0)))</f>
        <v>0</v>
      </c>
      <c r="BK10" s="4">
        <f ca="1">IF(AL10="","",INDEX($O$9:$O$33,MATCH(AL10,$A$9:$A$33,0)))</f>
        <v>0</v>
      </c>
      <c r="BL10" s="4">
        <f ca="1">IF(AM10="","",INDEX($O$9:$O$33,MATCH(AM10,$A$9:$A$33,0)))</f>
        <v>0</v>
      </c>
      <c r="BM10" s="4">
        <f ca="1">IF(AN10="","",INDEX($O$9:$O$33,MATCH(AN10,$A$9:$A$33,0)))</f>
        <v>0</v>
      </c>
      <c r="BN10" s="4">
        <f ca="1">IF(AO10="","",INDEX($O$9:$O$33,MATCH(AO10,$A$9:$A$33,0)))</f>
        <v>0</v>
      </c>
      <c r="BO10" s="4" t="str">
        <f ca="1">IF(AP10="","",INDEX($O$9:$O$33,MATCH(AP10,$A$9:$A$33,0)))</f>
        <v/>
      </c>
      <c r="BP10" s="4" t="str">
        <f ca="1">IF(AQ10="","",INDEX($O$9:$O$33,MATCH(AQ10,$A$9:$A$33,0)))</f>
        <v/>
      </c>
      <c r="BQ10" s="4">
        <f ca="1">IF(AR10="","",INDEX($O$9:$O$33,MATCH(AR10,$A$9:$A$33,0)))</f>
        <v>0</v>
      </c>
      <c r="BR10" s="4" t="str">
        <f ca="1">IF(AS10="","",INDEX($O$9:$O$33,MATCH(AS10,$A$9:$A$33,0)))</f>
        <v/>
      </c>
      <c r="BS10" s="4" t="str">
        <f ca="1">IF(AT10="","",INDEX($O$9:$O$33,MATCH(AT10,$A$9:$A$33,0)))</f>
        <v/>
      </c>
      <c r="BT10" s="4" t="str">
        <f ca="1">IF(AU10="","",INDEX($O$9:$O$33,MATCH(AU10,$A$9:$A$33,0)))</f>
        <v/>
      </c>
      <c r="BU10" s="4" t="str">
        <f ca="1">IF(AV10="","",INDEX($O$9:$O$33,MATCH(AV10,$A$9:$A$33,0)))</f>
        <v/>
      </c>
      <c r="BV10" s="4" t="str">
        <f ca="1">IF(AW10="","",INDEX($O$9:$O$33,MATCH(AW10,$A$9:$A$33,0)))</f>
        <v/>
      </c>
      <c r="BW10" s="4" t="str">
        <f ca="1">IF(AX10="","",INDEX($O$9:$O$33,MATCH(AX10,$A$9:$A$33,0)))</f>
        <v/>
      </c>
      <c r="BX10" s="4" t="str">
        <f ca="1">IF(AY10="","",INDEX($O$9:$O$33,MATCH(AY10,$A$9:$A$33,0)))</f>
        <v/>
      </c>
      <c r="BZ10" s="6">
        <f t="shared" ref="BZ10:BZ33" si="13">IF(B10="",NA(),IF(L10=0,M10-0.25,M10))</f>
        <v>0</v>
      </c>
      <c r="CA10" s="7">
        <f t="shared" ca="1" si="3"/>
        <v>80</v>
      </c>
      <c r="CB10" s="7">
        <f t="shared" ca="1" si="4"/>
        <v>40</v>
      </c>
      <c r="CC10" s="7">
        <f t="shared" ca="1" si="5"/>
        <v>50</v>
      </c>
      <c r="CD10" s="7" t="e">
        <f t="shared" ca="1" si="6"/>
        <v>#N/A</v>
      </c>
      <c r="CE10" s="7" t="e">
        <f t="shared" ca="1" si="7"/>
        <v>#N/A</v>
      </c>
      <c r="CF10" s="7" t="e">
        <f t="shared" ca="1" si="8"/>
        <v>#N/A</v>
      </c>
      <c r="CG10" s="6">
        <f t="shared" ca="1" si="9"/>
        <v>0</v>
      </c>
      <c r="CH10" s="6" t="e">
        <f>IF(B10="",NA(),IF(L10=0,$M$33/40,NA()))</f>
        <v>#N/A</v>
      </c>
    </row>
    <row r="11" spans="1:87" x14ac:dyDescent="0.25">
      <c r="A11" s="19">
        <v>2</v>
      </c>
      <c r="B11" s="59" t="s">
        <v>53</v>
      </c>
      <c r="C11" s="19"/>
      <c r="D11" s="19"/>
      <c r="E11" s="19"/>
      <c r="F11" s="19"/>
      <c r="G11" s="19"/>
      <c r="H11" s="19"/>
      <c r="I11" s="28">
        <v>30</v>
      </c>
      <c r="J11" s="18">
        <v>90</v>
      </c>
      <c r="K11" s="18">
        <v>120</v>
      </c>
      <c r="L11" s="10">
        <f t="shared" si="0"/>
        <v>80</v>
      </c>
      <c r="M11" s="10">
        <f t="shared" si="10"/>
        <v>0</v>
      </c>
      <c r="N11" s="10">
        <f t="shared" si="1"/>
        <v>80</v>
      </c>
      <c r="O11" s="10">
        <f t="shared" ca="1" si="11"/>
        <v>0</v>
      </c>
      <c r="P11" s="10">
        <f t="shared" ca="1" si="2"/>
        <v>0</v>
      </c>
      <c r="Q11" s="10">
        <f t="shared" ca="1" si="12"/>
        <v>0</v>
      </c>
      <c r="T11" s="4">
        <f>IF(C11="",0,INDEX($N$9:$N$33,MATCH(C11,$A$9:$A$33,0)))</f>
        <v>0</v>
      </c>
      <c r="U11" s="4">
        <f>IF(D11="",0,INDEX($N$9:$N$33,MATCH(D11,$A$9:$A$33,0)))</f>
        <v>0</v>
      </c>
      <c r="V11" s="4">
        <f>IF(E11="",0,INDEX($N$9:$N$33,MATCH(E11,$A$9:$A$33,0)))</f>
        <v>0</v>
      </c>
      <c r="W11" s="4">
        <f>IF(F11="",0,INDEX($N$9:$N$33,MATCH(F11,$A$9:$A$33,0)))</f>
        <v>0</v>
      </c>
      <c r="X11" s="4">
        <f>IF(G11="",0,INDEX($N$9:$N$33,MATCH(G11,$A$9:$A$33,0)))</f>
        <v>0</v>
      </c>
      <c r="Y11" s="4">
        <f>IF(H11="",0,INDEX($N$9:$N$33,MATCH(H11,$A$9:$A$33,0)))</f>
        <v>0</v>
      </c>
      <c r="AA11" s="4" t="str">
        <f ca="1">IF(ISERROR(MATCH($A11,OFFSET($C$8,COLUMN(AA$8)-COLUMN($AA$8)+1,0,1,COLUMNS($C$8:$H$8)),0)),"",INDEX($A$9:$A$33,COLUMN(AA$8)-COLUMN($AA$8)+1))</f>
        <v/>
      </c>
      <c r="AB11" s="4" t="str">
        <f ca="1">IF(ISERROR(MATCH($A11,OFFSET($C$8,COLUMN(AB$8)-COLUMN($AA$8)+1,0,1,COLUMNS($C$8:$H$8)),0)),"",INDEX($A$9:$A$33,COLUMN(AB$8)-COLUMN($AA$8)+1))</f>
        <v/>
      </c>
      <c r="AC11" s="4" t="str">
        <f ca="1">IF(ISERROR(MATCH($A11,OFFSET($C$8,COLUMN(AC$8)-COLUMN($AA$8)+1,0,1,COLUMNS($C$8:$H$8)),0)),"",INDEX($A$9:$A$33,COLUMN(AC$8)-COLUMN($AA$8)+1))</f>
        <v/>
      </c>
      <c r="AD11" s="4" t="str">
        <f ca="1">IF(ISERROR(MATCH($A11,OFFSET($C$8,COLUMN(AD$8)-COLUMN($AA$8)+1,0,1,COLUMNS($C$8:$H$8)),0)),"",INDEX($A$9:$A$33,COLUMN(AD$8)-COLUMN($AA$8)+1))</f>
        <v/>
      </c>
      <c r="AE11" s="4" t="str">
        <f ca="1">IF(ISERROR(MATCH($A11,OFFSET($C$8,COLUMN(AE$8)-COLUMN($AA$8)+1,0,1,COLUMNS($C$8:$H$8)),0)),"",INDEX($A$9:$A$33,COLUMN(AE$8)-COLUMN($AA$8)+1))</f>
        <v/>
      </c>
      <c r="AF11" s="4" t="str">
        <f ca="1">IF(ISERROR(MATCH($A11,OFFSET($C$8,COLUMN(AF$8)-COLUMN($AA$8)+1,0,1,COLUMNS($C$8:$H$8)),0)),"",INDEX($A$9:$A$33,COLUMN(AF$8)-COLUMN($AA$8)+1))</f>
        <v/>
      </c>
      <c r="AG11" s="4" t="str">
        <f ca="1">IF(ISERROR(MATCH($A11,OFFSET($C$8,COLUMN(AG$8)-COLUMN($AA$8)+1,0,1,COLUMNS($C$8:$H$8)),0)),"",INDEX($A$9:$A$33,COLUMN(AG$8)-COLUMN($AA$8)+1))</f>
        <v/>
      </c>
      <c r="AH11" s="4">
        <f ca="1">IF(ISERROR(MATCH($A11,OFFSET($C$8,COLUMN(AH$8)-COLUMN($AA$8)+1,0,1,COLUMNS($C$8:$H$8)),0)),"",INDEX($A$9:$A$33,COLUMN(AH$8)-COLUMN($AA$8)+1))</f>
        <v>7</v>
      </c>
      <c r="AI11" s="4">
        <f ca="1">IF(ISERROR(MATCH($A11,OFFSET($C$8,COLUMN(AI$8)-COLUMN($AA$8)+1,0,1,COLUMNS($C$8:$H$8)),0)),"",INDEX($A$9:$A$33,COLUMN(AI$8)-COLUMN($AA$8)+1))</f>
        <v>8</v>
      </c>
      <c r="AJ11" s="4">
        <f ca="1">IF(ISERROR(MATCH($A11,OFFSET($C$8,COLUMN(AJ$8)-COLUMN($AA$8)+1,0,1,COLUMNS($C$8:$H$8)),0)),"",INDEX($A$9:$A$33,COLUMN(AJ$8)-COLUMN($AA$8)+1))</f>
        <v>9</v>
      </c>
      <c r="AK11" s="4" t="str">
        <f ca="1">IF(ISERROR(MATCH($A11,OFFSET($C$8,COLUMN(AK$8)-COLUMN($AA$8)+1,0,1,COLUMNS($C$8:$H$8)),0)),"",INDEX($A$9:$A$33,COLUMN(AK$8)-COLUMN($AA$8)+1))</f>
        <v/>
      </c>
      <c r="AL11" s="4" t="str">
        <f ca="1">IF(ISERROR(MATCH($A11,OFFSET($C$8,COLUMN(AL$8)-COLUMN($AA$8)+1,0,1,COLUMNS($C$8:$H$8)),0)),"",INDEX($A$9:$A$33,COLUMN(AL$8)-COLUMN($AA$8)+1))</f>
        <v/>
      </c>
      <c r="AM11" s="4" t="str">
        <f ca="1">IF(ISERROR(MATCH($A11,OFFSET($C$8,COLUMN(AM$8)-COLUMN($AA$8)+1,0,1,COLUMNS($C$8:$H$8)),0)),"",INDEX($A$9:$A$33,COLUMN(AM$8)-COLUMN($AA$8)+1))</f>
        <v/>
      </c>
      <c r="AN11" s="4" t="str">
        <f ca="1">IF(ISERROR(MATCH($A11,OFFSET($C$8,COLUMN(AN$8)-COLUMN($AA$8)+1,0,1,COLUMNS($C$8:$H$8)),0)),"",INDEX($A$9:$A$33,COLUMN(AN$8)-COLUMN($AA$8)+1))</f>
        <v/>
      </c>
      <c r="AO11" s="4" t="str">
        <f ca="1">IF(ISERROR(MATCH($A11,OFFSET($C$8,COLUMN(AO$8)-COLUMN($AA$8)+1,0,1,COLUMNS($C$8:$H$8)),0)),"",INDEX($A$9:$A$33,COLUMN(AO$8)-COLUMN($AA$8)+1))</f>
        <v/>
      </c>
      <c r="AP11" s="4" t="str">
        <f ca="1">IF(ISERROR(MATCH($A11,OFFSET($C$8,COLUMN(AP$8)-COLUMN($AA$8)+1,0,1,COLUMNS($C$8:$H$8)),0)),"",INDEX($A$9:$A$33,COLUMN(AP$8)-COLUMN($AA$8)+1))</f>
        <v/>
      </c>
      <c r="AQ11" s="4" t="str">
        <f ca="1">IF(ISERROR(MATCH($A11,OFFSET($C$8,COLUMN(AQ$8)-COLUMN($AA$8)+1,0,1,COLUMNS($C$8:$H$8)),0)),"",INDEX($A$9:$A$33,COLUMN(AQ$8)-COLUMN($AA$8)+1))</f>
        <v/>
      </c>
      <c r="AR11" s="4" t="str">
        <f ca="1">IF(ISERROR(MATCH($A11,OFFSET($C$8,COLUMN(AR$8)-COLUMN($AA$8)+1,0,1,COLUMNS($C$8:$H$8)),0)),"",INDEX($A$9:$A$33,COLUMN(AR$8)-COLUMN($AA$8)+1))</f>
        <v/>
      </c>
      <c r="AS11" s="4">
        <f ca="1">IF(ISERROR(MATCH($A11,OFFSET($C$8,COLUMN(AS$8)-COLUMN($AA$8)+1,0,1,COLUMNS($C$8:$H$8)),0)),"",INDEX($A$9:$A$33,COLUMN(AS$8)-COLUMN($AA$8)+1))</f>
        <v>18</v>
      </c>
      <c r="AT11" s="4" t="str">
        <f ca="1">IF(ISERROR(MATCH($A11,OFFSET($C$8,COLUMN(AT$8)-COLUMN($AA$8)+1,0,1,COLUMNS($C$8:$H$8)),0)),"",INDEX($A$9:$A$33,COLUMN(AT$8)-COLUMN($AA$8)+1))</f>
        <v/>
      </c>
      <c r="AU11" s="4" t="str">
        <f ca="1">IF(ISERROR(MATCH($A11,OFFSET($C$8,COLUMN(AU$8)-COLUMN($AA$8)+1,0,1,COLUMNS($C$8:$H$8)),0)),"",INDEX($A$9:$A$33,COLUMN(AU$8)-COLUMN($AA$8)+1))</f>
        <v/>
      </c>
      <c r="AV11" s="4" t="str">
        <f ca="1">IF(ISERROR(MATCH($A11,OFFSET($C$8,COLUMN(AV$8)-COLUMN($AA$8)+1,0,1,COLUMNS($C$8:$H$8)),0)),"",INDEX($A$9:$A$33,COLUMN(AV$8)-COLUMN($AA$8)+1))</f>
        <v/>
      </c>
      <c r="AW11" s="4" t="str">
        <f ca="1">IF(ISERROR(MATCH($A11,OFFSET($C$8,COLUMN(AW$8)-COLUMN($AA$8)+1,0,1,COLUMNS($C$8:$H$8)),0)),"",INDEX($A$9:$A$33,COLUMN(AW$8)-COLUMN($AA$8)+1))</f>
        <v/>
      </c>
      <c r="AX11" s="4" t="str">
        <f ca="1">IF(ISERROR(MATCH($A11,OFFSET($C$8,COLUMN(AX$8)-COLUMN($AA$8)+1,0,1,COLUMNS($C$8:$H$8)),0)),"",INDEX($A$9:$A$33,COLUMN(AX$8)-COLUMN($AA$8)+1))</f>
        <v/>
      </c>
      <c r="AY11" s="4" t="str">
        <f ca="1">IF(ISERROR(MATCH($A11,OFFSET($C$8,COLUMN(AY$8)-COLUMN($AA$8)+1,0,1,COLUMNS($C$8:$H$8)),0)),"",INDEX($A$9:$A$33,COLUMN(AY$8)-COLUMN($AA$8)+1))</f>
        <v/>
      </c>
      <c r="AZ11" s="4" t="str">
        <f ca="1">IF(AA11="","",INDEX($O$9:$O$33,MATCH(AA11,$A$9:$A$33,0)))</f>
        <v/>
      </c>
      <c r="BA11" s="4" t="str">
        <f ca="1">IF(AB11="","",INDEX($O$9:$O$33,MATCH(AB11,$A$9:$A$33,0)))</f>
        <v/>
      </c>
      <c r="BB11" s="4" t="str">
        <f ca="1">IF(AC11="","",INDEX($O$9:$O$33,MATCH(AC11,$A$9:$A$33,0)))</f>
        <v/>
      </c>
      <c r="BC11" s="4" t="str">
        <f ca="1">IF(AD11="","",INDEX($O$9:$O$33,MATCH(AD11,$A$9:$A$33,0)))</f>
        <v/>
      </c>
      <c r="BD11" s="4" t="str">
        <f ca="1">IF(AE11="","",INDEX($O$9:$O$33,MATCH(AE11,$A$9:$A$33,0)))</f>
        <v/>
      </c>
      <c r="BE11" s="4" t="str">
        <f ca="1">IF(AF11="","",INDEX($O$9:$O$33,MATCH(AF11,$A$9:$A$33,0)))</f>
        <v/>
      </c>
      <c r="BF11" s="4" t="str">
        <f ca="1">IF(AG11="","",INDEX($O$9:$O$33,MATCH(AG11,$A$9:$A$33,0)))</f>
        <v/>
      </c>
      <c r="BG11" s="4">
        <f ca="1">IF(AH11="","",INDEX($O$9:$O$33,MATCH(AH11,$A$9:$A$33,0)))</f>
        <v>0</v>
      </c>
      <c r="BH11" s="4">
        <f ca="1">IF(AI11="","",INDEX($O$9:$O$33,MATCH(AI11,$A$9:$A$33,0)))</f>
        <v>0</v>
      </c>
      <c r="BI11" s="4">
        <f ca="1">IF(AJ11="","",INDEX($O$9:$O$33,MATCH(AJ11,$A$9:$A$33,0)))</f>
        <v>0</v>
      </c>
      <c r="BJ11" s="4" t="str">
        <f ca="1">IF(AK11="","",INDEX($O$9:$O$33,MATCH(AK11,$A$9:$A$33,0)))</f>
        <v/>
      </c>
      <c r="BK11" s="4" t="str">
        <f ca="1">IF(AL11="","",INDEX($O$9:$O$33,MATCH(AL11,$A$9:$A$33,0)))</f>
        <v/>
      </c>
      <c r="BL11" s="4" t="str">
        <f ca="1">IF(AM11="","",INDEX($O$9:$O$33,MATCH(AM11,$A$9:$A$33,0)))</f>
        <v/>
      </c>
      <c r="BM11" s="4" t="str">
        <f ca="1">IF(AN11="","",INDEX($O$9:$O$33,MATCH(AN11,$A$9:$A$33,0)))</f>
        <v/>
      </c>
      <c r="BN11" s="4" t="str">
        <f ca="1">IF(AO11="","",INDEX($O$9:$O$33,MATCH(AO11,$A$9:$A$33,0)))</f>
        <v/>
      </c>
      <c r="BO11" s="4" t="str">
        <f ca="1">IF(AP11="","",INDEX($O$9:$O$33,MATCH(AP11,$A$9:$A$33,0)))</f>
        <v/>
      </c>
      <c r="BP11" s="4" t="str">
        <f ca="1">IF(AQ11="","",INDEX($O$9:$O$33,MATCH(AQ11,$A$9:$A$33,0)))</f>
        <v/>
      </c>
      <c r="BQ11" s="4" t="str">
        <f ca="1">IF(AR11="","",INDEX($O$9:$O$33,MATCH(AR11,$A$9:$A$33,0)))</f>
        <v/>
      </c>
      <c r="BR11" s="4">
        <f ca="1">IF(AS11="","",INDEX($O$9:$O$33,MATCH(AS11,$A$9:$A$33,0)))</f>
        <v>0</v>
      </c>
      <c r="BS11" s="4" t="str">
        <f ca="1">IF(AT11="","",INDEX($O$9:$O$33,MATCH(AT11,$A$9:$A$33,0)))</f>
        <v/>
      </c>
      <c r="BT11" s="4" t="str">
        <f ca="1">IF(AU11="","",INDEX($O$9:$O$33,MATCH(AU11,$A$9:$A$33,0)))</f>
        <v/>
      </c>
      <c r="BU11" s="4" t="str">
        <f ca="1">IF(AV11="","",INDEX($O$9:$O$33,MATCH(AV11,$A$9:$A$33,0)))</f>
        <v/>
      </c>
      <c r="BV11" s="4" t="str">
        <f ca="1">IF(AW11="","",INDEX($O$9:$O$33,MATCH(AW11,$A$9:$A$33,0)))</f>
        <v/>
      </c>
      <c r="BW11" s="4" t="str">
        <f ca="1">IF(AX11="","",INDEX($O$9:$O$33,MATCH(AX11,$A$9:$A$33,0)))</f>
        <v/>
      </c>
      <c r="BX11" s="4" t="str">
        <f ca="1">IF(AY11="","",INDEX($O$9:$O$33,MATCH(AY11,$A$9:$A$33,0)))</f>
        <v/>
      </c>
      <c r="BZ11" s="6">
        <f t="shared" si="13"/>
        <v>0</v>
      </c>
      <c r="CA11" s="7">
        <f t="shared" ca="1" si="3"/>
        <v>80</v>
      </c>
      <c r="CB11" s="7">
        <f t="shared" ca="1" si="4"/>
        <v>40</v>
      </c>
      <c r="CC11" s="7">
        <f t="shared" ca="1" si="5"/>
        <v>50</v>
      </c>
      <c r="CD11" s="7" t="e">
        <f t="shared" ca="1" si="6"/>
        <v>#N/A</v>
      </c>
      <c r="CE11" s="7" t="e">
        <f t="shared" ca="1" si="7"/>
        <v>#N/A</v>
      </c>
      <c r="CF11" s="7" t="e">
        <f t="shared" ca="1" si="8"/>
        <v>#N/A</v>
      </c>
      <c r="CG11" s="6">
        <f t="shared" ca="1" si="9"/>
        <v>0</v>
      </c>
      <c r="CH11" s="6" t="e">
        <f>IF(B11="",NA(),IF(L11=0,$M$33/40,NA()))</f>
        <v>#N/A</v>
      </c>
    </row>
    <row r="12" spans="1:87" x14ac:dyDescent="0.25">
      <c r="A12" s="19">
        <v>3</v>
      </c>
      <c r="B12" s="59" t="s">
        <v>54</v>
      </c>
      <c r="C12" s="19"/>
      <c r="D12" s="19"/>
      <c r="E12" s="19"/>
      <c r="F12" s="19"/>
      <c r="G12" s="19"/>
      <c r="H12" s="19"/>
      <c r="I12" s="28">
        <v>30</v>
      </c>
      <c r="J12" s="18">
        <v>90</v>
      </c>
      <c r="K12" s="18">
        <v>120</v>
      </c>
      <c r="L12" s="10">
        <f t="shared" si="0"/>
        <v>80</v>
      </c>
      <c r="M12" s="10">
        <f t="shared" si="10"/>
        <v>0</v>
      </c>
      <c r="N12" s="10">
        <f t="shared" si="1"/>
        <v>80</v>
      </c>
      <c r="O12" s="10">
        <f t="shared" ca="1" si="11"/>
        <v>0</v>
      </c>
      <c r="P12" s="10">
        <f t="shared" ca="1" si="2"/>
        <v>0</v>
      </c>
      <c r="Q12" s="10">
        <f t="shared" ca="1" si="12"/>
        <v>0</v>
      </c>
      <c r="T12" s="4">
        <f>IF(C12="",0,INDEX($N$9:$N$33,MATCH(C12,$A$9:$A$33,0)))</f>
        <v>0</v>
      </c>
      <c r="U12" s="4">
        <f>IF(D12="",0,INDEX($N$9:$N$33,MATCH(D12,$A$9:$A$33,0)))</f>
        <v>0</v>
      </c>
      <c r="V12" s="4">
        <f>IF(E12="",0,INDEX($N$9:$N$33,MATCH(E12,$A$9:$A$33,0)))</f>
        <v>0</v>
      </c>
      <c r="W12" s="4">
        <f>IF(F12="",0,INDEX($N$9:$N$33,MATCH(F12,$A$9:$A$33,0)))</f>
        <v>0</v>
      </c>
      <c r="X12" s="4">
        <f>IF(G12="",0,INDEX($N$9:$N$33,MATCH(G12,$A$9:$A$33,0)))</f>
        <v>0</v>
      </c>
      <c r="Y12" s="4">
        <f>IF(H12="",0,INDEX($N$9:$N$33,MATCH(H12,$A$9:$A$33,0)))</f>
        <v>0</v>
      </c>
      <c r="AA12" s="4" t="str">
        <f ca="1">IF(ISERROR(MATCH($A12,OFFSET($C$8,COLUMN(AA$8)-COLUMN($AA$8)+1,0,1,COLUMNS($C$8:$H$8)),0)),"",INDEX($A$9:$A$33,COLUMN(AA$8)-COLUMN($AA$8)+1))</f>
        <v/>
      </c>
      <c r="AB12" s="4" t="str">
        <f ca="1">IF(ISERROR(MATCH($A12,OFFSET($C$8,COLUMN(AB$8)-COLUMN($AA$8)+1,0,1,COLUMNS($C$8:$H$8)),0)),"",INDEX($A$9:$A$33,COLUMN(AB$8)-COLUMN($AA$8)+1))</f>
        <v/>
      </c>
      <c r="AC12" s="4" t="str">
        <f ca="1">IF(ISERROR(MATCH($A12,OFFSET($C$8,COLUMN(AC$8)-COLUMN($AA$8)+1,0,1,COLUMNS($C$8:$H$8)),0)),"",INDEX($A$9:$A$33,COLUMN(AC$8)-COLUMN($AA$8)+1))</f>
        <v/>
      </c>
      <c r="AD12" s="4" t="str">
        <f ca="1">IF(ISERROR(MATCH($A12,OFFSET($C$8,COLUMN(AD$8)-COLUMN($AA$8)+1,0,1,COLUMNS($C$8:$H$8)),0)),"",INDEX($A$9:$A$33,COLUMN(AD$8)-COLUMN($AA$8)+1))</f>
        <v/>
      </c>
      <c r="AE12" s="4" t="str">
        <f ca="1">IF(ISERROR(MATCH($A12,OFFSET($C$8,COLUMN(AE$8)-COLUMN($AA$8)+1,0,1,COLUMNS($C$8:$H$8)),0)),"",INDEX($A$9:$A$33,COLUMN(AE$8)-COLUMN($AA$8)+1))</f>
        <v/>
      </c>
      <c r="AF12" s="4" t="str">
        <f ca="1">IF(ISERROR(MATCH($A12,OFFSET($C$8,COLUMN(AF$8)-COLUMN($AA$8)+1,0,1,COLUMNS($C$8:$H$8)),0)),"",INDEX($A$9:$A$33,COLUMN(AF$8)-COLUMN($AA$8)+1))</f>
        <v/>
      </c>
      <c r="AG12" s="4" t="str">
        <f ca="1">IF(ISERROR(MATCH($A12,OFFSET($C$8,COLUMN(AG$8)-COLUMN($AA$8)+1,0,1,COLUMNS($C$8:$H$8)),0)),"",INDEX($A$9:$A$33,COLUMN(AG$8)-COLUMN($AA$8)+1))</f>
        <v/>
      </c>
      <c r="AH12" s="4" t="str">
        <f ca="1">IF(ISERROR(MATCH($A12,OFFSET($C$8,COLUMN(AH$8)-COLUMN($AA$8)+1,0,1,COLUMNS($C$8:$H$8)),0)),"",INDEX($A$9:$A$33,COLUMN(AH$8)-COLUMN($AA$8)+1))</f>
        <v/>
      </c>
      <c r="AI12" s="4" t="str">
        <f ca="1">IF(ISERROR(MATCH($A12,OFFSET($C$8,COLUMN(AI$8)-COLUMN($AA$8)+1,0,1,COLUMNS($C$8:$H$8)),0)),"",INDEX($A$9:$A$33,COLUMN(AI$8)-COLUMN($AA$8)+1))</f>
        <v/>
      </c>
      <c r="AJ12" s="4" t="str">
        <f ca="1">IF(ISERROR(MATCH($A12,OFFSET($C$8,COLUMN(AJ$8)-COLUMN($AA$8)+1,0,1,COLUMNS($C$8:$H$8)),0)),"",INDEX($A$9:$A$33,COLUMN(AJ$8)-COLUMN($AA$8)+1))</f>
        <v/>
      </c>
      <c r="AK12" s="4" t="str">
        <f ca="1">IF(ISERROR(MATCH($A12,OFFSET($C$8,COLUMN(AK$8)-COLUMN($AA$8)+1,0,1,COLUMNS($C$8:$H$8)),0)),"",INDEX($A$9:$A$33,COLUMN(AK$8)-COLUMN($AA$8)+1))</f>
        <v/>
      </c>
      <c r="AL12" s="4" t="str">
        <f ca="1">IF(ISERROR(MATCH($A12,OFFSET($C$8,COLUMN(AL$8)-COLUMN($AA$8)+1,0,1,COLUMNS($C$8:$H$8)),0)),"",INDEX($A$9:$A$33,COLUMN(AL$8)-COLUMN($AA$8)+1))</f>
        <v/>
      </c>
      <c r="AM12" s="4" t="str">
        <f ca="1">IF(ISERROR(MATCH($A12,OFFSET($C$8,COLUMN(AM$8)-COLUMN($AA$8)+1,0,1,COLUMNS($C$8:$H$8)),0)),"",INDEX($A$9:$A$33,COLUMN(AM$8)-COLUMN($AA$8)+1))</f>
        <v/>
      </c>
      <c r="AN12" s="4" t="str">
        <f ca="1">IF(ISERROR(MATCH($A12,OFFSET($C$8,COLUMN(AN$8)-COLUMN($AA$8)+1,0,1,COLUMNS($C$8:$H$8)),0)),"",INDEX($A$9:$A$33,COLUMN(AN$8)-COLUMN($AA$8)+1))</f>
        <v/>
      </c>
      <c r="AO12" s="4" t="str">
        <f ca="1">IF(ISERROR(MATCH($A12,OFFSET($C$8,COLUMN(AO$8)-COLUMN($AA$8)+1,0,1,COLUMNS($C$8:$H$8)),0)),"",INDEX($A$9:$A$33,COLUMN(AO$8)-COLUMN($AA$8)+1))</f>
        <v/>
      </c>
      <c r="AP12" s="4">
        <f ca="1">IF(ISERROR(MATCH($A12,OFFSET($C$8,COLUMN(AP$8)-COLUMN($AA$8)+1,0,1,COLUMNS($C$8:$H$8)),0)),"",INDEX($A$9:$A$33,COLUMN(AP$8)-COLUMN($AA$8)+1))</f>
        <v>15</v>
      </c>
      <c r="AQ12" s="4">
        <f ca="1">IF(ISERROR(MATCH($A12,OFFSET($C$8,COLUMN(AQ$8)-COLUMN($AA$8)+1,0,1,COLUMNS($C$8:$H$8)),0)),"",INDEX($A$9:$A$33,COLUMN(AQ$8)-COLUMN($AA$8)+1))</f>
        <v>16</v>
      </c>
      <c r="AR12" s="4" t="str">
        <f ca="1">IF(ISERROR(MATCH($A12,OFFSET($C$8,COLUMN(AR$8)-COLUMN($AA$8)+1,0,1,COLUMNS($C$8:$H$8)),0)),"",INDEX($A$9:$A$33,COLUMN(AR$8)-COLUMN($AA$8)+1))</f>
        <v/>
      </c>
      <c r="AS12" s="4" t="str">
        <f ca="1">IF(ISERROR(MATCH($A12,OFFSET($C$8,COLUMN(AS$8)-COLUMN($AA$8)+1,0,1,COLUMNS($C$8:$H$8)),0)),"",INDEX($A$9:$A$33,COLUMN(AS$8)-COLUMN($AA$8)+1))</f>
        <v/>
      </c>
      <c r="AT12" s="4">
        <f ca="1">IF(ISERROR(MATCH($A12,OFFSET($C$8,COLUMN(AT$8)-COLUMN($AA$8)+1,0,1,COLUMNS($C$8:$H$8)),0)),"",INDEX($A$9:$A$33,COLUMN(AT$8)-COLUMN($AA$8)+1))</f>
        <v>19</v>
      </c>
      <c r="AU12" s="4" t="str">
        <f ca="1">IF(ISERROR(MATCH($A12,OFFSET($C$8,COLUMN(AU$8)-COLUMN($AA$8)+1,0,1,COLUMNS($C$8:$H$8)),0)),"",INDEX($A$9:$A$33,COLUMN(AU$8)-COLUMN($AA$8)+1))</f>
        <v/>
      </c>
      <c r="AV12" s="4" t="str">
        <f ca="1">IF(ISERROR(MATCH($A12,OFFSET($C$8,COLUMN(AV$8)-COLUMN($AA$8)+1,0,1,COLUMNS($C$8:$H$8)),0)),"",INDEX($A$9:$A$33,COLUMN(AV$8)-COLUMN($AA$8)+1))</f>
        <v/>
      </c>
      <c r="AW12" s="4" t="str">
        <f ca="1">IF(ISERROR(MATCH($A12,OFFSET($C$8,COLUMN(AW$8)-COLUMN($AA$8)+1,0,1,COLUMNS($C$8:$H$8)),0)),"",INDEX($A$9:$A$33,COLUMN(AW$8)-COLUMN($AA$8)+1))</f>
        <v/>
      </c>
      <c r="AX12" s="4" t="str">
        <f ca="1">IF(ISERROR(MATCH($A12,OFFSET($C$8,COLUMN(AX$8)-COLUMN($AA$8)+1,0,1,COLUMNS($C$8:$H$8)),0)),"",INDEX($A$9:$A$33,COLUMN(AX$8)-COLUMN($AA$8)+1))</f>
        <v/>
      </c>
      <c r="AY12" s="4" t="str">
        <f ca="1">IF(ISERROR(MATCH($A12,OFFSET($C$8,COLUMN(AY$8)-COLUMN($AA$8)+1,0,1,COLUMNS($C$8:$H$8)),0)),"",INDEX($A$9:$A$33,COLUMN(AY$8)-COLUMN($AA$8)+1))</f>
        <v/>
      </c>
      <c r="AZ12" s="4" t="str">
        <f ca="1">IF(AA12="","",INDEX($O$9:$O$33,MATCH(AA12,$A$9:$A$33,0)))</f>
        <v/>
      </c>
      <c r="BA12" s="4" t="str">
        <f ca="1">IF(AB12="","",INDEX($O$9:$O$33,MATCH(AB12,$A$9:$A$33,0)))</f>
        <v/>
      </c>
      <c r="BB12" s="4" t="str">
        <f ca="1">IF(AC12="","",INDEX($O$9:$O$33,MATCH(AC12,$A$9:$A$33,0)))</f>
        <v/>
      </c>
      <c r="BC12" s="4" t="str">
        <f ca="1">IF(AD12="","",INDEX($O$9:$O$33,MATCH(AD12,$A$9:$A$33,0)))</f>
        <v/>
      </c>
      <c r="BD12" s="4" t="str">
        <f ca="1">IF(AE12="","",INDEX($O$9:$O$33,MATCH(AE12,$A$9:$A$33,0)))</f>
        <v/>
      </c>
      <c r="BE12" s="4" t="str">
        <f ca="1">IF(AF12="","",INDEX($O$9:$O$33,MATCH(AF12,$A$9:$A$33,0)))</f>
        <v/>
      </c>
      <c r="BF12" s="4" t="str">
        <f ca="1">IF(AG12="","",INDEX($O$9:$O$33,MATCH(AG12,$A$9:$A$33,0)))</f>
        <v/>
      </c>
      <c r="BG12" s="4" t="str">
        <f ca="1">IF(AH12="","",INDEX($O$9:$O$33,MATCH(AH12,$A$9:$A$33,0)))</f>
        <v/>
      </c>
      <c r="BH12" s="4" t="str">
        <f ca="1">IF(AI12="","",INDEX($O$9:$O$33,MATCH(AI12,$A$9:$A$33,0)))</f>
        <v/>
      </c>
      <c r="BI12" s="4" t="str">
        <f ca="1">IF(AJ12="","",INDEX($O$9:$O$33,MATCH(AJ12,$A$9:$A$33,0)))</f>
        <v/>
      </c>
      <c r="BJ12" s="4" t="str">
        <f ca="1">IF(AK12="","",INDEX($O$9:$O$33,MATCH(AK12,$A$9:$A$33,0)))</f>
        <v/>
      </c>
      <c r="BK12" s="4" t="str">
        <f ca="1">IF(AL12="","",INDEX($O$9:$O$33,MATCH(AL12,$A$9:$A$33,0)))</f>
        <v/>
      </c>
      <c r="BL12" s="4" t="str">
        <f ca="1">IF(AM12="","",INDEX($O$9:$O$33,MATCH(AM12,$A$9:$A$33,0)))</f>
        <v/>
      </c>
      <c r="BM12" s="4" t="str">
        <f ca="1">IF(AN12="","",INDEX($O$9:$O$33,MATCH(AN12,$A$9:$A$33,0)))</f>
        <v/>
      </c>
      <c r="BN12" s="4" t="str">
        <f ca="1">IF(AO12="","",INDEX($O$9:$O$33,MATCH(AO12,$A$9:$A$33,0)))</f>
        <v/>
      </c>
      <c r="BO12" s="4">
        <f ca="1">IF(AP12="","",INDEX($O$9:$O$33,MATCH(AP12,$A$9:$A$33,0)))</f>
        <v>0</v>
      </c>
      <c r="BP12" s="4">
        <f ca="1">IF(AQ12="","",INDEX($O$9:$O$33,MATCH(AQ12,$A$9:$A$33,0)))</f>
        <v>0</v>
      </c>
      <c r="BQ12" s="4" t="str">
        <f ca="1">IF(AR12="","",INDEX($O$9:$O$33,MATCH(AR12,$A$9:$A$33,0)))</f>
        <v/>
      </c>
      <c r="BR12" s="4" t="str">
        <f ca="1">IF(AS12="","",INDEX($O$9:$O$33,MATCH(AS12,$A$9:$A$33,0)))</f>
        <v/>
      </c>
      <c r="BS12" s="4">
        <f ca="1">IF(AT12="","",INDEX($O$9:$O$33,MATCH(AT12,$A$9:$A$33,0)))</f>
        <v>0</v>
      </c>
      <c r="BT12" s="4" t="str">
        <f ca="1">IF(AU12="","",INDEX($O$9:$O$33,MATCH(AU12,$A$9:$A$33,0)))</f>
        <v/>
      </c>
      <c r="BU12" s="4" t="str">
        <f ca="1">IF(AV12="","",INDEX($O$9:$O$33,MATCH(AV12,$A$9:$A$33,0)))</f>
        <v/>
      </c>
      <c r="BV12" s="4" t="str">
        <f ca="1">IF(AW12="","",INDEX($O$9:$O$33,MATCH(AW12,$A$9:$A$33,0)))</f>
        <v/>
      </c>
      <c r="BW12" s="4" t="str">
        <f ca="1">IF(AX12="","",INDEX($O$9:$O$33,MATCH(AX12,$A$9:$A$33,0)))</f>
        <v/>
      </c>
      <c r="BX12" s="4" t="str">
        <f ca="1">IF(AY12="","",INDEX($O$9:$O$33,MATCH(AY12,$A$9:$A$33,0)))</f>
        <v/>
      </c>
      <c r="BZ12" s="6">
        <f t="shared" si="13"/>
        <v>0</v>
      </c>
      <c r="CA12" s="7">
        <f t="shared" ca="1" si="3"/>
        <v>80</v>
      </c>
      <c r="CB12" s="7">
        <f t="shared" ca="1" si="4"/>
        <v>40</v>
      </c>
      <c r="CC12" s="7">
        <f t="shared" ca="1" si="5"/>
        <v>50</v>
      </c>
      <c r="CD12" s="7" t="e">
        <f t="shared" ca="1" si="6"/>
        <v>#N/A</v>
      </c>
      <c r="CE12" s="7" t="e">
        <f t="shared" ca="1" si="7"/>
        <v>#N/A</v>
      </c>
      <c r="CF12" s="7" t="e">
        <f t="shared" ca="1" si="8"/>
        <v>#N/A</v>
      </c>
      <c r="CG12" s="6">
        <f t="shared" ca="1" si="9"/>
        <v>0</v>
      </c>
      <c r="CH12" s="6" t="e">
        <f>IF(B12="",NA(),IF(L12=0,$M$33/40,NA()))</f>
        <v>#N/A</v>
      </c>
    </row>
    <row r="13" spans="1:87" x14ac:dyDescent="0.25">
      <c r="A13" s="19">
        <v>4</v>
      </c>
      <c r="B13" s="59" t="s">
        <v>55</v>
      </c>
      <c r="C13" s="19"/>
      <c r="D13" s="19"/>
      <c r="E13" s="19"/>
      <c r="F13" s="19"/>
      <c r="G13" s="19"/>
      <c r="H13" s="19"/>
      <c r="I13" s="28">
        <v>30</v>
      </c>
      <c r="J13" s="18">
        <v>90</v>
      </c>
      <c r="K13" s="18">
        <v>120</v>
      </c>
      <c r="L13" s="10">
        <f t="shared" si="0"/>
        <v>80</v>
      </c>
      <c r="M13" s="10">
        <f t="shared" si="10"/>
        <v>0</v>
      </c>
      <c r="N13" s="10">
        <f>M13+L13</f>
        <v>80</v>
      </c>
      <c r="O13" s="10">
        <f t="shared" ca="1" si="11"/>
        <v>0</v>
      </c>
      <c r="P13" s="10">
        <f t="shared" ca="1" si="2"/>
        <v>0</v>
      </c>
      <c r="Q13" s="10">
        <f t="shared" ca="1" si="12"/>
        <v>0</v>
      </c>
      <c r="T13" s="4">
        <f>IF(C13="",0,INDEX($N$9:$N$33,MATCH(C13,$A$9:$A$33,0)))</f>
        <v>0</v>
      </c>
      <c r="U13" s="4">
        <f>IF(D13="",0,INDEX($N$9:$N$33,MATCH(D13,$A$9:$A$33,0)))</f>
        <v>0</v>
      </c>
      <c r="V13" s="4">
        <f>IF(E13="",0,INDEX($N$9:$N$33,MATCH(E13,$A$9:$A$33,0)))</f>
        <v>0</v>
      </c>
      <c r="W13" s="4">
        <f>IF(F13="",0,INDEX($N$9:$N$33,MATCH(F13,$A$9:$A$33,0)))</f>
        <v>0</v>
      </c>
      <c r="X13" s="4">
        <f>IF(G13="",0,INDEX($N$9:$N$33,MATCH(G13,$A$9:$A$33,0)))</f>
        <v>0</v>
      </c>
      <c r="Y13" s="4">
        <f>IF(H13="",0,INDEX($N$9:$N$33,MATCH(H13,$A$9:$A$33,0)))</f>
        <v>0</v>
      </c>
      <c r="AA13" s="4" t="str">
        <f ca="1">IF(ISERROR(MATCH($A13,OFFSET($C$8,COLUMN(AA$8)-COLUMN($AA$8)+1,0,1,COLUMNS($C$8:$H$8)),0)),"",INDEX($A$9:$A$33,COLUMN(AA$8)-COLUMN($AA$8)+1))</f>
        <v/>
      </c>
      <c r="AB13" s="4" t="str">
        <f ca="1">IF(ISERROR(MATCH($A13,OFFSET($C$8,COLUMN(AB$8)-COLUMN($AA$8)+1,0,1,COLUMNS($C$8:$H$8)),0)),"",INDEX($A$9:$A$33,COLUMN(AB$8)-COLUMN($AA$8)+1))</f>
        <v/>
      </c>
      <c r="AC13" s="4" t="str">
        <f ca="1">IF(ISERROR(MATCH($A13,OFFSET($C$8,COLUMN(AC$8)-COLUMN($AA$8)+1,0,1,COLUMNS($C$8:$H$8)),0)),"",INDEX($A$9:$A$33,COLUMN(AC$8)-COLUMN($AA$8)+1))</f>
        <v/>
      </c>
      <c r="AD13" s="4" t="str">
        <f ca="1">IF(ISERROR(MATCH($A13,OFFSET($C$8,COLUMN(AD$8)-COLUMN($AA$8)+1,0,1,COLUMNS($C$8:$H$8)),0)),"",INDEX($A$9:$A$33,COLUMN(AD$8)-COLUMN($AA$8)+1))</f>
        <v/>
      </c>
      <c r="AE13" s="4" t="str">
        <f ca="1">IF(ISERROR(MATCH($A13,OFFSET($C$8,COLUMN(AE$8)-COLUMN($AA$8)+1,0,1,COLUMNS($C$8:$H$8)),0)),"",INDEX($A$9:$A$33,COLUMN(AE$8)-COLUMN($AA$8)+1))</f>
        <v/>
      </c>
      <c r="AF13" s="4" t="str">
        <f ca="1">IF(ISERROR(MATCH($A13,OFFSET($C$8,COLUMN(AF$8)-COLUMN($AA$8)+1,0,1,COLUMNS($C$8:$H$8)),0)),"",INDEX($A$9:$A$33,COLUMN(AF$8)-COLUMN($AA$8)+1))</f>
        <v/>
      </c>
      <c r="AG13" s="4" t="str">
        <f ca="1">IF(ISERROR(MATCH($A13,OFFSET($C$8,COLUMN(AG$8)-COLUMN($AA$8)+1,0,1,COLUMNS($C$8:$H$8)),0)),"",INDEX($A$9:$A$33,COLUMN(AG$8)-COLUMN($AA$8)+1))</f>
        <v/>
      </c>
      <c r="AH13" s="4" t="str">
        <f ca="1">IF(ISERROR(MATCH($A13,OFFSET($C$8,COLUMN(AH$8)-COLUMN($AA$8)+1,0,1,COLUMNS($C$8:$H$8)),0)),"",INDEX($A$9:$A$33,COLUMN(AH$8)-COLUMN($AA$8)+1))</f>
        <v/>
      </c>
      <c r="AI13" s="4" t="str">
        <f ca="1">IF(ISERROR(MATCH($A13,OFFSET($C$8,COLUMN(AI$8)-COLUMN($AA$8)+1,0,1,COLUMNS($C$8:$H$8)),0)),"",INDEX($A$9:$A$33,COLUMN(AI$8)-COLUMN($AA$8)+1))</f>
        <v/>
      </c>
      <c r="AJ13" s="4" t="str">
        <f ca="1">IF(ISERROR(MATCH($A13,OFFSET($C$8,COLUMN(AJ$8)-COLUMN($AA$8)+1,0,1,COLUMNS($C$8:$H$8)),0)),"",INDEX($A$9:$A$33,COLUMN(AJ$8)-COLUMN($AA$8)+1))</f>
        <v/>
      </c>
      <c r="AK13" s="4" t="str">
        <f ca="1">IF(ISERROR(MATCH($A13,OFFSET($C$8,COLUMN(AK$8)-COLUMN($AA$8)+1,0,1,COLUMNS($C$8:$H$8)),0)),"",INDEX($A$9:$A$33,COLUMN(AK$8)-COLUMN($AA$8)+1))</f>
        <v/>
      </c>
      <c r="AL13" s="4" t="str">
        <f ca="1">IF(ISERROR(MATCH($A13,OFFSET($C$8,COLUMN(AL$8)-COLUMN($AA$8)+1,0,1,COLUMNS($C$8:$H$8)),0)),"",INDEX($A$9:$A$33,COLUMN(AL$8)-COLUMN($AA$8)+1))</f>
        <v/>
      </c>
      <c r="AM13" s="4" t="str">
        <f ca="1">IF(ISERROR(MATCH($A13,OFFSET($C$8,COLUMN(AM$8)-COLUMN($AA$8)+1,0,1,COLUMNS($C$8:$H$8)),0)),"",INDEX($A$9:$A$33,COLUMN(AM$8)-COLUMN($AA$8)+1))</f>
        <v/>
      </c>
      <c r="AN13" s="4" t="str">
        <f ca="1">IF(ISERROR(MATCH($A13,OFFSET($C$8,COLUMN(AN$8)-COLUMN($AA$8)+1,0,1,COLUMNS($C$8:$H$8)),0)),"",INDEX($A$9:$A$33,COLUMN(AN$8)-COLUMN($AA$8)+1))</f>
        <v/>
      </c>
      <c r="AO13" s="4" t="str">
        <f ca="1">IF(ISERROR(MATCH($A13,OFFSET($C$8,COLUMN(AO$8)-COLUMN($AA$8)+1,0,1,COLUMNS($C$8:$H$8)),0)),"",INDEX($A$9:$A$33,COLUMN(AO$8)-COLUMN($AA$8)+1))</f>
        <v/>
      </c>
      <c r="AP13" s="4" t="str">
        <f ca="1">IF(ISERROR(MATCH($A13,OFFSET($C$8,COLUMN(AP$8)-COLUMN($AA$8)+1,0,1,COLUMNS($C$8:$H$8)),0)),"",INDEX($A$9:$A$33,COLUMN(AP$8)-COLUMN($AA$8)+1))</f>
        <v/>
      </c>
      <c r="AQ13" s="4" t="str">
        <f ca="1">IF(ISERROR(MATCH($A13,OFFSET($C$8,COLUMN(AQ$8)-COLUMN($AA$8)+1,0,1,COLUMNS($C$8:$H$8)),0)),"",INDEX($A$9:$A$33,COLUMN(AQ$8)-COLUMN($AA$8)+1))</f>
        <v/>
      </c>
      <c r="AR13" s="4" t="str">
        <f ca="1">IF(ISERROR(MATCH($A13,OFFSET($C$8,COLUMN(AR$8)-COLUMN($AA$8)+1,0,1,COLUMNS($C$8:$H$8)),0)),"",INDEX($A$9:$A$33,COLUMN(AR$8)-COLUMN($AA$8)+1))</f>
        <v/>
      </c>
      <c r="AS13" s="4" t="str">
        <f ca="1">IF(ISERROR(MATCH($A13,OFFSET($C$8,COLUMN(AS$8)-COLUMN($AA$8)+1,0,1,COLUMNS($C$8:$H$8)),0)),"",INDEX($A$9:$A$33,COLUMN(AS$8)-COLUMN($AA$8)+1))</f>
        <v/>
      </c>
      <c r="AT13" s="4" t="str">
        <f ca="1">IF(ISERROR(MATCH($A13,OFFSET($C$8,COLUMN(AT$8)-COLUMN($AA$8)+1,0,1,COLUMNS($C$8:$H$8)),0)),"",INDEX($A$9:$A$33,COLUMN(AT$8)-COLUMN($AA$8)+1))</f>
        <v/>
      </c>
      <c r="AU13" s="4">
        <f ca="1">IF(ISERROR(MATCH($A13,OFFSET($C$8,COLUMN(AU$8)-COLUMN($AA$8)+1,0,1,COLUMNS($C$8:$H$8)),0)),"",INDEX($A$9:$A$33,COLUMN(AU$8)-COLUMN($AA$8)+1))</f>
        <v>20</v>
      </c>
      <c r="AV13" s="4" t="str">
        <f ca="1">IF(ISERROR(MATCH($A13,OFFSET($C$8,COLUMN(AV$8)-COLUMN($AA$8)+1,0,1,COLUMNS($C$8:$H$8)),0)),"",INDEX($A$9:$A$33,COLUMN(AV$8)-COLUMN($AA$8)+1))</f>
        <v/>
      </c>
      <c r="AW13" s="4" t="str">
        <f ca="1">IF(ISERROR(MATCH($A13,OFFSET($C$8,COLUMN(AW$8)-COLUMN($AA$8)+1,0,1,COLUMNS($C$8:$H$8)),0)),"",INDEX($A$9:$A$33,COLUMN(AW$8)-COLUMN($AA$8)+1))</f>
        <v/>
      </c>
      <c r="AX13" s="4" t="str">
        <f ca="1">IF(ISERROR(MATCH($A13,OFFSET($C$8,COLUMN(AX$8)-COLUMN($AA$8)+1,0,1,COLUMNS($C$8:$H$8)),0)),"",INDEX($A$9:$A$33,COLUMN(AX$8)-COLUMN($AA$8)+1))</f>
        <v/>
      </c>
      <c r="AY13" s="4" t="str">
        <f ca="1">IF(ISERROR(MATCH($A13,OFFSET($C$8,COLUMN(AY$8)-COLUMN($AA$8)+1,0,1,COLUMNS($C$8:$H$8)),0)),"",INDEX($A$9:$A$33,COLUMN(AY$8)-COLUMN($AA$8)+1))</f>
        <v/>
      </c>
      <c r="AZ13" s="4" t="str">
        <f ca="1">IF(AA13="","",INDEX($O$9:$O$33,MATCH(AA13,$A$9:$A$33,0)))</f>
        <v/>
      </c>
      <c r="BA13" s="4" t="str">
        <f ca="1">IF(AB13="","",INDEX($O$9:$O$33,MATCH(AB13,$A$9:$A$33,0)))</f>
        <v/>
      </c>
      <c r="BB13" s="4" t="str">
        <f ca="1">IF(AC13="","",INDEX($O$9:$O$33,MATCH(AC13,$A$9:$A$33,0)))</f>
        <v/>
      </c>
      <c r="BC13" s="4" t="str">
        <f ca="1">IF(AD13="","",INDEX($O$9:$O$33,MATCH(AD13,$A$9:$A$33,0)))</f>
        <v/>
      </c>
      <c r="BD13" s="4" t="str">
        <f ca="1">IF(AE13="","",INDEX($O$9:$O$33,MATCH(AE13,$A$9:$A$33,0)))</f>
        <v/>
      </c>
      <c r="BE13" s="4" t="str">
        <f ca="1">IF(AF13="","",INDEX($O$9:$O$33,MATCH(AF13,$A$9:$A$33,0)))</f>
        <v/>
      </c>
      <c r="BF13" s="4" t="str">
        <f ca="1">IF(AG13="","",INDEX($O$9:$O$33,MATCH(AG13,$A$9:$A$33,0)))</f>
        <v/>
      </c>
      <c r="BG13" s="4" t="str">
        <f ca="1">IF(AH13="","",INDEX($O$9:$O$33,MATCH(AH13,$A$9:$A$33,0)))</f>
        <v/>
      </c>
      <c r="BH13" s="4" t="str">
        <f ca="1">IF(AI13="","",INDEX($O$9:$O$33,MATCH(AI13,$A$9:$A$33,0)))</f>
        <v/>
      </c>
      <c r="BI13" s="4" t="str">
        <f ca="1">IF(AJ13="","",INDEX($O$9:$O$33,MATCH(AJ13,$A$9:$A$33,0)))</f>
        <v/>
      </c>
      <c r="BJ13" s="4" t="str">
        <f ca="1">IF(AK13="","",INDEX($O$9:$O$33,MATCH(AK13,$A$9:$A$33,0)))</f>
        <v/>
      </c>
      <c r="BK13" s="4" t="str">
        <f ca="1">IF(AL13="","",INDEX($O$9:$O$33,MATCH(AL13,$A$9:$A$33,0)))</f>
        <v/>
      </c>
      <c r="BL13" s="4" t="str">
        <f ca="1">IF(AM13="","",INDEX($O$9:$O$33,MATCH(AM13,$A$9:$A$33,0)))</f>
        <v/>
      </c>
      <c r="BM13" s="4" t="str">
        <f ca="1">IF(AN13="","",INDEX($O$9:$O$33,MATCH(AN13,$A$9:$A$33,0)))</f>
        <v/>
      </c>
      <c r="BN13" s="4" t="str">
        <f ca="1">IF(AO13="","",INDEX($O$9:$O$33,MATCH(AO13,$A$9:$A$33,0)))</f>
        <v/>
      </c>
      <c r="BO13" s="4" t="str">
        <f ca="1">IF(AP13="","",INDEX($O$9:$O$33,MATCH(AP13,$A$9:$A$33,0)))</f>
        <v/>
      </c>
      <c r="BP13" s="4" t="str">
        <f ca="1">IF(AQ13="","",INDEX($O$9:$O$33,MATCH(AQ13,$A$9:$A$33,0)))</f>
        <v/>
      </c>
      <c r="BQ13" s="4" t="str">
        <f ca="1">IF(AR13="","",INDEX($O$9:$O$33,MATCH(AR13,$A$9:$A$33,0)))</f>
        <v/>
      </c>
      <c r="BR13" s="4" t="str">
        <f ca="1">IF(AS13="","",INDEX($O$9:$O$33,MATCH(AS13,$A$9:$A$33,0)))</f>
        <v/>
      </c>
      <c r="BS13" s="4" t="str">
        <f ca="1">IF(AT13="","",INDEX($O$9:$O$33,MATCH(AT13,$A$9:$A$33,0)))</f>
        <v/>
      </c>
      <c r="BT13" s="4">
        <f ca="1">IF(AU13="","",INDEX($O$9:$O$33,MATCH(AU13,$A$9:$A$33,0)))</f>
        <v>0</v>
      </c>
      <c r="BU13" s="4" t="str">
        <f ca="1">IF(AV13="","",INDEX($O$9:$O$33,MATCH(AV13,$A$9:$A$33,0)))</f>
        <v/>
      </c>
      <c r="BV13" s="4" t="str">
        <f ca="1">IF(AW13="","",INDEX($O$9:$O$33,MATCH(AW13,$A$9:$A$33,0)))</f>
        <v/>
      </c>
      <c r="BW13" s="4" t="str">
        <f ca="1">IF(AX13="","",INDEX($O$9:$O$33,MATCH(AX13,$A$9:$A$33,0)))</f>
        <v/>
      </c>
      <c r="BX13" s="4" t="str">
        <f ca="1">IF(AY13="","",INDEX($O$9:$O$33,MATCH(AY13,$A$9:$A$33,0)))</f>
        <v/>
      </c>
      <c r="BZ13" s="6">
        <f t="shared" si="13"/>
        <v>0</v>
      </c>
      <c r="CA13" s="7">
        <f t="shared" ca="1" si="3"/>
        <v>80</v>
      </c>
      <c r="CB13" s="7">
        <f t="shared" ca="1" si="4"/>
        <v>40</v>
      </c>
      <c r="CC13" s="7">
        <f t="shared" ca="1" si="5"/>
        <v>50</v>
      </c>
      <c r="CD13" s="7" t="e">
        <f t="shared" ca="1" si="6"/>
        <v>#N/A</v>
      </c>
      <c r="CE13" s="7" t="e">
        <f t="shared" ca="1" si="7"/>
        <v>#N/A</v>
      </c>
      <c r="CF13" s="7" t="e">
        <f t="shared" ca="1" si="8"/>
        <v>#N/A</v>
      </c>
      <c r="CG13" s="6">
        <f t="shared" ca="1" si="9"/>
        <v>0</v>
      </c>
      <c r="CH13" s="6" t="e">
        <f>IF(B13="",NA(),IF(L13=0,$M$33/40,NA()))</f>
        <v>#N/A</v>
      </c>
    </row>
    <row r="14" spans="1:87" x14ac:dyDescent="0.25">
      <c r="A14" s="19">
        <v>5</v>
      </c>
      <c r="B14" s="59" t="s">
        <v>56</v>
      </c>
      <c r="C14" s="19"/>
      <c r="D14" s="19"/>
      <c r="E14" s="19"/>
      <c r="F14" s="19"/>
      <c r="G14" s="19"/>
      <c r="H14" s="19"/>
      <c r="I14" s="28">
        <v>30</v>
      </c>
      <c r="J14" s="18">
        <v>90</v>
      </c>
      <c r="K14" s="18">
        <v>120</v>
      </c>
      <c r="L14" s="10">
        <f t="shared" si="0"/>
        <v>80</v>
      </c>
      <c r="M14" s="10">
        <f t="shared" si="10"/>
        <v>0</v>
      </c>
      <c r="N14" s="10">
        <f t="shared" si="1"/>
        <v>80</v>
      </c>
      <c r="O14" s="10">
        <f t="shared" ca="1" si="11"/>
        <v>0</v>
      </c>
      <c r="P14" s="10">
        <f t="shared" ca="1" si="2"/>
        <v>0</v>
      </c>
      <c r="Q14" s="10">
        <f t="shared" ca="1" si="12"/>
        <v>0</v>
      </c>
      <c r="T14" s="4">
        <f>IF(C14="",0,INDEX($N$9:$N$33,MATCH(C14,$A$9:$A$33,0)))</f>
        <v>0</v>
      </c>
      <c r="U14" s="4">
        <f>IF(D14="",0,INDEX($N$9:$N$33,MATCH(D14,$A$9:$A$33,0)))</f>
        <v>0</v>
      </c>
      <c r="V14" s="4">
        <f>IF(E14="",0,INDEX($N$9:$N$33,MATCH(E14,$A$9:$A$33,0)))</f>
        <v>0</v>
      </c>
      <c r="W14" s="4">
        <f>IF(F14="",0,INDEX($N$9:$N$33,MATCH(F14,$A$9:$A$33,0)))</f>
        <v>0</v>
      </c>
      <c r="X14" s="4">
        <f>IF(G14="",0,INDEX($N$9:$N$33,MATCH(G14,$A$9:$A$33,0)))</f>
        <v>0</v>
      </c>
      <c r="Y14" s="4">
        <f>IF(H14="",0,INDEX($N$9:$N$33,MATCH(H14,$A$9:$A$33,0)))</f>
        <v>0</v>
      </c>
      <c r="AA14" s="4" t="str">
        <f ca="1">IF(ISERROR(MATCH($A14,OFFSET($C$8,COLUMN(AA$8)-COLUMN($AA$8)+1,0,1,COLUMNS($C$8:$H$8)),0)),"",INDEX($A$9:$A$33,COLUMN(AA$8)-COLUMN($AA$8)+1))</f>
        <v/>
      </c>
      <c r="AB14" s="4" t="str">
        <f ca="1">IF(ISERROR(MATCH($A14,OFFSET($C$8,COLUMN(AB$8)-COLUMN($AA$8)+1,0,1,COLUMNS($C$8:$H$8)),0)),"",INDEX($A$9:$A$33,COLUMN(AB$8)-COLUMN($AA$8)+1))</f>
        <v/>
      </c>
      <c r="AC14" s="4" t="str">
        <f ca="1">IF(ISERROR(MATCH($A14,OFFSET($C$8,COLUMN(AC$8)-COLUMN($AA$8)+1,0,1,COLUMNS($C$8:$H$8)),0)),"",INDEX($A$9:$A$33,COLUMN(AC$8)-COLUMN($AA$8)+1))</f>
        <v/>
      </c>
      <c r="AD14" s="4" t="str">
        <f ca="1">IF(ISERROR(MATCH($A14,OFFSET($C$8,COLUMN(AD$8)-COLUMN($AA$8)+1,0,1,COLUMNS($C$8:$H$8)),0)),"",INDEX($A$9:$A$33,COLUMN(AD$8)-COLUMN($AA$8)+1))</f>
        <v/>
      </c>
      <c r="AE14" s="4" t="str">
        <f ca="1">IF(ISERROR(MATCH($A14,OFFSET($C$8,COLUMN(AE$8)-COLUMN($AA$8)+1,0,1,COLUMNS($C$8:$H$8)),0)),"",INDEX($A$9:$A$33,COLUMN(AE$8)-COLUMN($AA$8)+1))</f>
        <v/>
      </c>
      <c r="AF14" s="4" t="str">
        <f ca="1">IF(ISERROR(MATCH($A14,OFFSET($C$8,COLUMN(AF$8)-COLUMN($AA$8)+1,0,1,COLUMNS($C$8:$H$8)),0)),"",INDEX($A$9:$A$33,COLUMN(AF$8)-COLUMN($AA$8)+1))</f>
        <v/>
      </c>
      <c r="AG14" s="4" t="str">
        <f ca="1">IF(ISERROR(MATCH($A14,OFFSET($C$8,COLUMN(AG$8)-COLUMN($AA$8)+1,0,1,COLUMNS($C$8:$H$8)),0)),"",INDEX($A$9:$A$33,COLUMN(AG$8)-COLUMN($AA$8)+1))</f>
        <v/>
      </c>
      <c r="AH14" s="4" t="str">
        <f ca="1">IF(ISERROR(MATCH($A14,OFFSET($C$8,COLUMN(AH$8)-COLUMN($AA$8)+1,0,1,COLUMNS($C$8:$H$8)),0)),"",INDEX($A$9:$A$33,COLUMN(AH$8)-COLUMN($AA$8)+1))</f>
        <v/>
      </c>
      <c r="AI14" s="4" t="str">
        <f ca="1">IF(ISERROR(MATCH($A14,OFFSET($C$8,COLUMN(AI$8)-COLUMN($AA$8)+1,0,1,COLUMNS($C$8:$H$8)),0)),"",INDEX($A$9:$A$33,COLUMN(AI$8)-COLUMN($AA$8)+1))</f>
        <v/>
      </c>
      <c r="AJ14" s="4" t="str">
        <f ca="1">IF(ISERROR(MATCH($A14,OFFSET($C$8,COLUMN(AJ$8)-COLUMN($AA$8)+1,0,1,COLUMNS($C$8:$H$8)),0)),"",INDEX($A$9:$A$33,COLUMN(AJ$8)-COLUMN($AA$8)+1))</f>
        <v/>
      </c>
      <c r="AK14" s="4" t="str">
        <f ca="1">IF(ISERROR(MATCH($A14,OFFSET($C$8,COLUMN(AK$8)-COLUMN($AA$8)+1,0,1,COLUMNS($C$8:$H$8)),0)),"",INDEX($A$9:$A$33,COLUMN(AK$8)-COLUMN($AA$8)+1))</f>
        <v/>
      </c>
      <c r="AL14" s="4" t="str">
        <f ca="1">IF(ISERROR(MATCH($A14,OFFSET($C$8,COLUMN(AL$8)-COLUMN($AA$8)+1,0,1,COLUMNS($C$8:$H$8)),0)),"",INDEX($A$9:$A$33,COLUMN(AL$8)-COLUMN($AA$8)+1))</f>
        <v/>
      </c>
      <c r="AM14" s="4" t="str">
        <f ca="1">IF(ISERROR(MATCH($A14,OFFSET($C$8,COLUMN(AM$8)-COLUMN($AA$8)+1,0,1,COLUMNS($C$8:$H$8)),0)),"",INDEX($A$9:$A$33,COLUMN(AM$8)-COLUMN($AA$8)+1))</f>
        <v/>
      </c>
      <c r="AN14" s="4" t="str">
        <f ca="1">IF(ISERROR(MATCH($A14,OFFSET($C$8,COLUMN(AN$8)-COLUMN($AA$8)+1,0,1,COLUMNS($C$8:$H$8)),0)),"",INDEX($A$9:$A$33,COLUMN(AN$8)-COLUMN($AA$8)+1))</f>
        <v/>
      </c>
      <c r="AO14" s="4" t="str">
        <f ca="1">IF(ISERROR(MATCH($A14,OFFSET($C$8,COLUMN(AO$8)-COLUMN($AA$8)+1,0,1,COLUMNS($C$8:$H$8)),0)),"",INDEX($A$9:$A$33,COLUMN(AO$8)-COLUMN($AA$8)+1))</f>
        <v/>
      </c>
      <c r="AP14" s="4" t="str">
        <f ca="1">IF(ISERROR(MATCH($A14,OFFSET($C$8,COLUMN(AP$8)-COLUMN($AA$8)+1,0,1,COLUMNS($C$8:$H$8)),0)),"",INDEX($A$9:$A$33,COLUMN(AP$8)-COLUMN($AA$8)+1))</f>
        <v/>
      </c>
      <c r="AQ14" s="4" t="str">
        <f ca="1">IF(ISERROR(MATCH($A14,OFFSET($C$8,COLUMN(AQ$8)-COLUMN($AA$8)+1,0,1,COLUMNS($C$8:$H$8)),0)),"",INDEX($A$9:$A$33,COLUMN(AQ$8)-COLUMN($AA$8)+1))</f>
        <v/>
      </c>
      <c r="AR14" s="4" t="str">
        <f ca="1">IF(ISERROR(MATCH($A14,OFFSET($C$8,COLUMN(AR$8)-COLUMN($AA$8)+1,0,1,COLUMNS($C$8:$H$8)),0)),"",INDEX($A$9:$A$33,COLUMN(AR$8)-COLUMN($AA$8)+1))</f>
        <v/>
      </c>
      <c r="AS14" s="4" t="str">
        <f ca="1">IF(ISERROR(MATCH($A14,OFFSET($C$8,COLUMN(AS$8)-COLUMN($AA$8)+1,0,1,COLUMNS($C$8:$H$8)),0)),"",INDEX($A$9:$A$33,COLUMN(AS$8)-COLUMN($AA$8)+1))</f>
        <v/>
      </c>
      <c r="AT14" s="4" t="str">
        <f ca="1">IF(ISERROR(MATCH($A14,OFFSET($C$8,COLUMN(AT$8)-COLUMN($AA$8)+1,0,1,COLUMNS($C$8:$H$8)),0)),"",INDEX($A$9:$A$33,COLUMN(AT$8)-COLUMN($AA$8)+1))</f>
        <v/>
      </c>
      <c r="AU14" s="4" t="str">
        <f ca="1">IF(ISERROR(MATCH($A14,OFFSET($C$8,COLUMN(AU$8)-COLUMN($AA$8)+1,0,1,COLUMNS($C$8:$H$8)),0)),"",INDEX($A$9:$A$33,COLUMN(AU$8)-COLUMN($AA$8)+1))</f>
        <v/>
      </c>
      <c r="AV14" s="4">
        <f ca="1">IF(ISERROR(MATCH($A14,OFFSET($C$8,COLUMN(AV$8)-COLUMN($AA$8)+1,0,1,COLUMNS($C$8:$H$8)),0)),"",INDEX($A$9:$A$33,COLUMN(AV$8)-COLUMN($AA$8)+1))</f>
        <v>21</v>
      </c>
      <c r="AW14" s="4" t="str">
        <f ca="1">IF(ISERROR(MATCH($A14,OFFSET($C$8,COLUMN(AW$8)-COLUMN($AA$8)+1,0,1,COLUMNS($C$8:$H$8)),0)),"",INDEX($A$9:$A$33,COLUMN(AW$8)-COLUMN($AA$8)+1))</f>
        <v/>
      </c>
      <c r="AX14" s="4" t="str">
        <f ca="1">IF(ISERROR(MATCH($A14,OFFSET($C$8,COLUMN(AX$8)-COLUMN($AA$8)+1,0,1,COLUMNS($C$8:$H$8)),0)),"",INDEX($A$9:$A$33,COLUMN(AX$8)-COLUMN($AA$8)+1))</f>
        <v/>
      </c>
      <c r="AY14" s="4" t="str">
        <f ca="1">IF(ISERROR(MATCH($A14,OFFSET($C$8,COLUMN(AY$8)-COLUMN($AA$8)+1,0,1,COLUMNS($C$8:$H$8)),0)),"",INDEX($A$9:$A$33,COLUMN(AY$8)-COLUMN($AA$8)+1))</f>
        <v/>
      </c>
      <c r="AZ14" s="4" t="str">
        <f ca="1">IF(AA14="","",INDEX($O$9:$O$33,MATCH(AA14,$A$9:$A$33,0)))</f>
        <v/>
      </c>
      <c r="BA14" s="4" t="str">
        <f ca="1">IF(AB14="","",INDEX($O$9:$O$33,MATCH(AB14,$A$9:$A$33,0)))</f>
        <v/>
      </c>
      <c r="BB14" s="4" t="str">
        <f ca="1">IF(AC14="","",INDEX($O$9:$O$33,MATCH(AC14,$A$9:$A$33,0)))</f>
        <v/>
      </c>
      <c r="BC14" s="4" t="str">
        <f ca="1">IF(AD14="","",INDEX($O$9:$O$33,MATCH(AD14,$A$9:$A$33,0)))</f>
        <v/>
      </c>
      <c r="BD14" s="4" t="str">
        <f ca="1">IF(AE14="","",INDEX($O$9:$O$33,MATCH(AE14,$A$9:$A$33,0)))</f>
        <v/>
      </c>
      <c r="BE14" s="4" t="str">
        <f ca="1">IF(AF14="","",INDEX($O$9:$O$33,MATCH(AF14,$A$9:$A$33,0)))</f>
        <v/>
      </c>
      <c r="BF14" s="4" t="str">
        <f ca="1">IF(AG14="","",INDEX($O$9:$O$33,MATCH(AG14,$A$9:$A$33,0)))</f>
        <v/>
      </c>
      <c r="BG14" s="4" t="str">
        <f ca="1">IF(AH14="","",INDEX($O$9:$O$33,MATCH(AH14,$A$9:$A$33,0)))</f>
        <v/>
      </c>
      <c r="BH14" s="4" t="str">
        <f ca="1">IF(AI14="","",INDEX($O$9:$O$33,MATCH(AI14,$A$9:$A$33,0)))</f>
        <v/>
      </c>
      <c r="BI14" s="4" t="str">
        <f ca="1">IF(AJ14="","",INDEX($O$9:$O$33,MATCH(AJ14,$A$9:$A$33,0)))</f>
        <v/>
      </c>
      <c r="BJ14" s="4" t="str">
        <f ca="1">IF(AK14="","",INDEX($O$9:$O$33,MATCH(AK14,$A$9:$A$33,0)))</f>
        <v/>
      </c>
      <c r="BK14" s="4" t="str">
        <f ca="1">IF(AL14="","",INDEX($O$9:$O$33,MATCH(AL14,$A$9:$A$33,0)))</f>
        <v/>
      </c>
      <c r="BL14" s="4" t="str">
        <f ca="1">IF(AM14="","",INDEX($O$9:$O$33,MATCH(AM14,$A$9:$A$33,0)))</f>
        <v/>
      </c>
      <c r="BM14" s="4" t="str">
        <f ca="1">IF(AN14="","",INDEX($O$9:$O$33,MATCH(AN14,$A$9:$A$33,0)))</f>
        <v/>
      </c>
      <c r="BN14" s="4" t="str">
        <f ca="1">IF(AO14="","",INDEX($O$9:$O$33,MATCH(AO14,$A$9:$A$33,0)))</f>
        <v/>
      </c>
      <c r="BO14" s="4" t="str">
        <f ca="1">IF(AP14="","",INDEX($O$9:$O$33,MATCH(AP14,$A$9:$A$33,0)))</f>
        <v/>
      </c>
      <c r="BP14" s="4" t="str">
        <f ca="1">IF(AQ14="","",INDEX($O$9:$O$33,MATCH(AQ14,$A$9:$A$33,0)))</f>
        <v/>
      </c>
      <c r="BQ14" s="4" t="str">
        <f ca="1">IF(AR14="","",INDEX($O$9:$O$33,MATCH(AR14,$A$9:$A$33,0)))</f>
        <v/>
      </c>
      <c r="BR14" s="4" t="str">
        <f ca="1">IF(AS14="","",INDEX($O$9:$O$33,MATCH(AS14,$A$9:$A$33,0)))</f>
        <v/>
      </c>
      <c r="BS14" s="4" t="str">
        <f ca="1">IF(AT14="","",INDEX($O$9:$O$33,MATCH(AT14,$A$9:$A$33,0)))</f>
        <v/>
      </c>
      <c r="BT14" s="4" t="str">
        <f ca="1">IF(AU14="","",INDEX($O$9:$O$33,MATCH(AU14,$A$9:$A$33,0)))</f>
        <v/>
      </c>
      <c r="BU14" s="4">
        <f ca="1">IF(AV14="","",INDEX($O$9:$O$33,MATCH(AV14,$A$9:$A$33,0)))</f>
        <v>0</v>
      </c>
      <c r="BV14" s="4" t="str">
        <f ca="1">IF(AW14="","",INDEX($O$9:$O$33,MATCH(AW14,$A$9:$A$33,0)))</f>
        <v/>
      </c>
      <c r="BW14" s="4" t="str">
        <f ca="1">IF(AX14="","",INDEX($O$9:$O$33,MATCH(AX14,$A$9:$A$33,0)))</f>
        <v/>
      </c>
      <c r="BX14" s="4" t="str">
        <f ca="1">IF(AY14="","",INDEX($O$9:$O$33,MATCH(AY14,$A$9:$A$33,0)))</f>
        <v/>
      </c>
      <c r="BZ14" s="6">
        <f t="shared" si="13"/>
        <v>0</v>
      </c>
      <c r="CA14" s="7">
        <f t="shared" ca="1" si="3"/>
        <v>80</v>
      </c>
      <c r="CB14" s="7">
        <f t="shared" ca="1" si="4"/>
        <v>40</v>
      </c>
      <c r="CC14" s="7">
        <f t="shared" ca="1" si="5"/>
        <v>50</v>
      </c>
      <c r="CD14" s="7" t="e">
        <f t="shared" ca="1" si="6"/>
        <v>#N/A</v>
      </c>
      <c r="CE14" s="7" t="e">
        <f t="shared" ca="1" si="7"/>
        <v>#N/A</v>
      </c>
      <c r="CF14" s="7" t="e">
        <f t="shared" ca="1" si="8"/>
        <v>#N/A</v>
      </c>
      <c r="CG14" s="6">
        <f t="shared" ca="1" si="9"/>
        <v>0</v>
      </c>
      <c r="CH14" s="6" t="e">
        <f>IF(B14="",NA(),IF(L14=0,$M$33/40,NA()))</f>
        <v>#N/A</v>
      </c>
    </row>
    <row r="15" spans="1:87" x14ac:dyDescent="0.25">
      <c r="A15" s="19">
        <v>6</v>
      </c>
      <c r="B15" s="59" t="s">
        <v>57</v>
      </c>
      <c r="C15" s="19"/>
      <c r="D15" s="19"/>
      <c r="E15" s="19"/>
      <c r="F15" s="19"/>
      <c r="G15" s="19"/>
      <c r="H15" s="19"/>
      <c r="I15" s="28">
        <v>30</v>
      </c>
      <c r="J15" s="18">
        <v>90</v>
      </c>
      <c r="K15" s="18">
        <v>120</v>
      </c>
      <c r="L15" s="10">
        <f t="shared" si="0"/>
        <v>80</v>
      </c>
      <c r="M15" s="10">
        <f t="shared" si="10"/>
        <v>0</v>
      </c>
      <c r="N15" s="10">
        <f t="shared" si="1"/>
        <v>80</v>
      </c>
      <c r="O15" s="10">
        <f t="shared" ca="1" si="11"/>
        <v>0</v>
      </c>
      <c r="P15" s="10">
        <f t="shared" ca="1" si="2"/>
        <v>0</v>
      </c>
      <c r="Q15" s="10">
        <f t="shared" ca="1" si="12"/>
        <v>0</v>
      </c>
      <c r="T15" s="4">
        <f>IF(C15="",0,INDEX($N$9:$N$33,MATCH(C15,$A$9:$A$33,0)))</f>
        <v>0</v>
      </c>
      <c r="U15" s="4">
        <f>IF(D15="",0,INDEX($N$9:$N$33,MATCH(D15,$A$9:$A$33,0)))</f>
        <v>0</v>
      </c>
      <c r="V15" s="4">
        <f>IF(E15="",0,INDEX($N$9:$N$33,MATCH(E15,$A$9:$A$33,0)))</f>
        <v>0</v>
      </c>
      <c r="W15" s="4">
        <f>IF(F15="",0,INDEX($N$9:$N$33,MATCH(F15,$A$9:$A$33,0)))</f>
        <v>0</v>
      </c>
      <c r="X15" s="4">
        <f>IF(G15="",0,INDEX($N$9:$N$33,MATCH(G15,$A$9:$A$33,0)))</f>
        <v>0</v>
      </c>
      <c r="Y15" s="4">
        <f>IF(H15="",0,INDEX($N$9:$N$33,MATCH(H15,$A$9:$A$33,0)))</f>
        <v>0</v>
      </c>
      <c r="AA15" s="4" t="str">
        <f ca="1">IF(ISERROR(MATCH($A15,OFFSET($C$8,COLUMN(AA$8)-COLUMN($AA$8)+1,0,1,COLUMNS($C$8:$H$8)),0)),"",INDEX($A$9:$A$33,COLUMN(AA$8)-COLUMN($AA$8)+1))</f>
        <v/>
      </c>
      <c r="AB15" s="4" t="str">
        <f ca="1">IF(ISERROR(MATCH($A15,OFFSET($C$8,COLUMN(AB$8)-COLUMN($AA$8)+1,0,1,COLUMNS($C$8:$H$8)),0)),"",INDEX($A$9:$A$33,COLUMN(AB$8)-COLUMN($AA$8)+1))</f>
        <v/>
      </c>
      <c r="AC15" s="4" t="str">
        <f ca="1">IF(ISERROR(MATCH($A15,OFFSET($C$8,COLUMN(AC$8)-COLUMN($AA$8)+1,0,1,COLUMNS($C$8:$H$8)),0)),"",INDEX($A$9:$A$33,COLUMN(AC$8)-COLUMN($AA$8)+1))</f>
        <v/>
      </c>
      <c r="AD15" s="4" t="str">
        <f ca="1">IF(ISERROR(MATCH($A15,OFFSET($C$8,COLUMN(AD$8)-COLUMN($AA$8)+1,0,1,COLUMNS($C$8:$H$8)),0)),"",INDEX($A$9:$A$33,COLUMN(AD$8)-COLUMN($AA$8)+1))</f>
        <v/>
      </c>
      <c r="AE15" s="4" t="str">
        <f ca="1">IF(ISERROR(MATCH($A15,OFFSET($C$8,COLUMN(AE$8)-COLUMN($AA$8)+1,0,1,COLUMNS($C$8:$H$8)),0)),"",INDEX($A$9:$A$33,COLUMN(AE$8)-COLUMN($AA$8)+1))</f>
        <v/>
      </c>
      <c r="AF15" s="4" t="str">
        <f ca="1">IF(ISERROR(MATCH($A15,OFFSET($C$8,COLUMN(AF$8)-COLUMN($AA$8)+1,0,1,COLUMNS($C$8:$H$8)),0)),"",INDEX($A$9:$A$33,COLUMN(AF$8)-COLUMN($AA$8)+1))</f>
        <v/>
      </c>
      <c r="AG15" s="4" t="str">
        <f ca="1">IF(ISERROR(MATCH($A15,OFFSET($C$8,COLUMN(AG$8)-COLUMN($AA$8)+1,0,1,COLUMNS($C$8:$H$8)),0)),"",INDEX($A$9:$A$33,COLUMN(AG$8)-COLUMN($AA$8)+1))</f>
        <v/>
      </c>
      <c r="AH15" s="4" t="str">
        <f ca="1">IF(ISERROR(MATCH($A15,OFFSET($C$8,COLUMN(AH$8)-COLUMN($AA$8)+1,0,1,COLUMNS($C$8:$H$8)),0)),"",INDEX($A$9:$A$33,COLUMN(AH$8)-COLUMN($AA$8)+1))</f>
        <v/>
      </c>
      <c r="AI15" s="4" t="str">
        <f ca="1">IF(ISERROR(MATCH($A15,OFFSET($C$8,COLUMN(AI$8)-COLUMN($AA$8)+1,0,1,COLUMNS($C$8:$H$8)),0)),"",INDEX($A$9:$A$33,COLUMN(AI$8)-COLUMN($AA$8)+1))</f>
        <v/>
      </c>
      <c r="AJ15" s="4" t="str">
        <f ca="1">IF(ISERROR(MATCH($A15,OFFSET($C$8,COLUMN(AJ$8)-COLUMN($AA$8)+1,0,1,COLUMNS($C$8:$H$8)),0)),"",INDEX($A$9:$A$33,COLUMN(AJ$8)-COLUMN($AA$8)+1))</f>
        <v/>
      </c>
      <c r="AK15" s="4" t="str">
        <f ca="1">IF(ISERROR(MATCH($A15,OFFSET($C$8,COLUMN(AK$8)-COLUMN($AA$8)+1,0,1,COLUMNS($C$8:$H$8)),0)),"",INDEX($A$9:$A$33,COLUMN(AK$8)-COLUMN($AA$8)+1))</f>
        <v/>
      </c>
      <c r="AL15" s="4" t="str">
        <f ca="1">IF(ISERROR(MATCH($A15,OFFSET($C$8,COLUMN(AL$8)-COLUMN($AA$8)+1,0,1,COLUMNS($C$8:$H$8)),0)),"",INDEX($A$9:$A$33,COLUMN(AL$8)-COLUMN($AA$8)+1))</f>
        <v/>
      </c>
      <c r="AM15" s="4" t="str">
        <f ca="1">IF(ISERROR(MATCH($A15,OFFSET($C$8,COLUMN(AM$8)-COLUMN($AA$8)+1,0,1,COLUMNS($C$8:$H$8)),0)),"",INDEX($A$9:$A$33,COLUMN(AM$8)-COLUMN($AA$8)+1))</f>
        <v/>
      </c>
      <c r="AN15" s="4" t="str">
        <f ca="1">IF(ISERROR(MATCH($A15,OFFSET($C$8,COLUMN(AN$8)-COLUMN($AA$8)+1,0,1,COLUMNS($C$8:$H$8)),0)),"",INDEX($A$9:$A$33,COLUMN(AN$8)-COLUMN($AA$8)+1))</f>
        <v/>
      </c>
      <c r="AO15" s="4" t="str">
        <f ca="1">IF(ISERROR(MATCH($A15,OFFSET($C$8,COLUMN(AO$8)-COLUMN($AA$8)+1,0,1,COLUMNS($C$8:$H$8)),0)),"",INDEX($A$9:$A$33,COLUMN(AO$8)-COLUMN($AA$8)+1))</f>
        <v/>
      </c>
      <c r="AP15" s="4" t="str">
        <f ca="1">IF(ISERROR(MATCH($A15,OFFSET($C$8,COLUMN(AP$8)-COLUMN($AA$8)+1,0,1,COLUMNS($C$8:$H$8)),0)),"",INDEX($A$9:$A$33,COLUMN(AP$8)-COLUMN($AA$8)+1))</f>
        <v/>
      </c>
      <c r="AQ15" s="4" t="str">
        <f ca="1">IF(ISERROR(MATCH($A15,OFFSET($C$8,COLUMN(AQ$8)-COLUMN($AA$8)+1,0,1,COLUMNS($C$8:$H$8)),0)),"",INDEX($A$9:$A$33,COLUMN(AQ$8)-COLUMN($AA$8)+1))</f>
        <v/>
      </c>
      <c r="AR15" s="4" t="str">
        <f ca="1">IF(ISERROR(MATCH($A15,OFFSET($C$8,COLUMN(AR$8)-COLUMN($AA$8)+1,0,1,COLUMNS($C$8:$H$8)),0)),"",INDEX($A$9:$A$33,COLUMN(AR$8)-COLUMN($AA$8)+1))</f>
        <v/>
      </c>
      <c r="AS15" s="4" t="str">
        <f ca="1">IF(ISERROR(MATCH($A15,OFFSET($C$8,COLUMN(AS$8)-COLUMN($AA$8)+1,0,1,COLUMNS($C$8:$H$8)),0)),"",INDEX($A$9:$A$33,COLUMN(AS$8)-COLUMN($AA$8)+1))</f>
        <v/>
      </c>
      <c r="AT15" s="4" t="str">
        <f ca="1">IF(ISERROR(MATCH($A15,OFFSET($C$8,COLUMN(AT$8)-COLUMN($AA$8)+1,0,1,COLUMNS($C$8:$H$8)),0)),"",INDEX($A$9:$A$33,COLUMN(AT$8)-COLUMN($AA$8)+1))</f>
        <v/>
      </c>
      <c r="AU15" s="4" t="str">
        <f ca="1">IF(ISERROR(MATCH($A15,OFFSET($C$8,COLUMN(AU$8)-COLUMN($AA$8)+1,0,1,COLUMNS($C$8:$H$8)),0)),"",INDEX($A$9:$A$33,COLUMN(AU$8)-COLUMN($AA$8)+1))</f>
        <v/>
      </c>
      <c r="AV15" s="4" t="str">
        <f ca="1">IF(ISERROR(MATCH($A15,OFFSET($C$8,COLUMN(AV$8)-COLUMN($AA$8)+1,0,1,COLUMNS($C$8:$H$8)),0)),"",INDEX($A$9:$A$33,COLUMN(AV$8)-COLUMN($AA$8)+1))</f>
        <v/>
      </c>
      <c r="AW15" s="4">
        <f ca="1">IF(ISERROR(MATCH($A15,OFFSET($C$8,COLUMN(AW$8)-COLUMN($AA$8)+1,0,1,COLUMNS($C$8:$H$8)),0)),"",INDEX($A$9:$A$33,COLUMN(AW$8)-COLUMN($AA$8)+1))</f>
        <v>22</v>
      </c>
      <c r="AX15" s="4" t="str">
        <f ca="1">IF(ISERROR(MATCH($A15,OFFSET($C$8,COLUMN(AX$8)-COLUMN($AA$8)+1,0,1,COLUMNS($C$8:$H$8)),0)),"",INDEX($A$9:$A$33,COLUMN(AX$8)-COLUMN($AA$8)+1))</f>
        <v/>
      </c>
      <c r="AY15" s="4" t="str">
        <f ca="1">IF(ISERROR(MATCH($A15,OFFSET($C$8,COLUMN(AY$8)-COLUMN($AA$8)+1,0,1,COLUMNS($C$8:$H$8)),0)),"",INDEX($A$9:$A$33,COLUMN(AY$8)-COLUMN($AA$8)+1))</f>
        <v/>
      </c>
      <c r="AZ15" s="4" t="str">
        <f ca="1">IF(AA15="","",INDEX($O$9:$O$33,MATCH(AA15,$A$9:$A$33,0)))</f>
        <v/>
      </c>
      <c r="BA15" s="4" t="str">
        <f ca="1">IF(AB15="","",INDEX($O$9:$O$33,MATCH(AB15,$A$9:$A$33,0)))</f>
        <v/>
      </c>
      <c r="BB15" s="4" t="str">
        <f ca="1">IF(AC15="","",INDEX($O$9:$O$33,MATCH(AC15,$A$9:$A$33,0)))</f>
        <v/>
      </c>
      <c r="BC15" s="4" t="str">
        <f ca="1">IF(AD15="","",INDEX($O$9:$O$33,MATCH(AD15,$A$9:$A$33,0)))</f>
        <v/>
      </c>
      <c r="BD15" s="4" t="str">
        <f ca="1">IF(AE15="","",INDEX($O$9:$O$33,MATCH(AE15,$A$9:$A$33,0)))</f>
        <v/>
      </c>
      <c r="BE15" s="4" t="str">
        <f ca="1">IF(AF15="","",INDEX($O$9:$O$33,MATCH(AF15,$A$9:$A$33,0)))</f>
        <v/>
      </c>
      <c r="BF15" s="4" t="str">
        <f ca="1">IF(AG15="","",INDEX($O$9:$O$33,MATCH(AG15,$A$9:$A$33,0)))</f>
        <v/>
      </c>
      <c r="BG15" s="4" t="str">
        <f ca="1">IF(AH15="","",INDEX($O$9:$O$33,MATCH(AH15,$A$9:$A$33,0)))</f>
        <v/>
      </c>
      <c r="BH15" s="4" t="str">
        <f ca="1">IF(AI15="","",INDEX($O$9:$O$33,MATCH(AI15,$A$9:$A$33,0)))</f>
        <v/>
      </c>
      <c r="BI15" s="4" t="str">
        <f ca="1">IF(AJ15="","",INDEX($O$9:$O$33,MATCH(AJ15,$A$9:$A$33,0)))</f>
        <v/>
      </c>
      <c r="BJ15" s="4" t="str">
        <f ca="1">IF(AK15="","",INDEX($O$9:$O$33,MATCH(AK15,$A$9:$A$33,0)))</f>
        <v/>
      </c>
      <c r="BK15" s="4" t="str">
        <f ca="1">IF(AL15="","",INDEX($O$9:$O$33,MATCH(AL15,$A$9:$A$33,0)))</f>
        <v/>
      </c>
      <c r="BL15" s="4" t="str">
        <f ca="1">IF(AM15="","",INDEX($O$9:$O$33,MATCH(AM15,$A$9:$A$33,0)))</f>
        <v/>
      </c>
      <c r="BM15" s="4" t="str">
        <f ca="1">IF(AN15="","",INDEX($O$9:$O$33,MATCH(AN15,$A$9:$A$33,0)))</f>
        <v/>
      </c>
      <c r="BN15" s="4" t="str">
        <f ca="1">IF(AO15="","",INDEX($O$9:$O$33,MATCH(AO15,$A$9:$A$33,0)))</f>
        <v/>
      </c>
      <c r="BO15" s="4" t="str">
        <f ca="1">IF(AP15="","",INDEX($O$9:$O$33,MATCH(AP15,$A$9:$A$33,0)))</f>
        <v/>
      </c>
      <c r="BP15" s="4" t="str">
        <f ca="1">IF(AQ15="","",INDEX($O$9:$O$33,MATCH(AQ15,$A$9:$A$33,0)))</f>
        <v/>
      </c>
      <c r="BQ15" s="4" t="str">
        <f ca="1">IF(AR15="","",INDEX($O$9:$O$33,MATCH(AR15,$A$9:$A$33,0)))</f>
        <v/>
      </c>
      <c r="BR15" s="4" t="str">
        <f ca="1">IF(AS15="","",INDEX($O$9:$O$33,MATCH(AS15,$A$9:$A$33,0)))</f>
        <v/>
      </c>
      <c r="BS15" s="4" t="str">
        <f ca="1">IF(AT15="","",INDEX($O$9:$O$33,MATCH(AT15,$A$9:$A$33,0)))</f>
        <v/>
      </c>
      <c r="BT15" s="4" t="str">
        <f ca="1">IF(AU15="","",INDEX($O$9:$O$33,MATCH(AU15,$A$9:$A$33,0)))</f>
        <v/>
      </c>
      <c r="BU15" s="4" t="str">
        <f ca="1">IF(AV15="","",INDEX($O$9:$O$33,MATCH(AV15,$A$9:$A$33,0)))</f>
        <v/>
      </c>
      <c r="BV15" s="4">
        <f ca="1">IF(AW15="","",INDEX($O$9:$O$33,MATCH(AW15,$A$9:$A$33,0)))</f>
        <v>0</v>
      </c>
      <c r="BW15" s="4" t="str">
        <f ca="1">IF(AX15="","",INDEX($O$9:$O$33,MATCH(AX15,$A$9:$A$33,0)))</f>
        <v/>
      </c>
      <c r="BX15" s="4" t="str">
        <f ca="1">IF(AY15="","",INDEX($O$9:$O$33,MATCH(AY15,$A$9:$A$33,0)))</f>
        <v/>
      </c>
      <c r="BZ15" s="6">
        <f t="shared" si="13"/>
        <v>0</v>
      </c>
      <c r="CA15" s="7">
        <f t="shared" ca="1" si="3"/>
        <v>80</v>
      </c>
      <c r="CB15" s="7">
        <f t="shared" ca="1" si="4"/>
        <v>40</v>
      </c>
      <c r="CC15" s="7">
        <f t="shared" ca="1" si="5"/>
        <v>50</v>
      </c>
      <c r="CD15" s="7" t="e">
        <f t="shared" ca="1" si="6"/>
        <v>#N/A</v>
      </c>
      <c r="CE15" s="7" t="e">
        <f t="shared" ca="1" si="7"/>
        <v>#N/A</v>
      </c>
      <c r="CF15" s="7" t="e">
        <f t="shared" ca="1" si="8"/>
        <v>#N/A</v>
      </c>
      <c r="CG15" s="6">
        <f t="shared" ca="1" si="9"/>
        <v>0</v>
      </c>
      <c r="CH15" s="6" t="e">
        <f>IF(B15="",NA(),IF(L15=0,$M$33/40,NA()))</f>
        <v>#N/A</v>
      </c>
    </row>
    <row r="16" spans="1:87" x14ac:dyDescent="0.25">
      <c r="A16" s="19">
        <v>7</v>
      </c>
      <c r="B16" s="59" t="s">
        <v>58</v>
      </c>
      <c r="C16" s="19">
        <v>2</v>
      </c>
      <c r="D16" s="19"/>
      <c r="E16" s="19"/>
      <c r="F16" s="19"/>
      <c r="G16" s="19"/>
      <c r="H16" s="19"/>
      <c r="I16" s="28">
        <v>960</v>
      </c>
      <c r="J16" s="18">
        <v>1200</v>
      </c>
      <c r="K16" s="18">
        <v>1500</v>
      </c>
      <c r="L16" s="10">
        <f t="shared" si="0"/>
        <v>1220</v>
      </c>
      <c r="M16" s="10">
        <f t="shared" si="10"/>
        <v>80</v>
      </c>
      <c r="N16" s="10">
        <f t="shared" si="1"/>
        <v>1300</v>
      </c>
      <c r="O16" s="10">
        <f t="shared" ca="1" si="11"/>
        <v>0</v>
      </c>
      <c r="P16" s="10">
        <f t="shared" ca="1" si="2"/>
        <v>0</v>
      </c>
      <c r="Q16" s="10">
        <f t="shared" ca="1" si="12"/>
        <v>0</v>
      </c>
      <c r="T16" s="4">
        <f>IF(C16="",0,INDEX($N$9:$N$33,MATCH(C16,$A$9:$A$33,0)))</f>
        <v>80</v>
      </c>
      <c r="U16" s="4">
        <f>IF(D16="",0,INDEX($N$9:$N$33,MATCH(D16,$A$9:$A$33,0)))</f>
        <v>0</v>
      </c>
      <c r="V16" s="4">
        <f>IF(E16="",0,INDEX($N$9:$N$33,MATCH(E16,$A$9:$A$33,0)))</f>
        <v>0</v>
      </c>
      <c r="W16" s="4">
        <f>IF(F16="",0,INDEX($N$9:$N$33,MATCH(F16,$A$9:$A$33,0)))</f>
        <v>0</v>
      </c>
      <c r="X16" s="4">
        <f>IF(G16="",0,INDEX($N$9:$N$33,MATCH(G16,$A$9:$A$33,0)))</f>
        <v>0</v>
      </c>
      <c r="Y16" s="4">
        <f>IF(H16="",0,INDEX($N$9:$N$33,MATCH(H16,$A$9:$A$33,0)))</f>
        <v>0</v>
      </c>
      <c r="AA16" s="4" t="str">
        <f ca="1">IF(ISERROR(MATCH($A16,OFFSET($C$8,COLUMN(AA$8)-COLUMN($AA$8)+1,0,1,COLUMNS($C$8:$H$8)),0)),"",INDEX($A$9:$A$33,COLUMN(AA$8)-COLUMN($AA$8)+1))</f>
        <v/>
      </c>
      <c r="AB16" s="4" t="str">
        <f ca="1">IF(ISERROR(MATCH($A16,OFFSET($C$8,COLUMN(AB$8)-COLUMN($AA$8)+1,0,1,COLUMNS($C$8:$H$8)),0)),"",INDEX($A$9:$A$33,COLUMN(AB$8)-COLUMN($AA$8)+1))</f>
        <v/>
      </c>
      <c r="AC16" s="4" t="str">
        <f ca="1">IF(ISERROR(MATCH($A16,OFFSET($C$8,COLUMN(AC$8)-COLUMN($AA$8)+1,0,1,COLUMNS($C$8:$H$8)),0)),"",INDEX($A$9:$A$33,COLUMN(AC$8)-COLUMN($AA$8)+1))</f>
        <v/>
      </c>
      <c r="AD16" s="4" t="str">
        <f ca="1">IF(ISERROR(MATCH($A16,OFFSET($C$8,COLUMN(AD$8)-COLUMN($AA$8)+1,0,1,COLUMNS($C$8:$H$8)),0)),"",INDEX($A$9:$A$33,COLUMN(AD$8)-COLUMN($AA$8)+1))</f>
        <v/>
      </c>
      <c r="AE16" s="4" t="str">
        <f ca="1">IF(ISERROR(MATCH($A16,OFFSET($C$8,COLUMN(AE$8)-COLUMN($AA$8)+1,0,1,COLUMNS($C$8:$H$8)),0)),"",INDEX($A$9:$A$33,COLUMN(AE$8)-COLUMN($AA$8)+1))</f>
        <v/>
      </c>
      <c r="AF16" s="4" t="str">
        <f ca="1">IF(ISERROR(MATCH($A16,OFFSET($C$8,COLUMN(AF$8)-COLUMN($AA$8)+1,0,1,COLUMNS($C$8:$H$8)),0)),"",INDEX($A$9:$A$33,COLUMN(AF$8)-COLUMN($AA$8)+1))</f>
        <v/>
      </c>
      <c r="AG16" s="4" t="str">
        <f ca="1">IF(ISERROR(MATCH($A16,OFFSET($C$8,COLUMN(AG$8)-COLUMN($AA$8)+1,0,1,COLUMNS($C$8:$H$8)),0)),"",INDEX($A$9:$A$33,COLUMN(AG$8)-COLUMN($AA$8)+1))</f>
        <v/>
      </c>
      <c r="AH16" s="4" t="str">
        <f ca="1">IF(ISERROR(MATCH($A16,OFFSET($C$8,COLUMN(AH$8)-COLUMN($AA$8)+1,0,1,COLUMNS($C$8:$H$8)),0)),"",INDEX($A$9:$A$33,COLUMN(AH$8)-COLUMN($AA$8)+1))</f>
        <v/>
      </c>
      <c r="AI16" s="4" t="str">
        <f ca="1">IF(ISERROR(MATCH($A16,OFFSET($C$8,COLUMN(AI$8)-COLUMN($AA$8)+1,0,1,COLUMNS($C$8:$H$8)),0)),"",INDEX($A$9:$A$33,COLUMN(AI$8)-COLUMN($AA$8)+1))</f>
        <v/>
      </c>
      <c r="AJ16" s="4" t="str">
        <f ca="1">IF(ISERROR(MATCH($A16,OFFSET($C$8,COLUMN(AJ$8)-COLUMN($AA$8)+1,0,1,COLUMNS($C$8:$H$8)),0)),"",INDEX($A$9:$A$33,COLUMN(AJ$8)-COLUMN($AA$8)+1))</f>
        <v/>
      </c>
      <c r="AK16" s="4" t="str">
        <f ca="1">IF(ISERROR(MATCH($A16,OFFSET($C$8,COLUMN(AK$8)-COLUMN($AA$8)+1,0,1,COLUMNS($C$8:$H$8)),0)),"",INDEX($A$9:$A$33,COLUMN(AK$8)-COLUMN($AA$8)+1))</f>
        <v/>
      </c>
      <c r="AL16" s="4" t="str">
        <f ca="1">IF(ISERROR(MATCH($A16,OFFSET($C$8,COLUMN(AL$8)-COLUMN($AA$8)+1,0,1,COLUMNS($C$8:$H$8)),0)),"",INDEX($A$9:$A$33,COLUMN(AL$8)-COLUMN($AA$8)+1))</f>
        <v/>
      </c>
      <c r="AM16" s="4" t="str">
        <f ca="1">IF(ISERROR(MATCH($A16,OFFSET($C$8,COLUMN(AM$8)-COLUMN($AA$8)+1,0,1,COLUMNS($C$8:$H$8)),0)),"",INDEX($A$9:$A$33,COLUMN(AM$8)-COLUMN($AA$8)+1))</f>
        <v/>
      </c>
      <c r="AN16" s="4" t="str">
        <f ca="1">IF(ISERROR(MATCH($A16,OFFSET($C$8,COLUMN(AN$8)-COLUMN($AA$8)+1,0,1,COLUMNS($C$8:$H$8)),0)),"",INDEX($A$9:$A$33,COLUMN(AN$8)-COLUMN($AA$8)+1))</f>
        <v/>
      </c>
      <c r="AO16" s="4" t="str">
        <f ca="1">IF(ISERROR(MATCH($A16,OFFSET($C$8,COLUMN(AO$8)-COLUMN($AA$8)+1,0,1,COLUMNS($C$8:$H$8)),0)),"",INDEX($A$9:$A$33,COLUMN(AO$8)-COLUMN($AA$8)+1))</f>
        <v/>
      </c>
      <c r="AP16" s="4">
        <f ca="1">IF(ISERROR(MATCH($A16,OFFSET($C$8,COLUMN(AP$8)-COLUMN($AA$8)+1,0,1,COLUMNS($C$8:$H$8)),0)),"",INDEX($A$9:$A$33,COLUMN(AP$8)-COLUMN($AA$8)+1))</f>
        <v>15</v>
      </c>
      <c r="AQ16" s="4" t="str">
        <f ca="1">IF(ISERROR(MATCH($A16,OFFSET($C$8,COLUMN(AQ$8)-COLUMN($AA$8)+1,0,1,COLUMNS($C$8:$H$8)),0)),"",INDEX($A$9:$A$33,COLUMN(AQ$8)-COLUMN($AA$8)+1))</f>
        <v/>
      </c>
      <c r="AR16" s="4" t="str">
        <f ca="1">IF(ISERROR(MATCH($A16,OFFSET($C$8,COLUMN(AR$8)-COLUMN($AA$8)+1,0,1,COLUMNS($C$8:$H$8)),0)),"",INDEX($A$9:$A$33,COLUMN(AR$8)-COLUMN($AA$8)+1))</f>
        <v/>
      </c>
      <c r="AS16" s="4" t="str">
        <f ca="1">IF(ISERROR(MATCH($A16,OFFSET($C$8,COLUMN(AS$8)-COLUMN($AA$8)+1,0,1,COLUMNS($C$8:$H$8)),0)),"",INDEX($A$9:$A$33,COLUMN(AS$8)-COLUMN($AA$8)+1))</f>
        <v/>
      </c>
      <c r="AT16" s="4" t="str">
        <f ca="1">IF(ISERROR(MATCH($A16,OFFSET($C$8,COLUMN(AT$8)-COLUMN($AA$8)+1,0,1,COLUMNS($C$8:$H$8)),0)),"",INDEX($A$9:$A$33,COLUMN(AT$8)-COLUMN($AA$8)+1))</f>
        <v/>
      </c>
      <c r="AU16" s="4" t="str">
        <f ca="1">IF(ISERROR(MATCH($A16,OFFSET($C$8,COLUMN(AU$8)-COLUMN($AA$8)+1,0,1,COLUMNS($C$8:$H$8)),0)),"",INDEX($A$9:$A$33,COLUMN(AU$8)-COLUMN($AA$8)+1))</f>
        <v/>
      </c>
      <c r="AV16" s="4" t="str">
        <f ca="1">IF(ISERROR(MATCH($A16,OFFSET($C$8,COLUMN(AV$8)-COLUMN($AA$8)+1,0,1,COLUMNS($C$8:$H$8)),0)),"",INDEX($A$9:$A$33,COLUMN(AV$8)-COLUMN($AA$8)+1))</f>
        <v/>
      </c>
      <c r="AW16" s="4" t="str">
        <f ca="1">IF(ISERROR(MATCH($A16,OFFSET($C$8,COLUMN(AW$8)-COLUMN($AA$8)+1,0,1,COLUMNS($C$8:$H$8)),0)),"",INDEX($A$9:$A$33,COLUMN(AW$8)-COLUMN($AA$8)+1))</f>
        <v/>
      </c>
      <c r="AX16" s="4">
        <f ca="1">IF(ISERROR(MATCH($A16,OFFSET($C$8,COLUMN(AX$8)-COLUMN($AA$8)+1,0,1,COLUMNS($C$8:$H$8)),0)),"",INDEX($A$9:$A$33,COLUMN(AX$8)-COLUMN($AA$8)+1))</f>
        <v>23</v>
      </c>
      <c r="AY16" s="4" t="str">
        <f ca="1">IF(ISERROR(MATCH($A16,OFFSET($C$8,COLUMN(AY$8)-COLUMN($AA$8)+1,0,1,COLUMNS($C$8:$H$8)),0)),"",INDEX($A$9:$A$33,COLUMN(AY$8)-COLUMN($AA$8)+1))</f>
        <v/>
      </c>
      <c r="AZ16" s="4" t="str">
        <f ca="1">IF(AA16="","",INDEX($O$9:$O$33,MATCH(AA16,$A$9:$A$33,0)))</f>
        <v/>
      </c>
      <c r="BA16" s="4" t="str">
        <f ca="1">IF(AB16="","",INDEX($O$9:$O$33,MATCH(AB16,$A$9:$A$33,0)))</f>
        <v/>
      </c>
      <c r="BB16" s="4" t="str">
        <f ca="1">IF(AC16="","",INDEX($O$9:$O$33,MATCH(AC16,$A$9:$A$33,0)))</f>
        <v/>
      </c>
      <c r="BC16" s="4" t="str">
        <f ca="1">IF(AD16="","",INDEX($O$9:$O$33,MATCH(AD16,$A$9:$A$33,0)))</f>
        <v/>
      </c>
      <c r="BD16" s="4" t="str">
        <f ca="1">IF(AE16="","",INDEX($O$9:$O$33,MATCH(AE16,$A$9:$A$33,0)))</f>
        <v/>
      </c>
      <c r="BE16" s="4" t="str">
        <f ca="1">IF(AF16="","",INDEX($O$9:$O$33,MATCH(AF16,$A$9:$A$33,0)))</f>
        <v/>
      </c>
      <c r="BF16" s="4" t="str">
        <f ca="1">IF(AG16="","",INDEX($O$9:$O$33,MATCH(AG16,$A$9:$A$33,0)))</f>
        <v/>
      </c>
      <c r="BG16" s="4" t="str">
        <f ca="1">IF(AH16="","",INDEX($O$9:$O$33,MATCH(AH16,$A$9:$A$33,0)))</f>
        <v/>
      </c>
      <c r="BH16" s="4" t="str">
        <f ca="1">IF(AI16="","",INDEX($O$9:$O$33,MATCH(AI16,$A$9:$A$33,0)))</f>
        <v/>
      </c>
      <c r="BI16" s="4" t="str">
        <f ca="1">IF(AJ16="","",INDEX($O$9:$O$33,MATCH(AJ16,$A$9:$A$33,0)))</f>
        <v/>
      </c>
      <c r="BJ16" s="4" t="str">
        <f ca="1">IF(AK16="","",INDEX($O$9:$O$33,MATCH(AK16,$A$9:$A$33,0)))</f>
        <v/>
      </c>
      <c r="BK16" s="4" t="str">
        <f ca="1">IF(AL16="","",INDEX($O$9:$O$33,MATCH(AL16,$A$9:$A$33,0)))</f>
        <v/>
      </c>
      <c r="BL16" s="4" t="str">
        <f ca="1">IF(AM16="","",INDEX($O$9:$O$33,MATCH(AM16,$A$9:$A$33,0)))</f>
        <v/>
      </c>
      <c r="BM16" s="4" t="str">
        <f ca="1">IF(AN16="","",INDEX($O$9:$O$33,MATCH(AN16,$A$9:$A$33,0)))</f>
        <v/>
      </c>
      <c r="BN16" s="4" t="str">
        <f ca="1">IF(AO16="","",INDEX($O$9:$O$33,MATCH(AO16,$A$9:$A$33,0)))</f>
        <v/>
      </c>
      <c r="BO16" s="4">
        <f ca="1">IF(AP16="","",INDEX($O$9:$O$33,MATCH(AP16,$A$9:$A$33,0)))</f>
        <v>0</v>
      </c>
      <c r="BP16" s="4" t="str">
        <f ca="1">IF(AQ16="","",INDEX($O$9:$O$33,MATCH(AQ16,$A$9:$A$33,0)))</f>
        <v/>
      </c>
      <c r="BQ16" s="4" t="str">
        <f ca="1">IF(AR16="","",INDEX($O$9:$O$33,MATCH(AR16,$A$9:$A$33,0)))</f>
        <v/>
      </c>
      <c r="BR16" s="4" t="str">
        <f ca="1">IF(AS16="","",INDEX($O$9:$O$33,MATCH(AS16,$A$9:$A$33,0)))</f>
        <v/>
      </c>
      <c r="BS16" s="4" t="str">
        <f ca="1">IF(AT16="","",INDEX($O$9:$O$33,MATCH(AT16,$A$9:$A$33,0)))</f>
        <v/>
      </c>
      <c r="BT16" s="4" t="str">
        <f ca="1">IF(AU16="","",INDEX($O$9:$O$33,MATCH(AU16,$A$9:$A$33,0)))</f>
        <v/>
      </c>
      <c r="BU16" s="4" t="str">
        <f ca="1">IF(AV16="","",INDEX($O$9:$O$33,MATCH(AV16,$A$9:$A$33,0)))</f>
        <v/>
      </c>
      <c r="BV16" s="4" t="str">
        <f ca="1">IF(AW16="","",INDEX($O$9:$O$33,MATCH(AW16,$A$9:$A$33,0)))</f>
        <v/>
      </c>
      <c r="BW16" s="4">
        <f ca="1">IF(AX16="","",INDEX($O$9:$O$33,MATCH(AX16,$A$9:$A$33,0)))</f>
        <v>0</v>
      </c>
      <c r="BX16" s="4" t="str">
        <f ca="1">IF(AY16="","",INDEX($O$9:$O$33,MATCH(AY16,$A$9:$A$33,0)))</f>
        <v/>
      </c>
      <c r="BZ16" s="6">
        <f t="shared" si="13"/>
        <v>80</v>
      </c>
      <c r="CA16" s="7">
        <f t="shared" ca="1" si="3"/>
        <v>1220</v>
      </c>
      <c r="CB16" s="7">
        <f t="shared" ca="1" si="4"/>
        <v>280</v>
      </c>
      <c r="CC16" s="7">
        <f t="shared" ca="1" si="5"/>
        <v>260</v>
      </c>
      <c r="CD16" s="7" t="e">
        <f t="shared" ca="1" si="6"/>
        <v>#N/A</v>
      </c>
      <c r="CE16" s="7" t="e">
        <f t="shared" ca="1" si="7"/>
        <v>#N/A</v>
      </c>
      <c r="CF16" s="7" t="e">
        <f t="shared" ca="1" si="8"/>
        <v>#N/A</v>
      </c>
      <c r="CG16" s="6">
        <f t="shared" ca="1" si="9"/>
        <v>0</v>
      </c>
      <c r="CH16" s="6" t="e">
        <f>IF(B16="",NA(),IF(L16=0,$M$33/40,NA()))</f>
        <v>#N/A</v>
      </c>
    </row>
    <row r="17" spans="1:86" x14ac:dyDescent="0.25">
      <c r="A17" s="19">
        <v>8</v>
      </c>
      <c r="B17" s="59" t="s">
        <v>59</v>
      </c>
      <c r="C17" s="19">
        <v>2</v>
      </c>
      <c r="D17" s="19"/>
      <c r="E17" s="19"/>
      <c r="F17" s="19"/>
      <c r="G17" s="19"/>
      <c r="H17" s="19"/>
      <c r="I17" s="28">
        <v>360</v>
      </c>
      <c r="J17" s="18">
        <v>420</v>
      </c>
      <c r="K17" s="18">
        <v>540</v>
      </c>
      <c r="L17" s="10">
        <f t="shared" ref="L17:L25" si="14">IF($K$7="Beta",(I17+4*J17+K17)/6,(I17+J17+K17)/3)</f>
        <v>440</v>
      </c>
      <c r="M17" s="10">
        <f t="shared" ref="M17:M25" si="15">MAX(T17:Y17)</f>
        <v>80</v>
      </c>
      <c r="N17" s="10">
        <f t="shared" ref="N17:N25" si="16">M17+L17</f>
        <v>520</v>
      </c>
      <c r="O17" s="10">
        <f t="shared" ref="O17:O25" ca="1" si="17">IF(P17-L17&lt;0,0,P17-L17)</f>
        <v>0</v>
      </c>
      <c r="P17" s="10">
        <f t="shared" ref="P17:P25" ca="1" si="18">MIN(AZ17:BX17)</f>
        <v>0</v>
      </c>
      <c r="Q17" s="10">
        <f t="shared" ref="Q17:Q25" ca="1" si="19">IF(ROUND(P17-N17,5)&lt;0,0,ROUND(P17-N17,5))</f>
        <v>0</v>
      </c>
      <c r="T17" s="4">
        <f>IF(C17="",0,INDEX($N$9:$N$33,MATCH(C17,$A$9:$A$33,0)))</f>
        <v>80</v>
      </c>
      <c r="U17" s="4">
        <f>IF(D17="",0,INDEX($N$9:$N$33,MATCH(D17,$A$9:$A$33,0)))</f>
        <v>0</v>
      </c>
      <c r="V17" s="4">
        <f>IF(E17="",0,INDEX($N$9:$N$33,MATCH(E17,$A$9:$A$33,0)))</f>
        <v>0</v>
      </c>
      <c r="W17" s="4">
        <f>IF(F17="",0,INDEX($N$9:$N$33,MATCH(F17,$A$9:$A$33,0)))</f>
        <v>0</v>
      </c>
      <c r="X17" s="4">
        <f>IF(G17="",0,INDEX($N$9:$N$33,MATCH(G17,$A$9:$A$33,0)))</f>
        <v>0</v>
      </c>
      <c r="Y17" s="4">
        <f>IF(H17="",0,INDEX($N$9:$N$33,MATCH(H17,$A$9:$A$33,0)))</f>
        <v>0</v>
      </c>
      <c r="AA17" s="4" t="str">
        <f ca="1">IF(ISERROR(MATCH($A17,OFFSET($C$8,COLUMN(AA$8)-COLUMN($AA$8)+1,0,1,COLUMNS($C$8:$H$8)),0)),"",INDEX($A$9:$A$33,COLUMN(AA$8)-COLUMN($AA$8)+1))</f>
        <v/>
      </c>
      <c r="AB17" s="4" t="str">
        <f ca="1">IF(ISERROR(MATCH($A17,OFFSET($C$8,COLUMN(AB$8)-COLUMN($AA$8)+1,0,1,COLUMNS($C$8:$H$8)),0)),"",INDEX($A$9:$A$33,COLUMN(AB$8)-COLUMN($AA$8)+1))</f>
        <v/>
      </c>
      <c r="AC17" s="4" t="str">
        <f ca="1">IF(ISERROR(MATCH($A17,OFFSET($C$8,COLUMN(AC$8)-COLUMN($AA$8)+1,0,1,COLUMNS($C$8:$H$8)),0)),"",INDEX($A$9:$A$33,COLUMN(AC$8)-COLUMN($AA$8)+1))</f>
        <v/>
      </c>
      <c r="AD17" s="4" t="str">
        <f ca="1">IF(ISERROR(MATCH($A17,OFFSET($C$8,COLUMN(AD$8)-COLUMN($AA$8)+1,0,1,COLUMNS($C$8:$H$8)),0)),"",INDEX($A$9:$A$33,COLUMN(AD$8)-COLUMN($AA$8)+1))</f>
        <v/>
      </c>
      <c r="AE17" s="4" t="str">
        <f ca="1">IF(ISERROR(MATCH($A17,OFFSET($C$8,COLUMN(AE$8)-COLUMN($AA$8)+1,0,1,COLUMNS($C$8:$H$8)),0)),"",INDEX($A$9:$A$33,COLUMN(AE$8)-COLUMN($AA$8)+1))</f>
        <v/>
      </c>
      <c r="AF17" s="4" t="str">
        <f ca="1">IF(ISERROR(MATCH($A17,OFFSET($C$8,COLUMN(AF$8)-COLUMN($AA$8)+1,0,1,COLUMNS($C$8:$H$8)),0)),"",INDEX($A$9:$A$33,COLUMN(AF$8)-COLUMN($AA$8)+1))</f>
        <v/>
      </c>
      <c r="AG17" s="4" t="str">
        <f ca="1">IF(ISERROR(MATCH($A17,OFFSET($C$8,COLUMN(AG$8)-COLUMN($AA$8)+1,0,1,COLUMNS($C$8:$H$8)),0)),"",INDEX($A$9:$A$33,COLUMN(AG$8)-COLUMN($AA$8)+1))</f>
        <v/>
      </c>
      <c r="AH17" s="4" t="str">
        <f ca="1">IF(ISERROR(MATCH($A17,OFFSET($C$8,COLUMN(AH$8)-COLUMN($AA$8)+1,0,1,COLUMNS($C$8:$H$8)),0)),"",INDEX($A$9:$A$33,COLUMN(AH$8)-COLUMN($AA$8)+1))</f>
        <v/>
      </c>
      <c r="AI17" s="4" t="str">
        <f ca="1">IF(ISERROR(MATCH($A17,OFFSET($C$8,COLUMN(AI$8)-COLUMN($AA$8)+1,0,1,COLUMNS($C$8:$H$8)),0)),"",INDEX($A$9:$A$33,COLUMN(AI$8)-COLUMN($AA$8)+1))</f>
        <v/>
      </c>
      <c r="AJ17" s="4" t="str">
        <f ca="1">IF(ISERROR(MATCH($A17,OFFSET($C$8,COLUMN(AJ$8)-COLUMN($AA$8)+1,0,1,COLUMNS($C$8:$H$8)),0)),"",INDEX($A$9:$A$33,COLUMN(AJ$8)-COLUMN($AA$8)+1))</f>
        <v/>
      </c>
      <c r="AK17" s="4" t="str">
        <f ca="1">IF(ISERROR(MATCH($A17,OFFSET($C$8,COLUMN(AK$8)-COLUMN($AA$8)+1,0,1,COLUMNS($C$8:$H$8)),0)),"",INDEX($A$9:$A$33,COLUMN(AK$8)-COLUMN($AA$8)+1))</f>
        <v/>
      </c>
      <c r="AL17" s="4" t="str">
        <f ca="1">IF(ISERROR(MATCH($A17,OFFSET($C$8,COLUMN(AL$8)-COLUMN($AA$8)+1,0,1,COLUMNS($C$8:$H$8)),0)),"",INDEX($A$9:$A$33,COLUMN(AL$8)-COLUMN($AA$8)+1))</f>
        <v/>
      </c>
      <c r="AM17" s="4" t="str">
        <f ca="1">IF(ISERROR(MATCH($A17,OFFSET($C$8,COLUMN(AM$8)-COLUMN($AA$8)+1,0,1,COLUMNS($C$8:$H$8)),0)),"",INDEX($A$9:$A$33,COLUMN(AM$8)-COLUMN($AA$8)+1))</f>
        <v/>
      </c>
      <c r="AN17" s="4" t="str">
        <f ca="1">IF(ISERROR(MATCH($A17,OFFSET($C$8,COLUMN(AN$8)-COLUMN($AA$8)+1,0,1,COLUMNS($C$8:$H$8)),0)),"",INDEX($A$9:$A$33,COLUMN(AN$8)-COLUMN($AA$8)+1))</f>
        <v/>
      </c>
      <c r="AO17" s="4" t="str">
        <f ca="1">IF(ISERROR(MATCH($A17,OFFSET($C$8,COLUMN(AO$8)-COLUMN($AA$8)+1,0,1,COLUMNS($C$8:$H$8)),0)),"",INDEX($A$9:$A$33,COLUMN(AO$8)-COLUMN($AA$8)+1))</f>
        <v/>
      </c>
      <c r="AP17" s="4" t="str">
        <f ca="1">IF(ISERROR(MATCH($A17,OFFSET($C$8,COLUMN(AP$8)-COLUMN($AA$8)+1,0,1,COLUMNS($C$8:$H$8)),0)),"",INDEX($A$9:$A$33,COLUMN(AP$8)-COLUMN($AA$8)+1))</f>
        <v/>
      </c>
      <c r="AQ17" s="4" t="str">
        <f ca="1">IF(ISERROR(MATCH($A17,OFFSET($C$8,COLUMN(AQ$8)-COLUMN($AA$8)+1,0,1,COLUMNS($C$8:$H$8)),0)),"",INDEX($A$9:$A$33,COLUMN(AQ$8)-COLUMN($AA$8)+1))</f>
        <v/>
      </c>
      <c r="AR17" s="4" t="str">
        <f ca="1">IF(ISERROR(MATCH($A17,OFFSET($C$8,COLUMN(AR$8)-COLUMN($AA$8)+1,0,1,COLUMNS($C$8:$H$8)),0)),"",INDEX($A$9:$A$33,COLUMN(AR$8)-COLUMN($AA$8)+1))</f>
        <v/>
      </c>
      <c r="AS17" s="4" t="str">
        <f ca="1">IF(ISERROR(MATCH($A17,OFFSET($C$8,COLUMN(AS$8)-COLUMN($AA$8)+1,0,1,COLUMNS($C$8:$H$8)),0)),"",INDEX($A$9:$A$33,COLUMN(AS$8)-COLUMN($AA$8)+1))</f>
        <v/>
      </c>
      <c r="AT17" s="4" t="str">
        <f ca="1">IF(ISERROR(MATCH($A17,OFFSET($C$8,COLUMN(AT$8)-COLUMN($AA$8)+1,0,1,COLUMNS($C$8:$H$8)),0)),"",INDEX($A$9:$A$33,COLUMN(AT$8)-COLUMN($AA$8)+1))</f>
        <v/>
      </c>
      <c r="AU17" s="4" t="str">
        <f ca="1">IF(ISERROR(MATCH($A17,OFFSET($C$8,COLUMN(AU$8)-COLUMN($AA$8)+1,0,1,COLUMNS($C$8:$H$8)),0)),"",INDEX($A$9:$A$33,COLUMN(AU$8)-COLUMN($AA$8)+1))</f>
        <v/>
      </c>
      <c r="AV17" s="4" t="str">
        <f ca="1">IF(ISERROR(MATCH($A17,OFFSET($C$8,COLUMN(AV$8)-COLUMN($AA$8)+1,0,1,COLUMNS($C$8:$H$8)),0)),"",INDEX($A$9:$A$33,COLUMN(AV$8)-COLUMN($AA$8)+1))</f>
        <v/>
      </c>
      <c r="AW17" s="4" t="str">
        <f ca="1">IF(ISERROR(MATCH($A17,OFFSET($C$8,COLUMN(AW$8)-COLUMN($AA$8)+1,0,1,COLUMNS($C$8:$H$8)),0)),"",INDEX($A$9:$A$33,COLUMN(AW$8)-COLUMN($AA$8)+1))</f>
        <v/>
      </c>
      <c r="AX17" s="4" t="str">
        <f ca="1">IF(ISERROR(MATCH($A17,OFFSET($C$8,COLUMN(AX$8)-COLUMN($AA$8)+1,0,1,COLUMNS($C$8:$H$8)),0)),"",INDEX($A$9:$A$33,COLUMN(AX$8)-COLUMN($AA$8)+1))</f>
        <v/>
      </c>
      <c r="AY17" s="4" t="str">
        <f ca="1">IF(ISERROR(MATCH($A17,OFFSET($C$8,COLUMN(AY$8)-COLUMN($AA$8)+1,0,1,COLUMNS($C$8:$H$8)),0)),"",INDEX($A$9:$A$33,COLUMN(AY$8)-COLUMN($AA$8)+1))</f>
        <v/>
      </c>
      <c r="AZ17" s="4" t="str">
        <f ca="1">IF(AA17="","",INDEX($O$9:$O$33,MATCH(AA17,$A$9:$A$33,0)))</f>
        <v/>
      </c>
      <c r="BA17" s="4" t="str">
        <f ca="1">IF(AB17="","",INDEX($O$9:$O$33,MATCH(AB17,$A$9:$A$33,0)))</f>
        <v/>
      </c>
      <c r="BB17" s="4" t="str">
        <f ca="1">IF(AC17="","",INDEX($O$9:$O$33,MATCH(AC17,$A$9:$A$33,0)))</f>
        <v/>
      </c>
      <c r="BC17" s="4" t="str">
        <f ca="1">IF(AD17="","",INDEX($O$9:$O$33,MATCH(AD17,$A$9:$A$33,0)))</f>
        <v/>
      </c>
      <c r="BD17" s="4" t="str">
        <f ca="1">IF(AE17="","",INDEX($O$9:$O$33,MATCH(AE17,$A$9:$A$33,0)))</f>
        <v/>
      </c>
      <c r="BE17" s="4" t="str">
        <f ca="1">IF(AF17="","",INDEX($O$9:$O$33,MATCH(AF17,$A$9:$A$33,0)))</f>
        <v/>
      </c>
      <c r="BF17" s="4" t="str">
        <f ca="1">IF(AG17="","",INDEX($O$9:$O$33,MATCH(AG17,$A$9:$A$33,0)))</f>
        <v/>
      </c>
      <c r="BG17" s="4" t="str">
        <f ca="1">IF(AH17="","",INDEX($O$9:$O$33,MATCH(AH17,$A$9:$A$33,0)))</f>
        <v/>
      </c>
      <c r="BH17" s="4" t="str">
        <f ca="1">IF(AI17="","",INDEX($O$9:$O$33,MATCH(AI17,$A$9:$A$33,0)))</f>
        <v/>
      </c>
      <c r="BI17" s="4" t="str">
        <f ca="1">IF(AJ17="","",INDEX($O$9:$O$33,MATCH(AJ17,$A$9:$A$33,0)))</f>
        <v/>
      </c>
      <c r="BJ17" s="4" t="str">
        <f ca="1">IF(AK17="","",INDEX($O$9:$O$33,MATCH(AK17,$A$9:$A$33,0)))</f>
        <v/>
      </c>
      <c r="BK17" s="4" t="str">
        <f ca="1">IF(AL17="","",INDEX($O$9:$O$33,MATCH(AL17,$A$9:$A$33,0)))</f>
        <v/>
      </c>
      <c r="BL17" s="4" t="str">
        <f ca="1">IF(AM17="","",INDEX($O$9:$O$33,MATCH(AM17,$A$9:$A$33,0)))</f>
        <v/>
      </c>
      <c r="BM17" s="4" t="str">
        <f ca="1">IF(AN17="","",INDEX($O$9:$O$33,MATCH(AN17,$A$9:$A$33,0)))</f>
        <v/>
      </c>
      <c r="BN17" s="4" t="str">
        <f ca="1">IF(AO17="","",INDEX($O$9:$O$33,MATCH(AO17,$A$9:$A$33,0)))</f>
        <v/>
      </c>
      <c r="BO17" s="4" t="str">
        <f ca="1">IF(AP17="","",INDEX($O$9:$O$33,MATCH(AP17,$A$9:$A$33,0)))</f>
        <v/>
      </c>
      <c r="BP17" s="4" t="str">
        <f ca="1">IF(AQ17="","",INDEX($O$9:$O$33,MATCH(AQ17,$A$9:$A$33,0)))</f>
        <v/>
      </c>
      <c r="BQ17" s="4" t="str">
        <f ca="1">IF(AR17="","",INDEX($O$9:$O$33,MATCH(AR17,$A$9:$A$33,0)))</f>
        <v/>
      </c>
      <c r="BR17" s="4" t="str">
        <f ca="1">IF(AS17="","",INDEX($O$9:$O$33,MATCH(AS17,$A$9:$A$33,0)))</f>
        <v/>
      </c>
      <c r="BS17" s="4" t="str">
        <f ca="1">IF(AT17="","",INDEX($O$9:$O$33,MATCH(AT17,$A$9:$A$33,0)))</f>
        <v/>
      </c>
      <c r="BT17" s="4" t="str">
        <f ca="1">IF(AU17="","",INDEX($O$9:$O$33,MATCH(AU17,$A$9:$A$33,0)))</f>
        <v/>
      </c>
      <c r="BU17" s="4" t="str">
        <f ca="1">IF(AV17="","",INDEX($O$9:$O$33,MATCH(AV17,$A$9:$A$33,0)))</f>
        <v/>
      </c>
      <c r="BV17" s="4" t="str">
        <f ca="1">IF(AW17="","",INDEX($O$9:$O$33,MATCH(AW17,$A$9:$A$33,0)))</f>
        <v/>
      </c>
      <c r="BW17" s="4" t="str">
        <f ca="1">IF(AX17="","",INDEX($O$9:$O$33,MATCH(AX17,$A$9:$A$33,0)))</f>
        <v/>
      </c>
      <c r="BX17" s="4" t="str">
        <f ca="1">IF(AY17="","",INDEX($O$9:$O$33,MATCH(AY17,$A$9:$A$33,0)))</f>
        <v/>
      </c>
      <c r="BZ17" s="6">
        <f t="shared" si="13"/>
        <v>80</v>
      </c>
      <c r="CA17" s="7">
        <f t="shared" ref="CA17:CA25" ca="1" si="20">IF(B17="",NA(),IF(L17=0,NA(),IF(Q17&lt;=0.01,L17,NA())))</f>
        <v>440</v>
      </c>
      <c r="CB17" s="7">
        <f t="shared" ref="CB17:CB25" ca="1" si="21">IF(B17="",NA(),IF(ISERROR(CA17),NA(),K17-L17))</f>
        <v>100</v>
      </c>
      <c r="CC17" s="7">
        <f t="shared" ref="CC17:CC25" ca="1" si="22">IF(B17="",NA(),IF(ISERROR(CA17),NA(),L17-I17))</f>
        <v>80</v>
      </c>
      <c r="CD17" s="7" t="e">
        <f t="shared" ref="CD17:CD25" ca="1" si="23">IF(B17="",NA(),IF(L17=0,NA(),IF(Q17&gt;0,L17,NA())))</f>
        <v>#N/A</v>
      </c>
      <c r="CE17" s="7" t="e">
        <f t="shared" ref="CE17:CE25" ca="1" si="24">IF(B17="",NA(),IF(ISERROR(CD17),NA(),K17-L17))</f>
        <v>#N/A</v>
      </c>
      <c r="CF17" s="7" t="e">
        <f t="shared" ref="CF17:CF25" ca="1" si="25">IF(B17="",NA(),IF(ISERROR(CD17),NA(),L17-I17))</f>
        <v>#N/A</v>
      </c>
      <c r="CG17" s="6">
        <f t="shared" ref="CG17:CG25" ca="1" si="26">IF(B17="",NA(),IF(L17=0,NA(),Q17))</f>
        <v>0</v>
      </c>
      <c r="CH17" s="6" t="e">
        <f>IF(B17="",NA(),IF(L17=0,$M$33/40,NA()))</f>
        <v>#N/A</v>
      </c>
    </row>
    <row r="18" spans="1:86" x14ac:dyDescent="0.25">
      <c r="A18" s="19">
        <v>9</v>
      </c>
      <c r="B18" s="59" t="s">
        <v>60</v>
      </c>
      <c r="C18" s="19">
        <v>2</v>
      </c>
      <c r="D18" s="19"/>
      <c r="E18" s="19"/>
      <c r="F18" s="19"/>
      <c r="G18" s="19"/>
      <c r="H18" s="19"/>
      <c r="I18" s="28">
        <v>360</v>
      </c>
      <c r="J18" s="18">
        <v>420</v>
      </c>
      <c r="K18" s="18">
        <v>480</v>
      </c>
      <c r="L18" s="10">
        <f t="shared" si="14"/>
        <v>420</v>
      </c>
      <c r="M18" s="10">
        <f t="shared" si="15"/>
        <v>80</v>
      </c>
      <c r="N18" s="10">
        <f t="shared" si="16"/>
        <v>500</v>
      </c>
      <c r="O18" s="10">
        <f t="shared" ca="1" si="17"/>
        <v>0</v>
      </c>
      <c r="P18" s="10">
        <f t="shared" ca="1" si="18"/>
        <v>0</v>
      </c>
      <c r="Q18" s="10">
        <f t="shared" ca="1" si="19"/>
        <v>0</v>
      </c>
      <c r="T18" s="4">
        <f>IF(C18="",0,INDEX($N$9:$N$33,MATCH(C18,$A$9:$A$33,0)))</f>
        <v>80</v>
      </c>
      <c r="U18" s="4">
        <f>IF(D18="",0,INDEX($N$9:$N$33,MATCH(D18,$A$9:$A$33,0)))</f>
        <v>0</v>
      </c>
      <c r="V18" s="4">
        <f>IF(E18="",0,INDEX($N$9:$N$33,MATCH(E18,$A$9:$A$33,0)))</f>
        <v>0</v>
      </c>
      <c r="W18" s="4">
        <f>IF(F18="",0,INDEX($N$9:$N$33,MATCH(F18,$A$9:$A$33,0)))</f>
        <v>0</v>
      </c>
      <c r="X18" s="4">
        <f>IF(G18="",0,INDEX($N$9:$N$33,MATCH(G18,$A$9:$A$33,0)))</f>
        <v>0</v>
      </c>
      <c r="Y18" s="4">
        <f>IF(H18="",0,INDEX($N$9:$N$33,MATCH(H18,$A$9:$A$33,0)))</f>
        <v>0</v>
      </c>
      <c r="AA18" s="4" t="str">
        <f ca="1">IF(ISERROR(MATCH($A18,OFFSET($C$8,COLUMN(AA$8)-COLUMN($AA$8)+1,0,1,COLUMNS($C$8:$H$8)),0)),"",INDEX($A$9:$A$33,COLUMN(AA$8)-COLUMN($AA$8)+1))</f>
        <v/>
      </c>
      <c r="AB18" s="4" t="str">
        <f ca="1">IF(ISERROR(MATCH($A18,OFFSET($C$8,COLUMN(AB$8)-COLUMN($AA$8)+1,0,1,COLUMNS($C$8:$H$8)),0)),"",INDEX($A$9:$A$33,COLUMN(AB$8)-COLUMN($AA$8)+1))</f>
        <v/>
      </c>
      <c r="AC18" s="4" t="str">
        <f ca="1">IF(ISERROR(MATCH($A18,OFFSET($C$8,COLUMN(AC$8)-COLUMN($AA$8)+1,0,1,COLUMNS($C$8:$H$8)),0)),"",INDEX($A$9:$A$33,COLUMN(AC$8)-COLUMN($AA$8)+1))</f>
        <v/>
      </c>
      <c r="AD18" s="4" t="str">
        <f ca="1">IF(ISERROR(MATCH($A18,OFFSET($C$8,COLUMN(AD$8)-COLUMN($AA$8)+1,0,1,COLUMNS($C$8:$H$8)),0)),"",INDEX($A$9:$A$33,COLUMN(AD$8)-COLUMN($AA$8)+1))</f>
        <v/>
      </c>
      <c r="AE18" s="4" t="str">
        <f ca="1">IF(ISERROR(MATCH($A18,OFFSET($C$8,COLUMN(AE$8)-COLUMN($AA$8)+1,0,1,COLUMNS($C$8:$H$8)),0)),"",INDEX($A$9:$A$33,COLUMN(AE$8)-COLUMN($AA$8)+1))</f>
        <v/>
      </c>
      <c r="AF18" s="4" t="str">
        <f ca="1">IF(ISERROR(MATCH($A18,OFFSET($C$8,COLUMN(AF$8)-COLUMN($AA$8)+1,0,1,COLUMNS($C$8:$H$8)),0)),"",INDEX($A$9:$A$33,COLUMN(AF$8)-COLUMN($AA$8)+1))</f>
        <v/>
      </c>
      <c r="AG18" s="4" t="str">
        <f ca="1">IF(ISERROR(MATCH($A18,OFFSET($C$8,COLUMN(AG$8)-COLUMN($AA$8)+1,0,1,COLUMNS($C$8:$H$8)),0)),"",INDEX($A$9:$A$33,COLUMN(AG$8)-COLUMN($AA$8)+1))</f>
        <v/>
      </c>
      <c r="AH18" s="4" t="str">
        <f ca="1">IF(ISERROR(MATCH($A18,OFFSET($C$8,COLUMN(AH$8)-COLUMN($AA$8)+1,0,1,COLUMNS($C$8:$H$8)),0)),"",INDEX($A$9:$A$33,COLUMN(AH$8)-COLUMN($AA$8)+1))</f>
        <v/>
      </c>
      <c r="AI18" s="4" t="str">
        <f ca="1">IF(ISERROR(MATCH($A18,OFFSET($C$8,COLUMN(AI$8)-COLUMN($AA$8)+1,0,1,COLUMNS($C$8:$H$8)),0)),"",INDEX($A$9:$A$33,COLUMN(AI$8)-COLUMN($AA$8)+1))</f>
        <v/>
      </c>
      <c r="AJ18" s="4" t="str">
        <f ca="1">IF(ISERROR(MATCH($A18,OFFSET($C$8,COLUMN(AJ$8)-COLUMN($AA$8)+1,0,1,COLUMNS($C$8:$H$8)),0)),"",INDEX($A$9:$A$33,COLUMN(AJ$8)-COLUMN($AA$8)+1))</f>
        <v/>
      </c>
      <c r="AK18" s="4" t="str">
        <f ca="1">IF(ISERROR(MATCH($A18,OFFSET($C$8,COLUMN(AK$8)-COLUMN($AA$8)+1,0,1,COLUMNS($C$8:$H$8)),0)),"",INDEX($A$9:$A$33,COLUMN(AK$8)-COLUMN($AA$8)+1))</f>
        <v/>
      </c>
      <c r="AL18" s="4" t="str">
        <f ca="1">IF(ISERROR(MATCH($A18,OFFSET($C$8,COLUMN(AL$8)-COLUMN($AA$8)+1,0,1,COLUMNS($C$8:$H$8)),0)),"",INDEX($A$9:$A$33,COLUMN(AL$8)-COLUMN($AA$8)+1))</f>
        <v/>
      </c>
      <c r="AM18" s="4" t="str">
        <f ca="1">IF(ISERROR(MATCH($A18,OFFSET($C$8,COLUMN(AM$8)-COLUMN($AA$8)+1,0,1,COLUMNS($C$8:$H$8)),0)),"",INDEX($A$9:$A$33,COLUMN(AM$8)-COLUMN($AA$8)+1))</f>
        <v/>
      </c>
      <c r="AN18" s="4" t="str">
        <f ca="1">IF(ISERROR(MATCH($A18,OFFSET($C$8,COLUMN(AN$8)-COLUMN($AA$8)+1,0,1,COLUMNS($C$8:$H$8)),0)),"",INDEX($A$9:$A$33,COLUMN(AN$8)-COLUMN($AA$8)+1))</f>
        <v/>
      </c>
      <c r="AO18" s="4" t="str">
        <f ca="1">IF(ISERROR(MATCH($A18,OFFSET($C$8,COLUMN(AO$8)-COLUMN($AA$8)+1,0,1,COLUMNS($C$8:$H$8)),0)),"",INDEX($A$9:$A$33,COLUMN(AO$8)-COLUMN($AA$8)+1))</f>
        <v/>
      </c>
      <c r="AP18" s="4" t="str">
        <f ca="1">IF(ISERROR(MATCH($A18,OFFSET($C$8,COLUMN(AP$8)-COLUMN($AA$8)+1,0,1,COLUMNS($C$8:$H$8)),0)),"",INDEX($A$9:$A$33,COLUMN(AP$8)-COLUMN($AA$8)+1))</f>
        <v/>
      </c>
      <c r="AQ18" s="4">
        <f ca="1">IF(ISERROR(MATCH($A18,OFFSET($C$8,COLUMN(AQ$8)-COLUMN($AA$8)+1,0,1,COLUMNS($C$8:$H$8)),0)),"",INDEX($A$9:$A$33,COLUMN(AQ$8)-COLUMN($AA$8)+1))</f>
        <v>16</v>
      </c>
      <c r="AR18" s="4" t="str">
        <f ca="1">IF(ISERROR(MATCH($A18,OFFSET($C$8,COLUMN(AR$8)-COLUMN($AA$8)+1,0,1,COLUMNS($C$8:$H$8)),0)),"",INDEX($A$9:$A$33,COLUMN(AR$8)-COLUMN($AA$8)+1))</f>
        <v/>
      </c>
      <c r="AS18" s="4" t="str">
        <f ca="1">IF(ISERROR(MATCH($A18,OFFSET($C$8,COLUMN(AS$8)-COLUMN($AA$8)+1,0,1,COLUMNS($C$8:$H$8)),0)),"",INDEX($A$9:$A$33,COLUMN(AS$8)-COLUMN($AA$8)+1))</f>
        <v/>
      </c>
      <c r="AT18" s="4" t="str">
        <f ca="1">IF(ISERROR(MATCH($A18,OFFSET($C$8,COLUMN(AT$8)-COLUMN($AA$8)+1,0,1,COLUMNS($C$8:$H$8)),0)),"",INDEX($A$9:$A$33,COLUMN(AT$8)-COLUMN($AA$8)+1))</f>
        <v/>
      </c>
      <c r="AU18" s="4" t="str">
        <f ca="1">IF(ISERROR(MATCH($A18,OFFSET($C$8,COLUMN(AU$8)-COLUMN($AA$8)+1,0,1,COLUMNS($C$8:$H$8)),0)),"",INDEX($A$9:$A$33,COLUMN(AU$8)-COLUMN($AA$8)+1))</f>
        <v/>
      </c>
      <c r="AV18" s="4" t="str">
        <f ca="1">IF(ISERROR(MATCH($A18,OFFSET($C$8,COLUMN(AV$8)-COLUMN($AA$8)+1,0,1,COLUMNS($C$8:$H$8)),0)),"",INDEX($A$9:$A$33,COLUMN(AV$8)-COLUMN($AA$8)+1))</f>
        <v/>
      </c>
      <c r="AW18" s="4" t="str">
        <f ca="1">IF(ISERROR(MATCH($A18,OFFSET($C$8,COLUMN(AW$8)-COLUMN($AA$8)+1,0,1,COLUMNS($C$8:$H$8)),0)),"",INDEX($A$9:$A$33,COLUMN(AW$8)-COLUMN($AA$8)+1))</f>
        <v/>
      </c>
      <c r="AX18" s="4">
        <f ca="1">IF(ISERROR(MATCH($A18,OFFSET($C$8,COLUMN(AX$8)-COLUMN($AA$8)+1,0,1,COLUMNS($C$8:$H$8)),0)),"",INDEX($A$9:$A$33,COLUMN(AX$8)-COLUMN($AA$8)+1))</f>
        <v>23</v>
      </c>
      <c r="AY18" s="4" t="str">
        <f ca="1">IF(ISERROR(MATCH($A18,OFFSET($C$8,COLUMN(AY$8)-COLUMN($AA$8)+1,0,1,COLUMNS($C$8:$H$8)),0)),"",INDEX($A$9:$A$33,COLUMN(AY$8)-COLUMN($AA$8)+1))</f>
        <v/>
      </c>
      <c r="AZ18" s="4" t="str">
        <f ca="1">IF(AA18="","",INDEX($O$9:$O$33,MATCH(AA18,$A$9:$A$33,0)))</f>
        <v/>
      </c>
      <c r="BA18" s="4" t="str">
        <f ca="1">IF(AB18="","",INDEX($O$9:$O$33,MATCH(AB18,$A$9:$A$33,0)))</f>
        <v/>
      </c>
      <c r="BB18" s="4" t="str">
        <f ca="1">IF(AC18="","",INDEX($O$9:$O$33,MATCH(AC18,$A$9:$A$33,0)))</f>
        <v/>
      </c>
      <c r="BC18" s="4" t="str">
        <f ca="1">IF(AD18="","",INDEX($O$9:$O$33,MATCH(AD18,$A$9:$A$33,0)))</f>
        <v/>
      </c>
      <c r="BD18" s="4" t="str">
        <f ca="1">IF(AE18="","",INDEX($O$9:$O$33,MATCH(AE18,$A$9:$A$33,0)))</f>
        <v/>
      </c>
      <c r="BE18" s="4" t="str">
        <f ca="1">IF(AF18="","",INDEX($O$9:$O$33,MATCH(AF18,$A$9:$A$33,0)))</f>
        <v/>
      </c>
      <c r="BF18" s="4" t="str">
        <f ca="1">IF(AG18="","",INDEX($O$9:$O$33,MATCH(AG18,$A$9:$A$33,0)))</f>
        <v/>
      </c>
      <c r="BG18" s="4" t="str">
        <f ca="1">IF(AH18="","",INDEX($O$9:$O$33,MATCH(AH18,$A$9:$A$33,0)))</f>
        <v/>
      </c>
      <c r="BH18" s="4" t="str">
        <f ca="1">IF(AI18="","",INDEX($O$9:$O$33,MATCH(AI18,$A$9:$A$33,0)))</f>
        <v/>
      </c>
      <c r="BI18" s="4" t="str">
        <f ca="1">IF(AJ18="","",INDEX($O$9:$O$33,MATCH(AJ18,$A$9:$A$33,0)))</f>
        <v/>
      </c>
      <c r="BJ18" s="4" t="str">
        <f ca="1">IF(AK18="","",INDEX($O$9:$O$33,MATCH(AK18,$A$9:$A$33,0)))</f>
        <v/>
      </c>
      <c r="BK18" s="4" t="str">
        <f ca="1">IF(AL18="","",INDEX($O$9:$O$33,MATCH(AL18,$A$9:$A$33,0)))</f>
        <v/>
      </c>
      <c r="BL18" s="4" t="str">
        <f ca="1">IF(AM18="","",INDEX($O$9:$O$33,MATCH(AM18,$A$9:$A$33,0)))</f>
        <v/>
      </c>
      <c r="BM18" s="4" t="str">
        <f ca="1">IF(AN18="","",INDEX($O$9:$O$33,MATCH(AN18,$A$9:$A$33,0)))</f>
        <v/>
      </c>
      <c r="BN18" s="4" t="str">
        <f ca="1">IF(AO18="","",INDEX($O$9:$O$33,MATCH(AO18,$A$9:$A$33,0)))</f>
        <v/>
      </c>
      <c r="BO18" s="4" t="str">
        <f ca="1">IF(AP18="","",INDEX($O$9:$O$33,MATCH(AP18,$A$9:$A$33,0)))</f>
        <v/>
      </c>
      <c r="BP18" s="4">
        <f ca="1">IF(AQ18="","",INDEX($O$9:$O$33,MATCH(AQ18,$A$9:$A$33,0)))</f>
        <v>0</v>
      </c>
      <c r="BQ18" s="4" t="str">
        <f ca="1">IF(AR18="","",INDEX($O$9:$O$33,MATCH(AR18,$A$9:$A$33,0)))</f>
        <v/>
      </c>
      <c r="BR18" s="4" t="str">
        <f ca="1">IF(AS18="","",INDEX($O$9:$O$33,MATCH(AS18,$A$9:$A$33,0)))</f>
        <v/>
      </c>
      <c r="BS18" s="4" t="str">
        <f ca="1">IF(AT18="","",INDEX($O$9:$O$33,MATCH(AT18,$A$9:$A$33,0)))</f>
        <v/>
      </c>
      <c r="BT18" s="4" t="str">
        <f ca="1">IF(AU18="","",INDEX($O$9:$O$33,MATCH(AU18,$A$9:$A$33,0)))</f>
        <v/>
      </c>
      <c r="BU18" s="4" t="str">
        <f ca="1">IF(AV18="","",INDEX($O$9:$O$33,MATCH(AV18,$A$9:$A$33,0)))</f>
        <v/>
      </c>
      <c r="BV18" s="4" t="str">
        <f ca="1">IF(AW18="","",INDEX($O$9:$O$33,MATCH(AW18,$A$9:$A$33,0)))</f>
        <v/>
      </c>
      <c r="BW18" s="4">
        <f ca="1">IF(AX18="","",INDEX($O$9:$O$33,MATCH(AX18,$A$9:$A$33,0)))</f>
        <v>0</v>
      </c>
      <c r="BX18" s="4" t="str">
        <f ca="1">IF(AY18="","",INDEX($O$9:$O$33,MATCH(AY18,$A$9:$A$33,0)))</f>
        <v/>
      </c>
      <c r="BZ18" s="6">
        <f t="shared" si="13"/>
        <v>80</v>
      </c>
      <c r="CA18" s="7">
        <f t="shared" ca="1" si="20"/>
        <v>420</v>
      </c>
      <c r="CB18" s="7">
        <f t="shared" ca="1" si="21"/>
        <v>60</v>
      </c>
      <c r="CC18" s="7">
        <f t="shared" ca="1" si="22"/>
        <v>60</v>
      </c>
      <c r="CD18" s="7" t="e">
        <f t="shared" ca="1" si="23"/>
        <v>#N/A</v>
      </c>
      <c r="CE18" s="7" t="e">
        <f t="shared" ca="1" si="24"/>
        <v>#N/A</v>
      </c>
      <c r="CF18" s="7" t="e">
        <f t="shared" ca="1" si="25"/>
        <v>#N/A</v>
      </c>
      <c r="CG18" s="6">
        <f t="shared" ca="1" si="26"/>
        <v>0</v>
      </c>
      <c r="CH18" s="6" t="e">
        <f>IF(B18="",NA(),IF(L18=0,$M$33/40,NA()))</f>
        <v>#N/A</v>
      </c>
    </row>
    <row r="19" spans="1:86" x14ac:dyDescent="0.25">
      <c r="A19" s="19">
        <v>10</v>
      </c>
      <c r="B19" s="27" t="s">
        <v>61</v>
      </c>
      <c r="C19" s="19">
        <v>1</v>
      </c>
      <c r="D19" s="19"/>
      <c r="E19" s="19"/>
      <c r="F19" s="19"/>
      <c r="G19" s="19"/>
      <c r="H19" s="19"/>
      <c r="I19" s="28">
        <v>1080</v>
      </c>
      <c r="J19" s="18">
        <v>1200</v>
      </c>
      <c r="K19" s="18">
        <v>1500</v>
      </c>
      <c r="L19" s="10">
        <f t="shared" si="14"/>
        <v>1260</v>
      </c>
      <c r="M19" s="10">
        <f t="shared" si="15"/>
        <v>80</v>
      </c>
      <c r="N19" s="10">
        <f t="shared" si="16"/>
        <v>1340</v>
      </c>
      <c r="O19" s="10">
        <f t="shared" ca="1" si="17"/>
        <v>0</v>
      </c>
      <c r="P19" s="10">
        <f t="shared" ca="1" si="18"/>
        <v>0</v>
      </c>
      <c r="Q19" s="10">
        <f t="shared" ca="1" si="19"/>
        <v>0</v>
      </c>
      <c r="T19" s="4">
        <f>IF(C19="",0,INDEX($N$9:$N$33,MATCH(C19,$A$9:$A$33,0)))</f>
        <v>80</v>
      </c>
      <c r="U19" s="4">
        <f>IF(D19="",0,INDEX($N$9:$N$33,MATCH(D19,$A$9:$A$33,0)))</f>
        <v>0</v>
      </c>
      <c r="V19" s="4">
        <f>IF(E19="",0,INDEX($N$9:$N$33,MATCH(E19,$A$9:$A$33,0)))</f>
        <v>0</v>
      </c>
      <c r="W19" s="4">
        <f>IF(F19="",0,INDEX($N$9:$N$33,MATCH(F19,$A$9:$A$33,0)))</f>
        <v>0</v>
      </c>
      <c r="X19" s="4">
        <f>IF(G19="",0,INDEX($N$9:$N$33,MATCH(G19,$A$9:$A$33,0)))</f>
        <v>0</v>
      </c>
      <c r="Y19" s="4">
        <f>IF(H19="",0,INDEX($N$9:$N$33,MATCH(H19,$A$9:$A$33,0)))</f>
        <v>0</v>
      </c>
      <c r="AA19" s="4" t="str">
        <f ca="1">IF(ISERROR(MATCH($A19,OFFSET($C$8,COLUMN(AA$8)-COLUMN($AA$8)+1,0,1,COLUMNS($C$8:$H$8)),0)),"",INDEX($A$9:$A$33,COLUMN(AA$8)-COLUMN($AA$8)+1))</f>
        <v/>
      </c>
      <c r="AB19" s="4" t="str">
        <f ca="1">IF(ISERROR(MATCH($A19,OFFSET($C$8,COLUMN(AB$8)-COLUMN($AA$8)+1,0,1,COLUMNS($C$8:$H$8)),0)),"",INDEX($A$9:$A$33,COLUMN(AB$8)-COLUMN($AA$8)+1))</f>
        <v/>
      </c>
      <c r="AC19" s="4" t="str">
        <f ca="1">IF(ISERROR(MATCH($A19,OFFSET($C$8,COLUMN(AC$8)-COLUMN($AA$8)+1,0,1,COLUMNS($C$8:$H$8)),0)),"",INDEX($A$9:$A$33,COLUMN(AC$8)-COLUMN($AA$8)+1))</f>
        <v/>
      </c>
      <c r="AD19" s="4" t="str">
        <f ca="1">IF(ISERROR(MATCH($A19,OFFSET($C$8,COLUMN(AD$8)-COLUMN($AA$8)+1,0,1,COLUMNS($C$8:$H$8)),0)),"",INDEX($A$9:$A$33,COLUMN(AD$8)-COLUMN($AA$8)+1))</f>
        <v/>
      </c>
      <c r="AE19" s="4" t="str">
        <f ca="1">IF(ISERROR(MATCH($A19,OFFSET($C$8,COLUMN(AE$8)-COLUMN($AA$8)+1,0,1,COLUMNS($C$8:$H$8)),0)),"",INDEX($A$9:$A$33,COLUMN(AE$8)-COLUMN($AA$8)+1))</f>
        <v/>
      </c>
      <c r="AF19" s="4" t="str">
        <f ca="1">IF(ISERROR(MATCH($A19,OFFSET($C$8,COLUMN(AF$8)-COLUMN($AA$8)+1,0,1,COLUMNS($C$8:$H$8)),0)),"",INDEX($A$9:$A$33,COLUMN(AF$8)-COLUMN($AA$8)+1))</f>
        <v/>
      </c>
      <c r="AG19" s="4" t="str">
        <f ca="1">IF(ISERROR(MATCH($A19,OFFSET($C$8,COLUMN(AG$8)-COLUMN($AA$8)+1,0,1,COLUMNS($C$8:$H$8)),0)),"",INDEX($A$9:$A$33,COLUMN(AG$8)-COLUMN($AA$8)+1))</f>
        <v/>
      </c>
      <c r="AH19" s="4" t="str">
        <f ca="1">IF(ISERROR(MATCH($A19,OFFSET($C$8,COLUMN(AH$8)-COLUMN($AA$8)+1,0,1,COLUMNS($C$8:$H$8)),0)),"",INDEX($A$9:$A$33,COLUMN(AH$8)-COLUMN($AA$8)+1))</f>
        <v/>
      </c>
      <c r="AI19" s="4" t="str">
        <f ca="1">IF(ISERROR(MATCH($A19,OFFSET($C$8,COLUMN(AI$8)-COLUMN($AA$8)+1,0,1,COLUMNS($C$8:$H$8)),0)),"",INDEX($A$9:$A$33,COLUMN(AI$8)-COLUMN($AA$8)+1))</f>
        <v/>
      </c>
      <c r="AJ19" s="4" t="str">
        <f ca="1">IF(ISERROR(MATCH($A19,OFFSET($C$8,COLUMN(AJ$8)-COLUMN($AA$8)+1,0,1,COLUMNS($C$8:$H$8)),0)),"",INDEX($A$9:$A$33,COLUMN(AJ$8)-COLUMN($AA$8)+1))</f>
        <v/>
      </c>
      <c r="AK19" s="4" t="str">
        <f ca="1">IF(ISERROR(MATCH($A19,OFFSET($C$8,COLUMN(AK$8)-COLUMN($AA$8)+1,0,1,COLUMNS($C$8:$H$8)),0)),"",INDEX($A$9:$A$33,COLUMN(AK$8)-COLUMN($AA$8)+1))</f>
        <v/>
      </c>
      <c r="AL19" s="4" t="str">
        <f ca="1">IF(ISERROR(MATCH($A19,OFFSET($C$8,COLUMN(AL$8)-COLUMN($AA$8)+1,0,1,COLUMNS($C$8:$H$8)),0)),"",INDEX($A$9:$A$33,COLUMN(AL$8)-COLUMN($AA$8)+1))</f>
        <v/>
      </c>
      <c r="AM19" s="4" t="str">
        <f ca="1">IF(ISERROR(MATCH($A19,OFFSET($C$8,COLUMN(AM$8)-COLUMN($AA$8)+1,0,1,COLUMNS($C$8:$H$8)),0)),"",INDEX($A$9:$A$33,COLUMN(AM$8)-COLUMN($AA$8)+1))</f>
        <v/>
      </c>
      <c r="AN19" s="4" t="str">
        <f ca="1">IF(ISERROR(MATCH($A19,OFFSET($C$8,COLUMN(AN$8)-COLUMN($AA$8)+1,0,1,COLUMNS($C$8:$H$8)),0)),"",INDEX($A$9:$A$33,COLUMN(AN$8)-COLUMN($AA$8)+1))</f>
        <v/>
      </c>
      <c r="AO19" s="4" t="str">
        <f ca="1">IF(ISERROR(MATCH($A19,OFFSET($C$8,COLUMN(AO$8)-COLUMN($AA$8)+1,0,1,COLUMNS($C$8:$H$8)),0)),"",INDEX($A$9:$A$33,COLUMN(AO$8)-COLUMN($AA$8)+1))</f>
        <v/>
      </c>
      <c r="AP19" s="4" t="str">
        <f ca="1">IF(ISERROR(MATCH($A19,OFFSET($C$8,COLUMN(AP$8)-COLUMN($AA$8)+1,0,1,COLUMNS($C$8:$H$8)),0)),"",INDEX($A$9:$A$33,COLUMN(AP$8)-COLUMN($AA$8)+1))</f>
        <v/>
      </c>
      <c r="AQ19" s="4" t="str">
        <f ca="1">IF(ISERROR(MATCH($A19,OFFSET($C$8,COLUMN(AQ$8)-COLUMN($AA$8)+1,0,1,COLUMNS($C$8:$H$8)),0)),"",INDEX($A$9:$A$33,COLUMN(AQ$8)-COLUMN($AA$8)+1))</f>
        <v/>
      </c>
      <c r="AR19" s="4" t="str">
        <f ca="1">IF(ISERROR(MATCH($A19,OFFSET($C$8,COLUMN(AR$8)-COLUMN($AA$8)+1,0,1,COLUMNS($C$8:$H$8)),0)),"",INDEX($A$9:$A$33,COLUMN(AR$8)-COLUMN($AA$8)+1))</f>
        <v/>
      </c>
      <c r="AS19" s="4" t="str">
        <f ca="1">IF(ISERROR(MATCH($A19,OFFSET($C$8,COLUMN(AS$8)-COLUMN($AA$8)+1,0,1,COLUMNS($C$8:$H$8)),0)),"",INDEX($A$9:$A$33,COLUMN(AS$8)-COLUMN($AA$8)+1))</f>
        <v/>
      </c>
      <c r="AT19" s="4" t="str">
        <f ca="1">IF(ISERROR(MATCH($A19,OFFSET($C$8,COLUMN(AT$8)-COLUMN($AA$8)+1,0,1,COLUMNS($C$8:$H$8)),0)),"",INDEX($A$9:$A$33,COLUMN(AT$8)-COLUMN($AA$8)+1))</f>
        <v/>
      </c>
      <c r="AU19" s="4" t="str">
        <f ca="1">IF(ISERROR(MATCH($A19,OFFSET($C$8,COLUMN(AU$8)-COLUMN($AA$8)+1,0,1,COLUMNS($C$8:$H$8)),0)),"",INDEX($A$9:$A$33,COLUMN(AU$8)-COLUMN($AA$8)+1))</f>
        <v/>
      </c>
      <c r="AV19" s="4" t="str">
        <f ca="1">IF(ISERROR(MATCH($A19,OFFSET($C$8,COLUMN(AV$8)-COLUMN($AA$8)+1,0,1,COLUMNS($C$8:$H$8)),0)),"",INDEX($A$9:$A$33,COLUMN(AV$8)-COLUMN($AA$8)+1))</f>
        <v/>
      </c>
      <c r="AW19" s="4" t="str">
        <f ca="1">IF(ISERROR(MATCH($A19,OFFSET($C$8,COLUMN(AW$8)-COLUMN($AA$8)+1,0,1,COLUMNS($C$8:$H$8)),0)),"",INDEX($A$9:$A$33,COLUMN(AW$8)-COLUMN($AA$8)+1))</f>
        <v/>
      </c>
      <c r="AX19" s="4" t="str">
        <f ca="1">IF(ISERROR(MATCH($A19,OFFSET($C$8,COLUMN(AX$8)-COLUMN($AA$8)+1,0,1,COLUMNS($C$8:$H$8)),0)),"",INDEX($A$9:$A$33,COLUMN(AX$8)-COLUMN($AA$8)+1))</f>
        <v/>
      </c>
      <c r="AY19" s="4" t="str">
        <f ca="1">IF(ISERROR(MATCH($A19,OFFSET($C$8,COLUMN(AY$8)-COLUMN($AA$8)+1,0,1,COLUMNS($C$8:$H$8)),0)),"",INDEX($A$9:$A$33,COLUMN(AY$8)-COLUMN($AA$8)+1))</f>
        <v/>
      </c>
      <c r="AZ19" s="4" t="str">
        <f ca="1">IF(AA19="","",INDEX($O$9:$O$33,MATCH(AA19,$A$9:$A$33,0)))</f>
        <v/>
      </c>
      <c r="BA19" s="4" t="str">
        <f ca="1">IF(AB19="","",INDEX($O$9:$O$33,MATCH(AB19,$A$9:$A$33,0)))</f>
        <v/>
      </c>
      <c r="BB19" s="4" t="str">
        <f ca="1">IF(AC19="","",INDEX($O$9:$O$33,MATCH(AC19,$A$9:$A$33,0)))</f>
        <v/>
      </c>
      <c r="BC19" s="4" t="str">
        <f ca="1">IF(AD19="","",INDEX($O$9:$O$33,MATCH(AD19,$A$9:$A$33,0)))</f>
        <v/>
      </c>
      <c r="BD19" s="4" t="str">
        <f ca="1">IF(AE19="","",INDEX($O$9:$O$33,MATCH(AE19,$A$9:$A$33,0)))</f>
        <v/>
      </c>
      <c r="BE19" s="4" t="str">
        <f ca="1">IF(AF19="","",INDEX($O$9:$O$33,MATCH(AF19,$A$9:$A$33,0)))</f>
        <v/>
      </c>
      <c r="BF19" s="4" t="str">
        <f ca="1">IF(AG19="","",INDEX($O$9:$O$33,MATCH(AG19,$A$9:$A$33,0)))</f>
        <v/>
      </c>
      <c r="BG19" s="4" t="str">
        <f ca="1">IF(AH19="","",INDEX($O$9:$O$33,MATCH(AH19,$A$9:$A$33,0)))</f>
        <v/>
      </c>
      <c r="BH19" s="4" t="str">
        <f ca="1">IF(AI19="","",INDEX($O$9:$O$33,MATCH(AI19,$A$9:$A$33,0)))</f>
        <v/>
      </c>
      <c r="BI19" s="4" t="str">
        <f ca="1">IF(AJ19="","",INDEX($O$9:$O$33,MATCH(AJ19,$A$9:$A$33,0)))</f>
        <v/>
      </c>
      <c r="BJ19" s="4" t="str">
        <f ca="1">IF(AK19="","",INDEX($O$9:$O$33,MATCH(AK19,$A$9:$A$33,0)))</f>
        <v/>
      </c>
      <c r="BK19" s="4" t="str">
        <f ca="1">IF(AL19="","",INDEX($O$9:$O$33,MATCH(AL19,$A$9:$A$33,0)))</f>
        <v/>
      </c>
      <c r="BL19" s="4" t="str">
        <f ca="1">IF(AM19="","",INDEX($O$9:$O$33,MATCH(AM19,$A$9:$A$33,0)))</f>
        <v/>
      </c>
      <c r="BM19" s="4" t="str">
        <f ca="1">IF(AN19="","",INDEX($O$9:$O$33,MATCH(AN19,$A$9:$A$33,0)))</f>
        <v/>
      </c>
      <c r="BN19" s="4" t="str">
        <f ca="1">IF(AO19="","",INDEX($O$9:$O$33,MATCH(AO19,$A$9:$A$33,0)))</f>
        <v/>
      </c>
      <c r="BO19" s="4" t="str">
        <f ca="1">IF(AP19="","",INDEX($O$9:$O$33,MATCH(AP19,$A$9:$A$33,0)))</f>
        <v/>
      </c>
      <c r="BP19" s="4" t="str">
        <f ca="1">IF(AQ19="","",INDEX($O$9:$O$33,MATCH(AQ19,$A$9:$A$33,0)))</f>
        <v/>
      </c>
      <c r="BQ19" s="4" t="str">
        <f ca="1">IF(AR19="","",INDEX($O$9:$O$33,MATCH(AR19,$A$9:$A$33,0)))</f>
        <v/>
      </c>
      <c r="BR19" s="4" t="str">
        <f ca="1">IF(AS19="","",INDEX($O$9:$O$33,MATCH(AS19,$A$9:$A$33,0)))</f>
        <v/>
      </c>
      <c r="BS19" s="4" t="str">
        <f ca="1">IF(AT19="","",INDEX($O$9:$O$33,MATCH(AT19,$A$9:$A$33,0)))</f>
        <v/>
      </c>
      <c r="BT19" s="4" t="str">
        <f ca="1">IF(AU19="","",INDEX($O$9:$O$33,MATCH(AU19,$A$9:$A$33,0)))</f>
        <v/>
      </c>
      <c r="BU19" s="4" t="str">
        <f ca="1">IF(AV19="","",INDEX($O$9:$O$33,MATCH(AV19,$A$9:$A$33,0)))</f>
        <v/>
      </c>
      <c r="BV19" s="4" t="str">
        <f ca="1">IF(AW19="","",INDEX($O$9:$O$33,MATCH(AW19,$A$9:$A$33,0)))</f>
        <v/>
      </c>
      <c r="BW19" s="4" t="str">
        <f ca="1">IF(AX19="","",INDEX($O$9:$O$33,MATCH(AX19,$A$9:$A$33,0)))</f>
        <v/>
      </c>
      <c r="BX19" s="4" t="str">
        <f ca="1">IF(AY19="","",INDEX($O$9:$O$33,MATCH(AY19,$A$9:$A$33,0)))</f>
        <v/>
      </c>
      <c r="BZ19" s="6">
        <f t="shared" si="13"/>
        <v>80</v>
      </c>
      <c r="CA19" s="7">
        <f t="shared" ca="1" si="20"/>
        <v>1260</v>
      </c>
      <c r="CB19" s="7">
        <f t="shared" ca="1" si="21"/>
        <v>240</v>
      </c>
      <c r="CC19" s="7">
        <f t="shared" ca="1" si="22"/>
        <v>180</v>
      </c>
      <c r="CD19" s="7" t="e">
        <f t="shared" ca="1" si="23"/>
        <v>#N/A</v>
      </c>
      <c r="CE19" s="7" t="e">
        <f t="shared" ca="1" si="24"/>
        <v>#N/A</v>
      </c>
      <c r="CF19" s="7" t="e">
        <f t="shared" ca="1" si="25"/>
        <v>#N/A</v>
      </c>
      <c r="CG19" s="6">
        <f t="shared" ca="1" si="26"/>
        <v>0</v>
      </c>
      <c r="CH19" s="6" t="e">
        <f>IF(B19="",NA(),IF(L19=0,$M$33/40,NA()))</f>
        <v>#N/A</v>
      </c>
    </row>
    <row r="20" spans="1:86" x14ac:dyDescent="0.25">
      <c r="A20" s="19">
        <v>11</v>
      </c>
      <c r="B20" s="27" t="s">
        <v>62</v>
      </c>
      <c r="C20" s="19">
        <v>1</v>
      </c>
      <c r="D20" s="19"/>
      <c r="E20" s="19"/>
      <c r="F20" s="19"/>
      <c r="G20" s="19"/>
      <c r="H20" s="19"/>
      <c r="I20" s="28">
        <v>780</v>
      </c>
      <c r="J20" s="18">
        <v>900</v>
      </c>
      <c r="K20" s="18">
        <v>1080</v>
      </c>
      <c r="L20" s="10">
        <f t="shared" si="14"/>
        <v>920</v>
      </c>
      <c r="M20" s="10">
        <f t="shared" si="15"/>
        <v>80</v>
      </c>
      <c r="N20" s="10">
        <f t="shared" si="16"/>
        <v>1000</v>
      </c>
      <c r="O20" s="10">
        <f t="shared" ca="1" si="17"/>
        <v>0</v>
      </c>
      <c r="P20" s="10">
        <f t="shared" ca="1" si="18"/>
        <v>0</v>
      </c>
      <c r="Q20" s="10">
        <f t="shared" ca="1" si="19"/>
        <v>0</v>
      </c>
      <c r="T20" s="4">
        <f>IF(C20="",0,INDEX($N$9:$N$33,MATCH(C20,$A$9:$A$33,0)))</f>
        <v>80</v>
      </c>
      <c r="U20" s="4">
        <f>IF(D20="",0,INDEX($N$9:$N$33,MATCH(D20,$A$9:$A$33,0)))</f>
        <v>0</v>
      </c>
      <c r="V20" s="4">
        <f>IF(E20="",0,INDEX($N$9:$N$33,MATCH(E20,$A$9:$A$33,0)))</f>
        <v>0</v>
      </c>
      <c r="W20" s="4">
        <f>IF(F20="",0,INDEX($N$9:$N$33,MATCH(F20,$A$9:$A$33,0)))</f>
        <v>0</v>
      </c>
      <c r="X20" s="4">
        <f>IF(G20="",0,INDEX($N$9:$N$33,MATCH(G20,$A$9:$A$33,0)))</f>
        <v>0</v>
      </c>
      <c r="Y20" s="4">
        <f>IF(H20="",0,INDEX($N$9:$N$33,MATCH(H20,$A$9:$A$33,0)))</f>
        <v>0</v>
      </c>
      <c r="AA20" s="4" t="str">
        <f ca="1">IF(ISERROR(MATCH($A20,OFFSET($C$8,COLUMN(AA$8)-COLUMN($AA$8)+1,0,1,COLUMNS($C$8:$H$8)),0)),"",INDEX($A$9:$A$33,COLUMN(AA$8)-COLUMN($AA$8)+1))</f>
        <v/>
      </c>
      <c r="AB20" s="4" t="str">
        <f ca="1">IF(ISERROR(MATCH($A20,OFFSET($C$8,COLUMN(AB$8)-COLUMN($AA$8)+1,0,1,COLUMNS($C$8:$H$8)),0)),"",INDEX($A$9:$A$33,COLUMN(AB$8)-COLUMN($AA$8)+1))</f>
        <v/>
      </c>
      <c r="AC20" s="4" t="str">
        <f ca="1">IF(ISERROR(MATCH($A20,OFFSET($C$8,COLUMN(AC$8)-COLUMN($AA$8)+1,0,1,COLUMNS($C$8:$H$8)),0)),"",INDEX($A$9:$A$33,COLUMN(AC$8)-COLUMN($AA$8)+1))</f>
        <v/>
      </c>
      <c r="AD20" s="4" t="str">
        <f ca="1">IF(ISERROR(MATCH($A20,OFFSET($C$8,COLUMN(AD$8)-COLUMN($AA$8)+1,0,1,COLUMNS($C$8:$H$8)),0)),"",INDEX($A$9:$A$33,COLUMN(AD$8)-COLUMN($AA$8)+1))</f>
        <v/>
      </c>
      <c r="AE20" s="4" t="str">
        <f ca="1">IF(ISERROR(MATCH($A20,OFFSET($C$8,COLUMN(AE$8)-COLUMN($AA$8)+1,0,1,COLUMNS($C$8:$H$8)),0)),"",INDEX($A$9:$A$33,COLUMN(AE$8)-COLUMN($AA$8)+1))</f>
        <v/>
      </c>
      <c r="AF20" s="4" t="str">
        <f ca="1">IF(ISERROR(MATCH($A20,OFFSET($C$8,COLUMN(AF$8)-COLUMN($AA$8)+1,0,1,COLUMNS($C$8:$H$8)),0)),"",INDEX($A$9:$A$33,COLUMN(AF$8)-COLUMN($AA$8)+1))</f>
        <v/>
      </c>
      <c r="AG20" s="4" t="str">
        <f ca="1">IF(ISERROR(MATCH($A20,OFFSET($C$8,COLUMN(AG$8)-COLUMN($AA$8)+1,0,1,COLUMNS($C$8:$H$8)),0)),"",INDEX($A$9:$A$33,COLUMN(AG$8)-COLUMN($AA$8)+1))</f>
        <v/>
      </c>
      <c r="AH20" s="4" t="str">
        <f ca="1">IF(ISERROR(MATCH($A20,OFFSET($C$8,COLUMN(AH$8)-COLUMN($AA$8)+1,0,1,COLUMNS($C$8:$H$8)),0)),"",INDEX($A$9:$A$33,COLUMN(AH$8)-COLUMN($AA$8)+1))</f>
        <v/>
      </c>
      <c r="AI20" s="4" t="str">
        <f ca="1">IF(ISERROR(MATCH($A20,OFFSET($C$8,COLUMN(AI$8)-COLUMN($AA$8)+1,0,1,COLUMNS($C$8:$H$8)),0)),"",INDEX($A$9:$A$33,COLUMN(AI$8)-COLUMN($AA$8)+1))</f>
        <v/>
      </c>
      <c r="AJ20" s="4" t="str">
        <f ca="1">IF(ISERROR(MATCH($A20,OFFSET($C$8,COLUMN(AJ$8)-COLUMN($AA$8)+1,0,1,COLUMNS($C$8:$H$8)),0)),"",INDEX($A$9:$A$33,COLUMN(AJ$8)-COLUMN($AA$8)+1))</f>
        <v/>
      </c>
      <c r="AK20" s="4" t="str">
        <f ca="1">IF(ISERROR(MATCH($A20,OFFSET($C$8,COLUMN(AK$8)-COLUMN($AA$8)+1,0,1,COLUMNS($C$8:$H$8)),0)),"",INDEX($A$9:$A$33,COLUMN(AK$8)-COLUMN($AA$8)+1))</f>
        <v/>
      </c>
      <c r="AL20" s="4" t="str">
        <f ca="1">IF(ISERROR(MATCH($A20,OFFSET($C$8,COLUMN(AL$8)-COLUMN($AA$8)+1,0,1,COLUMNS($C$8:$H$8)),0)),"",INDEX($A$9:$A$33,COLUMN(AL$8)-COLUMN($AA$8)+1))</f>
        <v/>
      </c>
      <c r="AM20" s="4" t="str">
        <f ca="1">IF(ISERROR(MATCH($A20,OFFSET($C$8,COLUMN(AM$8)-COLUMN($AA$8)+1,0,1,COLUMNS($C$8:$H$8)),0)),"",INDEX($A$9:$A$33,COLUMN(AM$8)-COLUMN($AA$8)+1))</f>
        <v/>
      </c>
      <c r="AN20" s="4">
        <f ca="1">IF(ISERROR(MATCH($A20,OFFSET($C$8,COLUMN(AN$8)-COLUMN($AA$8)+1,0,1,COLUMNS($C$8:$H$8)),0)),"",INDEX($A$9:$A$33,COLUMN(AN$8)-COLUMN($AA$8)+1))</f>
        <v>13</v>
      </c>
      <c r="AO20" s="4" t="str">
        <f ca="1">IF(ISERROR(MATCH($A20,OFFSET($C$8,COLUMN(AO$8)-COLUMN($AA$8)+1,0,1,COLUMNS($C$8:$H$8)),0)),"",INDEX($A$9:$A$33,COLUMN(AO$8)-COLUMN($AA$8)+1))</f>
        <v/>
      </c>
      <c r="AP20" s="4" t="str">
        <f ca="1">IF(ISERROR(MATCH($A20,OFFSET($C$8,COLUMN(AP$8)-COLUMN($AA$8)+1,0,1,COLUMNS($C$8:$H$8)),0)),"",INDEX($A$9:$A$33,COLUMN(AP$8)-COLUMN($AA$8)+1))</f>
        <v/>
      </c>
      <c r="AQ20" s="4" t="str">
        <f ca="1">IF(ISERROR(MATCH($A20,OFFSET($C$8,COLUMN(AQ$8)-COLUMN($AA$8)+1,0,1,COLUMNS($C$8:$H$8)),0)),"",INDEX($A$9:$A$33,COLUMN(AQ$8)-COLUMN($AA$8)+1))</f>
        <v/>
      </c>
      <c r="AR20" s="4" t="str">
        <f ca="1">IF(ISERROR(MATCH($A20,OFFSET($C$8,COLUMN(AR$8)-COLUMN($AA$8)+1,0,1,COLUMNS($C$8:$H$8)),0)),"",INDEX($A$9:$A$33,COLUMN(AR$8)-COLUMN($AA$8)+1))</f>
        <v/>
      </c>
      <c r="AS20" s="4" t="str">
        <f ca="1">IF(ISERROR(MATCH($A20,OFFSET($C$8,COLUMN(AS$8)-COLUMN($AA$8)+1,0,1,COLUMNS($C$8:$H$8)),0)),"",INDEX($A$9:$A$33,COLUMN(AS$8)-COLUMN($AA$8)+1))</f>
        <v/>
      </c>
      <c r="AT20" s="4" t="str">
        <f ca="1">IF(ISERROR(MATCH($A20,OFFSET($C$8,COLUMN(AT$8)-COLUMN($AA$8)+1,0,1,COLUMNS($C$8:$H$8)),0)),"",INDEX($A$9:$A$33,COLUMN(AT$8)-COLUMN($AA$8)+1))</f>
        <v/>
      </c>
      <c r="AU20" s="4" t="str">
        <f ca="1">IF(ISERROR(MATCH($A20,OFFSET($C$8,COLUMN(AU$8)-COLUMN($AA$8)+1,0,1,COLUMNS($C$8:$H$8)),0)),"",INDEX($A$9:$A$33,COLUMN(AU$8)-COLUMN($AA$8)+1))</f>
        <v/>
      </c>
      <c r="AV20" s="4" t="str">
        <f ca="1">IF(ISERROR(MATCH($A20,OFFSET($C$8,COLUMN(AV$8)-COLUMN($AA$8)+1,0,1,COLUMNS($C$8:$H$8)),0)),"",INDEX($A$9:$A$33,COLUMN(AV$8)-COLUMN($AA$8)+1))</f>
        <v/>
      </c>
      <c r="AW20" s="4" t="str">
        <f ca="1">IF(ISERROR(MATCH($A20,OFFSET($C$8,COLUMN(AW$8)-COLUMN($AA$8)+1,0,1,COLUMNS($C$8:$H$8)),0)),"",INDEX($A$9:$A$33,COLUMN(AW$8)-COLUMN($AA$8)+1))</f>
        <v/>
      </c>
      <c r="AX20" s="4" t="str">
        <f ca="1">IF(ISERROR(MATCH($A20,OFFSET($C$8,COLUMN(AX$8)-COLUMN($AA$8)+1,0,1,COLUMNS($C$8:$H$8)),0)),"",INDEX($A$9:$A$33,COLUMN(AX$8)-COLUMN($AA$8)+1))</f>
        <v/>
      </c>
      <c r="AY20" s="4" t="str">
        <f ca="1">IF(ISERROR(MATCH($A20,OFFSET($C$8,COLUMN(AY$8)-COLUMN($AA$8)+1,0,1,COLUMNS($C$8:$H$8)),0)),"",INDEX($A$9:$A$33,COLUMN(AY$8)-COLUMN($AA$8)+1))</f>
        <v/>
      </c>
      <c r="AZ20" s="4" t="str">
        <f ca="1">IF(AA20="","",INDEX($O$9:$O$33,MATCH(AA20,$A$9:$A$33,0)))</f>
        <v/>
      </c>
      <c r="BA20" s="4" t="str">
        <f ca="1">IF(AB20="","",INDEX($O$9:$O$33,MATCH(AB20,$A$9:$A$33,0)))</f>
        <v/>
      </c>
      <c r="BB20" s="4" t="str">
        <f ca="1">IF(AC20="","",INDEX($O$9:$O$33,MATCH(AC20,$A$9:$A$33,0)))</f>
        <v/>
      </c>
      <c r="BC20" s="4" t="str">
        <f ca="1">IF(AD20="","",INDEX($O$9:$O$33,MATCH(AD20,$A$9:$A$33,0)))</f>
        <v/>
      </c>
      <c r="BD20" s="4" t="str">
        <f ca="1">IF(AE20="","",INDEX($O$9:$O$33,MATCH(AE20,$A$9:$A$33,0)))</f>
        <v/>
      </c>
      <c r="BE20" s="4" t="str">
        <f ca="1">IF(AF20="","",INDEX($O$9:$O$33,MATCH(AF20,$A$9:$A$33,0)))</f>
        <v/>
      </c>
      <c r="BF20" s="4" t="str">
        <f ca="1">IF(AG20="","",INDEX($O$9:$O$33,MATCH(AG20,$A$9:$A$33,0)))</f>
        <v/>
      </c>
      <c r="BG20" s="4" t="str">
        <f ca="1">IF(AH20="","",INDEX($O$9:$O$33,MATCH(AH20,$A$9:$A$33,0)))</f>
        <v/>
      </c>
      <c r="BH20" s="4" t="str">
        <f ca="1">IF(AI20="","",INDEX($O$9:$O$33,MATCH(AI20,$A$9:$A$33,0)))</f>
        <v/>
      </c>
      <c r="BI20" s="4" t="str">
        <f ca="1">IF(AJ20="","",INDEX($O$9:$O$33,MATCH(AJ20,$A$9:$A$33,0)))</f>
        <v/>
      </c>
      <c r="BJ20" s="4" t="str">
        <f ca="1">IF(AK20="","",INDEX($O$9:$O$33,MATCH(AK20,$A$9:$A$33,0)))</f>
        <v/>
      </c>
      <c r="BK20" s="4" t="str">
        <f ca="1">IF(AL20="","",INDEX($O$9:$O$33,MATCH(AL20,$A$9:$A$33,0)))</f>
        <v/>
      </c>
      <c r="BL20" s="4" t="str">
        <f ca="1">IF(AM20="","",INDEX($O$9:$O$33,MATCH(AM20,$A$9:$A$33,0)))</f>
        <v/>
      </c>
      <c r="BM20" s="4">
        <f ca="1">IF(AN20="","",INDEX($O$9:$O$33,MATCH(AN20,$A$9:$A$33,0)))</f>
        <v>0</v>
      </c>
      <c r="BN20" s="4" t="str">
        <f ca="1">IF(AO20="","",INDEX($O$9:$O$33,MATCH(AO20,$A$9:$A$33,0)))</f>
        <v/>
      </c>
      <c r="BO20" s="4" t="str">
        <f ca="1">IF(AP20="","",INDEX($O$9:$O$33,MATCH(AP20,$A$9:$A$33,0)))</f>
        <v/>
      </c>
      <c r="BP20" s="4" t="str">
        <f ca="1">IF(AQ20="","",INDEX($O$9:$O$33,MATCH(AQ20,$A$9:$A$33,0)))</f>
        <v/>
      </c>
      <c r="BQ20" s="4" t="str">
        <f ca="1">IF(AR20="","",INDEX($O$9:$O$33,MATCH(AR20,$A$9:$A$33,0)))</f>
        <v/>
      </c>
      <c r="BR20" s="4" t="str">
        <f ca="1">IF(AS20="","",INDEX($O$9:$O$33,MATCH(AS20,$A$9:$A$33,0)))</f>
        <v/>
      </c>
      <c r="BS20" s="4" t="str">
        <f ca="1">IF(AT20="","",INDEX($O$9:$O$33,MATCH(AT20,$A$9:$A$33,0)))</f>
        <v/>
      </c>
      <c r="BT20" s="4" t="str">
        <f ca="1">IF(AU20="","",INDEX($O$9:$O$33,MATCH(AU20,$A$9:$A$33,0)))</f>
        <v/>
      </c>
      <c r="BU20" s="4" t="str">
        <f ca="1">IF(AV20="","",INDEX($O$9:$O$33,MATCH(AV20,$A$9:$A$33,0)))</f>
        <v/>
      </c>
      <c r="BV20" s="4" t="str">
        <f ca="1">IF(AW20="","",INDEX($O$9:$O$33,MATCH(AW20,$A$9:$A$33,0)))</f>
        <v/>
      </c>
      <c r="BW20" s="4" t="str">
        <f ca="1">IF(AX20="","",INDEX($O$9:$O$33,MATCH(AX20,$A$9:$A$33,0)))</f>
        <v/>
      </c>
      <c r="BX20" s="4" t="str">
        <f ca="1">IF(AY20="","",INDEX($O$9:$O$33,MATCH(AY20,$A$9:$A$33,0)))</f>
        <v/>
      </c>
      <c r="BZ20" s="6">
        <f t="shared" si="13"/>
        <v>80</v>
      </c>
      <c r="CA20" s="7">
        <f t="shared" ca="1" si="20"/>
        <v>920</v>
      </c>
      <c r="CB20" s="7">
        <f t="shared" ca="1" si="21"/>
        <v>160</v>
      </c>
      <c r="CC20" s="7">
        <f t="shared" ca="1" si="22"/>
        <v>140</v>
      </c>
      <c r="CD20" s="7" t="e">
        <f t="shared" ca="1" si="23"/>
        <v>#N/A</v>
      </c>
      <c r="CE20" s="7" t="e">
        <f t="shared" ca="1" si="24"/>
        <v>#N/A</v>
      </c>
      <c r="CF20" s="7" t="e">
        <f t="shared" ca="1" si="25"/>
        <v>#N/A</v>
      </c>
      <c r="CG20" s="6">
        <f t="shared" ca="1" si="26"/>
        <v>0</v>
      </c>
      <c r="CH20" s="6" t="e">
        <f>IF(B20="",NA(),IF(L20=0,$M$33/40,NA()))</f>
        <v>#N/A</v>
      </c>
    </row>
    <row r="21" spans="1:86" x14ac:dyDescent="0.25">
      <c r="A21" s="19">
        <v>12</v>
      </c>
      <c r="B21" s="27" t="s">
        <v>63</v>
      </c>
      <c r="C21" s="19">
        <v>1</v>
      </c>
      <c r="D21" s="19"/>
      <c r="E21" s="19"/>
      <c r="F21" s="19"/>
      <c r="G21" s="19"/>
      <c r="H21" s="19"/>
      <c r="I21" s="28">
        <v>240</v>
      </c>
      <c r="J21" s="18">
        <v>360</v>
      </c>
      <c r="K21" s="18">
        <v>600</v>
      </c>
      <c r="L21" s="10">
        <f t="shared" si="14"/>
        <v>400</v>
      </c>
      <c r="M21" s="10">
        <f t="shared" si="15"/>
        <v>80</v>
      </c>
      <c r="N21" s="10">
        <f t="shared" si="16"/>
        <v>480</v>
      </c>
      <c r="O21" s="10">
        <f t="shared" ca="1" si="17"/>
        <v>0</v>
      </c>
      <c r="P21" s="10">
        <f t="shared" ca="1" si="18"/>
        <v>0</v>
      </c>
      <c r="Q21" s="10">
        <f t="shared" ca="1" si="19"/>
        <v>0</v>
      </c>
      <c r="T21" s="4">
        <f>IF(C21="",0,INDEX($N$9:$N$33,MATCH(C21,$A$9:$A$33,0)))</f>
        <v>80</v>
      </c>
      <c r="U21" s="4">
        <f>IF(D21="",0,INDEX($N$9:$N$33,MATCH(D21,$A$9:$A$33,0)))</f>
        <v>0</v>
      </c>
      <c r="V21" s="4">
        <f>IF(E21="",0,INDEX($N$9:$N$33,MATCH(E21,$A$9:$A$33,0)))</f>
        <v>0</v>
      </c>
      <c r="W21" s="4">
        <f>IF(F21="",0,INDEX($N$9:$N$33,MATCH(F21,$A$9:$A$33,0)))</f>
        <v>0</v>
      </c>
      <c r="X21" s="4">
        <f>IF(G21="",0,INDEX($N$9:$N$33,MATCH(G21,$A$9:$A$33,0)))</f>
        <v>0</v>
      </c>
      <c r="Y21" s="4">
        <f>IF(H21="",0,INDEX($N$9:$N$33,MATCH(H21,$A$9:$A$33,0)))</f>
        <v>0</v>
      </c>
      <c r="AA21" s="4" t="str">
        <f ca="1">IF(ISERROR(MATCH($A21,OFFSET($C$8,COLUMN(AA$8)-COLUMN($AA$8)+1,0,1,COLUMNS($C$8:$H$8)),0)),"",INDEX($A$9:$A$33,COLUMN(AA$8)-COLUMN($AA$8)+1))</f>
        <v/>
      </c>
      <c r="AB21" s="4" t="str">
        <f ca="1">IF(ISERROR(MATCH($A21,OFFSET($C$8,COLUMN(AB$8)-COLUMN($AA$8)+1,0,1,COLUMNS($C$8:$H$8)),0)),"",INDEX($A$9:$A$33,COLUMN(AB$8)-COLUMN($AA$8)+1))</f>
        <v/>
      </c>
      <c r="AC21" s="4" t="str">
        <f ca="1">IF(ISERROR(MATCH($A21,OFFSET($C$8,COLUMN(AC$8)-COLUMN($AA$8)+1,0,1,COLUMNS($C$8:$H$8)),0)),"",INDEX($A$9:$A$33,COLUMN(AC$8)-COLUMN($AA$8)+1))</f>
        <v/>
      </c>
      <c r="AD21" s="4" t="str">
        <f ca="1">IF(ISERROR(MATCH($A21,OFFSET($C$8,COLUMN(AD$8)-COLUMN($AA$8)+1,0,1,COLUMNS($C$8:$H$8)),0)),"",INDEX($A$9:$A$33,COLUMN(AD$8)-COLUMN($AA$8)+1))</f>
        <v/>
      </c>
      <c r="AE21" s="4" t="str">
        <f ca="1">IF(ISERROR(MATCH($A21,OFFSET($C$8,COLUMN(AE$8)-COLUMN($AA$8)+1,0,1,COLUMNS($C$8:$H$8)),0)),"",INDEX($A$9:$A$33,COLUMN(AE$8)-COLUMN($AA$8)+1))</f>
        <v/>
      </c>
      <c r="AF21" s="4" t="str">
        <f ca="1">IF(ISERROR(MATCH($A21,OFFSET($C$8,COLUMN(AF$8)-COLUMN($AA$8)+1,0,1,COLUMNS($C$8:$H$8)),0)),"",INDEX($A$9:$A$33,COLUMN(AF$8)-COLUMN($AA$8)+1))</f>
        <v/>
      </c>
      <c r="AG21" s="4" t="str">
        <f ca="1">IF(ISERROR(MATCH($A21,OFFSET($C$8,COLUMN(AG$8)-COLUMN($AA$8)+1,0,1,COLUMNS($C$8:$H$8)),0)),"",INDEX($A$9:$A$33,COLUMN(AG$8)-COLUMN($AA$8)+1))</f>
        <v/>
      </c>
      <c r="AH21" s="4" t="str">
        <f ca="1">IF(ISERROR(MATCH($A21,OFFSET($C$8,COLUMN(AH$8)-COLUMN($AA$8)+1,0,1,COLUMNS($C$8:$H$8)),0)),"",INDEX($A$9:$A$33,COLUMN(AH$8)-COLUMN($AA$8)+1))</f>
        <v/>
      </c>
      <c r="AI21" s="4" t="str">
        <f ca="1">IF(ISERROR(MATCH($A21,OFFSET($C$8,COLUMN(AI$8)-COLUMN($AA$8)+1,0,1,COLUMNS($C$8:$H$8)),0)),"",INDEX($A$9:$A$33,COLUMN(AI$8)-COLUMN($AA$8)+1))</f>
        <v/>
      </c>
      <c r="AJ21" s="4" t="str">
        <f ca="1">IF(ISERROR(MATCH($A21,OFFSET($C$8,COLUMN(AJ$8)-COLUMN($AA$8)+1,0,1,COLUMNS($C$8:$H$8)),0)),"",INDEX($A$9:$A$33,COLUMN(AJ$8)-COLUMN($AA$8)+1))</f>
        <v/>
      </c>
      <c r="AK21" s="4" t="str">
        <f ca="1">IF(ISERROR(MATCH($A21,OFFSET($C$8,COLUMN(AK$8)-COLUMN($AA$8)+1,0,1,COLUMNS($C$8:$H$8)),0)),"",INDEX($A$9:$A$33,COLUMN(AK$8)-COLUMN($AA$8)+1))</f>
        <v/>
      </c>
      <c r="AL21" s="4" t="str">
        <f ca="1">IF(ISERROR(MATCH($A21,OFFSET($C$8,COLUMN(AL$8)-COLUMN($AA$8)+1,0,1,COLUMNS($C$8:$H$8)),0)),"",INDEX($A$9:$A$33,COLUMN(AL$8)-COLUMN($AA$8)+1))</f>
        <v/>
      </c>
      <c r="AM21" s="4" t="str">
        <f ca="1">IF(ISERROR(MATCH($A21,OFFSET($C$8,COLUMN(AM$8)-COLUMN($AA$8)+1,0,1,COLUMNS($C$8:$H$8)),0)),"",INDEX($A$9:$A$33,COLUMN(AM$8)-COLUMN($AA$8)+1))</f>
        <v/>
      </c>
      <c r="AN21" s="4" t="str">
        <f ca="1">IF(ISERROR(MATCH($A21,OFFSET($C$8,COLUMN(AN$8)-COLUMN($AA$8)+1,0,1,COLUMNS($C$8:$H$8)),0)),"",INDEX($A$9:$A$33,COLUMN(AN$8)-COLUMN($AA$8)+1))</f>
        <v/>
      </c>
      <c r="AO21" s="4" t="str">
        <f ca="1">IF(ISERROR(MATCH($A21,OFFSET($C$8,COLUMN(AO$8)-COLUMN($AA$8)+1,0,1,COLUMNS($C$8:$H$8)),0)),"",INDEX($A$9:$A$33,COLUMN(AO$8)-COLUMN($AA$8)+1))</f>
        <v/>
      </c>
      <c r="AP21" s="4" t="str">
        <f ca="1">IF(ISERROR(MATCH($A21,OFFSET($C$8,COLUMN(AP$8)-COLUMN($AA$8)+1,0,1,COLUMNS($C$8:$H$8)),0)),"",INDEX($A$9:$A$33,COLUMN(AP$8)-COLUMN($AA$8)+1))</f>
        <v/>
      </c>
      <c r="AQ21" s="4" t="str">
        <f ca="1">IF(ISERROR(MATCH($A21,OFFSET($C$8,COLUMN(AQ$8)-COLUMN($AA$8)+1,0,1,COLUMNS($C$8:$H$8)),0)),"",INDEX($A$9:$A$33,COLUMN(AQ$8)-COLUMN($AA$8)+1))</f>
        <v/>
      </c>
      <c r="AR21" s="4" t="str">
        <f ca="1">IF(ISERROR(MATCH($A21,OFFSET($C$8,COLUMN(AR$8)-COLUMN($AA$8)+1,0,1,COLUMNS($C$8:$H$8)),0)),"",INDEX($A$9:$A$33,COLUMN(AR$8)-COLUMN($AA$8)+1))</f>
        <v/>
      </c>
      <c r="AS21" s="4" t="str">
        <f ca="1">IF(ISERROR(MATCH($A21,OFFSET($C$8,COLUMN(AS$8)-COLUMN($AA$8)+1,0,1,COLUMNS($C$8:$H$8)),0)),"",INDEX($A$9:$A$33,COLUMN(AS$8)-COLUMN($AA$8)+1))</f>
        <v/>
      </c>
      <c r="AT21" s="4" t="str">
        <f ca="1">IF(ISERROR(MATCH($A21,OFFSET($C$8,COLUMN(AT$8)-COLUMN($AA$8)+1,0,1,COLUMNS($C$8:$H$8)),0)),"",INDEX($A$9:$A$33,COLUMN(AT$8)-COLUMN($AA$8)+1))</f>
        <v/>
      </c>
      <c r="AU21" s="4" t="str">
        <f ca="1">IF(ISERROR(MATCH($A21,OFFSET($C$8,COLUMN(AU$8)-COLUMN($AA$8)+1,0,1,COLUMNS($C$8:$H$8)),0)),"",INDEX($A$9:$A$33,COLUMN(AU$8)-COLUMN($AA$8)+1))</f>
        <v/>
      </c>
      <c r="AV21" s="4" t="str">
        <f ca="1">IF(ISERROR(MATCH($A21,OFFSET($C$8,COLUMN(AV$8)-COLUMN($AA$8)+1,0,1,COLUMNS($C$8:$H$8)),0)),"",INDEX($A$9:$A$33,COLUMN(AV$8)-COLUMN($AA$8)+1))</f>
        <v/>
      </c>
      <c r="AW21" s="4" t="str">
        <f ca="1">IF(ISERROR(MATCH($A21,OFFSET($C$8,COLUMN(AW$8)-COLUMN($AA$8)+1,0,1,COLUMNS($C$8:$H$8)),0)),"",INDEX($A$9:$A$33,COLUMN(AW$8)-COLUMN($AA$8)+1))</f>
        <v/>
      </c>
      <c r="AX21" s="4" t="str">
        <f ca="1">IF(ISERROR(MATCH($A21,OFFSET($C$8,COLUMN(AX$8)-COLUMN($AA$8)+1,0,1,COLUMNS($C$8:$H$8)),0)),"",INDEX($A$9:$A$33,COLUMN(AX$8)-COLUMN($AA$8)+1))</f>
        <v/>
      </c>
      <c r="AY21" s="4" t="str">
        <f ca="1">IF(ISERROR(MATCH($A21,OFFSET($C$8,COLUMN(AY$8)-COLUMN($AA$8)+1,0,1,COLUMNS($C$8:$H$8)),0)),"",INDEX($A$9:$A$33,COLUMN(AY$8)-COLUMN($AA$8)+1))</f>
        <v/>
      </c>
      <c r="AZ21" s="4" t="str">
        <f ca="1">IF(AA21="","",INDEX($O$9:$O$33,MATCH(AA21,$A$9:$A$33,0)))</f>
        <v/>
      </c>
      <c r="BA21" s="4" t="str">
        <f ca="1">IF(AB21="","",INDEX($O$9:$O$33,MATCH(AB21,$A$9:$A$33,0)))</f>
        <v/>
      </c>
      <c r="BB21" s="4" t="str">
        <f ca="1">IF(AC21="","",INDEX($O$9:$O$33,MATCH(AC21,$A$9:$A$33,0)))</f>
        <v/>
      </c>
      <c r="BC21" s="4" t="str">
        <f ca="1">IF(AD21="","",INDEX($O$9:$O$33,MATCH(AD21,$A$9:$A$33,0)))</f>
        <v/>
      </c>
      <c r="BD21" s="4" t="str">
        <f ca="1">IF(AE21="","",INDEX($O$9:$O$33,MATCH(AE21,$A$9:$A$33,0)))</f>
        <v/>
      </c>
      <c r="BE21" s="4" t="str">
        <f ca="1">IF(AF21="","",INDEX($O$9:$O$33,MATCH(AF21,$A$9:$A$33,0)))</f>
        <v/>
      </c>
      <c r="BF21" s="4" t="str">
        <f ca="1">IF(AG21="","",INDEX($O$9:$O$33,MATCH(AG21,$A$9:$A$33,0)))</f>
        <v/>
      </c>
      <c r="BG21" s="4" t="str">
        <f ca="1">IF(AH21="","",INDEX($O$9:$O$33,MATCH(AH21,$A$9:$A$33,0)))</f>
        <v/>
      </c>
      <c r="BH21" s="4" t="str">
        <f ca="1">IF(AI21="","",INDEX($O$9:$O$33,MATCH(AI21,$A$9:$A$33,0)))</f>
        <v/>
      </c>
      <c r="BI21" s="4" t="str">
        <f ca="1">IF(AJ21="","",INDEX($O$9:$O$33,MATCH(AJ21,$A$9:$A$33,0)))</f>
        <v/>
      </c>
      <c r="BJ21" s="4" t="str">
        <f ca="1">IF(AK21="","",INDEX($O$9:$O$33,MATCH(AK21,$A$9:$A$33,0)))</f>
        <v/>
      </c>
      <c r="BK21" s="4" t="str">
        <f ca="1">IF(AL21="","",INDEX($O$9:$O$33,MATCH(AL21,$A$9:$A$33,0)))</f>
        <v/>
      </c>
      <c r="BL21" s="4" t="str">
        <f ca="1">IF(AM21="","",INDEX($O$9:$O$33,MATCH(AM21,$A$9:$A$33,0)))</f>
        <v/>
      </c>
      <c r="BM21" s="4" t="str">
        <f ca="1">IF(AN21="","",INDEX($O$9:$O$33,MATCH(AN21,$A$9:$A$33,0)))</f>
        <v/>
      </c>
      <c r="BN21" s="4" t="str">
        <f ca="1">IF(AO21="","",INDEX($O$9:$O$33,MATCH(AO21,$A$9:$A$33,0)))</f>
        <v/>
      </c>
      <c r="BO21" s="4" t="str">
        <f ca="1">IF(AP21="","",INDEX($O$9:$O$33,MATCH(AP21,$A$9:$A$33,0)))</f>
        <v/>
      </c>
      <c r="BP21" s="4" t="str">
        <f ca="1">IF(AQ21="","",INDEX($O$9:$O$33,MATCH(AQ21,$A$9:$A$33,0)))</f>
        <v/>
      </c>
      <c r="BQ21" s="4" t="str">
        <f ca="1">IF(AR21="","",INDEX($O$9:$O$33,MATCH(AR21,$A$9:$A$33,0)))</f>
        <v/>
      </c>
      <c r="BR21" s="4" t="str">
        <f ca="1">IF(AS21="","",INDEX($O$9:$O$33,MATCH(AS21,$A$9:$A$33,0)))</f>
        <v/>
      </c>
      <c r="BS21" s="4" t="str">
        <f ca="1">IF(AT21="","",INDEX($O$9:$O$33,MATCH(AT21,$A$9:$A$33,0)))</f>
        <v/>
      </c>
      <c r="BT21" s="4" t="str">
        <f ca="1">IF(AU21="","",INDEX($O$9:$O$33,MATCH(AU21,$A$9:$A$33,0)))</f>
        <v/>
      </c>
      <c r="BU21" s="4" t="str">
        <f ca="1">IF(AV21="","",INDEX($O$9:$O$33,MATCH(AV21,$A$9:$A$33,0)))</f>
        <v/>
      </c>
      <c r="BV21" s="4" t="str">
        <f ca="1">IF(AW21="","",INDEX($O$9:$O$33,MATCH(AW21,$A$9:$A$33,0)))</f>
        <v/>
      </c>
      <c r="BW21" s="4" t="str">
        <f ca="1">IF(AX21="","",INDEX($O$9:$O$33,MATCH(AX21,$A$9:$A$33,0)))</f>
        <v/>
      </c>
      <c r="BX21" s="4" t="str">
        <f ca="1">IF(AY21="","",INDEX($O$9:$O$33,MATCH(AY21,$A$9:$A$33,0)))</f>
        <v/>
      </c>
      <c r="BZ21" s="6">
        <f t="shared" si="13"/>
        <v>80</v>
      </c>
      <c r="CA21" s="7">
        <f t="shared" ca="1" si="20"/>
        <v>400</v>
      </c>
      <c r="CB21" s="7">
        <f t="shared" ca="1" si="21"/>
        <v>200</v>
      </c>
      <c r="CC21" s="7">
        <f t="shared" ca="1" si="22"/>
        <v>160</v>
      </c>
      <c r="CD21" s="7" t="e">
        <f t="shared" ca="1" si="23"/>
        <v>#N/A</v>
      </c>
      <c r="CE21" s="7" t="e">
        <f t="shared" ca="1" si="24"/>
        <v>#N/A</v>
      </c>
      <c r="CF21" s="7" t="e">
        <f t="shared" ca="1" si="25"/>
        <v>#N/A</v>
      </c>
      <c r="CG21" s="6">
        <f t="shared" ca="1" si="26"/>
        <v>0</v>
      </c>
      <c r="CH21" s="6" t="e">
        <f>IF(B21="",NA(),IF(L21=0,$M$33/40,NA()))</f>
        <v>#N/A</v>
      </c>
    </row>
    <row r="22" spans="1:86" x14ac:dyDescent="0.25">
      <c r="A22" s="19">
        <v>13</v>
      </c>
      <c r="B22" s="27" t="s">
        <v>64</v>
      </c>
      <c r="C22" s="19">
        <v>1</v>
      </c>
      <c r="D22" s="19">
        <v>11</v>
      </c>
      <c r="E22" s="19"/>
      <c r="F22" s="19"/>
      <c r="G22" s="19"/>
      <c r="H22" s="19"/>
      <c r="I22" s="28">
        <v>300</v>
      </c>
      <c r="J22" s="18">
        <v>360</v>
      </c>
      <c r="K22" s="18">
        <v>420</v>
      </c>
      <c r="L22" s="10">
        <f t="shared" si="14"/>
        <v>360</v>
      </c>
      <c r="M22" s="10">
        <f t="shared" si="15"/>
        <v>1000</v>
      </c>
      <c r="N22" s="10">
        <f t="shared" si="16"/>
        <v>1360</v>
      </c>
      <c r="O22" s="10">
        <f t="shared" ca="1" si="17"/>
        <v>0</v>
      </c>
      <c r="P22" s="10">
        <f t="shared" ca="1" si="18"/>
        <v>0</v>
      </c>
      <c r="Q22" s="10">
        <f t="shared" ca="1" si="19"/>
        <v>0</v>
      </c>
      <c r="T22" s="4">
        <f>IF(C22="",0,INDEX($N$9:$N$33,MATCH(C22,$A$9:$A$33,0)))</f>
        <v>80</v>
      </c>
      <c r="U22" s="4">
        <f>IF(D22="",0,INDEX($N$9:$N$33,MATCH(D22,$A$9:$A$33,0)))</f>
        <v>1000</v>
      </c>
      <c r="V22" s="4">
        <f>IF(E22="",0,INDEX($N$9:$N$33,MATCH(E22,$A$9:$A$33,0)))</f>
        <v>0</v>
      </c>
      <c r="W22" s="4">
        <f>IF(F22="",0,INDEX($N$9:$N$33,MATCH(F22,$A$9:$A$33,0)))</f>
        <v>0</v>
      </c>
      <c r="X22" s="4">
        <f>IF(G22="",0,INDEX($N$9:$N$33,MATCH(G22,$A$9:$A$33,0)))</f>
        <v>0</v>
      </c>
      <c r="Y22" s="4">
        <f>IF(H22="",0,INDEX($N$9:$N$33,MATCH(H22,$A$9:$A$33,0)))</f>
        <v>0</v>
      </c>
      <c r="AA22" s="4" t="str">
        <f ca="1">IF(ISERROR(MATCH($A22,OFFSET($C$8,COLUMN(AA$8)-COLUMN($AA$8)+1,0,1,COLUMNS($C$8:$H$8)),0)),"",INDEX($A$9:$A$33,COLUMN(AA$8)-COLUMN($AA$8)+1))</f>
        <v/>
      </c>
      <c r="AB22" s="4" t="str">
        <f ca="1">IF(ISERROR(MATCH($A22,OFFSET($C$8,COLUMN(AB$8)-COLUMN($AA$8)+1,0,1,COLUMNS($C$8:$H$8)),0)),"",INDEX($A$9:$A$33,COLUMN(AB$8)-COLUMN($AA$8)+1))</f>
        <v/>
      </c>
      <c r="AC22" s="4" t="str">
        <f ca="1">IF(ISERROR(MATCH($A22,OFFSET($C$8,COLUMN(AC$8)-COLUMN($AA$8)+1,0,1,COLUMNS($C$8:$H$8)),0)),"",INDEX($A$9:$A$33,COLUMN(AC$8)-COLUMN($AA$8)+1))</f>
        <v/>
      </c>
      <c r="AD22" s="4" t="str">
        <f ca="1">IF(ISERROR(MATCH($A22,OFFSET($C$8,COLUMN(AD$8)-COLUMN($AA$8)+1,0,1,COLUMNS($C$8:$H$8)),0)),"",INDEX($A$9:$A$33,COLUMN(AD$8)-COLUMN($AA$8)+1))</f>
        <v/>
      </c>
      <c r="AE22" s="4" t="str">
        <f ca="1">IF(ISERROR(MATCH($A22,OFFSET($C$8,COLUMN(AE$8)-COLUMN($AA$8)+1,0,1,COLUMNS($C$8:$H$8)),0)),"",INDEX($A$9:$A$33,COLUMN(AE$8)-COLUMN($AA$8)+1))</f>
        <v/>
      </c>
      <c r="AF22" s="4" t="str">
        <f ca="1">IF(ISERROR(MATCH($A22,OFFSET($C$8,COLUMN(AF$8)-COLUMN($AA$8)+1,0,1,COLUMNS($C$8:$H$8)),0)),"",INDEX($A$9:$A$33,COLUMN(AF$8)-COLUMN($AA$8)+1))</f>
        <v/>
      </c>
      <c r="AG22" s="4" t="str">
        <f ca="1">IF(ISERROR(MATCH($A22,OFFSET($C$8,COLUMN(AG$8)-COLUMN($AA$8)+1,0,1,COLUMNS($C$8:$H$8)),0)),"",INDEX($A$9:$A$33,COLUMN(AG$8)-COLUMN($AA$8)+1))</f>
        <v/>
      </c>
      <c r="AH22" s="4" t="str">
        <f ca="1">IF(ISERROR(MATCH($A22,OFFSET($C$8,COLUMN(AH$8)-COLUMN($AA$8)+1,0,1,COLUMNS($C$8:$H$8)),0)),"",INDEX($A$9:$A$33,COLUMN(AH$8)-COLUMN($AA$8)+1))</f>
        <v/>
      </c>
      <c r="AI22" s="4" t="str">
        <f ca="1">IF(ISERROR(MATCH($A22,OFFSET($C$8,COLUMN(AI$8)-COLUMN($AA$8)+1,0,1,COLUMNS($C$8:$H$8)),0)),"",INDEX($A$9:$A$33,COLUMN(AI$8)-COLUMN($AA$8)+1))</f>
        <v/>
      </c>
      <c r="AJ22" s="4" t="str">
        <f ca="1">IF(ISERROR(MATCH($A22,OFFSET($C$8,COLUMN(AJ$8)-COLUMN($AA$8)+1,0,1,COLUMNS($C$8:$H$8)),0)),"",INDEX($A$9:$A$33,COLUMN(AJ$8)-COLUMN($AA$8)+1))</f>
        <v/>
      </c>
      <c r="AK22" s="4" t="str">
        <f ca="1">IF(ISERROR(MATCH($A22,OFFSET($C$8,COLUMN(AK$8)-COLUMN($AA$8)+1,0,1,COLUMNS($C$8:$H$8)),0)),"",INDEX($A$9:$A$33,COLUMN(AK$8)-COLUMN($AA$8)+1))</f>
        <v/>
      </c>
      <c r="AL22" s="4" t="str">
        <f ca="1">IF(ISERROR(MATCH($A22,OFFSET($C$8,COLUMN(AL$8)-COLUMN($AA$8)+1,0,1,COLUMNS($C$8:$H$8)),0)),"",INDEX($A$9:$A$33,COLUMN(AL$8)-COLUMN($AA$8)+1))</f>
        <v/>
      </c>
      <c r="AM22" s="4" t="str">
        <f ca="1">IF(ISERROR(MATCH($A22,OFFSET($C$8,COLUMN(AM$8)-COLUMN($AA$8)+1,0,1,COLUMNS($C$8:$H$8)),0)),"",INDEX($A$9:$A$33,COLUMN(AM$8)-COLUMN($AA$8)+1))</f>
        <v/>
      </c>
      <c r="AN22" s="4" t="str">
        <f ca="1">IF(ISERROR(MATCH($A22,OFFSET($C$8,COLUMN(AN$8)-COLUMN($AA$8)+1,0,1,COLUMNS($C$8:$H$8)),0)),"",INDEX($A$9:$A$33,COLUMN(AN$8)-COLUMN($AA$8)+1))</f>
        <v/>
      </c>
      <c r="AO22" s="4" t="str">
        <f ca="1">IF(ISERROR(MATCH($A22,OFFSET($C$8,COLUMN(AO$8)-COLUMN($AA$8)+1,0,1,COLUMNS($C$8:$H$8)),0)),"",INDEX($A$9:$A$33,COLUMN(AO$8)-COLUMN($AA$8)+1))</f>
        <v/>
      </c>
      <c r="AP22" s="4" t="str">
        <f ca="1">IF(ISERROR(MATCH($A22,OFFSET($C$8,COLUMN(AP$8)-COLUMN($AA$8)+1,0,1,COLUMNS($C$8:$H$8)),0)),"",INDEX($A$9:$A$33,COLUMN(AP$8)-COLUMN($AA$8)+1))</f>
        <v/>
      </c>
      <c r="AQ22" s="4" t="str">
        <f ca="1">IF(ISERROR(MATCH($A22,OFFSET($C$8,COLUMN(AQ$8)-COLUMN($AA$8)+1,0,1,COLUMNS($C$8:$H$8)),0)),"",INDEX($A$9:$A$33,COLUMN(AQ$8)-COLUMN($AA$8)+1))</f>
        <v/>
      </c>
      <c r="AR22" s="4" t="str">
        <f ca="1">IF(ISERROR(MATCH($A22,OFFSET($C$8,COLUMN(AR$8)-COLUMN($AA$8)+1,0,1,COLUMNS($C$8:$H$8)),0)),"",INDEX($A$9:$A$33,COLUMN(AR$8)-COLUMN($AA$8)+1))</f>
        <v/>
      </c>
      <c r="AS22" s="4" t="str">
        <f ca="1">IF(ISERROR(MATCH($A22,OFFSET($C$8,COLUMN(AS$8)-COLUMN($AA$8)+1,0,1,COLUMNS($C$8:$H$8)),0)),"",INDEX($A$9:$A$33,COLUMN(AS$8)-COLUMN($AA$8)+1))</f>
        <v/>
      </c>
      <c r="AT22" s="4" t="str">
        <f ca="1">IF(ISERROR(MATCH($A22,OFFSET($C$8,COLUMN(AT$8)-COLUMN($AA$8)+1,0,1,COLUMNS($C$8:$H$8)),0)),"",INDEX($A$9:$A$33,COLUMN(AT$8)-COLUMN($AA$8)+1))</f>
        <v/>
      </c>
      <c r="AU22" s="4" t="str">
        <f ca="1">IF(ISERROR(MATCH($A22,OFFSET($C$8,COLUMN(AU$8)-COLUMN($AA$8)+1,0,1,COLUMNS($C$8:$H$8)),0)),"",INDEX($A$9:$A$33,COLUMN(AU$8)-COLUMN($AA$8)+1))</f>
        <v/>
      </c>
      <c r="AV22" s="4" t="str">
        <f ca="1">IF(ISERROR(MATCH($A22,OFFSET($C$8,COLUMN(AV$8)-COLUMN($AA$8)+1,0,1,COLUMNS($C$8:$H$8)),0)),"",INDEX($A$9:$A$33,COLUMN(AV$8)-COLUMN($AA$8)+1))</f>
        <v/>
      </c>
      <c r="AW22" s="4" t="str">
        <f ca="1">IF(ISERROR(MATCH($A22,OFFSET($C$8,COLUMN(AW$8)-COLUMN($AA$8)+1,0,1,COLUMNS($C$8:$H$8)),0)),"",INDEX($A$9:$A$33,COLUMN(AW$8)-COLUMN($AA$8)+1))</f>
        <v/>
      </c>
      <c r="AX22" s="4" t="str">
        <f ca="1">IF(ISERROR(MATCH($A22,OFFSET($C$8,COLUMN(AX$8)-COLUMN($AA$8)+1,0,1,COLUMNS($C$8:$H$8)),0)),"",INDEX($A$9:$A$33,COLUMN(AX$8)-COLUMN($AA$8)+1))</f>
        <v/>
      </c>
      <c r="AY22" s="4" t="str">
        <f ca="1">IF(ISERROR(MATCH($A22,OFFSET($C$8,COLUMN(AY$8)-COLUMN($AA$8)+1,0,1,COLUMNS($C$8:$H$8)),0)),"",INDEX($A$9:$A$33,COLUMN(AY$8)-COLUMN($AA$8)+1))</f>
        <v/>
      </c>
      <c r="AZ22" s="4" t="str">
        <f ca="1">IF(AA22="","",INDEX($O$9:$O$33,MATCH(AA22,$A$9:$A$33,0)))</f>
        <v/>
      </c>
      <c r="BA22" s="4" t="str">
        <f ca="1">IF(AB22="","",INDEX($O$9:$O$33,MATCH(AB22,$A$9:$A$33,0)))</f>
        <v/>
      </c>
      <c r="BB22" s="4" t="str">
        <f ca="1">IF(AC22="","",INDEX($O$9:$O$33,MATCH(AC22,$A$9:$A$33,0)))</f>
        <v/>
      </c>
      <c r="BC22" s="4" t="str">
        <f ca="1">IF(AD22="","",INDEX($O$9:$O$33,MATCH(AD22,$A$9:$A$33,0)))</f>
        <v/>
      </c>
      <c r="BD22" s="4" t="str">
        <f ca="1">IF(AE22="","",INDEX($O$9:$O$33,MATCH(AE22,$A$9:$A$33,0)))</f>
        <v/>
      </c>
      <c r="BE22" s="4" t="str">
        <f ca="1">IF(AF22="","",INDEX($O$9:$O$33,MATCH(AF22,$A$9:$A$33,0)))</f>
        <v/>
      </c>
      <c r="BF22" s="4" t="str">
        <f ca="1">IF(AG22="","",INDEX($O$9:$O$33,MATCH(AG22,$A$9:$A$33,0)))</f>
        <v/>
      </c>
      <c r="BG22" s="4" t="str">
        <f ca="1">IF(AH22="","",INDEX($O$9:$O$33,MATCH(AH22,$A$9:$A$33,0)))</f>
        <v/>
      </c>
      <c r="BH22" s="4" t="str">
        <f ca="1">IF(AI22="","",INDEX($O$9:$O$33,MATCH(AI22,$A$9:$A$33,0)))</f>
        <v/>
      </c>
      <c r="BI22" s="4" t="str">
        <f ca="1">IF(AJ22="","",INDEX($O$9:$O$33,MATCH(AJ22,$A$9:$A$33,0)))</f>
        <v/>
      </c>
      <c r="BJ22" s="4" t="str">
        <f ca="1">IF(AK22="","",INDEX($O$9:$O$33,MATCH(AK22,$A$9:$A$33,0)))</f>
        <v/>
      </c>
      <c r="BK22" s="4" t="str">
        <f ca="1">IF(AL22="","",INDEX($O$9:$O$33,MATCH(AL22,$A$9:$A$33,0)))</f>
        <v/>
      </c>
      <c r="BL22" s="4" t="str">
        <f ca="1">IF(AM22="","",INDEX($O$9:$O$33,MATCH(AM22,$A$9:$A$33,0)))</f>
        <v/>
      </c>
      <c r="BM22" s="4" t="str">
        <f ca="1">IF(AN22="","",INDEX($O$9:$O$33,MATCH(AN22,$A$9:$A$33,0)))</f>
        <v/>
      </c>
      <c r="BN22" s="4" t="str">
        <f ca="1">IF(AO22="","",INDEX($O$9:$O$33,MATCH(AO22,$A$9:$A$33,0)))</f>
        <v/>
      </c>
      <c r="BO22" s="4" t="str">
        <f ca="1">IF(AP22="","",INDEX($O$9:$O$33,MATCH(AP22,$A$9:$A$33,0)))</f>
        <v/>
      </c>
      <c r="BP22" s="4" t="str">
        <f ca="1">IF(AQ22="","",INDEX($O$9:$O$33,MATCH(AQ22,$A$9:$A$33,0)))</f>
        <v/>
      </c>
      <c r="BQ22" s="4" t="str">
        <f ca="1">IF(AR22="","",INDEX($O$9:$O$33,MATCH(AR22,$A$9:$A$33,0)))</f>
        <v/>
      </c>
      <c r="BR22" s="4" t="str">
        <f ca="1">IF(AS22="","",INDEX($O$9:$O$33,MATCH(AS22,$A$9:$A$33,0)))</f>
        <v/>
      </c>
      <c r="BS22" s="4" t="str">
        <f ca="1">IF(AT22="","",INDEX($O$9:$O$33,MATCH(AT22,$A$9:$A$33,0)))</f>
        <v/>
      </c>
      <c r="BT22" s="4" t="str">
        <f ca="1">IF(AU22="","",INDEX($O$9:$O$33,MATCH(AU22,$A$9:$A$33,0)))</f>
        <v/>
      </c>
      <c r="BU22" s="4" t="str">
        <f ca="1">IF(AV22="","",INDEX($O$9:$O$33,MATCH(AV22,$A$9:$A$33,0)))</f>
        <v/>
      </c>
      <c r="BV22" s="4" t="str">
        <f ca="1">IF(AW22="","",INDEX($O$9:$O$33,MATCH(AW22,$A$9:$A$33,0)))</f>
        <v/>
      </c>
      <c r="BW22" s="4" t="str">
        <f ca="1">IF(AX22="","",INDEX($O$9:$O$33,MATCH(AX22,$A$9:$A$33,0)))</f>
        <v/>
      </c>
      <c r="BX22" s="4" t="str">
        <f ca="1">IF(AY22="","",INDEX($O$9:$O$33,MATCH(AY22,$A$9:$A$33,0)))</f>
        <v/>
      </c>
      <c r="BZ22" s="6">
        <f t="shared" si="13"/>
        <v>1000</v>
      </c>
      <c r="CA22" s="7">
        <f t="shared" ca="1" si="20"/>
        <v>360</v>
      </c>
      <c r="CB22" s="7">
        <f t="shared" ca="1" si="21"/>
        <v>60</v>
      </c>
      <c r="CC22" s="7">
        <f t="shared" ca="1" si="22"/>
        <v>60</v>
      </c>
      <c r="CD22" s="7" t="e">
        <f t="shared" ca="1" si="23"/>
        <v>#N/A</v>
      </c>
      <c r="CE22" s="7" t="e">
        <f t="shared" ca="1" si="24"/>
        <v>#N/A</v>
      </c>
      <c r="CF22" s="7" t="e">
        <f t="shared" ca="1" si="25"/>
        <v>#N/A</v>
      </c>
      <c r="CG22" s="6">
        <f t="shared" ca="1" si="26"/>
        <v>0</v>
      </c>
      <c r="CH22" s="6" t="e">
        <f>IF(B22="",NA(),IF(L22=0,$M$33/40,NA()))</f>
        <v>#N/A</v>
      </c>
    </row>
    <row r="23" spans="1:86" x14ac:dyDescent="0.25">
      <c r="A23" s="19">
        <v>14</v>
      </c>
      <c r="B23" s="27" t="s">
        <v>65</v>
      </c>
      <c r="C23" s="19">
        <v>1</v>
      </c>
      <c r="D23" s="19"/>
      <c r="E23" s="19"/>
      <c r="F23" s="19"/>
      <c r="G23" s="19"/>
      <c r="H23" s="19"/>
      <c r="I23" s="28">
        <v>480</v>
      </c>
      <c r="J23" s="18">
        <v>600</v>
      </c>
      <c r="K23" s="18">
        <v>780</v>
      </c>
      <c r="L23" s="10">
        <f t="shared" si="14"/>
        <v>620</v>
      </c>
      <c r="M23" s="10">
        <f t="shared" si="15"/>
        <v>80</v>
      </c>
      <c r="N23" s="10">
        <f t="shared" si="16"/>
        <v>700</v>
      </c>
      <c r="O23" s="10">
        <f t="shared" ca="1" si="17"/>
        <v>0</v>
      </c>
      <c r="P23" s="10">
        <f t="shared" ca="1" si="18"/>
        <v>0</v>
      </c>
      <c r="Q23" s="10">
        <f t="shared" ca="1" si="19"/>
        <v>0</v>
      </c>
      <c r="T23" s="4">
        <f>IF(C23="",0,INDEX($N$9:$N$33,MATCH(C23,$A$9:$A$33,0)))</f>
        <v>80</v>
      </c>
      <c r="U23" s="4">
        <f>IF(D23="",0,INDEX($N$9:$N$33,MATCH(D23,$A$9:$A$33,0)))</f>
        <v>0</v>
      </c>
      <c r="V23" s="4">
        <f>IF(E23="",0,INDEX($N$9:$N$33,MATCH(E23,$A$9:$A$33,0)))</f>
        <v>0</v>
      </c>
      <c r="W23" s="4">
        <f>IF(F23="",0,INDEX($N$9:$N$33,MATCH(F23,$A$9:$A$33,0)))</f>
        <v>0</v>
      </c>
      <c r="X23" s="4">
        <f>IF(G23="",0,INDEX($N$9:$N$33,MATCH(G23,$A$9:$A$33,0)))</f>
        <v>0</v>
      </c>
      <c r="Y23" s="4">
        <f>IF(H23="",0,INDEX($N$9:$N$33,MATCH(H23,$A$9:$A$33,0)))</f>
        <v>0</v>
      </c>
      <c r="AA23" s="4" t="str">
        <f ca="1">IF(ISERROR(MATCH($A23,OFFSET($C$8,COLUMN(AA$8)-COLUMN($AA$8)+1,0,1,COLUMNS($C$8:$H$8)),0)),"",INDEX($A$9:$A$33,COLUMN(AA$8)-COLUMN($AA$8)+1))</f>
        <v/>
      </c>
      <c r="AB23" s="4" t="str">
        <f ca="1">IF(ISERROR(MATCH($A23,OFFSET($C$8,COLUMN(AB$8)-COLUMN($AA$8)+1,0,1,COLUMNS($C$8:$H$8)),0)),"",INDEX($A$9:$A$33,COLUMN(AB$8)-COLUMN($AA$8)+1))</f>
        <v/>
      </c>
      <c r="AC23" s="4" t="str">
        <f ca="1">IF(ISERROR(MATCH($A23,OFFSET($C$8,COLUMN(AC$8)-COLUMN($AA$8)+1,0,1,COLUMNS($C$8:$H$8)),0)),"",INDEX($A$9:$A$33,COLUMN(AC$8)-COLUMN($AA$8)+1))</f>
        <v/>
      </c>
      <c r="AD23" s="4" t="str">
        <f ca="1">IF(ISERROR(MATCH($A23,OFFSET($C$8,COLUMN(AD$8)-COLUMN($AA$8)+1,0,1,COLUMNS($C$8:$H$8)),0)),"",INDEX($A$9:$A$33,COLUMN(AD$8)-COLUMN($AA$8)+1))</f>
        <v/>
      </c>
      <c r="AE23" s="4" t="str">
        <f ca="1">IF(ISERROR(MATCH($A23,OFFSET($C$8,COLUMN(AE$8)-COLUMN($AA$8)+1,0,1,COLUMNS($C$8:$H$8)),0)),"",INDEX($A$9:$A$33,COLUMN(AE$8)-COLUMN($AA$8)+1))</f>
        <v/>
      </c>
      <c r="AF23" s="4" t="str">
        <f ca="1">IF(ISERROR(MATCH($A23,OFFSET($C$8,COLUMN(AF$8)-COLUMN($AA$8)+1,0,1,COLUMNS($C$8:$H$8)),0)),"",INDEX($A$9:$A$33,COLUMN(AF$8)-COLUMN($AA$8)+1))</f>
        <v/>
      </c>
      <c r="AG23" s="4" t="str">
        <f ca="1">IF(ISERROR(MATCH($A23,OFFSET($C$8,COLUMN(AG$8)-COLUMN($AA$8)+1,0,1,COLUMNS($C$8:$H$8)),0)),"",INDEX($A$9:$A$33,COLUMN(AG$8)-COLUMN($AA$8)+1))</f>
        <v/>
      </c>
      <c r="AH23" s="4" t="str">
        <f ca="1">IF(ISERROR(MATCH($A23,OFFSET($C$8,COLUMN(AH$8)-COLUMN($AA$8)+1,0,1,COLUMNS($C$8:$H$8)),0)),"",INDEX($A$9:$A$33,COLUMN(AH$8)-COLUMN($AA$8)+1))</f>
        <v/>
      </c>
      <c r="AI23" s="4" t="str">
        <f ca="1">IF(ISERROR(MATCH($A23,OFFSET($C$8,COLUMN(AI$8)-COLUMN($AA$8)+1,0,1,COLUMNS($C$8:$H$8)),0)),"",INDEX($A$9:$A$33,COLUMN(AI$8)-COLUMN($AA$8)+1))</f>
        <v/>
      </c>
      <c r="AJ23" s="4" t="str">
        <f ca="1">IF(ISERROR(MATCH($A23,OFFSET($C$8,COLUMN(AJ$8)-COLUMN($AA$8)+1,0,1,COLUMNS($C$8:$H$8)),0)),"",INDEX($A$9:$A$33,COLUMN(AJ$8)-COLUMN($AA$8)+1))</f>
        <v/>
      </c>
      <c r="AK23" s="4" t="str">
        <f ca="1">IF(ISERROR(MATCH($A23,OFFSET($C$8,COLUMN(AK$8)-COLUMN($AA$8)+1,0,1,COLUMNS($C$8:$H$8)),0)),"",INDEX($A$9:$A$33,COLUMN(AK$8)-COLUMN($AA$8)+1))</f>
        <v/>
      </c>
      <c r="AL23" s="4" t="str">
        <f ca="1">IF(ISERROR(MATCH($A23,OFFSET($C$8,COLUMN(AL$8)-COLUMN($AA$8)+1,0,1,COLUMNS($C$8:$H$8)),0)),"",INDEX($A$9:$A$33,COLUMN(AL$8)-COLUMN($AA$8)+1))</f>
        <v/>
      </c>
      <c r="AM23" s="4" t="str">
        <f ca="1">IF(ISERROR(MATCH($A23,OFFSET($C$8,COLUMN(AM$8)-COLUMN($AA$8)+1,0,1,COLUMNS($C$8:$H$8)),0)),"",INDEX($A$9:$A$33,COLUMN(AM$8)-COLUMN($AA$8)+1))</f>
        <v/>
      </c>
      <c r="AN23" s="4" t="str">
        <f ca="1">IF(ISERROR(MATCH($A23,OFFSET($C$8,COLUMN(AN$8)-COLUMN($AA$8)+1,0,1,COLUMNS($C$8:$H$8)),0)),"",INDEX($A$9:$A$33,COLUMN(AN$8)-COLUMN($AA$8)+1))</f>
        <v/>
      </c>
      <c r="AO23" s="4" t="str">
        <f ca="1">IF(ISERROR(MATCH($A23,OFFSET($C$8,COLUMN(AO$8)-COLUMN($AA$8)+1,0,1,COLUMNS($C$8:$H$8)),0)),"",INDEX($A$9:$A$33,COLUMN(AO$8)-COLUMN($AA$8)+1))</f>
        <v/>
      </c>
      <c r="AP23" s="4" t="str">
        <f ca="1">IF(ISERROR(MATCH($A23,OFFSET($C$8,COLUMN(AP$8)-COLUMN($AA$8)+1,0,1,COLUMNS($C$8:$H$8)),0)),"",INDEX($A$9:$A$33,COLUMN(AP$8)-COLUMN($AA$8)+1))</f>
        <v/>
      </c>
      <c r="AQ23" s="4" t="str">
        <f ca="1">IF(ISERROR(MATCH($A23,OFFSET($C$8,COLUMN(AQ$8)-COLUMN($AA$8)+1,0,1,COLUMNS($C$8:$H$8)),0)),"",INDEX($A$9:$A$33,COLUMN(AQ$8)-COLUMN($AA$8)+1))</f>
        <v/>
      </c>
      <c r="AR23" s="4" t="str">
        <f ca="1">IF(ISERROR(MATCH($A23,OFFSET($C$8,COLUMN(AR$8)-COLUMN($AA$8)+1,0,1,COLUMNS($C$8:$H$8)),0)),"",INDEX($A$9:$A$33,COLUMN(AR$8)-COLUMN($AA$8)+1))</f>
        <v/>
      </c>
      <c r="AS23" s="4" t="str">
        <f ca="1">IF(ISERROR(MATCH($A23,OFFSET($C$8,COLUMN(AS$8)-COLUMN($AA$8)+1,0,1,COLUMNS($C$8:$H$8)),0)),"",INDEX($A$9:$A$33,COLUMN(AS$8)-COLUMN($AA$8)+1))</f>
        <v/>
      </c>
      <c r="AT23" s="4" t="str">
        <f ca="1">IF(ISERROR(MATCH($A23,OFFSET($C$8,COLUMN(AT$8)-COLUMN($AA$8)+1,0,1,COLUMNS($C$8:$H$8)),0)),"",INDEX($A$9:$A$33,COLUMN(AT$8)-COLUMN($AA$8)+1))</f>
        <v/>
      </c>
      <c r="AU23" s="4" t="str">
        <f ca="1">IF(ISERROR(MATCH($A23,OFFSET($C$8,COLUMN(AU$8)-COLUMN($AA$8)+1,0,1,COLUMNS($C$8:$H$8)),0)),"",INDEX($A$9:$A$33,COLUMN(AU$8)-COLUMN($AA$8)+1))</f>
        <v/>
      </c>
      <c r="AV23" s="4" t="str">
        <f ca="1">IF(ISERROR(MATCH($A23,OFFSET($C$8,COLUMN(AV$8)-COLUMN($AA$8)+1,0,1,COLUMNS($C$8:$H$8)),0)),"",INDEX($A$9:$A$33,COLUMN(AV$8)-COLUMN($AA$8)+1))</f>
        <v/>
      </c>
      <c r="AW23" s="4" t="str">
        <f ca="1">IF(ISERROR(MATCH($A23,OFFSET($C$8,COLUMN(AW$8)-COLUMN($AA$8)+1,0,1,COLUMNS($C$8:$H$8)),0)),"",INDEX($A$9:$A$33,COLUMN(AW$8)-COLUMN($AA$8)+1))</f>
        <v/>
      </c>
      <c r="AX23" s="4" t="str">
        <f ca="1">IF(ISERROR(MATCH($A23,OFFSET($C$8,COLUMN(AX$8)-COLUMN($AA$8)+1,0,1,COLUMNS($C$8:$H$8)),0)),"",INDEX($A$9:$A$33,COLUMN(AX$8)-COLUMN($AA$8)+1))</f>
        <v/>
      </c>
      <c r="AY23" s="4" t="str">
        <f ca="1">IF(ISERROR(MATCH($A23,OFFSET($C$8,COLUMN(AY$8)-COLUMN($AA$8)+1,0,1,COLUMNS($C$8:$H$8)),0)),"",INDEX($A$9:$A$33,COLUMN(AY$8)-COLUMN($AA$8)+1))</f>
        <v/>
      </c>
      <c r="AZ23" s="4" t="str">
        <f ca="1">IF(AA23="","",INDEX($O$9:$O$33,MATCH(AA23,$A$9:$A$33,0)))</f>
        <v/>
      </c>
      <c r="BA23" s="4" t="str">
        <f ca="1">IF(AB23="","",INDEX($O$9:$O$33,MATCH(AB23,$A$9:$A$33,0)))</f>
        <v/>
      </c>
      <c r="BB23" s="4" t="str">
        <f ca="1">IF(AC23="","",INDEX($O$9:$O$33,MATCH(AC23,$A$9:$A$33,0)))</f>
        <v/>
      </c>
      <c r="BC23" s="4" t="str">
        <f ca="1">IF(AD23="","",INDEX($O$9:$O$33,MATCH(AD23,$A$9:$A$33,0)))</f>
        <v/>
      </c>
      <c r="BD23" s="4" t="str">
        <f ca="1">IF(AE23="","",INDEX($O$9:$O$33,MATCH(AE23,$A$9:$A$33,0)))</f>
        <v/>
      </c>
      <c r="BE23" s="4" t="str">
        <f ca="1">IF(AF23="","",INDEX($O$9:$O$33,MATCH(AF23,$A$9:$A$33,0)))</f>
        <v/>
      </c>
      <c r="BF23" s="4" t="str">
        <f ca="1">IF(AG23="","",INDEX($O$9:$O$33,MATCH(AG23,$A$9:$A$33,0)))</f>
        <v/>
      </c>
      <c r="BG23" s="4" t="str">
        <f ca="1">IF(AH23="","",INDEX($O$9:$O$33,MATCH(AH23,$A$9:$A$33,0)))</f>
        <v/>
      </c>
      <c r="BH23" s="4" t="str">
        <f ca="1">IF(AI23="","",INDEX($O$9:$O$33,MATCH(AI23,$A$9:$A$33,0)))</f>
        <v/>
      </c>
      <c r="BI23" s="4" t="str">
        <f ca="1">IF(AJ23="","",INDEX($O$9:$O$33,MATCH(AJ23,$A$9:$A$33,0)))</f>
        <v/>
      </c>
      <c r="BJ23" s="4" t="str">
        <f ca="1">IF(AK23="","",INDEX($O$9:$O$33,MATCH(AK23,$A$9:$A$33,0)))</f>
        <v/>
      </c>
      <c r="BK23" s="4" t="str">
        <f ca="1">IF(AL23="","",INDEX($O$9:$O$33,MATCH(AL23,$A$9:$A$33,0)))</f>
        <v/>
      </c>
      <c r="BL23" s="4" t="str">
        <f ca="1">IF(AM23="","",INDEX($O$9:$O$33,MATCH(AM23,$A$9:$A$33,0)))</f>
        <v/>
      </c>
      <c r="BM23" s="4" t="str">
        <f ca="1">IF(AN23="","",INDEX($O$9:$O$33,MATCH(AN23,$A$9:$A$33,0)))</f>
        <v/>
      </c>
      <c r="BN23" s="4" t="str">
        <f ca="1">IF(AO23="","",INDEX($O$9:$O$33,MATCH(AO23,$A$9:$A$33,0)))</f>
        <v/>
      </c>
      <c r="BO23" s="4" t="str">
        <f ca="1">IF(AP23="","",INDEX($O$9:$O$33,MATCH(AP23,$A$9:$A$33,0)))</f>
        <v/>
      </c>
      <c r="BP23" s="4" t="str">
        <f ca="1">IF(AQ23="","",INDEX($O$9:$O$33,MATCH(AQ23,$A$9:$A$33,0)))</f>
        <v/>
      </c>
      <c r="BQ23" s="4" t="str">
        <f ca="1">IF(AR23="","",INDEX($O$9:$O$33,MATCH(AR23,$A$9:$A$33,0)))</f>
        <v/>
      </c>
      <c r="BR23" s="4" t="str">
        <f ca="1">IF(AS23="","",INDEX($O$9:$O$33,MATCH(AS23,$A$9:$A$33,0)))</f>
        <v/>
      </c>
      <c r="BS23" s="4" t="str">
        <f ca="1">IF(AT23="","",INDEX($O$9:$O$33,MATCH(AT23,$A$9:$A$33,0)))</f>
        <v/>
      </c>
      <c r="BT23" s="4" t="str">
        <f ca="1">IF(AU23="","",INDEX($O$9:$O$33,MATCH(AU23,$A$9:$A$33,0)))</f>
        <v/>
      </c>
      <c r="BU23" s="4" t="str">
        <f ca="1">IF(AV23="","",INDEX($O$9:$O$33,MATCH(AV23,$A$9:$A$33,0)))</f>
        <v/>
      </c>
      <c r="BV23" s="4" t="str">
        <f ca="1">IF(AW23="","",INDEX($O$9:$O$33,MATCH(AW23,$A$9:$A$33,0)))</f>
        <v/>
      </c>
      <c r="BW23" s="4" t="str">
        <f ca="1">IF(AX23="","",INDEX($O$9:$O$33,MATCH(AX23,$A$9:$A$33,0)))</f>
        <v/>
      </c>
      <c r="BX23" s="4" t="str">
        <f ca="1">IF(AY23="","",INDEX($O$9:$O$33,MATCH(AY23,$A$9:$A$33,0)))</f>
        <v/>
      </c>
      <c r="BZ23" s="6">
        <f t="shared" si="13"/>
        <v>80</v>
      </c>
      <c r="CA23" s="7">
        <f t="shared" ca="1" si="20"/>
        <v>620</v>
      </c>
      <c r="CB23" s="7">
        <f t="shared" ca="1" si="21"/>
        <v>160</v>
      </c>
      <c r="CC23" s="7">
        <f t="shared" ca="1" si="22"/>
        <v>140</v>
      </c>
      <c r="CD23" s="7" t="e">
        <f t="shared" ca="1" si="23"/>
        <v>#N/A</v>
      </c>
      <c r="CE23" s="7" t="e">
        <f t="shared" ca="1" si="24"/>
        <v>#N/A</v>
      </c>
      <c r="CF23" s="7" t="e">
        <f t="shared" ca="1" si="25"/>
        <v>#N/A</v>
      </c>
      <c r="CG23" s="6">
        <f t="shared" ca="1" si="26"/>
        <v>0</v>
      </c>
      <c r="CH23" s="6" t="e">
        <f>IF(B23="",NA(),IF(L23=0,$M$33/40,NA()))</f>
        <v>#N/A</v>
      </c>
    </row>
    <row r="24" spans="1:86" x14ac:dyDescent="0.25">
      <c r="A24" s="19">
        <v>15</v>
      </c>
      <c r="B24" s="27" t="s">
        <v>66</v>
      </c>
      <c r="C24" s="19">
        <v>3</v>
      </c>
      <c r="D24" s="19">
        <v>7</v>
      </c>
      <c r="E24" s="19"/>
      <c r="F24" s="19"/>
      <c r="G24" s="19"/>
      <c r="H24" s="19"/>
      <c r="I24" s="28">
        <v>1140</v>
      </c>
      <c r="J24" s="18">
        <v>1320</v>
      </c>
      <c r="K24" s="18">
        <v>1560</v>
      </c>
      <c r="L24" s="10">
        <f t="shared" si="14"/>
        <v>1340</v>
      </c>
      <c r="M24" s="10">
        <f t="shared" si="15"/>
        <v>1300</v>
      </c>
      <c r="N24" s="10">
        <f t="shared" si="16"/>
        <v>2640</v>
      </c>
      <c r="O24" s="10">
        <f t="shared" ca="1" si="17"/>
        <v>0</v>
      </c>
      <c r="P24" s="10">
        <f t="shared" ca="1" si="18"/>
        <v>0</v>
      </c>
      <c r="Q24" s="10">
        <f t="shared" ca="1" si="19"/>
        <v>0</v>
      </c>
      <c r="T24" s="4">
        <f>IF(C24="",0,INDEX($N$9:$N$33,MATCH(C24,$A$9:$A$33,0)))</f>
        <v>80</v>
      </c>
      <c r="U24" s="4">
        <f>IF(D24="",0,INDEX($N$9:$N$33,MATCH(D24,$A$9:$A$33,0)))</f>
        <v>1300</v>
      </c>
      <c r="V24" s="4">
        <f>IF(E24="",0,INDEX($N$9:$N$33,MATCH(E24,$A$9:$A$33,0)))</f>
        <v>0</v>
      </c>
      <c r="W24" s="4">
        <f>IF(F24="",0,INDEX($N$9:$N$33,MATCH(F24,$A$9:$A$33,0)))</f>
        <v>0</v>
      </c>
      <c r="X24" s="4">
        <f>IF(G24="",0,INDEX($N$9:$N$33,MATCH(G24,$A$9:$A$33,0)))</f>
        <v>0</v>
      </c>
      <c r="Y24" s="4">
        <f>IF(H24="",0,INDEX($N$9:$N$33,MATCH(H24,$A$9:$A$33,0)))</f>
        <v>0</v>
      </c>
      <c r="AA24" s="4" t="str">
        <f ca="1">IF(ISERROR(MATCH($A24,OFFSET($C$8,COLUMN(AA$8)-COLUMN($AA$8)+1,0,1,COLUMNS($C$8:$H$8)),0)),"",INDEX($A$9:$A$33,COLUMN(AA$8)-COLUMN($AA$8)+1))</f>
        <v/>
      </c>
      <c r="AB24" s="4" t="str">
        <f ca="1">IF(ISERROR(MATCH($A24,OFFSET($C$8,COLUMN(AB$8)-COLUMN($AA$8)+1,0,1,COLUMNS($C$8:$H$8)),0)),"",INDEX($A$9:$A$33,COLUMN(AB$8)-COLUMN($AA$8)+1))</f>
        <v/>
      </c>
      <c r="AC24" s="4" t="str">
        <f ca="1">IF(ISERROR(MATCH($A24,OFFSET($C$8,COLUMN(AC$8)-COLUMN($AA$8)+1,0,1,COLUMNS($C$8:$H$8)),0)),"",INDEX($A$9:$A$33,COLUMN(AC$8)-COLUMN($AA$8)+1))</f>
        <v/>
      </c>
      <c r="AD24" s="4" t="str">
        <f ca="1">IF(ISERROR(MATCH($A24,OFFSET($C$8,COLUMN(AD$8)-COLUMN($AA$8)+1,0,1,COLUMNS($C$8:$H$8)),0)),"",INDEX($A$9:$A$33,COLUMN(AD$8)-COLUMN($AA$8)+1))</f>
        <v/>
      </c>
      <c r="AE24" s="4" t="str">
        <f ca="1">IF(ISERROR(MATCH($A24,OFFSET($C$8,COLUMN(AE$8)-COLUMN($AA$8)+1,0,1,COLUMNS($C$8:$H$8)),0)),"",INDEX($A$9:$A$33,COLUMN(AE$8)-COLUMN($AA$8)+1))</f>
        <v/>
      </c>
      <c r="AF24" s="4" t="str">
        <f ca="1">IF(ISERROR(MATCH($A24,OFFSET($C$8,COLUMN(AF$8)-COLUMN($AA$8)+1,0,1,COLUMNS($C$8:$H$8)),0)),"",INDEX($A$9:$A$33,COLUMN(AF$8)-COLUMN($AA$8)+1))</f>
        <v/>
      </c>
      <c r="AG24" s="4" t="str">
        <f ca="1">IF(ISERROR(MATCH($A24,OFFSET($C$8,COLUMN(AG$8)-COLUMN($AA$8)+1,0,1,COLUMNS($C$8:$H$8)),0)),"",INDEX($A$9:$A$33,COLUMN(AG$8)-COLUMN($AA$8)+1))</f>
        <v/>
      </c>
      <c r="AH24" s="4" t="str">
        <f ca="1">IF(ISERROR(MATCH($A24,OFFSET($C$8,COLUMN(AH$8)-COLUMN($AA$8)+1,0,1,COLUMNS($C$8:$H$8)),0)),"",INDEX($A$9:$A$33,COLUMN(AH$8)-COLUMN($AA$8)+1))</f>
        <v/>
      </c>
      <c r="AI24" s="4" t="str">
        <f ca="1">IF(ISERROR(MATCH($A24,OFFSET($C$8,COLUMN(AI$8)-COLUMN($AA$8)+1,0,1,COLUMNS($C$8:$H$8)),0)),"",INDEX($A$9:$A$33,COLUMN(AI$8)-COLUMN($AA$8)+1))</f>
        <v/>
      </c>
      <c r="AJ24" s="4" t="str">
        <f ca="1">IF(ISERROR(MATCH($A24,OFFSET($C$8,COLUMN(AJ$8)-COLUMN($AA$8)+1,0,1,COLUMNS($C$8:$H$8)),0)),"",INDEX($A$9:$A$33,COLUMN(AJ$8)-COLUMN($AA$8)+1))</f>
        <v/>
      </c>
      <c r="AK24" s="4" t="str">
        <f ca="1">IF(ISERROR(MATCH($A24,OFFSET($C$8,COLUMN(AK$8)-COLUMN($AA$8)+1,0,1,COLUMNS($C$8:$H$8)),0)),"",INDEX($A$9:$A$33,COLUMN(AK$8)-COLUMN($AA$8)+1))</f>
        <v/>
      </c>
      <c r="AL24" s="4" t="str">
        <f ca="1">IF(ISERROR(MATCH($A24,OFFSET($C$8,COLUMN(AL$8)-COLUMN($AA$8)+1,0,1,COLUMNS($C$8:$H$8)),0)),"",INDEX($A$9:$A$33,COLUMN(AL$8)-COLUMN($AA$8)+1))</f>
        <v/>
      </c>
      <c r="AM24" s="4" t="str">
        <f ca="1">IF(ISERROR(MATCH($A24,OFFSET($C$8,COLUMN(AM$8)-COLUMN($AA$8)+1,0,1,COLUMNS($C$8:$H$8)),0)),"",INDEX($A$9:$A$33,COLUMN(AM$8)-COLUMN($AA$8)+1))</f>
        <v/>
      </c>
      <c r="AN24" s="4" t="str">
        <f ca="1">IF(ISERROR(MATCH($A24,OFFSET($C$8,COLUMN(AN$8)-COLUMN($AA$8)+1,0,1,COLUMNS($C$8:$H$8)),0)),"",INDEX($A$9:$A$33,COLUMN(AN$8)-COLUMN($AA$8)+1))</f>
        <v/>
      </c>
      <c r="AO24" s="4" t="str">
        <f ca="1">IF(ISERROR(MATCH($A24,OFFSET($C$8,COLUMN(AO$8)-COLUMN($AA$8)+1,0,1,COLUMNS($C$8:$H$8)),0)),"",INDEX($A$9:$A$33,COLUMN(AO$8)-COLUMN($AA$8)+1))</f>
        <v/>
      </c>
      <c r="AP24" s="4" t="str">
        <f ca="1">IF(ISERROR(MATCH($A24,OFFSET($C$8,COLUMN(AP$8)-COLUMN($AA$8)+1,0,1,COLUMNS($C$8:$H$8)),0)),"",INDEX($A$9:$A$33,COLUMN(AP$8)-COLUMN($AA$8)+1))</f>
        <v/>
      </c>
      <c r="AQ24" s="4" t="str">
        <f ca="1">IF(ISERROR(MATCH($A24,OFFSET($C$8,COLUMN(AQ$8)-COLUMN($AA$8)+1,0,1,COLUMNS($C$8:$H$8)),0)),"",INDEX($A$9:$A$33,COLUMN(AQ$8)-COLUMN($AA$8)+1))</f>
        <v/>
      </c>
      <c r="AR24" s="4" t="str">
        <f ca="1">IF(ISERROR(MATCH($A24,OFFSET($C$8,COLUMN(AR$8)-COLUMN($AA$8)+1,0,1,COLUMNS($C$8:$H$8)),0)),"",INDEX($A$9:$A$33,COLUMN(AR$8)-COLUMN($AA$8)+1))</f>
        <v/>
      </c>
      <c r="AS24" s="4" t="str">
        <f ca="1">IF(ISERROR(MATCH($A24,OFFSET($C$8,COLUMN(AS$8)-COLUMN($AA$8)+1,0,1,COLUMNS($C$8:$H$8)),0)),"",INDEX($A$9:$A$33,COLUMN(AS$8)-COLUMN($AA$8)+1))</f>
        <v/>
      </c>
      <c r="AT24" s="4" t="str">
        <f ca="1">IF(ISERROR(MATCH($A24,OFFSET($C$8,COLUMN(AT$8)-COLUMN($AA$8)+1,0,1,COLUMNS($C$8:$H$8)),0)),"",INDEX($A$9:$A$33,COLUMN(AT$8)-COLUMN($AA$8)+1))</f>
        <v/>
      </c>
      <c r="AU24" s="4" t="str">
        <f ca="1">IF(ISERROR(MATCH($A24,OFFSET($C$8,COLUMN(AU$8)-COLUMN($AA$8)+1,0,1,COLUMNS($C$8:$H$8)),0)),"",INDEX($A$9:$A$33,COLUMN(AU$8)-COLUMN($AA$8)+1))</f>
        <v/>
      </c>
      <c r="AV24" s="4" t="str">
        <f ca="1">IF(ISERROR(MATCH($A24,OFFSET($C$8,COLUMN(AV$8)-COLUMN($AA$8)+1,0,1,COLUMNS($C$8:$H$8)),0)),"",INDEX($A$9:$A$33,COLUMN(AV$8)-COLUMN($AA$8)+1))</f>
        <v/>
      </c>
      <c r="AW24" s="4" t="str">
        <f ca="1">IF(ISERROR(MATCH($A24,OFFSET($C$8,COLUMN(AW$8)-COLUMN($AA$8)+1,0,1,COLUMNS($C$8:$H$8)),0)),"",INDEX($A$9:$A$33,COLUMN(AW$8)-COLUMN($AA$8)+1))</f>
        <v/>
      </c>
      <c r="AX24" s="4" t="str">
        <f ca="1">IF(ISERROR(MATCH($A24,OFFSET($C$8,COLUMN(AX$8)-COLUMN($AA$8)+1,0,1,COLUMNS($C$8:$H$8)),0)),"",INDEX($A$9:$A$33,COLUMN(AX$8)-COLUMN($AA$8)+1))</f>
        <v/>
      </c>
      <c r="AY24" s="4" t="str">
        <f ca="1">IF(ISERROR(MATCH($A24,OFFSET($C$8,COLUMN(AY$8)-COLUMN($AA$8)+1,0,1,COLUMNS($C$8:$H$8)),0)),"",INDEX($A$9:$A$33,COLUMN(AY$8)-COLUMN($AA$8)+1))</f>
        <v/>
      </c>
      <c r="AZ24" s="4" t="str">
        <f ca="1">IF(AA24="","",INDEX($O$9:$O$33,MATCH(AA24,$A$9:$A$33,0)))</f>
        <v/>
      </c>
      <c r="BA24" s="4" t="str">
        <f ca="1">IF(AB24="","",INDEX($O$9:$O$33,MATCH(AB24,$A$9:$A$33,0)))</f>
        <v/>
      </c>
      <c r="BB24" s="4" t="str">
        <f ca="1">IF(AC24="","",INDEX($O$9:$O$33,MATCH(AC24,$A$9:$A$33,0)))</f>
        <v/>
      </c>
      <c r="BC24" s="4" t="str">
        <f ca="1">IF(AD24="","",INDEX($O$9:$O$33,MATCH(AD24,$A$9:$A$33,0)))</f>
        <v/>
      </c>
      <c r="BD24" s="4" t="str">
        <f ca="1">IF(AE24="","",INDEX($O$9:$O$33,MATCH(AE24,$A$9:$A$33,0)))</f>
        <v/>
      </c>
      <c r="BE24" s="4" t="str">
        <f ca="1">IF(AF24="","",INDEX($O$9:$O$33,MATCH(AF24,$A$9:$A$33,0)))</f>
        <v/>
      </c>
      <c r="BF24" s="4" t="str">
        <f ca="1">IF(AG24="","",INDEX($O$9:$O$33,MATCH(AG24,$A$9:$A$33,0)))</f>
        <v/>
      </c>
      <c r="BG24" s="4" t="str">
        <f ca="1">IF(AH24="","",INDEX($O$9:$O$33,MATCH(AH24,$A$9:$A$33,0)))</f>
        <v/>
      </c>
      <c r="BH24" s="4" t="str">
        <f ca="1">IF(AI24="","",INDEX($O$9:$O$33,MATCH(AI24,$A$9:$A$33,0)))</f>
        <v/>
      </c>
      <c r="BI24" s="4" t="str">
        <f ca="1">IF(AJ24="","",INDEX($O$9:$O$33,MATCH(AJ24,$A$9:$A$33,0)))</f>
        <v/>
      </c>
      <c r="BJ24" s="4" t="str">
        <f ca="1">IF(AK24="","",INDEX($O$9:$O$33,MATCH(AK24,$A$9:$A$33,0)))</f>
        <v/>
      </c>
      <c r="BK24" s="4" t="str">
        <f ca="1">IF(AL24="","",INDEX($O$9:$O$33,MATCH(AL24,$A$9:$A$33,0)))</f>
        <v/>
      </c>
      <c r="BL24" s="4" t="str">
        <f ca="1">IF(AM24="","",INDEX($O$9:$O$33,MATCH(AM24,$A$9:$A$33,0)))</f>
        <v/>
      </c>
      <c r="BM24" s="4" t="str">
        <f ca="1">IF(AN24="","",INDEX($O$9:$O$33,MATCH(AN24,$A$9:$A$33,0)))</f>
        <v/>
      </c>
      <c r="BN24" s="4" t="str">
        <f ca="1">IF(AO24="","",INDEX($O$9:$O$33,MATCH(AO24,$A$9:$A$33,0)))</f>
        <v/>
      </c>
      <c r="BO24" s="4" t="str">
        <f ca="1">IF(AP24="","",INDEX($O$9:$O$33,MATCH(AP24,$A$9:$A$33,0)))</f>
        <v/>
      </c>
      <c r="BP24" s="4" t="str">
        <f ca="1">IF(AQ24="","",INDEX($O$9:$O$33,MATCH(AQ24,$A$9:$A$33,0)))</f>
        <v/>
      </c>
      <c r="BQ24" s="4" t="str">
        <f ca="1">IF(AR24="","",INDEX($O$9:$O$33,MATCH(AR24,$A$9:$A$33,0)))</f>
        <v/>
      </c>
      <c r="BR24" s="4" t="str">
        <f ca="1">IF(AS24="","",INDEX($O$9:$O$33,MATCH(AS24,$A$9:$A$33,0)))</f>
        <v/>
      </c>
      <c r="BS24" s="4" t="str">
        <f ca="1">IF(AT24="","",INDEX($O$9:$O$33,MATCH(AT24,$A$9:$A$33,0)))</f>
        <v/>
      </c>
      <c r="BT24" s="4" t="str">
        <f ca="1">IF(AU24="","",INDEX($O$9:$O$33,MATCH(AU24,$A$9:$A$33,0)))</f>
        <v/>
      </c>
      <c r="BU24" s="4" t="str">
        <f ca="1">IF(AV24="","",INDEX($O$9:$O$33,MATCH(AV24,$A$9:$A$33,0)))</f>
        <v/>
      </c>
      <c r="BV24" s="4" t="str">
        <f ca="1">IF(AW24="","",INDEX($O$9:$O$33,MATCH(AW24,$A$9:$A$33,0)))</f>
        <v/>
      </c>
      <c r="BW24" s="4" t="str">
        <f ca="1">IF(AX24="","",INDEX($O$9:$O$33,MATCH(AX24,$A$9:$A$33,0)))</f>
        <v/>
      </c>
      <c r="BX24" s="4" t="str">
        <f ca="1">IF(AY24="","",INDEX($O$9:$O$33,MATCH(AY24,$A$9:$A$33,0)))</f>
        <v/>
      </c>
      <c r="BZ24" s="6">
        <f t="shared" si="13"/>
        <v>1300</v>
      </c>
      <c r="CA24" s="7">
        <f t="shared" ca="1" si="20"/>
        <v>1340</v>
      </c>
      <c r="CB24" s="7">
        <f t="shared" ca="1" si="21"/>
        <v>220</v>
      </c>
      <c r="CC24" s="7">
        <f t="shared" ca="1" si="22"/>
        <v>200</v>
      </c>
      <c r="CD24" s="7" t="e">
        <f t="shared" ca="1" si="23"/>
        <v>#N/A</v>
      </c>
      <c r="CE24" s="7" t="e">
        <f t="shared" ca="1" si="24"/>
        <v>#N/A</v>
      </c>
      <c r="CF24" s="7" t="e">
        <f t="shared" ca="1" si="25"/>
        <v>#N/A</v>
      </c>
      <c r="CG24" s="6">
        <f t="shared" ca="1" si="26"/>
        <v>0</v>
      </c>
      <c r="CH24" s="6" t="e">
        <f>IF(B24="",NA(),IF(L24=0,$M$33/40,NA()))</f>
        <v>#N/A</v>
      </c>
    </row>
    <row r="25" spans="1:86" x14ac:dyDescent="0.25">
      <c r="A25" s="19">
        <v>16</v>
      </c>
      <c r="B25" s="27" t="s">
        <v>67</v>
      </c>
      <c r="C25" s="19">
        <v>3</v>
      </c>
      <c r="D25" s="19">
        <v>9</v>
      </c>
      <c r="E25" s="19"/>
      <c r="F25" s="19"/>
      <c r="G25" s="19"/>
      <c r="H25" s="19"/>
      <c r="I25" s="28">
        <v>720</v>
      </c>
      <c r="J25" s="18">
        <v>900</v>
      </c>
      <c r="K25" s="18">
        <v>1200</v>
      </c>
      <c r="L25" s="10">
        <f t="shared" si="14"/>
        <v>940</v>
      </c>
      <c r="M25" s="10">
        <f t="shared" si="15"/>
        <v>500</v>
      </c>
      <c r="N25" s="10">
        <f t="shared" si="16"/>
        <v>1440</v>
      </c>
      <c r="O25" s="10">
        <f t="shared" ca="1" si="17"/>
        <v>0</v>
      </c>
      <c r="P25" s="10">
        <f t="shared" ca="1" si="18"/>
        <v>0</v>
      </c>
      <c r="Q25" s="10">
        <f t="shared" ca="1" si="19"/>
        <v>0</v>
      </c>
      <c r="T25" s="4">
        <f>IF(C25="",0,INDEX($N$9:$N$33,MATCH(C25,$A$9:$A$33,0)))</f>
        <v>80</v>
      </c>
      <c r="U25" s="4">
        <f>IF(D25="",0,INDEX($N$9:$N$33,MATCH(D25,$A$9:$A$33,0)))</f>
        <v>500</v>
      </c>
      <c r="V25" s="4">
        <f>IF(E25="",0,INDEX($N$9:$N$33,MATCH(E25,$A$9:$A$33,0)))</f>
        <v>0</v>
      </c>
      <c r="W25" s="4">
        <f>IF(F25="",0,INDEX($N$9:$N$33,MATCH(F25,$A$9:$A$33,0)))</f>
        <v>0</v>
      </c>
      <c r="X25" s="4">
        <f>IF(G25="",0,INDEX($N$9:$N$33,MATCH(G25,$A$9:$A$33,0)))</f>
        <v>0</v>
      </c>
      <c r="Y25" s="4">
        <f>IF(H25="",0,INDEX($N$9:$N$33,MATCH(H25,$A$9:$A$33,0)))</f>
        <v>0</v>
      </c>
      <c r="AA25" s="4" t="str">
        <f ca="1">IF(ISERROR(MATCH($A25,OFFSET($C$8,COLUMN(AA$8)-COLUMN($AA$8)+1,0,1,COLUMNS($C$8:$H$8)),0)),"",INDEX($A$9:$A$33,COLUMN(AA$8)-COLUMN($AA$8)+1))</f>
        <v/>
      </c>
      <c r="AB25" s="4" t="str">
        <f ca="1">IF(ISERROR(MATCH($A25,OFFSET($C$8,COLUMN(AB$8)-COLUMN($AA$8)+1,0,1,COLUMNS($C$8:$H$8)),0)),"",INDEX($A$9:$A$33,COLUMN(AB$8)-COLUMN($AA$8)+1))</f>
        <v/>
      </c>
      <c r="AC25" s="4" t="str">
        <f ca="1">IF(ISERROR(MATCH($A25,OFFSET($C$8,COLUMN(AC$8)-COLUMN($AA$8)+1,0,1,COLUMNS($C$8:$H$8)),0)),"",INDEX($A$9:$A$33,COLUMN(AC$8)-COLUMN($AA$8)+1))</f>
        <v/>
      </c>
      <c r="AD25" s="4" t="str">
        <f ca="1">IF(ISERROR(MATCH($A25,OFFSET($C$8,COLUMN(AD$8)-COLUMN($AA$8)+1,0,1,COLUMNS($C$8:$H$8)),0)),"",INDEX($A$9:$A$33,COLUMN(AD$8)-COLUMN($AA$8)+1))</f>
        <v/>
      </c>
      <c r="AE25" s="4" t="str">
        <f ca="1">IF(ISERROR(MATCH($A25,OFFSET($C$8,COLUMN(AE$8)-COLUMN($AA$8)+1,0,1,COLUMNS($C$8:$H$8)),0)),"",INDEX($A$9:$A$33,COLUMN(AE$8)-COLUMN($AA$8)+1))</f>
        <v/>
      </c>
      <c r="AF25" s="4" t="str">
        <f ca="1">IF(ISERROR(MATCH($A25,OFFSET($C$8,COLUMN(AF$8)-COLUMN($AA$8)+1,0,1,COLUMNS($C$8:$H$8)),0)),"",INDEX($A$9:$A$33,COLUMN(AF$8)-COLUMN($AA$8)+1))</f>
        <v/>
      </c>
      <c r="AG25" s="4" t="str">
        <f ca="1">IF(ISERROR(MATCH($A25,OFFSET($C$8,COLUMN(AG$8)-COLUMN($AA$8)+1,0,1,COLUMNS($C$8:$H$8)),0)),"",INDEX($A$9:$A$33,COLUMN(AG$8)-COLUMN($AA$8)+1))</f>
        <v/>
      </c>
      <c r="AH25" s="4" t="str">
        <f ca="1">IF(ISERROR(MATCH($A25,OFFSET($C$8,COLUMN(AH$8)-COLUMN($AA$8)+1,0,1,COLUMNS($C$8:$H$8)),0)),"",INDEX($A$9:$A$33,COLUMN(AH$8)-COLUMN($AA$8)+1))</f>
        <v/>
      </c>
      <c r="AI25" s="4" t="str">
        <f ca="1">IF(ISERROR(MATCH($A25,OFFSET($C$8,COLUMN(AI$8)-COLUMN($AA$8)+1,0,1,COLUMNS($C$8:$H$8)),0)),"",INDEX($A$9:$A$33,COLUMN(AI$8)-COLUMN($AA$8)+1))</f>
        <v/>
      </c>
      <c r="AJ25" s="4" t="str">
        <f ca="1">IF(ISERROR(MATCH($A25,OFFSET($C$8,COLUMN(AJ$8)-COLUMN($AA$8)+1,0,1,COLUMNS($C$8:$H$8)),0)),"",INDEX($A$9:$A$33,COLUMN(AJ$8)-COLUMN($AA$8)+1))</f>
        <v/>
      </c>
      <c r="AK25" s="4" t="str">
        <f ca="1">IF(ISERROR(MATCH($A25,OFFSET($C$8,COLUMN(AK$8)-COLUMN($AA$8)+1,0,1,COLUMNS($C$8:$H$8)),0)),"",INDEX($A$9:$A$33,COLUMN(AK$8)-COLUMN($AA$8)+1))</f>
        <v/>
      </c>
      <c r="AL25" s="4" t="str">
        <f ca="1">IF(ISERROR(MATCH($A25,OFFSET($C$8,COLUMN(AL$8)-COLUMN($AA$8)+1,0,1,COLUMNS($C$8:$H$8)),0)),"",INDEX($A$9:$A$33,COLUMN(AL$8)-COLUMN($AA$8)+1))</f>
        <v/>
      </c>
      <c r="AM25" s="4" t="str">
        <f ca="1">IF(ISERROR(MATCH($A25,OFFSET($C$8,COLUMN(AM$8)-COLUMN($AA$8)+1,0,1,COLUMNS($C$8:$H$8)),0)),"",INDEX($A$9:$A$33,COLUMN(AM$8)-COLUMN($AA$8)+1))</f>
        <v/>
      </c>
      <c r="AN25" s="4" t="str">
        <f ca="1">IF(ISERROR(MATCH($A25,OFFSET($C$8,COLUMN(AN$8)-COLUMN($AA$8)+1,0,1,COLUMNS($C$8:$H$8)),0)),"",INDEX($A$9:$A$33,COLUMN(AN$8)-COLUMN($AA$8)+1))</f>
        <v/>
      </c>
      <c r="AO25" s="4" t="str">
        <f ca="1">IF(ISERROR(MATCH($A25,OFFSET($C$8,COLUMN(AO$8)-COLUMN($AA$8)+1,0,1,COLUMNS($C$8:$H$8)),0)),"",INDEX($A$9:$A$33,COLUMN(AO$8)-COLUMN($AA$8)+1))</f>
        <v/>
      </c>
      <c r="AP25" s="4" t="str">
        <f ca="1">IF(ISERROR(MATCH($A25,OFFSET($C$8,COLUMN(AP$8)-COLUMN($AA$8)+1,0,1,COLUMNS($C$8:$H$8)),0)),"",INDEX($A$9:$A$33,COLUMN(AP$8)-COLUMN($AA$8)+1))</f>
        <v/>
      </c>
      <c r="AQ25" s="4" t="str">
        <f ca="1">IF(ISERROR(MATCH($A25,OFFSET($C$8,COLUMN(AQ$8)-COLUMN($AA$8)+1,0,1,COLUMNS($C$8:$H$8)),0)),"",INDEX($A$9:$A$33,COLUMN(AQ$8)-COLUMN($AA$8)+1))</f>
        <v/>
      </c>
      <c r="AR25" s="4" t="str">
        <f ca="1">IF(ISERROR(MATCH($A25,OFFSET($C$8,COLUMN(AR$8)-COLUMN($AA$8)+1,0,1,COLUMNS($C$8:$H$8)),0)),"",INDEX($A$9:$A$33,COLUMN(AR$8)-COLUMN($AA$8)+1))</f>
        <v/>
      </c>
      <c r="AS25" s="4" t="str">
        <f ca="1">IF(ISERROR(MATCH($A25,OFFSET($C$8,COLUMN(AS$8)-COLUMN($AA$8)+1,0,1,COLUMNS($C$8:$H$8)),0)),"",INDEX($A$9:$A$33,COLUMN(AS$8)-COLUMN($AA$8)+1))</f>
        <v/>
      </c>
      <c r="AT25" s="4" t="str">
        <f ca="1">IF(ISERROR(MATCH($A25,OFFSET($C$8,COLUMN(AT$8)-COLUMN($AA$8)+1,0,1,COLUMNS($C$8:$H$8)),0)),"",INDEX($A$9:$A$33,COLUMN(AT$8)-COLUMN($AA$8)+1))</f>
        <v/>
      </c>
      <c r="AU25" s="4" t="str">
        <f ca="1">IF(ISERROR(MATCH($A25,OFFSET($C$8,COLUMN(AU$8)-COLUMN($AA$8)+1,0,1,COLUMNS($C$8:$H$8)),0)),"",INDEX($A$9:$A$33,COLUMN(AU$8)-COLUMN($AA$8)+1))</f>
        <v/>
      </c>
      <c r="AV25" s="4" t="str">
        <f ca="1">IF(ISERROR(MATCH($A25,OFFSET($C$8,COLUMN(AV$8)-COLUMN($AA$8)+1,0,1,COLUMNS($C$8:$H$8)),0)),"",INDEX($A$9:$A$33,COLUMN(AV$8)-COLUMN($AA$8)+1))</f>
        <v/>
      </c>
      <c r="AW25" s="4" t="str">
        <f ca="1">IF(ISERROR(MATCH($A25,OFFSET($C$8,COLUMN(AW$8)-COLUMN($AA$8)+1,0,1,COLUMNS($C$8:$H$8)),0)),"",INDEX($A$9:$A$33,COLUMN(AW$8)-COLUMN($AA$8)+1))</f>
        <v/>
      </c>
      <c r="AX25" s="4" t="str">
        <f ca="1">IF(ISERROR(MATCH($A25,OFFSET($C$8,COLUMN(AX$8)-COLUMN($AA$8)+1,0,1,COLUMNS($C$8:$H$8)),0)),"",INDEX($A$9:$A$33,COLUMN(AX$8)-COLUMN($AA$8)+1))</f>
        <v/>
      </c>
      <c r="AY25" s="4" t="str">
        <f ca="1">IF(ISERROR(MATCH($A25,OFFSET($C$8,COLUMN(AY$8)-COLUMN($AA$8)+1,0,1,COLUMNS($C$8:$H$8)),0)),"",INDEX($A$9:$A$33,COLUMN(AY$8)-COLUMN($AA$8)+1))</f>
        <v/>
      </c>
      <c r="AZ25" s="4" t="str">
        <f ca="1">IF(AA25="","",INDEX($O$9:$O$33,MATCH(AA25,$A$9:$A$33,0)))</f>
        <v/>
      </c>
      <c r="BA25" s="4" t="str">
        <f ca="1">IF(AB25="","",INDEX($O$9:$O$33,MATCH(AB25,$A$9:$A$33,0)))</f>
        <v/>
      </c>
      <c r="BB25" s="4" t="str">
        <f ca="1">IF(AC25="","",INDEX($O$9:$O$33,MATCH(AC25,$A$9:$A$33,0)))</f>
        <v/>
      </c>
      <c r="BC25" s="4" t="str">
        <f ca="1">IF(AD25="","",INDEX($O$9:$O$33,MATCH(AD25,$A$9:$A$33,0)))</f>
        <v/>
      </c>
      <c r="BD25" s="4" t="str">
        <f ca="1">IF(AE25="","",INDEX($O$9:$O$33,MATCH(AE25,$A$9:$A$33,0)))</f>
        <v/>
      </c>
      <c r="BE25" s="4" t="str">
        <f ca="1">IF(AF25="","",INDEX($O$9:$O$33,MATCH(AF25,$A$9:$A$33,0)))</f>
        <v/>
      </c>
      <c r="BF25" s="4" t="str">
        <f ca="1">IF(AG25="","",INDEX($O$9:$O$33,MATCH(AG25,$A$9:$A$33,0)))</f>
        <v/>
      </c>
      <c r="BG25" s="4" t="str">
        <f ca="1">IF(AH25="","",INDEX($O$9:$O$33,MATCH(AH25,$A$9:$A$33,0)))</f>
        <v/>
      </c>
      <c r="BH25" s="4" t="str">
        <f ca="1">IF(AI25="","",INDEX($O$9:$O$33,MATCH(AI25,$A$9:$A$33,0)))</f>
        <v/>
      </c>
      <c r="BI25" s="4" t="str">
        <f ca="1">IF(AJ25="","",INDEX($O$9:$O$33,MATCH(AJ25,$A$9:$A$33,0)))</f>
        <v/>
      </c>
      <c r="BJ25" s="4" t="str">
        <f ca="1">IF(AK25="","",INDEX($O$9:$O$33,MATCH(AK25,$A$9:$A$33,0)))</f>
        <v/>
      </c>
      <c r="BK25" s="4" t="str">
        <f ca="1">IF(AL25="","",INDEX($O$9:$O$33,MATCH(AL25,$A$9:$A$33,0)))</f>
        <v/>
      </c>
      <c r="BL25" s="4" t="str">
        <f ca="1">IF(AM25="","",INDEX($O$9:$O$33,MATCH(AM25,$A$9:$A$33,0)))</f>
        <v/>
      </c>
      <c r="BM25" s="4" t="str">
        <f ca="1">IF(AN25="","",INDEX($O$9:$O$33,MATCH(AN25,$A$9:$A$33,0)))</f>
        <v/>
      </c>
      <c r="BN25" s="4" t="str">
        <f ca="1">IF(AO25="","",INDEX($O$9:$O$33,MATCH(AO25,$A$9:$A$33,0)))</f>
        <v/>
      </c>
      <c r="BO25" s="4" t="str">
        <f ca="1">IF(AP25="","",INDEX($O$9:$O$33,MATCH(AP25,$A$9:$A$33,0)))</f>
        <v/>
      </c>
      <c r="BP25" s="4" t="str">
        <f ca="1">IF(AQ25="","",INDEX($O$9:$O$33,MATCH(AQ25,$A$9:$A$33,0)))</f>
        <v/>
      </c>
      <c r="BQ25" s="4" t="str">
        <f ca="1">IF(AR25="","",INDEX($O$9:$O$33,MATCH(AR25,$A$9:$A$33,0)))</f>
        <v/>
      </c>
      <c r="BR25" s="4" t="str">
        <f ca="1">IF(AS25="","",INDEX($O$9:$O$33,MATCH(AS25,$A$9:$A$33,0)))</f>
        <v/>
      </c>
      <c r="BS25" s="4" t="str">
        <f ca="1">IF(AT25="","",INDEX($O$9:$O$33,MATCH(AT25,$A$9:$A$33,0)))</f>
        <v/>
      </c>
      <c r="BT25" s="4" t="str">
        <f ca="1">IF(AU25="","",INDEX($O$9:$O$33,MATCH(AU25,$A$9:$A$33,0)))</f>
        <v/>
      </c>
      <c r="BU25" s="4" t="str">
        <f ca="1">IF(AV25="","",INDEX($O$9:$O$33,MATCH(AV25,$A$9:$A$33,0)))</f>
        <v/>
      </c>
      <c r="BV25" s="4" t="str">
        <f ca="1">IF(AW25="","",INDEX($O$9:$O$33,MATCH(AW25,$A$9:$A$33,0)))</f>
        <v/>
      </c>
      <c r="BW25" s="4" t="str">
        <f ca="1">IF(AX25="","",INDEX($O$9:$O$33,MATCH(AX25,$A$9:$A$33,0)))</f>
        <v/>
      </c>
      <c r="BX25" s="4" t="str">
        <f ca="1">IF(AY25="","",INDEX($O$9:$O$33,MATCH(AY25,$A$9:$A$33,0)))</f>
        <v/>
      </c>
      <c r="BZ25" s="6">
        <f t="shared" si="13"/>
        <v>500</v>
      </c>
      <c r="CA25" s="7">
        <f t="shared" ca="1" si="20"/>
        <v>940</v>
      </c>
      <c r="CB25" s="7">
        <f t="shared" ca="1" si="21"/>
        <v>260</v>
      </c>
      <c r="CC25" s="7">
        <f t="shared" ca="1" si="22"/>
        <v>220</v>
      </c>
      <c r="CD25" s="7" t="e">
        <f t="shared" ca="1" si="23"/>
        <v>#N/A</v>
      </c>
      <c r="CE25" s="7" t="e">
        <f t="shared" ca="1" si="24"/>
        <v>#N/A</v>
      </c>
      <c r="CF25" s="7" t="e">
        <f t="shared" ca="1" si="25"/>
        <v>#N/A</v>
      </c>
      <c r="CG25" s="6">
        <f t="shared" ca="1" si="26"/>
        <v>0</v>
      </c>
      <c r="CH25" s="6" t="e">
        <f>IF(B25="",NA(),IF(L25=0,$M$33/40,NA()))</f>
        <v>#N/A</v>
      </c>
    </row>
    <row r="26" spans="1:86" x14ac:dyDescent="0.25">
      <c r="A26" s="19">
        <v>17</v>
      </c>
      <c r="B26" s="27" t="s">
        <v>68</v>
      </c>
      <c r="C26" s="19">
        <v>1</v>
      </c>
      <c r="D26" s="19"/>
      <c r="E26" s="19"/>
      <c r="F26" s="19"/>
      <c r="G26" s="19"/>
      <c r="H26" s="19"/>
      <c r="I26" s="28">
        <v>120</v>
      </c>
      <c r="J26" s="18">
        <v>180</v>
      </c>
      <c r="K26" s="18">
        <v>300</v>
      </c>
      <c r="L26" s="10">
        <f t="shared" ref="L26:L32" si="27">IF($K$7="Beta",(I26+4*J26+K26)/6,(I26+J26+K26)/3)</f>
        <v>200</v>
      </c>
      <c r="M26" s="10">
        <f t="shared" ref="M26:M32" si="28">MAX(T26:Y26)</f>
        <v>80</v>
      </c>
      <c r="N26" s="10">
        <f t="shared" ref="N26:N32" si="29">M26+L26</f>
        <v>280</v>
      </c>
      <c r="O26" s="10">
        <f t="shared" ref="O26:O32" ca="1" si="30">IF(P26-L26&lt;0,0,P26-L26)</f>
        <v>0</v>
      </c>
      <c r="P26" s="10">
        <f t="shared" ref="P26:P32" ca="1" si="31">MIN(AZ26:BX26)</f>
        <v>0</v>
      </c>
      <c r="Q26" s="10">
        <f t="shared" ref="Q26:Q32" ca="1" si="32">IF(ROUND(P26-N26,5)&lt;0,0,ROUND(P26-N26,5))</f>
        <v>0</v>
      </c>
      <c r="T26" s="4">
        <f>IF(C26="",0,INDEX($N$9:$N$33,MATCH(C26,$A$9:$A$33,0)))</f>
        <v>80</v>
      </c>
      <c r="U26" s="4">
        <f>IF(D26="",0,INDEX($N$9:$N$33,MATCH(D26,$A$9:$A$33,0)))</f>
        <v>0</v>
      </c>
      <c r="V26" s="4">
        <f>IF(E26="",0,INDEX($N$9:$N$33,MATCH(E26,$A$9:$A$33,0)))</f>
        <v>0</v>
      </c>
      <c r="W26" s="4">
        <f>IF(F26="",0,INDEX($N$9:$N$33,MATCH(F26,$A$9:$A$33,0)))</f>
        <v>0</v>
      </c>
      <c r="X26" s="4">
        <f>IF(G26="",0,INDEX($N$9:$N$33,MATCH(G26,$A$9:$A$33,0)))</f>
        <v>0</v>
      </c>
      <c r="Y26" s="4">
        <f>IF(H26="",0,INDEX($N$9:$N$33,MATCH(H26,$A$9:$A$33,0)))</f>
        <v>0</v>
      </c>
      <c r="AA26" s="4" t="str">
        <f ca="1">IF(ISERROR(MATCH($A26,OFFSET($C$8,COLUMN(AA$8)-COLUMN($AA$8)+1,0,1,COLUMNS($C$8:$H$8)),0)),"",INDEX($A$9:$A$33,COLUMN(AA$8)-COLUMN($AA$8)+1))</f>
        <v/>
      </c>
      <c r="AB26" s="4" t="str">
        <f ca="1">IF(ISERROR(MATCH($A26,OFFSET($C$8,COLUMN(AB$8)-COLUMN($AA$8)+1,0,1,COLUMNS($C$8:$H$8)),0)),"",INDEX($A$9:$A$33,COLUMN(AB$8)-COLUMN($AA$8)+1))</f>
        <v/>
      </c>
      <c r="AC26" s="4" t="str">
        <f ca="1">IF(ISERROR(MATCH($A26,OFFSET($C$8,COLUMN(AC$8)-COLUMN($AA$8)+1,0,1,COLUMNS($C$8:$H$8)),0)),"",INDEX($A$9:$A$33,COLUMN(AC$8)-COLUMN($AA$8)+1))</f>
        <v/>
      </c>
      <c r="AD26" s="4" t="str">
        <f ca="1">IF(ISERROR(MATCH($A26,OFFSET($C$8,COLUMN(AD$8)-COLUMN($AA$8)+1,0,1,COLUMNS($C$8:$H$8)),0)),"",INDEX($A$9:$A$33,COLUMN(AD$8)-COLUMN($AA$8)+1))</f>
        <v/>
      </c>
      <c r="AE26" s="4" t="str">
        <f ca="1">IF(ISERROR(MATCH($A26,OFFSET($C$8,COLUMN(AE$8)-COLUMN($AA$8)+1,0,1,COLUMNS($C$8:$H$8)),0)),"",INDEX($A$9:$A$33,COLUMN(AE$8)-COLUMN($AA$8)+1))</f>
        <v/>
      </c>
      <c r="AF26" s="4" t="str">
        <f ca="1">IF(ISERROR(MATCH($A26,OFFSET($C$8,COLUMN(AF$8)-COLUMN($AA$8)+1,0,1,COLUMNS($C$8:$H$8)),0)),"",INDEX($A$9:$A$33,COLUMN(AF$8)-COLUMN($AA$8)+1))</f>
        <v/>
      </c>
      <c r="AG26" s="4" t="str">
        <f ca="1">IF(ISERROR(MATCH($A26,OFFSET($C$8,COLUMN(AG$8)-COLUMN($AA$8)+1,0,1,COLUMNS($C$8:$H$8)),0)),"",INDEX($A$9:$A$33,COLUMN(AG$8)-COLUMN($AA$8)+1))</f>
        <v/>
      </c>
      <c r="AH26" s="4" t="str">
        <f ca="1">IF(ISERROR(MATCH($A26,OFFSET($C$8,COLUMN(AH$8)-COLUMN($AA$8)+1,0,1,COLUMNS($C$8:$H$8)),0)),"",INDEX($A$9:$A$33,COLUMN(AH$8)-COLUMN($AA$8)+1))</f>
        <v/>
      </c>
      <c r="AI26" s="4" t="str">
        <f ca="1">IF(ISERROR(MATCH($A26,OFFSET($C$8,COLUMN(AI$8)-COLUMN($AA$8)+1,0,1,COLUMNS($C$8:$H$8)),0)),"",INDEX($A$9:$A$33,COLUMN(AI$8)-COLUMN($AA$8)+1))</f>
        <v/>
      </c>
      <c r="AJ26" s="4" t="str">
        <f ca="1">IF(ISERROR(MATCH($A26,OFFSET($C$8,COLUMN(AJ$8)-COLUMN($AA$8)+1,0,1,COLUMNS($C$8:$H$8)),0)),"",INDEX($A$9:$A$33,COLUMN(AJ$8)-COLUMN($AA$8)+1))</f>
        <v/>
      </c>
      <c r="AK26" s="4" t="str">
        <f ca="1">IF(ISERROR(MATCH($A26,OFFSET($C$8,COLUMN(AK$8)-COLUMN($AA$8)+1,0,1,COLUMNS($C$8:$H$8)),0)),"",INDEX($A$9:$A$33,COLUMN(AK$8)-COLUMN($AA$8)+1))</f>
        <v/>
      </c>
      <c r="AL26" s="4" t="str">
        <f ca="1">IF(ISERROR(MATCH($A26,OFFSET($C$8,COLUMN(AL$8)-COLUMN($AA$8)+1,0,1,COLUMNS($C$8:$H$8)),0)),"",INDEX($A$9:$A$33,COLUMN(AL$8)-COLUMN($AA$8)+1))</f>
        <v/>
      </c>
      <c r="AM26" s="4" t="str">
        <f ca="1">IF(ISERROR(MATCH($A26,OFFSET($C$8,COLUMN(AM$8)-COLUMN($AA$8)+1,0,1,COLUMNS($C$8:$H$8)),0)),"",INDEX($A$9:$A$33,COLUMN(AM$8)-COLUMN($AA$8)+1))</f>
        <v/>
      </c>
      <c r="AN26" s="4" t="str">
        <f ca="1">IF(ISERROR(MATCH($A26,OFFSET($C$8,COLUMN(AN$8)-COLUMN($AA$8)+1,0,1,COLUMNS($C$8:$H$8)),0)),"",INDEX($A$9:$A$33,COLUMN(AN$8)-COLUMN($AA$8)+1))</f>
        <v/>
      </c>
      <c r="AO26" s="4" t="str">
        <f ca="1">IF(ISERROR(MATCH($A26,OFFSET($C$8,COLUMN(AO$8)-COLUMN($AA$8)+1,0,1,COLUMNS($C$8:$H$8)),0)),"",INDEX($A$9:$A$33,COLUMN(AO$8)-COLUMN($AA$8)+1))</f>
        <v/>
      </c>
      <c r="AP26" s="4" t="str">
        <f ca="1">IF(ISERROR(MATCH($A26,OFFSET($C$8,COLUMN(AP$8)-COLUMN($AA$8)+1,0,1,COLUMNS($C$8:$H$8)),0)),"",INDEX($A$9:$A$33,COLUMN(AP$8)-COLUMN($AA$8)+1))</f>
        <v/>
      </c>
      <c r="AQ26" s="4" t="str">
        <f ca="1">IF(ISERROR(MATCH($A26,OFFSET($C$8,COLUMN(AQ$8)-COLUMN($AA$8)+1,0,1,COLUMNS($C$8:$H$8)),0)),"",INDEX($A$9:$A$33,COLUMN(AQ$8)-COLUMN($AA$8)+1))</f>
        <v/>
      </c>
      <c r="AR26" s="4" t="str">
        <f ca="1">IF(ISERROR(MATCH($A26,OFFSET($C$8,COLUMN(AR$8)-COLUMN($AA$8)+1,0,1,COLUMNS($C$8:$H$8)),0)),"",INDEX($A$9:$A$33,COLUMN(AR$8)-COLUMN($AA$8)+1))</f>
        <v/>
      </c>
      <c r="AS26" s="4" t="str">
        <f ca="1">IF(ISERROR(MATCH($A26,OFFSET($C$8,COLUMN(AS$8)-COLUMN($AA$8)+1,0,1,COLUMNS($C$8:$H$8)),0)),"",INDEX($A$9:$A$33,COLUMN(AS$8)-COLUMN($AA$8)+1))</f>
        <v/>
      </c>
      <c r="AT26" s="4" t="str">
        <f ca="1">IF(ISERROR(MATCH($A26,OFFSET($C$8,COLUMN(AT$8)-COLUMN($AA$8)+1,0,1,COLUMNS($C$8:$H$8)),0)),"",INDEX($A$9:$A$33,COLUMN(AT$8)-COLUMN($AA$8)+1))</f>
        <v/>
      </c>
      <c r="AU26" s="4" t="str">
        <f ca="1">IF(ISERROR(MATCH($A26,OFFSET($C$8,COLUMN(AU$8)-COLUMN($AA$8)+1,0,1,COLUMNS($C$8:$H$8)),0)),"",INDEX($A$9:$A$33,COLUMN(AU$8)-COLUMN($AA$8)+1))</f>
        <v/>
      </c>
      <c r="AV26" s="4" t="str">
        <f ca="1">IF(ISERROR(MATCH($A26,OFFSET($C$8,COLUMN(AV$8)-COLUMN($AA$8)+1,0,1,COLUMNS($C$8:$H$8)),0)),"",INDEX($A$9:$A$33,COLUMN(AV$8)-COLUMN($AA$8)+1))</f>
        <v/>
      </c>
      <c r="AW26" s="4" t="str">
        <f ca="1">IF(ISERROR(MATCH($A26,OFFSET($C$8,COLUMN(AW$8)-COLUMN($AA$8)+1,0,1,COLUMNS($C$8:$H$8)),0)),"",INDEX($A$9:$A$33,COLUMN(AW$8)-COLUMN($AA$8)+1))</f>
        <v/>
      </c>
      <c r="AX26" s="4" t="str">
        <f ca="1">IF(ISERROR(MATCH($A26,OFFSET($C$8,COLUMN(AX$8)-COLUMN($AA$8)+1,0,1,COLUMNS($C$8:$H$8)),0)),"",INDEX($A$9:$A$33,COLUMN(AX$8)-COLUMN($AA$8)+1))</f>
        <v/>
      </c>
      <c r="AY26" s="4" t="str">
        <f ca="1">IF(ISERROR(MATCH($A26,OFFSET($C$8,COLUMN(AY$8)-COLUMN($AA$8)+1,0,1,COLUMNS($C$8:$H$8)),0)),"",INDEX($A$9:$A$33,COLUMN(AY$8)-COLUMN($AA$8)+1))</f>
        <v/>
      </c>
      <c r="AZ26" s="4" t="str">
        <f ca="1">IF(AA26="","",INDEX($O$9:$O$33,MATCH(AA26,$A$9:$A$33,0)))</f>
        <v/>
      </c>
      <c r="BA26" s="4" t="str">
        <f ca="1">IF(AB26="","",INDEX($O$9:$O$33,MATCH(AB26,$A$9:$A$33,0)))</f>
        <v/>
      </c>
      <c r="BB26" s="4" t="str">
        <f ca="1">IF(AC26="","",INDEX($O$9:$O$33,MATCH(AC26,$A$9:$A$33,0)))</f>
        <v/>
      </c>
      <c r="BC26" s="4" t="str">
        <f ca="1">IF(AD26="","",INDEX($O$9:$O$33,MATCH(AD26,$A$9:$A$33,0)))</f>
        <v/>
      </c>
      <c r="BD26" s="4" t="str">
        <f ca="1">IF(AE26="","",INDEX($O$9:$O$33,MATCH(AE26,$A$9:$A$33,0)))</f>
        <v/>
      </c>
      <c r="BE26" s="4" t="str">
        <f ca="1">IF(AF26="","",INDEX($O$9:$O$33,MATCH(AF26,$A$9:$A$33,0)))</f>
        <v/>
      </c>
      <c r="BF26" s="4" t="str">
        <f ca="1">IF(AG26="","",INDEX($O$9:$O$33,MATCH(AG26,$A$9:$A$33,0)))</f>
        <v/>
      </c>
      <c r="BG26" s="4" t="str">
        <f ca="1">IF(AH26="","",INDEX($O$9:$O$33,MATCH(AH26,$A$9:$A$33,0)))</f>
        <v/>
      </c>
      <c r="BH26" s="4" t="str">
        <f ca="1">IF(AI26="","",INDEX($O$9:$O$33,MATCH(AI26,$A$9:$A$33,0)))</f>
        <v/>
      </c>
      <c r="BI26" s="4" t="str">
        <f ca="1">IF(AJ26="","",INDEX($O$9:$O$33,MATCH(AJ26,$A$9:$A$33,0)))</f>
        <v/>
      </c>
      <c r="BJ26" s="4" t="str">
        <f ca="1">IF(AK26="","",INDEX($O$9:$O$33,MATCH(AK26,$A$9:$A$33,0)))</f>
        <v/>
      </c>
      <c r="BK26" s="4" t="str">
        <f ca="1">IF(AL26="","",INDEX($O$9:$O$33,MATCH(AL26,$A$9:$A$33,0)))</f>
        <v/>
      </c>
      <c r="BL26" s="4" t="str">
        <f ca="1">IF(AM26="","",INDEX($O$9:$O$33,MATCH(AM26,$A$9:$A$33,0)))</f>
        <v/>
      </c>
      <c r="BM26" s="4" t="str">
        <f ca="1">IF(AN26="","",INDEX($O$9:$O$33,MATCH(AN26,$A$9:$A$33,0)))</f>
        <v/>
      </c>
      <c r="BN26" s="4" t="str">
        <f ca="1">IF(AO26="","",INDEX($O$9:$O$33,MATCH(AO26,$A$9:$A$33,0)))</f>
        <v/>
      </c>
      <c r="BO26" s="4" t="str">
        <f ca="1">IF(AP26="","",INDEX($O$9:$O$33,MATCH(AP26,$A$9:$A$33,0)))</f>
        <v/>
      </c>
      <c r="BP26" s="4" t="str">
        <f ca="1">IF(AQ26="","",INDEX($O$9:$O$33,MATCH(AQ26,$A$9:$A$33,0)))</f>
        <v/>
      </c>
      <c r="BQ26" s="4" t="str">
        <f ca="1">IF(AR26="","",INDEX($O$9:$O$33,MATCH(AR26,$A$9:$A$33,0)))</f>
        <v/>
      </c>
      <c r="BR26" s="4" t="str">
        <f ca="1">IF(AS26="","",INDEX($O$9:$O$33,MATCH(AS26,$A$9:$A$33,0)))</f>
        <v/>
      </c>
      <c r="BS26" s="4" t="str">
        <f ca="1">IF(AT26="","",INDEX($O$9:$O$33,MATCH(AT26,$A$9:$A$33,0)))</f>
        <v/>
      </c>
      <c r="BT26" s="4" t="str">
        <f ca="1">IF(AU26="","",INDEX($O$9:$O$33,MATCH(AU26,$A$9:$A$33,0)))</f>
        <v/>
      </c>
      <c r="BU26" s="4" t="str">
        <f ca="1">IF(AV26="","",INDEX($O$9:$O$33,MATCH(AV26,$A$9:$A$33,0)))</f>
        <v/>
      </c>
      <c r="BV26" s="4" t="str">
        <f ca="1">IF(AW26="","",INDEX($O$9:$O$33,MATCH(AW26,$A$9:$A$33,0)))</f>
        <v/>
      </c>
      <c r="BW26" s="4" t="str">
        <f ca="1">IF(AX26="","",INDEX($O$9:$O$33,MATCH(AX26,$A$9:$A$33,0)))</f>
        <v/>
      </c>
      <c r="BX26" s="4" t="str">
        <f ca="1">IF(AY26="","",INDEX($O$9:$O$33,MATCH(AY26,$A$9:$A$33,0)))</f>
        <v/>
      </c>
      <c r="BZ26" s="6">
        <f t="shared" si="13"/>
        <v>80</v>
      </c>
      <c r="CA26" s="7">
        <f t="shared" ref="CA26:CA32" ca="1" si="33">IF(B26="",NA(),IF(L26=0,NA(),IF(Q26&lt;=0.01,L26,NA())))</f>
        <v>200</v>
      </c>
      <c r="CB26" s="7">
        <f t="shared" ref="CB26:CB32" ca="1" si="34">IF(B26="",NA(),IF(ISERROR(CA26),NA(),K26-L26))</f>
        <v>100</v>
      </c>
      <c r="CC26" s="7">
        <f t="shared" ref="CC26:CC32" ca="1" si="35">IF(B26="",NA(),IF(ISERROR(CA26),NA(),L26-I26))</f>
        <v>80</v>
      </c>
      <c r="CD26" s="7" t="e">
        <f t="shared" ref="CD26:CD32" ca="1" si="36">IF(B26="",NA(),IF(L26=0,NA(),IF(Q26&gt;0,L26,NA())))</f>
        <v>#N/A</v>
      </c>
      <c r="CE26" s="7" t="e">
        <f t="shared" ref="CE26:CE32" ca="1" si="37">IF(B26="",NA(),IF(ISERROR(CD26),NA(),K26-L26))</f>
        <v>#N/A</v>
      </c>
      <c r="CF26" s="7" t="e">
        <f t="shared" ref="CF26:CF32" ca="1" si="38">IF(B26="",NA(),IF(ISERROR(CD26),NA(),L26-I26))</f>
        <v>#N/A</v>
      </c>
      <c r="CG26" s="6">
        <f t="shared" ref="CG26:CG32" ca="1" si="39">IF(B26="",NA(),IF(L26=0,NA(),Q26))</f>
        <v>0</v>
      </c>
      <c r="CH26" s="6" t="e">
        <f>IF(B26="",NA(),IF(L26=0,$M$33/40,NA()))</f>
        <v>#N/A</v>
      </c>
    </row>
    <row r="27" spans="1:86" x14ac:dyDescent="0.25">
      <c r="A27" s="19">
        <v>18</v>
      </c>
      <c r="B27" s="27" t="s">
        <v>69</v>
      </c>
      <c r="C27" s="19">
        <v>2</v>
      </c>
      <c r="D27" s="19"/>
      <c r="E27" s="19"/>
      <c r="F27" s="19"/>
      <c r="G27" s="19"/>
      <c r="H27" s="19"/>
      <c r="I27" s="28">
        <v>120</v>
      </c>
      <c r="J27" s="18">
        <v>180</v>
      </c>
      <c r="K27" s="18">
        <v>300</v>
      </c>
      <c r="L27" s="10">
        <f t="shared" si="27"/>
        <v>200</v>
      </c>
      <c r="M27" s="10">
        <f t="shared" si="28"/>
        <v>80</v>
      </c>
      <c r="N27" s="10">
        <f t="shared" si="29"/>
        <v>280</v>
      </c>
      <c r="O27" s="10">
        <f t="shared" ca="1" si="30"/>
        <v>0</v>
      </c>
      <c r="P27" s="10">
        <f t="shared" ca="1" si="31"/>
        <v>0</v>
      </c>
      <c r="Q27" s="10">
        <f t="shared" ca="1" si="32"/>
        <v>0</v>
      </c>
      <c r="T27" s="4">
        <f>IF(C27="",0,INDEX($N$9:$N$33,MATCH(C27,$A$9:$A$33,0)))</f>
        <v>80</v>
      </c>
      <c r="U27" s="4">
        <f>IF(D27="",0,INDEX($N$9:$N$33,MATCH(D27,$A$9:$A$33,0)))</f>
        <v>0</v>
      </c>
      <c r="V27" s="4">
        <f>IF(E27="",0,INDEX($N$9:$N$33,MATCH(E27,$A$9:$A$33,0)))</f>
        <v>0</v>
      </c>
      <c r="W27" s="4">
        <f>IF(F27="",0,INDEX($N$9:$N$33,MATCH(F27,$A$9:$A$33,0)))</f>
        <v>0</v>
      </c>
      <c r="X27" s="4">
        <f>IF(G27="",0,INDEX($N$9:$N$33,MATCH(G27,$A$9:$A$33,0)))</f>
        <v>0</v>
      </c>
      <c r="Y27" s="4">
        <f>IF(H27="",0,INDEX($N$9:$N$33,MATCH(H27,$A$9:$A$33,0)))</f>
        <v>0</v>
      </c>
      <c r="AA27" s="4" t="str">
        <f ca="1">IF(ISERROR(MATCH($A27,OFFSET($C$8,COLUMN(AA$8)-COLUMN($AA$8)+1,0,1,COLUMNS($C$8:$H$8)),0)),"",INDEX($A$9:$A$33,COLUMN(AA$8)-COLUMN($AA$8)+1))</f>
        <v/>
      </c>
      <c r="AB27" s="4" t="str">
        <f ca="1">IF(ISERROR(MATCH($A27,OFFSET($C$8,COLUMN(AB$8)-COLUMN($AA$8)+1,0,1,COLUMNS($C$8:$H$8)),0)),"",INDEX($A$9:$A$33,COLUMN(AB$8)-COLUMN($AA$8)+1))</f>
        <v/>
      </c>
      <c r="AC27" s="4" t="str">
        <f ca="1">IF(ISERROR(MATCH($A27,OFFSET($C$8,COLUMN(AC$8)-COLUMN($AA$8)+1,0,1,COLUMNS($C$8:$H$8)),0)),"",INDEX($A$9:$A$33,COLUMN(AC$8)-COLUMN($AA$8)+1))</f>
        <v/>
      </c>
      <c r="AD27" s="4" t="str">
        <f ca="1">IF(ISERROR(MATCH($A27,OFFSET($C$8,COLUMN(AD$8)-COLUMN($AA$8)+1,0,1,COLUMNS($C$8:$H$8)),0)),"",INDEX($A$9:$A$33,COLUMN(AD$8)-COLUMN($AA$8)+1))</f>
        <v/>
      </c>
      <c r="AE27" s="4" t="str">
        <f ca="1">IF(ISERROR(MATCH($A27,OFFSET($C$8,COLUMN(AE$8)-COLUMN($AA$8)+1,0,1,COLUMNS($C$8:$H$8)),0)),"",INDEX($A$9:$A$33,COLUMN(AE$8)-COLUMN($AA$8)+1))</f>
        <v/>
      </c>
      <c r="AF27" s="4" t="str">
        <f ca="1">IF(ISERROR(MATCH($A27,OFFSET($C$8,COLUMN(AF$8)-COLUMN($AA$8)+1,0,1,COLUMNS($C$8:$H$8)),0)),"",INDEX($A$9:$A$33,COLUMN(AF$8)-COLUMN($AA$8)+1))</f>
        <v/>
      </c>
      <c r="AG27" s="4" t="str">
        <f ca="1">IF(ISERROR(MATCH($A27,OFFSET($C$8,COLUMN(AG$8)-COLUMN($AA$8)+1,0,1,COLUMNS($C$8:$H$8)),0)),"",INDEX($A$9:$A$33,COLUMN(AG$8)-COLUMN($AA$8)+1))</f>
        <v/>
      </c>
      <c r="AH27" s="4" t="str">
        <f ca="1">IF(ISERROR(MATCH($A27,OFFSET($C$8,COLUMN(AH$8)-COLUMN($AA$8)+1,0,1,COLUMNS($C$8:$H$8)),0)),"",INDEX($A$9:$A$33,COLUMN(AH$8)-COLUMN($AA$8)+1))</f>
        <v/>
      </c>
      <c r="AI27" s="4" t="str">
        <f ca="1">IF(ISERROR(MATCH($A27,OFFSET($C$8,COLUMN(AI$8)-COLUMN($AA$8)+1,0,1,COLUMNS($C$8:$H$8)),0)),"",INDEX($A$9:$A$33,COLUMN(AI$8)-COLUMN($AA$8)+1))</f>
        <v/>
      </c>
      <c r="AJ27" s="4" t="str">
        <f ca="1">IF(ISERROR(MATCH($A27,OFFSET($C$8,COLUMN(AJ$8)-COLUMN($AA$8)+1,0,1,COLUMNS($C$8:$H$8)),0)),"",INDEX($A$9:$A$33,COLUMN(AJ$8)-COLUMN($AA$8)+1))</f>
        <v/>
      </c>
      <c r="AK27" s="4" t="str">
        <f ca="1">IF(ISERROR(MATCH($A27,OFFSET($C$8,COLUMN(AK$8)-COLUMN($AA$8)+1,0,1,COLUMNS($C$8:$H$8)),0)),"",INDEX($A$9:$A$33,COLUMN(AK$8)-COLUMN($AA$8)+1))</f>
        <v/>
      </c>
      <c r="AL27" s="4" t="str">
        <f ca="1">IF(ISERROR(MATCH($A27,OFFSET($C$8,COLUMN(AL$8)-COLUMN($AA$8)+1,0,1,COLUMNS($C$8:$H$8)),0)),"",INDEX($A$9:$A$33,COLUMN(AL$8)-COLUMN($AA$8)+1))</f>
        <v/>
      </c>
      <c r="AM27" s="4" t="str">
        <f ca="1">IF(ISERROR(MATCH($A27,OFFSET($C$8,COLUMN(AM$8)-COLUMN($AA$8)+1,0,1,COLUMNS($C$8:$H$8)),0)),"",INDEX($A$9:$A$33,COLUMN(AM$8)-COLUMN($AA$8)+1))</f>
        <v/>
      </c>
      <c r="AN27" s="4" t="str">
        <f ca="1">IF(ISERROR(MATCH($A27,OFFSET($C$8,COLUMN(AN$8)-COLUMN($AA$8)+1,0,1,COLUMNS($C$8:$H$8)),0)),"",INDEX($A$9:$A$33,COLUMN(AN$8)-COLUMN($AA$8)+1))</f>
        <v/>
      </c>
      <c r="AO27" s="4" t="str">
        <f ca="1">IF(ISERROR(MATCH($A27,OFFSET($C$8,COLUMN(AO$8)-COLUMN($AA$8)+1,0,1,COLUMNS($C$8:$H$8)),0)),"",INDEX($A$9:$A$33,COLUMN(AO$8)-COLUMN($AA$8)+1))</f>
        <v/>
      </c>
      <c r="AP27" s="4" t="str">
        <f ca="1">IF(ISERROR(MATCH($A27,OFFSET($C$8,COLUMN(AP$8)-COLUMN($AA$8)+1,0,1,COLUMNS($C$8:$H$8)),0)),"",INDEX($A$9:$A$33,COLUMN(AP$8)-COLUMN($AA$8)+1))</f>
        <v/>
      </c>
      <c r="AQ27" s="4" t="str">
        <f ca="1">IF(ISERROR(MATCH($A27,OFFSET($C$8,COLUMN(AQ$8)-COLUMN($AA$8)+1,0,1,COLUMNS($C$8:$H$8)),0)),"",INDEX($A$9:$A$33,COLUMN(AQ$8)-COLUMN($AA$8)+1))</f>
        <v/>
      </c>
      <c r="AR27" s="4" t="str">
        <f ca="1">IF(ISERROR(MATCH($A27,OFFSET($C$8,COLUMN(AR$8)-COLUMN($AA$8)+1,0,1,COLUMNS($C$8:$H$8)),0)),"",INDEX($A$9:$A$33,COLUMN(AR$8)-COLUMN($AA$8)+1))</f>
        <v/>
      </c>
      <c r="AS27" s="4" t="str">
        <f ca="1">IF(ISERROR(MATCH($A27,OFFSET($C$8,COLUMN(AS$8)-COLUMN($AA$8)+1,0,1,COLUMNS($C$8:$H$8)),0)),"",INDEX($A$9:$A$33,COLUMN(AS$8)-COLUMN($AA$8)+1))</f>
        <v/>
      </c>
      <c r="AT27" s="4" t="str">
        <f ca="1">IF(ISERROR(MATCH($A27,OFFSET($C$8,COLUMN(AT$8)-COLUMN($AA$8)+1,0,1,COLUMNS($C$8:$H$8)),0)),"",INDEX($A$9:$A$33,COLUMN(AT$8)-COLUMN($AA$8)+1))</f>
        <v/>
      </c>
      <c r="AU27" s="4" t="str">
        <f ca="1">IF(ISERROR(MATCH($A27,OFFSET($C$8,COLUMN(AU$8)-COLUMN($AA$8)+1,0,1,COLUMNS($C$8:$H$8)),0)),"",INDEX($A$9:$A$33,COLUMN(AU$8)-COLUMN($AA$8)+1))</f>
        <v/>
      </c>
      <c r="AV27" s="4" t="str">
        <f ca="1">IF(ISERROR(MATCH($A27,OFFSET($C$8,COLUMN(AV$8)-COLUMN($AA$8)+1,0,1,COLUMNS($C$8:$H$8)),0)),"",INDEX($A$9:$A$33,COLUMN(AV$8)-COLUMN($AA$8)+1))</f>
        <v/>
      </c>
      <c r="AW27" s="4" t="str">
        <f ca="1">IF(ISERROR(MATCH($A27,OFFSET($C$8,COLUMN(AW$8)-COLUMN($AA$8)+1,0,1,COLUMNS($C$8:$H$8)),0)),"",INDEX($A$9:$A$33,COLUMN(AW$8)-COLUMN($AA$8)+1))</f>
        <v/>
      </c>
      <c r="AX27" s="4" t="str">
        <f ca="1">IF(ISERROR(MATCH($A27,OFFSET($C$8,COLUMN(AX$8)-COLUMN($AA$8)+1,0,1,COLUMNS($C$8:$H$8)),0)),"",INDEX($A$9:$A$33,COLUMN(AX$8)-COLUMN($AA$8)+1))</f>
        <v/>
      </c>
      <c r="AY27" s="4" t="str">
        <f ca="1">IF(ISERROR(MATCH($A27,OFFSET($C$8,COLUMN(AY$8)-COLUMN($AA$8)+1,0,1,COLUMNS($C$8:$H$8)),0)),"",INDEX($A$9:$A$33,COLUMN(AY$8)-COLUMN($AA$8)+1))</f>
        <v/>
      </c>
      <c r="AZ27" s="4" t="str">
        <f ca="1">IF(AA27="","",INDEX($O$9:$O$33,MATCH(AA27,$A$9:$A$33,0)))</f>
        <v/>
      </c>
      <c r="BA27" s="4" t="str">
        <f ca="1">IF(AB27="","",INDEX($O$9:$O$33,MATCH(AB27,$A$9:$A$33,0)))</f>
        <v/>
      </c>
      <c r="BB27" s="4" t="str">
        <f ca="1">IF(AC27="","",INDEX($O$9:$O$33,MATCH(AC27,$A$9:$A$33,0)))</f>
        <v/>
      </c>
      <c r="BC27" s="4" t="str">
        <f ca="1">IF(AD27="","",INDEX($O$9:$O$33,MATCH(AD27,$A$9:$A$33,0)))</f>
        <v/>
      </c>
      <c r="BD27" s="4" t="str">
        <f ca="1">IF(AE27="","",INDEX($O$9:$O$33,MATCH(AE27,$A$9:$A$33,0)))</f>
        <v/>
      </c>
      <c r="BE27" s="4" t="str">
        <f ca="1">IF(AF27="","",INDEX($O$9:$O$33,MATCH(AF27,$A$9:$A$33,0)))</f>
        <v/>
      </c>
      <c r="BF27" s="4" t="str">
        <f ca="1">IF(AG27="","",INDEX($O$9:$O$33,MATCH(AG27,$A$9:$A$33,0)))</f>
        <v/>
      </c>
      <c r="BG27" s="4" t="str">
        <f ca="1">IF(AH27="","",INDEX($O$9:$O$33,MATCH(AH27,$A$9:$A$33,0)))</f>
        <v/>
      </c>
      <c r="BH27" s="4" t="str">
        <f ca="1">IF(AI27="","",INDEX($O$9:$O$33,MATCH(AI27,$A$9:$A$33,0)))</f>
        <v/>
      </c>
      <c r="BI27" s="4" t="str">
        <f ca="1">IF(AJ27="","",INDEX($O$9:$O$33,MATCH(AJ27,$A$9:$A$33,0)))</f>
        <v/>
      </c>
      <c r="BJ27" s="4" t="str">
        <f ca="1">IF(AK27="","",INDEX($O$9:$O$33,MATCH(AK27,$A$9:$A$33,0)))</f>
        <v/>
      </c>
      <c r="BK27" s="4" t="str">
        <f ca="1">IF(AL27="","",INDEX($O$9:$O$33,MATCH(AL27,$A$9:$A$33,0)))</f>
        <v/>
      </c>
      <c r="BL27" s="4" t="str">
        <f ca="1">IF(AM27="","",INDEX($O$9:$O$33,MATCH(AM27,$A$9:$A$33,0)))</f>
        <v/>
      </c>
      <c r="BM27" s="4" t="str">
        <f ca="1">IF(AN27="","",INDEX($O$9:$O$33,MATCH(AN27,$A$9:$A$33,0)))</f>
        <v/>
      </c>
      <c r="BN27" s="4" t="str">
        <f ca="1">IF(AO27="","",INDEX($O$9:$O$33,MATCH(AO27,$A$9:$A$33,0)))</f>
        <v/>
      </c>
      <c r="BO27" s="4" t="str">
        <f ca="1">IF(AP27="","",INDEX($O$9:$O$33,MATCH(AP27,$A$9:$A$33,0)))</f>
        <v/>
      </c>
      <c r="BP27" s="4" t="str">
        <f ca="1">IF(AQ27="","",INDEX($O$9:$O$33,MATCH(AQ27,$A$9:$A$33,0)))</f>
        <v/>
      </c>
      <c r="BQ27" s="4" t="str">
        <f ca="1">IF(AR27="","",INDEX($O$9:$O$33,MATCH(AR27,$A$9:$A$33,0)))</f>
        <v/>
      </c>
      <c r="BR27" s="4" t="str">
        <f ca="1">IF(AS27="","",INDEX($O$9:$O$33,MATCH(AS27,$A$9:$A$33,0)))</f>
        <v/>
      </c>
      <c r="BS27" s="4" t="str">
        <f ca="1">IF(AT27="","",INDEX($O$9:$O$33,MATCH(AT27,$A$9:$A$33,0)))</f>
        <v/>
      </c>
      <c r="BT27" s="4" t="str">
        <f ca="1">IF(AU27="","",INDEX($O$9:$O$33,MATCH(AU27,$A$9:$A$33,0)))</f>
        <v/>
      </c>
      <c r="BU27" s="4" t="str">
        <f ca="1">IF(AV27="","",INDEX($O$9:$O$33,MATCH(AV27,$A$9:$A$33,0)))</f>
        <v/>
      </c>
      <c r="BV27" s="4" t="str">
        <f ca="1">IF(AW27="","",INDEX($O$9:$O$33,MATCH(AW27,$A$9:$A$33,0)))</f>
        <v/>
      </c>
      <c r="BW27" s="4" t="str">
        <f ca="1">IF(AX27="","",INDEX($O$9:$O$33,MATCH(AX27,$A$9:$A$33,0)))</f>
        <v/>
      </c>
      <c r="BX27" s="4" t="str">
        <f ca="1">IF(AY27="","",INDEX($O$9:$O$33,MATCH(AY27,$A$9:$A$33,0)))</f>
        <v/>
      </c>
      <c r="BZ27" s="6">
        <f t="shared" si="13"/>
        <v>80</v>
      </c>
      <c r="CA27" s="7">
        <f t="shared" ca="1" si="33"/>
        <v>200</v>
      </c>
      <c r="CB27" s="7">
        <f t="shared" ca="1" si="34"/>
        <v>100</v>
      </c>
      <c r="CC27" s="7">
        <f t="shared" ca="1" si="35"/>
        <v>80</v>
      </c>
      <c r="CD27" s="7" t="e">
        <f t="shared" ca="1" si="36"/>
        <v>#N/A</v>
      </c>
      <c r="CE27" s="7" t="e">
        <f t="shared" ca="1" si="37"/>
        <v>#N/A</v>
      </c>
      <c r="CF27" s="7" t="e">
        <f t="shared" ca="1" si="38"/>
        <v>#N/A</v>
      </c>
      <c r="CG27" s="6">
        <f t="shared" ca="1" si="39"/>
        <v>0</v>
      </c>
      <c r="CH27" s="6" t="e">
        <f>IF(B27="",NA(),IF(L27=0,$M$33/40,NA()))</f>
        <v>#N/A</v>
      </c>
    </row>
    <row r="28" spans="1:86" x14ac:dyDescent="0.25">
      <c r="A28" s="19">
        <v>19</v>
      </c>
      <c r="B28" s="27" t="s">
        <v>70</v>
      </c>
      <c r="C28" s="19">
        <v>3</v>
      </c>
      <c r="D28" s="19"/>
      <c r="E28" s="19"/>
      <c r="F28" s="19"/>
      <c r="G28" s="19"/>
      <c r="H28" s="19"/>
      <c r="I28" s="28">
        <v>120</v>
      </c>
      <c r="J28" s="18">
        <v>180</v>
      </c>
      <c r="K28" s="18">
        <v>300</v>
      </c>
      <c r="L28" s="10">
        <f t="shared" si="27"/>
        <v>200</v>
      </c>
      <c r="M28" s="10">
        <f t="shared" si="28"/>
        <v>80</v>
      </c>
      <c r="N28" s="10">
        <f t="shared" si="29"/>
        <v>280</v>
      </c>
      <c r="O28" s="10">
        <f t="shared" ca="1" si="30"/>
        <v>0</v>
      </c>
      <c r="P28" s="10">
        <f t="shared" ca="1" si="31"/>
        <v>0</v>
      </c>
      <c r="Q28" s="10">
        <f t="shared" ca="1" si="32"/>
        <v>0</v>
      </c>
      <c r="T28" s="4">
        <f>IF(C28="",0,INDEX($N$9:$N$33,MATCH(C28,$A$9:$A$33,0)))</f>
        <v>80</v>
      </c>
      <c r="U28" s="4">
        <f>IF(D28="",0,INDEX($N$9:$N$33,MATCH(D28,$A$9:$A$33,0)))</f>
        <v>0</v>
      </c>
      <c r="V28" s="4">
        <f>IF(E28="",0,INDEX($N$9:$N$33,MATCH(E28,$A$9:$A$33,0)))</f>
        <v>0</v>
      </c>
      <c r="W28" s="4">
        <f>IF(F28="",0,INDEX($N$9:$N$33,MATCH(F28,$A$9:$A$33,0)))</f>
        <v>0</v>
      </c>
      <c r="X28" s="4">
        <f>IF(G28="",0,INDEX($N$9:$N$33,MATCH(G28,$A$9:$A$33,0)))</f>
        <v>0</v>
      </c>
      <c r="Y28" s="4">
        <f>IF(H28="",0,INDEX($N$9:$N$33,MATCH(H28,$A$9:$A$33,0)))</f>
        <v>0</v>
      </c>
      <c r="AA28" s="4" t="str">
        <f ca="1">IF(ISERROR(MATCH($A28,OFFSET($C$8,COLUMN(AA$8)-COLUMN($AA$8)+1,0,1,COLUMNS($C$8:$H$8)),0)),"",INDEX($A$9:$A$33,COLUMN(AA$8)-COLUMN($AA$8)+1))</f>
        <v/>
      </c>
      <c r="AB28" s="4" t="str">
        <f ca="1">IF(ISERROR(MATCH($A28,OFFSET($C$8,COLUMN(AB$8)-COLUMN($AA$8)+1,0,1,COLUMNS($C$8:$H$8)),0)),"",INDEX($A$9:$A$33,COLUMN(AB$8)-COLUMN($AA$8)+1))</f>
        <v/>
      </c>
      <c r="AC28" s="4" t="str">
        <f ca="1">IF(ISERROR(MATCH($A28,OFFSET($C$8,COLUMN(AC$8)-COLUMN($AA$8)+1,0,1,COLUMNS($C$8:$H$8)),0)),"",INDEX($A$9:$A$33,COLUMN(AC$8)-COLUMN($AA$8)+1))</f>
        <v/>
      </c>
      <c r="AD28" s="4" t="str">
        <f ca="1">IF(ISERROR(MATCH($A28,OFFSET($C$8,COLUMN(AD$8)-COLUMN($AA$8)+1,0,1,COLUMNS($C$8:$H$8)),0)),"",INDEX($A$9:$A$33,COLUMN(AD$8)-COLUMN($AA$8)+1))</f>
        <v/>
      </c>
      <c r="AE28" s="4" t="str">
        <f ca="1">IF(ISERROR(MATCH($A28,OFFSET($C$8,COLUMN(AE$8)-COLUMN($AA$8)+1,0,1,COLUMNS($C$8:$H$8)),0)),"",INDEX($A$9:$A$33,COLUMN(AE$8)-COLUMN($AA$8)+1))</f>
        <v/>
      </c>
      <c r="AF28" s="4" t="str">
        <f ca="1">IF(ISERROR(MATCH($A28,OFFSET($C$8,COLUMN(AF$8)-COLUMN($AA$8)+1,0,1,COLUMNS($C$8:$H$8)),0)),"",INDEX($A$9:$A$33,COLUMN(AF$8)-COLUMN($AA$8)+1))</f>
        <v/>
      </c>
      <c r="AG28" s="4" t="str">
        <f ca="1">IF(ISERROR(MATCH($A28,OFFSET($C$8,COLUMN(AG$8)-COLUMN($AA$8)+1,0,1,COLUMNS($C$8:$H$8)),0)),"",INDEX($A$9:$A$33,COLUMN(AG$8)-COLUMN($AA$8)+1))</f>
        <v/>
      </c>
      <c r="AH28" s="4" t="str">
        <f ca="1">IF(ISERROR(MATCH($A28,OFFSET($C$8,COLUMN(AH$8)-COLUMN($AA$8)+1,0,1,COLUMNS($C$8:$H$8)),0)),"",INDEX($A$9:$A$33,COLUMN(AH$8)-COLUMN($AA$8)+1))</f>
        <v/>
      </c>
      <c r="AI28" s="4" t="str">
        <f ca="1">IF(ISERROR(MATCH($A28,OFFSET($C$8,COLUMN(AI$8)-COLUMN($AA$8)+1,0,1,COLUMNS($C$8:$H$8)),0)),"",INDEX($A$9:$A$33,COLUMN(AI$8)-COLUMN($AA$8)+1))</f>
        <v/>
      </c>
      <c r="AJ28" s="4" t="str">
        <f ca="1">IF(ISERROR(MATCH($A28,OFFSET($C$8,COLUMN(AJ$8)-COLUMN($AA$8)+1,0,1,COLUMNS($C$8:$H$8)),0)),"",INDEX($A$9:$A$33,COLUMN(AJ$8)-COLUMN($AA$8)+1))</f>
        <v/>
      </c>
      <c r="AK28" s="4" t="str">
        <f ca="1">IF(ISERROR(MATCH($A28,OFFSET($C$8,COLUMN(AK$8)-COLUMN($AA$8)+1,0,1,COLUMNS($C$8:$H$8)),0)),"",INDEX($A$9:$A$33,COLUMN(AK$8)-COLUMN($AA$8)+1))</f>
        <v/>
      </c>
      <c r="AL28" s="4" t="str">
        <f ca="1">IF(ISERROR(MATCH($A28,OFFSET($C$8,COLUMN(AL$8)-COLUMN($AA$8)+1,0,1,COLUMNS($C$8:$H$8)),0)),"",INDEX($A$9:$A$33,COLUMN(AL$8)-COLUMN($AA$8)+1))</f>
        <v/>
      </c>
      <c r="AM28" s="4" t="str">
        <f ca="1">IF(ISERROR(MATCH($A28,OFFSET($C$8,COLUMN(AM$8)-COLUMN($AA$8)+1,0,1,COLUMNS($C$8:$H$8)),0)),"",INDEX($A$9:$A$33,COLUMN(AM$8)-COLUMN($AA$8)+1))</f>
        <v/>
      </c>
      <c r="AN28" s="4" t="str">
        <f ca="1">IF(ISERROR(MATCH($A28,OFFSET($C$8,COLUMN(AN$8)-COLUMN($AA$8)+1,0,1,COLUMNS($C$8:$H$8)),0)),"",INDEX($A$9:$A$33,COLUMN(AN$8)-COLUMN($AA$8)+1))</f>
        <v/>
      </c>
      <c r="AO28" s="4" t="str">
        <f ca="1">IF(ISERROR(MATCH($A28,OFFSET($C$8,COLUMN(AO$8)-COLUMN($AA$8)+1,0,1,COLUMNS($C$8:$H$8)),0)),"",INDEX($A$9:$A$33,COLUMN(AO$8)-COLUMN($AA$8)+1))</f>
        <v/>
      </c>
      <c r="AP28" s="4" t="str">
        <f ca="1">IF(ISERROR(MATCH($A28,OFFSET($C$8,COLUMN(AP$8)-COLUMN($AA$8)+1,0,1,COLUMNS($C$8:$H$8)),0)),"",INDEX($A$9:$A$33,COLUMN(AP$8)-COLUMN($AA$8)+1))</f>
        <v/>
      </c>
      <c r="AQ28" s="4" t="str">
        <f ca="1">IF(ISERROR(MATCH($A28,OFFSET($C$8,COLUMN(AQ$8)-COLUMN($AA$8)+1,0,1,COLUMNS($C$8:$H$8)),0)),"",INDEX($A$9:$A$33,COLUMN(AQ$8)-COLUMN($AA$8)+1))</f>
        <v/>
      </c>
      <c r="AR28" s="4" t="str">
        <f ca="1">IF(ISERROR(MATCH($A28,OFFSET($C$8,COLUMN(AR$8)-COLUMN($AA$8)+1,0,1,COLUMNS($C$8:$H$8)),0)),"",INDEX($A$9:$A$33,COLUMN(AR$8)-COLUMN($AA$8)+1))</f>
        <v/>
      </c>
      <c r="AS28" s="4" t="str">
        <f ca="1">IF(ISERROR(MATCH($A28,OFFSET($C$8,COLUMN(AS$8)-COLUMN($AA$8)+1,0,1,COLUMNS($C$8:$H$8)),0)),"",INDEX($A$9:$A$33,COLUMN(AS$8)-COLUMN($AA$8)+1))</f>
        <v/>
      </c>
      <c r="AT28" s="4" t="str">
        <f ca="1">IF(ISERROR(MATCH($A28,OFFSET($C$8,COLUMN(AT$8)-COLUMN($AA$8)+1,0,1,COLUMNS($C$8:$H$8)),0)),"",INDEX($A$9:$A$33,COLUMN(AT$8)-COLUMN($AA$8)+1))</f>
        <v/>
      </c>
      <c r="AU28" s="4" t="str">
        <f ca="1">IF(ISERROR(MATCH($A28,OFFSET($C$8,COLUMN(AU$8)-COLUMN($AA$8)+1,0,1,COLUMNS($C$8:$H$8)),0)),"",INDEX($A$9:$A$33,COLUMN(AU$8)-COLUMN($AA$8)+1))</f>
        <v/>
      </c>
      <c r="AV28" s="4" t="str">
        <f ca="1">IF(ISERROR(MATCH($A28,OFFSET($C$8,COLUMN(AV$8)-COLUMN($AA$8)+1,0,1,COLUMNS($C$8:$H$8)),0)),"",INDEX($A$9:$A$33,COLUMN(AV$8)-COLUMN($AA$8)+1))</f>
        <v/>
      </c>
      <c r="AW28" s="4" t="str">
        <f ca="1">IF(ISERROR(MATCH($A28,OFFSET($C$8,COLUMN(AW$8)-COLUMN($AA$8)+1,0,1,COLUMNS($C$8:$H$8)),0)),"",INDEX($A$9:$A$33,COLUMN(AW$8)-COLUMN($AA$8)+1))</f>
        <v/>
      </c>
      <c r="AX28" s="4" t="str">
        <f ca="1">IF(ISERROR(MATCH($A28,OFFSET($C$8,COLUMN(AX$8)-COLUMN($AA$8)+1,0,1,COLUMNS($C$8:$H$8)),0)),"",INDEX($A$9:$A$33,COLUMN(AX$8)-COLUMN($AA$8)+1))</f>
        <v/>
      </c>
      <c r="AY28" s="4" t="str">
        <f ca="1">IF(ISERROR(MATCH($A28,OFFSET($C$8,COLUMN(AY$8)-COLUMN($AA$8)+1,0,1,COLUMNS($C$8:$H$8)),0)),"",INDEX($A$9:$A$33,COLUMN(AY$8)-COLUMN($AA$8)+1))</f>
        <v/>
      </c>
      <c r="AZ28" s="4" t="str">
        <f ca="1">IF(AA28="","",INDEX($O$9:$O$33,MATCH(AA28,$A$9:$A$33,0)))</f>
        <v/>
      </c>
      <c r="BA28" s="4" t="str">
        <f ca="1">IF(AB28="","",INDEX($O$9:$O$33,MATCH(AB28,$A$9:$A$33,0)))</f>
        <v/>
      </c>
      <c r="BB28" s="4" t="str">
        <f ca="1">IF(AC28="","",INDEX($O$9:$O$33,MATCH(AC28,$A$9:$A$33,0)))</f>
        <v/>
      </c>
      <c r="BC28" s="4" t="str">
        <f ca="1">IF(AD28="","",INDEX($O$9:$O$33,MATCH(AD28,$A$9:$A$33,0)))</f>
        <v/>
      </c>
      <c r="BD28" s="4" t="str">
        <f ca="1">IF(AE28="","",INDEX($O$9:$O$33,MATCH(AE28,$A$9:$A$33,0)))</f>
        <v/>
      </c>
      <c r="BE28" s="4" t="str">
        <f ca="1">IF(AF28="","",INDEX($O$9:$O$33,MATCH(AF28,$A$9:$A$33,0)))</f>
        <v/>
      </c>
      <c r="BF28" s="4" t="str">
        <f ca="1">IF(AG28="","",INDEX($O$9:$O$33,MATCH(AG28,$A$9:$A$33,0)))</f>
        <v/>
      </c>
      <c r="BG28" s="4" t="str">
        <f ca="1">IF(AH28="","",INDEX($O$9:$O$33,MATCH(AH28,$A$9:$A$33,0)))</f>
        <v/>
      </c>
      <c r="BH28" s="4" t="str">
        <f ca="1">IF(AI28="","",INDEX($O$9:$O$33,MATCH(AI28,$A$9:$A$33,0)))</f>
        <v/>
      </c>
      <c r="BI28" s="4" t="str">
        <f ca="1">IF(AJ28="","",INDEX($O$9:$O$33,MATCH(AJ28,$A$9:$A$33,0)))</f>
        <v/>
      </c>
      <c r="BJ28" s="4" t="str">
        <f ca="1">IF(AK28="","",INDEX($O$9:$O$33,MATCH(AK28,$A$9:$A$33,0)))</f>
        <v/>
      </c>
      <c r="BK28" s="4" t="str">
        <f ca="1">IF(AL28="","",INDEX($O$9:$O$33,MATCH(AL28,$A$9:$A$33,0)))</f>
        <v/>
      </c>
      <c r="BL28" s="4" t="str">
        <f ca="1">IF(AM28="","",INDEX($O$9:$O$33,MATCH(AM28,$A$9:$A$33,0)))</f>
        <v/>
      </c>
      <c r="BM28" s="4" t="str">
        <f ca="1">IF(AN28="","",INDEX($O$9:$O$33,MATCH(AN28,$A$9:$A$33,0)))</f>
        <v/>
      </c>
      <c r="BN28" s="4" t="str">
        <f ca="1">IF(AO28="","",INDEX($O$9:$O$33,MATCH(AO28,$A$9:$A$33,0)))</f>
        <v/>
      </c>
      <c r="BO28" s="4" t="str">
        <f ca="1">IF(AP28="","",INDEX($O$9:$O$33,MATCH(AP28,$A$9:$A$33,0)))</f>
        <v/>
      </c>
      <c r="BP28" s="4" t="str">
        <f ca="1">IF(AQ28="","",INDEX($O$9:$O$33,MATCH(AQ28,$A$9:$A$33,0)))</f>
        <v/>
      </c>
      <c r="BQ28" s="4" t="str">
        <f ca="1">IF(AR28="","",INDEX($O$9:$O$33,MATCH(AR28,$A$9:$A$33,0)))</f>
        <v/>
      </c>
      <c r="BR28" s="4" t="str">
        <f ca="1">IF(AS28="","",INDEX($O$9:$O$33,MATCH(AS28,$A$9:$A$33,0)))</f>
        <v/>
      </c>
      <c r="BS28" s="4" t="str">
        <f ca="1">IF(AT28="","",INDEX($O$9:$O$33,MATCH(AT28,$A$9:$A$33,0)))</f>
        <v/>
      </c>
      <c r="BT28" s="4" t="str">
        <f ca="1">IF(AU28="","",INDEX($O$9:$O$33,MATCH(AU28,$A$9:$A$33,0)))</f>
        <v/>
      </c>
      <c r="BU28" s="4" t="str">
        <f ca="1">IF(AV28="","",INDEX($O$9:$O$33,MATCH(AV28,$A$9:$A$33,0)))</f>
        <v/>
      </c>
      <c r="BV28" s="4" t="str">
        <f ca="1">IF(AW28="","",INDEX($O$9:$O$33,MATCH(AW28,$A$9:$A$33,0)))</f>
        <v/>
      </c>
      <c r="BW28" s="4" t="str">
        <f ca="1">IF(AX28="","",INDEX($O$9:$O$33,MATCH(AX28,$A$9:$A$33,0)))</f>
        <v/>
      </c>
      <c r="BX28" s="4" t="str">
        <f ca="1">IF(AY28="","",INDEX($O$9:$O$33,MATCH(AY28,$A$9:$A$33,0)))</f>
        <v/>
      </c>
      <c r="BZ28" s="6">
        <f t="shared" si="13"/>
        <v>80</v>
      </c>
      <c r="CA28" s="7">
        <f t="shared" ca="1" si="33"/>
        <v>200</v>
      </c>
      <c r="CB28" s="7">
        <f t="shared" ca="1" si="34"/>
        <v>100</v>
      </c>
      <c r="CC28" s="7">
        <f t="shared" ca="1" si="35"/>
        <v>80</v>
      </c>
      <c r="CD28" s="7" t="e">
        <f t="shared" ca="1" si="36"/>
        <v>#N/A</v>
      </c>
      <c r="CE28" s="7" t="e">
        <f t="shared" ca="1" si="37"/>
        <v>#N/A</v>
      </c>
      <c r="CF28" s="7" t="e">
        <f t="shared" ca="1" si="38"/>
        <v>#N/A</v>
      </c>
      <c r="CG28" s="6">
        <f t="shared" ca="1" si="39"/>
        <v>0</v>
      </c>
      <c r="CH28" s="6" t="e">
        <f>IF(B28="",NA(),IF(L28=0,$M$33/40,NA()))</f>
        <v>#N/A</v>
      </c>
    </row>
    <row r="29" spans="1:86" x14ac:dyDescent="0.25">
      <c r="A29" s="19">
        <v>20</v>
      </c>
      <c r="B29" s="27" t="s">
        <v>71</v>
      </c>
      <c r="C29" s="19">
        <v>4</v>
      </c>
      <c r="D29" s="19"/>
      <c r="E29" s="19"/>
      <c r="F29" s="19"/>
      <c r="G29" s="19"/>
      <c r="H29" s="19"/>
      <c r="I29" s="28">
        <v>120</v>
      </c>
      <c r="J29" s="18">
        <v>180</v>
      </c>
      <c r="K29" s="18">
        <v>300</v>
      </c>
      <c r="L29" s="10">
        <f t="shared" si="27"/>
        <v>200</v>
      </c>
      <c r="M29" s="10">
        <f t="shared" si="28"/>
        <v>80</v>
      </c>
      <c r="N29" s="10">
        <f t="shared" si="29"/>
        <v>280</v>
      </c>
      <c r="O29" s="10">
        <f t="shared" ca="1" si="30"/>
        <v>0</v>
      </c>
      <c r="P29" s="10">
        <f t="shared" ca="1" si="31"/>
        <v>0</v>
      </c>
      <c r="Q29" s="10">
        <f t="shared" ca="1" si="32"/>
        <v>0</v>
      </c>
      <c r="T29" s="4">
        <f>IF(C29="",0,INDEX($N$9:$N$33,MATCH(C29,$A$9:$A$33,0)))</f>
        <v>80</v>
      </c>
      <c r="U29" s="4">
        <f>IF(D29="",0,INDEX($N$9:$N$33,MATCH(D29,$A$9:$A$33,0)))</f>
        <v>0</v>
      </c>
      <c r="V29" s="4">
        <f>IF(E29="",0,INDEX($N$9:$N$33,MATCH(E29,$A$9:$A$33,0)))</f>
        <v>0</v>
      </c>
      <c r="W29" s="4">
        <f>IF(F29="",0,INDEX($N$9:$N$33,MATCH(F29,$A$9:$A$33,0)))</f>
        <v>0</v>
      </c>
      <c r="X29" s="4">
        <f>IF(G29="",0,INDEX($N$9:$N$33,MATCH(G29,$A$9:$A$33,0)))</f>
        <v>0</v>
      </c>
      <c r="Y29" s="4">
        <f>IF(H29="",0,INDEX($N$9:$N$33,MATCH(H29,$A$9:$A$33,0)))</f>
        <v>0</v>
      </c>
      <c r="AA29" s="4" t="str">
        <f ca="1">IF(ISERROR(MATCH($A29,OFFSET($C$8,COLUMN(AA$8)-COLUMN($AA$8)+1,0,1,COLUMNS($C$8:$H$8)),0)),"",INDEX($A$9:$A$33,COLUMN(AA$8)-COLUMN($AA$8)+1))</f>
        <v/>
      </c>
      <c r="AB29" s="4" t="str">
        <f ca="1">IF(ISERROR(MATCH($A29,OFFSET($C$8,COLUMN(AB$8)-COLUMN($AA$8)+1,0,1,COLUMNS($C$8:$H$8)),0)),"",INDEX($A$9:$A$33,COLUMN(AB$8)-COLUMN($AA$8)+1))</f>
        <v/>
      </c>
      <c r="AC29" s="4" t="str">
        <f ca="1">IF(ISERROR(MATCH($A29,OFFSET($C$8,COLUMN(AC$8)-COLUMN($AA$8)+1,0,1,COLUMNS($C$8:$H$8)),0)),"",INDEX($A$9:$A$33,COLUMN(AC$8)-COLUMN($AA$8)+1))</f>
        <v/>
      </c>
      <c r="AD29" s="4" t="str">
        <f ca="1">IF(ISERROR(MATCH($A29,OFFSET($C$8,COLUMN(AD$8)-COLUMN($AA$8)+1,0,1,COLUMNS($C$8:$H$8)),0)),"",INDEX($A$9:$A$33,COLUMN(AD$8)-COLUMN($AA$8)+1))</f>
        <v/>
      </c>
      <c r="AE29" s="4" t="str">
        <f ca="1">IF(ISERROR(MATCH($A29,OFFSET($C$8,COLUMN(AE$8)-COLUMN($AA$8)+1,0,1,COLUMNS($C$8:$H$8)),0)),"",INDEX($A$9:$A$33,COLUMN(AE$8)-COLUMN($AA$8)+1))</f>
        <v/>
      </c>
      <c r="AF29" s="4" t="str">
        <f ca="1">IF(ISERROR(MATCH($A29,OFFSET($C$8,COLUMN(AF$8)-COLUMN($AA$8)+1,0,1,COLUMNS($C$8:$H$8)),0)),"",INDEX($A$9:$A$33,COLUMN(AF$8)-COLUMN($AA$8)+1))</f>
        <v/>
      </c>
      <c r="AG29" s="4" t="str">
        <f ca="1">IF(ISERROR(MATCH($A29,OFFSET($C$8,COLUMN(AG$8)-COLUMN($AA$8)+1,0,1,COLUMNS($C$8:$H$8)),0)),"",INDEX($A$9:$A$33,COLUMN(AG$8)-COLUMN($AA$8)+1))</f>
        <v/>
      </c>
      <c r="AH29" s="4" t="str">
        <f ca="1">IF(ISERROR(MATCH($A29,OFFSET($C$8,COLUMN(AH$8)-COLUMN($AA$8)+1,0,1,COLUMNS($C$8:$H$8)),0)),"",INDEX($A$9:$A$33,COLUMN(AH$8)-COLUMN($AA$8)+1))</f>
        <v/>
      </c>
      <c r="AI29" s="4" t="str">
        <f ca="1">IF(ISERROR(MATCH($A29,OFFSET($C$8,COLUMN(AI$8)-COLUMN($AA$8)+1,0,1,COLUMNS($C$8:$H$8)),0)),"",INDEX($A$9:$A$33,COLUMN(AI$8)-COLUMN($AA$8)+1))</f>
        <v/>
      </c>
      <c r="AJ29" s="4" t="str">
        <f ca="1">IF(ISERROR(MATCH($A29,OFFSET($C$8,COLUMN(AJ$8)-COLUMN($AA$8)+1,0,1,COLUMNS($C$8:$H$8)),0)),"",INDEX($A$9:$A$33,COLUMN(AJ$8)-COLUMN($AA$8)+1))</f>
        <v/>
      </c>
      <c r="AK29" s="4" t="str">
        <f ca="1">IF(ISERROR(MATCH($A29,OFFSET($C$8,COLUMN(AK$8)-COLUMN($AA$8)+1,0,1,COLUMNS($C$8:$H$8)),0)),"",INDEX($A$9:$A$33,COLUMN(AK$8)-COLUMN($AA$8)+1))</f>
        <v/>
      </c>
      <c r="AL29" s="4" t="str">
        <f ca="1">IF(ISERROR(MATCH($A29,OFFSET($C$8,COLUMN(AL$8)-COLUMN($AA$8)+1,0,1,COLUMNS($C$8:$H$8)),0)),"",INDEX($A$9:$A$33,COLUMN(AL$8)-COLUMN($AA$8)+1))</f>
        <v/>
      </c>
      <c r="AM29" s="4" t="str">
        <f ca="1">IF(ISERROR(MATCH($A29,OFFSET($C$8,COLUMN(AM$8)-COLUMN($AA$8)+1,0,1,COLUMNS($C$8:$H$8)),0)),"",INDEX($A$9:$A$33,COLUMN(AM$8)-COLUMN($AA$8)+1))</f>
        <v/>
      </c>
      <c r="AN29" s="4" t="str">
        <f ca="1">IF(ISERROR(MATCH($A29,OFFSET($C$8,COLUMN(AN$8)-COLUMN($AA$8)+1,0,1,COLUMNS($C$8:$H$8)),0)),"",INDEX($A$9:$A$33,COLUMN(AN$8)-COLUMN($AA$8)+1))</f>
        <v/>
      </c>
      <c r="AO29" s="4" t="str">
        <f ca="1">IF(ISERROR(MATCH($A29,OFFSET($C$8,COLUMN(AO$8)-COLUMN($AA$8)+1,0,1,COLUMNS($C$8:$H$8)),0)),"",INDEX($A$9:$A$33,COLUMN(AO$8)-COLUMN($AA$8)+1))</f>
        <v/>
      </c>
      <c r="AP29" s="4" t="str">
        <f ca="1">IF(ISERROR(MATCH($A29,OFFSET($C$8,COLUMN(AP$8)-COLUMN($AA$8)+1,0,1,COLUMNS($C$8:$H$8)),0)),"",INDEX($A$9:$A$33,COLUMN(AP$8)-COLUMN($AA$8)+1))</f>
        <v/>
      </c>
      <c r="AQ29" s="4" t="str">
        <f ca="1">IF(ISERROR(MATCH($A29,OFFSET($C$8,COLUMN(AQ$8)-COLUMN($AA$8)+1,0,1,COLUMNS($C$8:$H$8)),0)),"",INDEX($A$9:$A$33,COLUMN(AQ$8)-COLUMN($AA$8)+1))</f>
        <v/>
      </c>
      <c r="AR29" s="4" t="str">
        <f ca="1">IF(ISERROR(MATCH($A29,OFFSET($C$8,COLUMN(AR$8)-COLUMN($AA$8)+1,0,1,COLUMNS($C$8:$H$8)),0)),"",INDEX($A$9:$A$33,COLUMN(AR$8)-COLUMN($AA$8)+1))</f>
        <v/>
      </c>
      <c r="AS29" s="4" t="str">
        <f ca="1">IF(ISERROR(MATCH($A29,OFFSET($C$8,COLUMN(AS$8)-COLUMN($AA$8)+1,0,1,COLUMNS($C$8:$H$8)),0)),"",INDEX($A$9:$A$33,COLUMN(AS$8)-COLUMN($AA$8)+1))</f>
        <v/>
      </c>
      <c r="AT29" s="4" t="str">
        <f ca="1">IF(ISERROR(MATCH($A29,OFFSET($C$8,COLUMN(AT$8)-COLUMN($AA$8)+1,0,1,COLUMNS($C$8:$H$8)),0)),"",INDEX($A$9:$A$33,COLUMN(AT$8)-COLUMN($AA$8)+1))</f>
        <v/>
      </c>
      <c r="AU29" s="4" t="str">
        <f ca="1">IF(ISERROR(MATCH($A29,OFFSET($C$8,COLUMN(AU$8)-COLUMN($AA$8)+1,0,1,COLUMNS($C$8:$H$8)),0)),"",INDEX($A$9:$A$33,COLUMN(AU$8)-COLUMN($AA$8)+1))</f>
        <v/>
      </c>
      <c r="AV29" s="4" t="str">
        <f ca="1">IF(ISERROR(MATCH($A29,OFFSET($C$8,COLUMN(AV$8)-COLUMN($AA$8)+1,0,1,COLUMNS($C$8:$H$8)),0)),"",INDEX($A$9:$A$33,COLUMN(AV$8)-COLUMN($AA$8)+1))</f>
        <v/>
      </c>
      <c r="AW29" s="4" t="str">
        <f ca="1">IF(ISERROR(MATCH($A29,OFFSET($C$8,COLUMN(AW$8)-COLUMN($AA$8)+1,0,1,COLUMNS($C$8:$H$8)),0)),"",INDEX($A$9:$A$33,COLUMN(AW$8)-COLUMN($AA$8)+1))</f>
        <v/>
      </c>
      <c r="AX29" s="4" t="str">
        <f ca="1">IF(ISERROR(MATCH($A29,OFFSET($C$8,COLUMN(AX$8)-COLUMN($AA$8)+1,0,1,COLUMNS($C$8:$H$8)),0)),"",INDEX($A$9:$A$33,COLUMN(AX$8)-COLUMN($AA$8)+1))</f>
        <v/>
      </c>
      <c r="AY29" s="4" t="str">
        <f ca="1">IF(ISERROR(MATCH($A29,OFFSET($C$8,COLUMN(AY$8)-COLUMN($AA$8)+1,0,1,COLUMNS($C$8:$H$8)),0)),"",INDEX($A$9:$A$33,COLUMN(AY$8)-COLUMN($AA$8)+1))</f>
        <v/>
      </c>
      <c r="AZ29" s="4" t="str">
        <f ca="1">IF(AA29="","",INDEX($O$9:$O$33,MATCH(AA29,$A$9:$A$33,0)))</f>
        <v/>
      </c>
      <c r="BA29" s="4" t="str">
        <f ca="1">IF(AB29="","",INDEX($O$9:$O$33,MATCH(AB29,$A$9:$A$33,0)))</f>
        <v/>
      </c>
      <c r="BB29" s="4" t="str">
        <f ca="1">IF(AC29="","",INDEX($O$9:$O$33,MATCH(AC29,$A$9:$A$33,0)))</f>
        <v/>
      </c>
      <c r="BC29" s="4" t="str">
        <f ca="1">IF(AD29="","",INDEX($O$9:$O$33,MATCH(AD29,$A$9:$A$33,0)))</f>
        <v/>
      </c>
      <c r="BD29" s="4" t="str">
        <f ca="1">IF(AE29="","",INDEX($O$9:$O$33,MATCH(AE29,$A$9:$A$33,0)))</f>
        <v/>
      </c>
      <c r="BE29" s="4" t="str">
        <f ca="1">IF(AF29="","",INDEX($O$9:$O$33,MATCH(AF29,$A$9:$A$33,0)))</f>
        <v/>
      </c>
      <c r="BF29" s="4" t="str">
        <f ca="1">IF(AG29="","",INDEX($O$9:$O$33,MATCH(AG29,$A$9:$A$33,0)))</f>
        <v/>
      </c>
      <c r="BG29" s="4" t="str">
        <f ca="1">IF(AH29="","",INDEX($O$9:$O$33,MATCH(AH29,$A$9:$A$33,0)))</f>
        <v/>
      </c>
      <c r="BH29" s="4" t="str">
        <f ca="1">IF(AI29="","",INDEX($O$9:$O$33,MATCH(AI29,$A$9:$A$33,0)))</f>
        <v/>
      </c>
      <c r="BI29" s="4" t="str">
        <f ca="1">IF(AJ29="","",INDEX($O$9:$O$33,MATCH(AJ29,$A$9:$A$33,0)))</f>
        <v/>
      </c>
      <c r="BJ29" s="4" t="str">
        <f ca="1">IF(AK29="","",INDEX($O$9:$O$33,MATCH(AK29,$A$9:$A$33,0)))</f>
        <v/>
      </c>
      <c r="BK29" s="4" t="str">
        <f ca="1">IF(AL29="","",INDEX($O$9:$O$33,MATCH(AL29,$A$9:$A$33,0)))</f>
        <v/>
      </c>
      <c r="BL29" s="4" t="str">
        <f ca="1">IF(AM29="","",INDEX($O$9:$O$33,MATCH(AM29,$A$9:$A$33,0)))</f>
        <v/>
      </c>
      <c r="BM29" s="4" t="str">
        <f ca="1">IF(AN29="","",INDEX($O$9:$O$33,MATCH(AN29,$A$9:$A$33,0)))</f>
        <v/>
      </c>
      <c r="BN29" s="4" t="str">
        <f ca="1">IF(AO29="","",INDEX($O$9:$O$33,MATCH(AO29,$A$9:$A$33,0)))</f>
        <v/>
      </c>
      <c r="BO29" s="4" t="str">
        <f ca="1">IF(AP29="","",INDEX($O$9:$O$33,MATCH(AP29,$A$9:$A$33,0)))</f>
        <v/>
      </c>
      <c r="BP29" s="4" t="str">
        <f ca="1">IF(AQ29="","",INDEX($O$9:$O$33,MATCH(AQ29,$A$9:$A$33,0)))</f>
        <v/>
      </c>
      <c r="BQ29" s="4" t="str">
        <f ca="1">IF(AR29="","",INDEX($O$9:$O$33,MATCH(AR29,$A$9:$A$33,0)))</f>
        <v/>
      </c>
      <c r="BR29" s="4" t="str">
        <f ca="1">IF(AS29="","",INDEX($O$9:$O$33,MATCH(AS29,$A$9:$A$33,0)))</f>
        <v/>
      </c>
      <c r="BS29" s="4" t="str">
        <f ca="1">IF(AT29="","",INDEX($O$9:$O$33,MATCH(AT29,$A$9:$A$33,0)))</f>
        <v/>
      </c>
      <c r="BT29" s="4" t="str">
        <f ca="1">IF(AU29="","",INDEX($O$9:$O$33,MATCH(AU29,$A$9:$A$33,0)))</f>
        <v/>
      </c>
      <c r="BU29" s="4" t="str">
        <f ca="1">IF(AV29="","",INDEX($O$9:$O$33,MATCH(AV29,$A$9:$A$33,0)))</f>
        <v/>
      </c>
      <c r="BV29" s="4" t="str">
        <f ca="1">IF(AW29="","",INDEX($O$9:$O$33,MATCH(AW29,$A$9:$A$33,0)))</f>
        <v/>
      </c>
      <c r="BW29" s="4" t="str">
        <f ca="1">IF(AX29="","",INDEX($O$9:$O$33,MATCH(AX29,$A$9:$A$33,0)))</f>
        <v/>
      </c>
      <c r="BX29" s="4" t="str">
        <f ca="1">IF(AY29="","",INDEX($O$9:$O$33,MATCH(AY29,$A$9:$A$33,0)))</f>
        <v/>
      </c>
      <c r="BZ29" s="6">
        <f t="shared" si="13"/>
        <v>80</v>
      </c>
      <c r="CA29" s="7">
        <f t="shared" ca="1" si="33"/>
        <v>200</v>
      </c>
      <c r="CB29" s="7">
        <f t="shared" ca="1" si="34"/>
        <v>100</v>
      </c>
      <c r="CC29" s="7">
        <f t="shared" ca="1" si="35"/>
        <v>80</v>
      </c>
      <c r="CD29" s="7" t="e">
        <f t="shared" ca="1" si="36"/>
        <v>#N/A</v>
      </c>
      <c r="CE29" s="7" t="e">
        <f t="shared" ca="1" si="37"/>
        <v>#N/A</v>
      </c>
      <c r="CF29" s="7" t="e">
        <f t="shared" ca="1" si="38"/>
        <v>#N/A</v>
      </c>
      <c r="CG29" s="6">
        <f t="shared" ca="1" si="39"/>
        <v>0</v>
      </c>
      <c r="CH29" s="6" t="e">
        <f>IF(B29="",NA(),IF(L29=0,$M$33/40,NA()))</f>
        <v>#N/A</v>
      </c>
    </row>
    <row r="30" spans="1:86" x14ac:dyDescent="0.25">
      <c r="A30" s="19">
        <v>21</v>
      </c>
      <c r="B30" s="27" t="s">
        <v>72</v>
      </c>
      <c r="C30" s="19">
        <v>5</v>
      </c>
      <c r="D30" s="19"/>
      <c r="E30" s="19"/>
      <c r="F30" s="19"/>
      <c r="G30" s="19"/>
      <c r="H30" s="19"/>
      <c r="I30" s="28">
        <v>120</v>
      </c>
      <c r="J30" s="18">
        <v>180</v>
      </c>
      <c r="K30" s="18">
        <v>300</v>
      </c>
      <c r="L30" s="10">
        <f t="shared" si="27"/>
        <v>200</v>
      </c>
      <c r="M30" s="10">
        <f t="shared" si="28"/>
        <v>80</v>
      </c>
      <c r="N30" s="10">
        <f t="shared" si="29"/>
        <v>280</v>
      </c>
      <c r="O30" s="10">
        <f t="shared" ca="1" si="30"/>
        <v>0</v>
      </c>
      <c r="P30" s="10">
        <f t="shared" ca="1" si="31"/>
        <v>0</v>
      </c>
      <c r="Q30" s="10">
        <f t="shared" ca="1" si="32"/>
        <v>0</v>
      </c>
      <c r="T30" s="4">
        <f>IF(C30="",0,INDEX($N$9:$N$33,MATCH(C30,$A$9:$A$33,0)))</f>
        <v>80</v>
      </c>
      <c r="U30" s="4">
        <f>IF(D30="",0,INDEX($N$9:$N$33,MATCH(D30,$A$9:$A$33,0)))</f>
        <v>0</v>
      </c>
      <c r="V30" s="4">
        <f>IF(E30="",0,INDEX($N$9:$N$33,MATCH(E30,$A$9:$A$33,0)))</f>
        <v>0</v>
      </c>
      <c r="W30" s="4">
        <f>IF(F30="",0,INDEX($N$9:$N$33,MATCH(F30,$A$9:$A$33,0)))</f>
        <v>0</v>
      </c>
      <c r="X30" s="4">
        <f>IF(G30="",0,INDEX($N$9:$N$33,MATCH(G30,$A$9:$A$33,0)))</f>
        <v>0</v>
      </c>
      <c r="Y30" s="4">
        <f>IF(H30="",0,INDEX($N$9:$N$33,MATCH(H30,$A$9:$A$33,0)))</f>
        <v>0</v>
      </c>
      <c r="AA30" s="4" t="str">
        <f ca="1">IF(ISERROR(MATCH($A30,OFFSET($C$8,COLUMN(AA$8)-COLUMN($AA$8)+1,0,1,COLUMNS($C$8:$H$8)),0)),"",INDEX($A$9:$A$33,COLUMN(AA$8)-COLUMN($AA$8)+1))</f>
        <v/>
      </c>
      <c r="AB30" s="4" t="str">
        <f ca="1">IF(ISERROR(MATCH($A30,OFFSET($C$8,COLUMN(AB$8)-COLUMN($AA$8)+1,0,1,COLUMNS($C$8:$H$8)),0)),"",INDEX($A$9:$A$33,COLUMN(AB$8)-COLUMN($AA$8)+1))</f>
        <v/>
      </c>
      <c r="AC30" s="4" t="str">
        <f ca="1">IF(ISERROR(MATCH($A30,OFFSET($C$8,COLUMN(AC$8)-COLUMN($AA$8)+1,0,1,COLUMNS($C$8:$H$8)),0)),"",INDEX($A$9:$A$33,COLUMN(AC$8)-COLUMN($AA$8)+1))</f>
        <v/>
      </c>
      <c r="AD30" s="4" t="str">
        <f ca="1">IF(ISERROR(MATCH($A30,OFFSET($C$8,COLUMN(AD$8)-COLUMN($AA$8)+1,0,1,COLUMNS($C$8:$H$8)),0)),"",INDEX($A$9:$A$33,COLUMN(AD$8)-COLUMN($AA$8)+1))</f>
        <v/>
      </c>
      <c r="AE30" s="4" t="str">
        <f ca="1">IF(ISERROR(MATCH($A30,OFFSET($C$8,COLUMN(AE$8)-COLUMN($AA$8)+1,0,1,COLUMNS($C$8:$H$8)),0)),"",INDEX($A$9:$A$33,COLUMN(AE$8)-COLUMN($AA$8)+1))</f>
        <v/>
      </c>
      <c r="AF30" s="4" t="str">
        <f ca="1">IF(ISERROR(MATCH($A30,OFFSET($C$8,COLUMN(AF$8)-COLUMN($AA$8)+1,0,1,COLUMNS($C$8:$H$8)),0)),"",INDEX($A$9:$A$33,COLUMN(AF$8)-COLUMN($AA$8)+1))</f>
        <v/>
      </c>
      <c r="AG30" s="4" t="str">
        <f ca="1">IF(ISERROR(MATCH($A30,OFFSET($C$8,COLUMN(AG$8)-COLUMN($AA$8)+1,0,1,COLUMNS($C$8:$H$8)),0)),"",INDEX($A$9:$A$33,COLUMN(AG$8)-COLUMN($AA$8)+1))</f>
        <v/>
      </c>
      <c r="AH30" s="4" t="str">
        <f ca="1">IF(ISERROR(MATCH($A30,OFFSET($C$8,COLUMN(AH$8)-COLUMN($AA$8)+1,0,1,COLUMNS($C$8:$H$8)),0)),"",INDEX($A$9:$A$33,COLUMN(AH$8)-COLUMN($AA$8)+1))</f>
        <v/>
      </c>
      <c r="AI30" s="4" t="str">
        <f ca="1">IF(ISERROR(MATCH($A30,OFFSET($C$8,COLUMN(AI$8)-COLUMN($AA$8)+1,0,1,COLUMNS($C$8:$H$8)),0)),"",INDEX($A$9:$A$33,COLUMN(AI$8)-COLUMN($AA$8)+1))</f>
        <v/>
      </c>
      <c r="AJ30" s="4" t="str">
        <f ca="1">IF(ISERROR(MATCH($A30,OFFSET($C$8,COLUMN(AJ$8)-COLUMN($AA$8)+1,0,1,COLUMNS($C$8:$H$8)),0)),"",INDEX($A$9:$A$33,COLUMN(AJ$8)-COLUMN($AA$8)+1))</f>
        <v/>
      </c>
      <c r="AK30" s="4" t="str">
        <f ca="1">IF(ISERROR(MATCH($A30,OFFSET($C$8,COLUMN(AK$8)-COLUMN($AA$8)+1,0,1,COLUMNS($C$8:$H$8)),0)),"",INDEX($A$9:$A$33,COLUMN(AK$8)-COLUMN($AA$8)+1))</f>
        <v/>
      </c>
      <c r="AL30" s="4" t="str">
        <f ca="1">IF(ISERROR(MATCH($A30,OFFSET($C$8,COLUMN(AL$8)-COLUMN($AA$8)+1,0,1,COLUMNS($C$8:$H$8)),0)),"",INDEX($A$9:$A$33,COLUMN(AL$8)-COLUMN($AA$8)+1))</f>
        <v/>
      </c>
      <c r="AM30" s="4" t="str">
        <f ca="1">IF(ISERROR(MATCH($A30,OFFSET($C$8,COLUMN(AM$8)-COLUMN($AA$8)+1,0,1,COLUMNS($C$8:$H$8)),0)),"",INDEX($A$9:$A$33,COLUMN(AM$8)-COLUMN($AA$8)+1))</f>
        <v/>
      </c>
      <c r="AN30" s="4" t="str">
        <f ca="1">IF(ISERROR(MATCH($A30,OFFSET($C$8,COLUMN(AN$8)-COLUMN($AA$8)+1,0,1,COLUMNS($C$8:$H$8)),0)),"",INDEX($A$9:$A$33,COLUMN(AN$8)-COLUMN($AA$8)+1))</f>
        <v/>
      </c>
      <c r="AO30" s="4" t="str">
        <f ca="1">IF(ISERROR(MATCH($A30,OFFSET($C$8,COLUMN(AO$8)-COLUMN($AA$8)+1,0,1,COLUMNS($C$8:$H$8)),0)),"",INDEX($A$9:$A$33,COLUMN(AO$8)-COLUMN($AA$8)+1))</f>
        <v/>
      </c>
      <c r="AP30" s="4" t="str">
        <f ca="1">IF(ISERROR(MATCH($A30,OFFSET($C$8,COLUMN(AP$8)-COLUMN($AA$8)+1,0,1,COLUMNS($C$8:$H$8)),0)),"",INDEX($A$9:$A$33,COLUMN(AP$8)-COLUMN($AA$8)+1))</f>
        <v/>
      </c>
      <c r="AQ30" s="4" t="str">
        <f ca="1">IF(ISERROR(MATCH($A30,OFFSET($C$8,COLUMN(AQ$8)-COLUMN($AA$8)+1,0,1,COLUMNS($C$8:$H$8)),0)),"",INDEX($A$9:$A$33,COLUMN(AQ$8)-COLUMN($AA$8)+1))</f>
        <v/>
      </c>
      <c r="AR30" s="4" t="str">
        <f ca="1">IF(ISERROR(MATCH($A30,OFFSET($C$8,COLUMN(AR$8)-COLUMN($AA$8)+1,0,1,COLUMNS($C$8:$H$8)),0)),"",INDEX($A$9:$A$33,COLUMN(AR$8)-COLUMN($AA$8)+1))</f>
        <v/>
      </c>
      <c r="AS30" s="4" t="str">
        <f ca="1">IF(ISERROR(MATCH($A30,OFFSET($C$8,COLUMN(AS$8)-COLUMN($AA$8)+1,0,1,COLUMNS($C$8:$H$8)),0)),"",INDEX($A$9:$A$33,COLUMN(AS$8)-COLUMN($AA$8)+1))</f>
        <v/>
      </c>
      <c r="AT30" s="4" t="str">
        <f ca="1">IF(ISERROR(MATCH($A30,OFFSET($C$8,COLUMN(AT$8)-COLUMN($AA$8)+1,0,1,COLUMNS($C$8:$H$8)),0)),"",INDEX($A$9:$A$33,COLUMN(AT$8)-COLUMN($AA$8)+1))</f>
        <v/>
      </c>
      <c r="AU30" s="4" t="str">
        <f ca="1">IF(ISERROR(MATCH($A30,OFFSET($C$8,COLUMN(AU$8)-COLUMN($AA$8)+1,0,1,COLUMNS($C$8:$H$8)),0)),"",INDEX($A$9:$A$33,COLUMN(AU$8)-COLUMN($AA$8)+1))</f>
        <v/>
      </c>
      <c r="AV30" s="4" t="str">
        <f ca="1">IF(ISERROR(MATCH($A30,OFFSET($C$8,COLUMN(AV$8)-COLUMN($AA$8)+1,0,1,COLUMNS($C$8:$H$8)),0)),"",INDEX($A$9:$A$33,COLUMN(AV$8)-COLUMN($AA$8)+1))</f>
        <v/>
      </c>
      <c r="AW30" s="4" t="str">
        <f ca="1">IF(ISERROR(MATCH($A30,OFFSET($C$8,COLUMN(AW$8)-COLUMN($AA$8)+1,0,1,COLUMNS($C$8:$H$8)),0)),"",INDEX($A$9:$A$33,COLUMN(AW$8)-COLUMN($AA$8)+1))</f>
        <v/>
      </c>
      <c r="AX30" s="4" t="str">
        <f ca="1">IF(ISERROR(MATCH($A30,OFFSET($C$8,COLUMN(AX$8)-COLUMN($AA$8)+1,0,1,COLUMNS($C$8:$H$8)),0)),"",INDEX($A$9:$A$33,COLUMN(AX$8)-COLUMN($AA$8)+1))</f>
        <v/>
      </c>
      <c r="AY30" s="4" t="str">
        <f ca="1">IF(ISERROR(MATCH($A30,OFFSET($C$8,COLUMN(AY$8)-COLUMN($AA$8)+1,0,1,COLUMNS($C$8:$H$8)),0)),"",INDEX($A$9:$A$33,COLUMN(AY$8)-COLUMN($AA$8)+1))</f>
        <v/>
      </c>
      <c r="AZ30" s="4" t="str">
        <f ca="1">IF(AA30="","",INDEX($O$9:$O$33,MATCH(AA30,$A$9:$A$33,0)))</f>
        <v/>
      </c>
      <c r="BA30" s="4" t="str">
        <f ca="1">IF(AB30="","",INDEX($O$9:$O$33,MATCH(AB30,$A$9:$A$33,0)))</f>
        <v/>
      </c>
      <c r="BB30" s="4" t="str">
        <f ca="1">IF(AC30="","",INDEX($O$9:$O$33,MATCH(AC30,$A$9:$A$33,0)))</f>
        <v/>
      </c>
      <c r="BC30" s="4" t="str">
        <f ca="1">IF(AD30="","",INDEX($O$9:$O$33,MATCH(AD30,$A$9:$A$33,0)))</f>
        <v/>
      </c>
      <c r="BD30" s="4" t="str">
        <f ca="1">IF(AE30="","",INDEX($O$9:$O$33,MATCH(AE30,$A$9:$A$33,0)))</f>
        <v/>
      </c>
      <c r="BE30" s="4" t="str">
        <f ca="1">IF(AF30="","",INDEX($O$9:$O$33,MATCH(AF30,$A$9:$A$33,0)))</f>
        <v/>
      </c>
      <c r="BF30" s="4" t="str">
        <f ca="1">IF(AG30="","",INDEX($O$9:$O$33,MATCH(AG30,$A$9:$A$33,0)))</f>
        <v/>
      </c>
      <c r="BG30" s="4" t="str">
        <f ca="1">IF(AH30="","",INDEX($O$9:$O$33,MATCH(AH30,$A$9:$A$33,0)))</f>
        <v/>
      </c>
      <c r="BH30" s="4" t="str">
        <f ca="1">IF(AI30="","",INDEX($O$9:$O$33,MATCH(AI30,$A$9:$A$33,0)))</f>
        <v/>
      </c>
      <c r="BI30" s="4" t="str">
        <f ca="1">IF(AJ30="","",INDEX($O$9:$O$33,MATCH(AJ30,$A$9:$A$33,0)))</f>
        <v/>
      </c>
      <c r="BJ30" s="4" t="str">
        <f ca="1">IF(AK30="","",INDEX($O$9:$O$33,MATCH(AK30,$A$9:$A$33,0)))</f>
        <v/>
      </c>
      <c r="BK30" s="4" t="str">
        <f ca="1">IF(AL30="","",INDEX($O$9:$O$33,MATCH(AL30,$A$9:$A$33,0)))</f>
        <v/>
      </c>
      <c r="BL30" s="4" t="str">
        <f ca="1">IF(AM30="","",INDEX($O$9:$O$33,MATCH(AM30,$A$9:$A$33,0)))</f>
        <v/>
      </c>
      <c r="BM30" s="4" t="str">
        <f ca="1">IF(AN30="","",INDEX($O$9:$O$33,MATCH(AN30,$A$9:$A$33,0)))</f>
        <v/>
      </c>
      <c r="BN30" s="4" t="str">
        <f ca="1">IF(AO30="","",INDEX($O$9:$O$33,MATCH(AO30,$A$9:$A$33,0)))</f>
        <v/>
      </c>
      <c r="BO30" s="4" t="str">
        <f ca="1">IF(AP30="","",INDEX($O$9:$O$33,MATCH(AP30,$A$9:$A$33,0)))</f>
        <v/>
      </c>
      <c r="BP30" s="4" t="str">
        <f ca="1">IF(AQ30="","",INDEX($O$9:$O$33,MATCH(AQ30,$A$9:$A$33,0)))</f>
        <v/>
      </c>
      <c r="BQ30" s="4" t="str">
        <f ca="1">IF(AR30="","",INDEX($O$9:$O$33,MATCH(AR30,$A$9:$A$33,0)))</f>
        <v/>
      </c>
      <c r="BR30" s="4" t="str">
        <f ca="1">IF(AS30="","",INDEX($O$9:$O$33,MATCH(AS30,$A$9:$A$33,0)))</f>
        <v/>
      </c>
      <c r="BS30" s="4" t="str">
        <f ca="1">IF(AT30="","",INDEX($O$9:$O$33,MATCH(AT30,$A$9:$A$33,0)))</f>
        <v/>
      </c>
      <c r="BT30" s="4" t="str">
        <f ca="1">IF(AU30="","",INDEX($O$9:$O$33,MATCH(AU30,$A$9:$A$33,0)))</f>
        <v/>
      </c>
      <c r="BU30" s="4" t="str">
        <f ca="1">IF(AV30="","",INDEX($O$9:$O$33,MATCH(AV30,$A$9:$A$33,0)))</f>
        <v/>
      </c>
      <c r="BV30" s="4" t="str">
        <f ca="1">IF(AW30="","",INDEX($O$9:$O$33,MATCH(AW30,$A$9:$A$33,0)))</f>
        <v/>
      </c>
      <c r="BW30" s="4" t="str">
        <f ca="1">IF(AX30="","",INDEX($O$9:$O$33,MATCH(AX30,$A$9:$A$33,0)))</f>
        <v/>
      </c>
      <c r="BX30" s="4" t="str">
        <f ca="1">IF(AY30="","",INDEX($O$9:$O$33,MATCH(AY30,$A$9:$A$33,0)))</f>
        <v/>
      </c>
      <c r="BZ30" s="6">
        <f t="shared" si="13"/>
        <v>80</v>
      </c>
      <c r="CA30" s="7">
        <f t="shared" ca="1" si="33"/>
        <v>200</v>
      </c>
      <c r="CB30" s="7">
        <f t="shared" ca="1" si="34"/>
        <v>100</v>
      </c>
      <c r="CC30" s="7">
        <f t="shared" ca="1" si="35"/>
        <v>80</v>
      </c>
      <c r="CD30" s="7" t="e">
        <f t="shared" ca="1" si="36"/>
        <v>#N/A</v>
      </c>
      <c r="CE30" s="7" t="e">
        <f t="shared" ca="1" si="37"/>
        <v>#N/A</v>
      </c>
      <c r="CF30" s="7" t="e">
        <f t="shared" ca="1" si="38"/>
        <v>#N/A</v>
      </c>
      <c r="CG30" s="6">
        <f t="shared" ca="1" si="39"/>
        <v>0</v>
      </c>
      <c r="CH30" s="6" t="e">
        <f>IF(B30="",NA(),IF(L30=0,$M$33/40,NA()))</f>
        <v>#N/A</v>
      </c>
    </row>
    <row r="31" spans="1:86" x14ac:dyDescent="0.25">
      <c r="A31" s="19">
        <v>22</v>
      </c>
      <c r="B31" s="27" t="s">
        <v>73</v>
      </c>
      <c r="C31" s="19">
        <v>6</v>
      </c>
      <c r="D31" s="19"/>
      <c r="E31" s="19"/>
      <c r="F31" s="19"/>
      <c r="G31" s="19"/>
      <c r="H31" s="19"/>
      <c r="I31" s="28">
        <v>120</v>
      </c>
      <c r="J31" s="18">
        <v>180</v>
      </c>
      <c r="K31" s="18">
        <v>300</v>
      </c>
      <c r="L31" s="10">
        <f t="shared" si="27"/>
        <v>200</v>
      </c>
      <c r="M31" s="10">
        <f t="shared" si="28"/>
        <v>80</v>
      </c>
      <c r="N31" s="10">
        <f t="shared" si="29"/>
        <v>280</v>
      </c>
      <c r="O31" s="10">
        <f t="shared" ca="1" si="30"/>
        <v>0</v>
      </c>
      <c r="P31" s="10">
        <f t="shared" ca="1" si="31"/>
        <v>0</v>
      </c>
      <c r="Q31" s="10">
        <f t="shared" ca="1" si="32"/>
        <v>0</v>
      </c>
      <c r="T31" s="4">
        <f>IF(C31="",0,INDEX($N$9:$N$33,MATCH(C31,$A$9:$A$33,0)))</f>
        <v>80</v>
      </c>
      <c r="U31" s="4">
        <f>IF(D31="",0,INDEX($N$9:$N$33,MATCH(D31,$A$9:$A$33,0)))</f>
        <v>0</v>
      </c>
      <c r="V31" s="4">
        <f>IF(E31="",0,INDEX($N$9:$N$33,MATCH(E31,$A$9:$A$33,0)))</f>
        <v>0</v>
      </c>
      <c r="W31" s="4">
        <f>IF(F31="",0,INDEX($N$9:$N$33,MATCH(F31,$A$9:$A$33,0)))</f>
        <v>0</v>
      </c>
      <c r="X31" s="4">
        <f>IF(G31="",0,INDEX($N$9:$N$33,MATCH(G31,$A$9:$A$33,0)))</f>
        <v>0</v>
      </c>
      <c r="Y31" s="4">
        <f>IF(H31="",0,INDEX($N$9:$N$33,MATCH(H31,$A$9:$A$33,0)))</f>
        <v>0</v>
      </c>
      <c r="AA31" s="4" t="str">
        <f ca="1">IF(ISERROR(MATCH($A31,OFFSET($C$8,COLUMN(AA$8)-COLUMN($AA$8)+1,0,1,COLUMNS($C$8:$H$8)),0)),"",INDEX($A$9:$A$33,COLUMN(AA$8)-COLUMN($AA$8)+1))</f>
        <v/>
      </c>
      <c r="AB31" s="4" t="str">
        <f ca="1">IF(ISERROR(MATCH($A31,OFFSET($C$8,COLUMN(AB$8)-COLUMN($AA$8)+1,0,1,COLUMNS($C$8:$H$8)),0)),"",INDEX($A$9:$A$33,COLUMN(AB$8)-COLUMN($AA$8)+1))</f>
        <v/>
      </c>
      <c r="AC31" s="4" t="str">
        <f ca="1">IF(ISERROR(MATCH($A31,OFFSET($C$8,COLUMN(AC$8)-COLUMN($AA$8)+1,0,1,COLUMNS($C$8:$H$8)),0)),"",INDEX($A$9:$A$33,COLUMN(AC$8)-COLUMN($AA$8)+1))</f>
        <v/>
      </c>
      <c r="AD31" s="4" t="str">
        <f ca="1">IF(ISERROR(MATCH($A31,OFFSET($C$8,COLUMN(AD$8)-COLUMN($AA$8)+1,0,1,COLUMNS($C$8:$H$8)),0)),"",INDEX($A$9:$A$33,COLUMN(AD$8)-COLUMN($AA$8)+1))</f>
        <v/>
      </c>
      <c r="AE31" s="4" t="str">
        <f ca="1">IF(ISERROR(MATCH($A31,OFFSET($C$8,COLUMN(AE$8)-COLUMN($AA$8)+1,0,1,COLUMNS($C$8:$H$8)),0)),"",INDEX($A$9:$A$33,COLUMN(AE$8)-COLUMN($AA$8)+1))</f>
        <v/>
      </c>
      <c r="AF31" s="4" t="str">
        <f ca="1">IF(ISERROR(MATCH($A31,OFFSET($C$8,COLUMN(AF$8)-COLUMN($AA$8)+1,0,1,COLUMNS($C$8:$H$8)),0)),"",INDEX($A$9:$A$33,COLUMN(AF$8)-COLUMN($AA$8)+1))</f>
        <v/>
      </c>
      <c r="AG31" s="4" t="str">
        <f ca="1">IF(ISERROR(MATCH($A31,OFFSET($C$8,COLUMN(AG$8)-COLUMN($AA$8)+1,0,1,COLUMNS($C$8:$H$8)),0)),"",INDEX($A$9:$A$33,COLUMN(AG$8)-COLUMN($AA$8)+1))</f>
        <v/>
      </c>
      <c r="AH31" s="4" t="str">
        <f ca="1">IF(ISERROR(MATCH($A31,OFFSET($C$8,COLUMN(AH$8)-COLUMN($AA$8)+1,0,1,COLUMNS($C$8:$H$8)),0)),"",INDEX($A$9:$A$33,COLUMN(AH$8)-COLUMN($AA$8)+1))</f>
        <v/>
      </c>
      <c r="AI31" s="4" t="str">
        <f ca="1">IF(ISERROR(MATCH($A31,OFFSET($C$8,COLUMN(AI$8)-COLUMN($AA$8)+1,0,1,COLUMNS($C$8:$H$8)),0)),"",INDEX($A$9:$A$33,COLUMN(AI$8)-COLUMN($AA$8)+1))</f>
        <v/>
      </c>
      <c r="AJ31" s="4" t="str">
        <f ca="1">IF(ISERROR(MATCH($A31,OFFSET($C$8,COLUMN(AJ$8)-COLUMN($AA$8)+1,0,1,COLUMNS($C$8:$H$8)),0)),"",INDEX($A$9:$A$33,COLUMN(AJ$8)-COLUMN($AA$8)+1))</f>
        <v/>
      </c>
      <c r="AK31" s="4" t="str">
        <f ca="1">IF(ISERROR(MATCH($A31,OFFSET($C$8,COLUMN(AK$8)-COLUMN($AA$8)+1,0,1,COLUMNS($C$8:$H$8)),0)),"",INDEX($A$9:$A$33,COLUMN(AK$8)-COLUMN($AA$8)+1))</f>
        <v/>
      </c>
      <c r="AL31" s="4" t="str">
        <f ca="1">IF(ISERROR(MATCH($A31,OFFSET($C$8,COLUMN(AL$8)-COLUMN($AA$8)+1,0,1,COLUMNS($C$8:$H$8)),0)),"",INDEX($A$9:$A$33,COLUMN(AL$8)-COLUMN($AA$8)+1))</f>
        <v/>
      </c>
      <c r="AM31" s="4" t="str">
        <f ca="1">IF(ISERROR(MATCH($A31,OFFSET($C$8,COLUMN(AM$8)-COLUMN($AA$8)+1,0,1,COLUMNS($C$8:$H$8)),0)),"",INDEX($A$9:$A$33,COLUMN(AM$8)-COLUMN($AA$8)+1))</f>
        <v/>
      </c>
      <c r="AN31" s="4" t="str">
        <f ca="1">IF(ISERROR(MATCH($A31,OFFSET($C$8,COLUMN(AN$8)-COLUMN($AA$8)+1,0,1,COLUMNS($C$8:$H$8)),0)),"",INDEX($A$9:$A$33,COLUMN(AN$8)-COLUMN($AA$8)+1))</f>
        <v/>
      </c>
      <c r="AO31" s="4" t="str">
        <f ca="1">IF(ISERROR(MATCH($A31,OFFSET($C$8,COLUMN(AO$8)-COLUMN($AA$8)+1,0,1,COLUMNS($C$8:$H$8)),0)),"",INDEX($A$9:$A$33,COLUMN(AO$8)-COLUMN($AA$8)+1))</f>
        <v/>
      </c>
      <c r="AP31" s="4" t="str">
        <f ca="1">IF(ISERROR(MATCH($A31,OFFSET($C$8,COLUMN(AP$8)-COLUMN($AA$8)+1,0,1,COLUMNS($C$8:$H$8)),0)),"",INDEX($A$9:$A$33,COLUMN(AP$8)-COLUMN($AA$8)+1))</f>
        <v/>
      </c>
      <c r="AQ31" s="4" t="str">
        <f ca="1">IF(ISERROR(MATCH($A31,OFFSET($C$8,COLUMN(AQ$8)-COLUMN($AA$8)+1,0,1,COLUMNS($C$8:$H$8)),0)),"",INDEX($A$9:$A$33,COLUMN(AQ$8)-COLUMN($AA$8)+1))</f>
        <v/>
      </c>
      <c r="AR31" s="4" t="str">
        <f ca="1">IF(ISERROR(MATCH($A31,OFFSET($C$8,COLUMN(AR$8)-COLUMN($AA$8)+1,0,1,COLUMNS($C$8:$H$8)),0)),"",INDEX($A$9:$A$33,COLUMN(AR$8)-COLUMN($AA$8)+1))</f>
        <v/>
      </c>
      <c r="AS31" s="4" t="str">
        <f ca="1">IF(ISERROR(MATCH($A31,OFFSET($C$8,COLUMN(AS$8)-COLUMN($AA$8)+1,0,1,COLUMNS($C$8:$H$8)),0)),"",INDEX($A$9:$A$33,COLUMN(AS$8)-COLUMN($AA$8)+1))</f>
        <v/>
      </c>
      <c r="AT31" s="4" t="str">
        <f ca="1">IF(ISERROR(MATCH($A31,OFFSET($C$8,COLUMN(AT$8)-COLUMN($AA$8)+1,0,1,COLUMNS($C$8:$H$8)),0)),"",INDEX($A$9:$A$33,COLUMN(AT$8)-COLUMN($AA$8)+1))</f>
        <v/>
      </c>
      <c r="AU31" s="4" t="str">
        <f ca="1">IF(ISERROR(MATCH($A31,OFFSET($C$8,COLUMN(AU$8)-COLUMN($AA$8)+1,0,1,COLUMNS($C$8:$H$8)),0)),"",INDEX($A$9:$A$33,COLUMN(AU$8)-COLUMN($AA$8)+1))</f>
        <v/>
      </c>
      <c r="AV31" s="4" t="str">
        <f ca="1">IF(ISERROR(MATCH($A31,OFFSET($C$8,COLUMN(AV$8)-COLUMN($AA$8)+1,0,1,COLUMNS($C$8:$H$8)),0)),"",INDEX($A$9:$A$33,COLUMN(AV$8)-COLUMN($AA$8)+1))</f>
        <v/>
      </c>
      <c r="AW31" s="4" t="str">
        <f ca="1">IF(ISERROR(MATCH($A31,OFFSET($C$8,COLUMN(AW$8)-COLUMN($AA$8)+1,0,1,COLUMNS($C$8:$H$8)),0)),"",INDEX($A$9:$A$33,COLUMN(AW$8)-COLUMN($AA$8)+1))</f>
        <v/>
      </c>
      <c r="AX31" s="4" t="str">
        <f ca="1">IF(ISERROR(MATCH($A31,OFFSET($C$8,COLUMN(AX$8)-COLUMN($AA$8)+1,0,1,COLUMNS($C$8:$H$8)),0)),"",INDEX($A$9:$A$33,COLUMN(AX$8)-COLUMN($AA$8)+1))</f>
        <v/>
      </c>
      <c r="AY31" s="4" t="str">
        <f ca="1">IF(ISERROR(MATCH($A31,OFFSET($C$8,COLUMN(AY$8)-COLUMN($AA$8)+1,0,1,COLUMNS($C$8:$H$8)),0)),"",INDEX($A$9:$A$33,COLUMN(AY$8)-COLUMN($AA$8)+1))</f>
        <v/>
      </c>
      <c r="AZ31" s="4" t="str">
        <f ca="1">IF(AA31="","",INDEX($O$9:$O$33,MATCH(AA31,$A$9:$A$33,0)))</f>
        <v/>
      </c>
      <c r="BA31" s="4" t="str">
        <f ca="1">IF(AB31="","",INDEX($O$9:$O$33,MATCH(AB31,$A$9:$A$33,0)))</f>
        <v/>
      </c>
      <c r="BB31" s="4" t="str">
        <f ca="1">IF(AC31="","",INDEX($O$9:$O$33,MATCH(AC31,$A$9:$A$33,0)))</f>
        <v/>
      </c>
      <c r="BC31" s="4" t="str">
        <f ca="1">IF(AD31="","",INDEX($O$9:$O$33,MATCH(AD31,$A$9:$A$33,0)))</f>
        <v/>
      </c>
      <c r="BD31" s="4" t="str">
        <f ca="1">IF(AE31="","",INDEX($O$9:$O$33,MATCH(AE31,$A$9:$A$33,0)))</f>
        <v/>
      </c>
      <c r="BE31" s="4" t="str">
        <f ca="1">IF(AF31="","",INDEX($O$9:$O$33,MATCH(AF31,$A$9:$A$33,0)))</f>
        <v/>
      </c>
      <c r="BF31" s="4" t="str">
        <f ca="1">IF(AG31="","",INDEX($O$9:$O$33,MATCH(AG31,$A$9:$A$33,0)))</f>
        <v/>
      </c>
      <c r="BG31" s="4" t="str">
        <f ca="1">IF(AH31="","",INDEX($O$9:$O$33,MATCH(AH31,$A$9:$A$33,0)))</f>
        <v/>
      </c>
      <c r="BH31" s="4" t="str">
        <f ca="1">IF(AI31="","",INDEX($O$9:$O$33,MATCH(AI31,$A$9:$A$33,0)))</f>
        <v/>
      </c>
      <c r="BI31" s="4" t="str">
        <f ca="1">IF(AJ31="","",INDEX($O$9:$O$33,MATCH(AJ31,$A$9:$A$33,0)))</f>
        <v/>
      </c>
      <c r="BJ31" s="4" t="str">
        <f ca="1">IF(AK31="","",INDEX($O$9:$O$33,MATCH(AK31,$A$9:$A$33,0)))</f>
        <v/>
      </c>
      <c r="BK31" s="4" t="str">
        <f ca="1">IF(AL31="","",INDEX($O$9:$O$33,MATCH(AL31,$A$9:$A$33,0)))</f>
        <v/>
      </c>
      <c r="BL31" s="4" t="str">
        <f ca="1">IF(AM31="","",INDEX($O$9:$O$33,MATCH(AM31,$A$9:$A$33,0)))</f>
        <v/>
      </c>
      <c r="BM31" s="4" t="str">
        <f ca="1">IF(AN31="","",INDEX($O$9:$O$33,MATCH(AN31,$A$9:$A$33,0)))</f>
        <v/>
      </c>
      <c r="BN31" s="4" t="str">
        <f ca="1">IF(AO31="","",INDEX($O$9:$O$33,MATCH(AO31,$A$9:$A$33,0)))</f>
        <v/>
      </c>
      <c r="BO31" s="4" t="str">
        <f ca="1">IF(AP31="","",INDEX($O$9:$O$33,MATCH(AP31,$A$9:$A$33,0)))</f>
        <v/>
      </c>
      <c r="BP31" s="4" t="str">
        <f ca="1">IF(AQ31="","",INDEX($O$9:$O$33,MATCH(AQ31,$A$9:$A$33,0)))</f>
        <v/>
      </c>
      <c r="BQ31" s="4" t="str">
        <f ca="1">IF(AR31="","",INDEX($O$9:$O$33,MATCH(AR31,$A$9:$A$33,0)))</f>
        <v/>
      </c>
      <c r="BR31" s="4" t="str">
        <f ca="1">IF(AS31="","",INDEX($O$9:$O$33,MATCH(AS31,$A$9:$A$33,0)))</f>
        <v/>
      </c>
      <c r="BS31" s="4" t="str">
        <f ca="1">IF(AT31="","",INDEX($O$9:$O$33,MATCH(AT31,$A$9:$A$33,0)))</f>
        <v/>
      </c>
      <c r="BT31" s="4" t="str">
        <f ca="1">IF(AU31="","",INDEX($O$9:$O$33,MATCH(AU31,$A$9:$A$33,0)))</f>
        <v/>
      </c>
      <c r="BU31" s="4" t="str">
        <f ca="1">IF(AV31="","",INDEX($O$9:$O$33,MATCH(AV31,$A$9:$A$33,0)))</f>
        <v/>
      </c>
      <c r="BV31" s="4" t="str">
        <f ca="1">IF(AW31="","",INDEX($O$9:$O$33,MATCH(AW31,$A$9:$A$33,0)))</f>
        <v/>
      </c>
      <c r="BW31" s="4" t="str">
        <f ca="1">IF(AX31="","",INDEX($O$9:$O$33,MATCH(AX31,$A$9:$A$33,0)))</f>
        <v/>
      </c>
      <c r="BX31" s="4" t="str">
        <f ca="1">IF(AY31="","",INDEX($O$9:$O$33,MATCH(AY31,$A$9:$A$33,0)))</f>
        <v/>
      </c>
      <c r="BZ31" s="6">
        <f t="shared" si="13"/>
        <v>80</v>
      </c>
      <c r="CA31" s="7">
        <f t="shared" ca="1" si="33"/>
        <v>200</v>
      </c>
      <c r="CB31" s="7">
        <f t="shared" ca="1" si="34"/>
        <v>100</v>
      </c>
      <c r="CC31" s="7">
        <f t="shared" ca="1" si="35"/>
        <v>80</v>
      </c>
      <c r="CD31" s="7" t="e">
        <f t="shared" ca="1" si="36"/>
        <v>#N/A</v>
      </c>
      <c r="CE31" s="7" t="e">
        <f t="shared" ca="1" si="37"/>
        <v>#N/A</v>
      </c>
      <c r="CF31" s="7" t="e">
        <f t="shared" ca="1" si="38"/>
        <v>#N/A</v>
      </c>
      <c r="CG31" s="6">
        <f t="shared" ca="1" si="39"/>
        <v>0</v>
      </c>
      <c r="CH31" s="6" t="e">
        <f>IF(B31="",NA(),IF(L31=0,$M$33/40,NA()))</f>
        <v>#N/A</v>
      </c>
    </row>
    <row r="32" spans="1:86" x14ac:dyDescent="0.25">
      <c r="A32" s="19">
        <v>23</v>
      </c>
      <c r="B32" s="27" t="s">
        <v>74</v>
      </c>
      <c r="C32" s="19">
        <v>7</v>
      </c>
      <c r="D32" s="19">
        <v>9</v>
      </c>
      <c r="E32" s="19"/>
      <c r="F32" s="19"/>
      <c r="G32" s="19"/>
      <c r="H32" s="19"/>
      <c r="I32" s="28">
        <v>720</v>
      </c>
      <c r="J32" s="18">
        <v>900</v>
      </c>
      <c r="K32" s="18">
        <v>1020</v>
      </c>
      <c r="L32" s="10">
        <f t="shared" si="27"/>
        <v>880</v>
      </c>
      <c r="M32" s="10">
        <f t="shared" si="28"/>
        <v>1300</v>
      </c>
      <c r="N32" s="10">
        <f t="shared" si="29"/>
        <v>2180</v>
      </c>
      <c r="O32" s="10">
        <f t="shared" ca="1" si="30"/>
        <v>0</v>
      </c>
      <c r="P32" s="10">
        <f t="shared" ca="1" si="31"/>
        <v>0</v>
      </c>
      <c r="Q32" s="10">
        <f t="shared" ca="1" si="32"/>
        <v>0</v>
      </c>
      <c r="T32" s="4">
        <f>IF(C32="",0,INDEX($N$9:$N$33,MATCH(C32,$A$9:$A$33,0)))</f>
        <v>1300</v>
      </c>
      <c r="U32" s="4">
        <f>IF(D32="",0,INDEX($N$9:$N$33,MATCH(D32,$A$9:$A$33,0)))</f>
        <v>500</v>
      </c>
      <c r="V32" s="4">
        <f>IF(E32="",0,INDEX($N$9:$N$33,MATCH(E32,$A$9:$A$33,0)))</f>
        <v>0</v>
      </c>
      <c r="W32" s="4">
        <f>IF(F32="",0,INDEX($N$9:$N$33,MATCH(F32,$A$9:$A$33,0)))</f>
        <v>0</v>
      </c>
      <c r="X32" s="4">
        <f>IF(G32="",0,INDEX($N$9:$N$33,MATCH(G32,$A$9:$A$33,0)))</f>
        <v>0</v>
      </c>
      <c r="Y32" s="4">
        <f>IF(H32="",0,INDEX($N$9:$N$33,MATCH(H32,$A$9:$A$33,0)))</f>
        <v>0</v>
      </c>
      <c r="AA32" s="4" t="str">
        <f ca="1">IF(ISERROR(MATCH($A32,OFFSET($C$8,COLUMN(AA$8)-COLUMN($AA$8)+1,0,1,COLUMNS($C$8:$H$8)),0)),"",INDEX($A$9:$A$33,COLUMN(AA$8)-COLUMN($AA$8)+1))</f>
        <v/>
      </c>
      <c r="AB32" s="4" t="str">
        <f ca="1">IF(ISERROR(MATCH($A32,OFFSET($C$8,COLUMN(AB$8)-COLUMN($AA$8)+1,0,1,COLUMNS($C$8:$H$8)),0)),"",INDEX($A$9:$A$33,COLUMN(AB$8)-COLUMN($AA$8)+1))</f>
        <v/>
      </c>
      <c r="AC32" s="4" t="str">
        <f ca="1">IF(ISERROR(MATCH($A32,OFFSET($C$8,COLUMN(AC$8)-COLUMN($AA$8)+1,0,1,COLUMNS($C$8:$H$8)),0)),"",INDEX($A$9:$A$33,COLUMN(AC$8)-COLUMN($AA$8)+1))</f>
        <v/>
      </c>
      <c r="AD32" s="4" t="str">
        <f ca="1">IF(ISERROR(MATCH($A32,OFFSET($C$8,COLUMN(AD$8)-COLUMN($AA$8)+1,0,1,COLUMNS($C$8:$H$8)),0)),"",INDEX($A$9:$A$33,COLUMN(AD$8)-COLUMN($AA$8)+1))</f>
        <v/>
      </c>
      <c r="AE32" s="4" t="str">
        <f ca="1">IF(ISERROR(MATCH($A32,OFFSET($C$8,COLUMN(AE$8)-COLUMN($AA$8)+1,0,1,COLUMNS($C$8:$H$8)),0)),"",INDEX($A$9:$A$33,COLUMN(AE$8)-COLUMN($AA$8)+1))</f>
        <v/>
      </c>
      <c r="AF32" s="4" t="str">
        <f ca="1">IF(ISERROR(MATCH($A32,OFFSET($C$8,COLUMN(AF$8)-COLUMN($AA$8)+1,0,1,COLUMNS($C$8:$H$8)),0)),"",INDEX($A$9:$A$33,COLUMN(AF$8)-COLUMN($AA$8)+1))</f>
        <v/>
      </c>
      <c r="AG32" s="4" t="str">
        <f ca="1">IF(ISERROR(MATCH($A32,OFFSET($C$8,COLUMN(AG$8)-COLUMN($AA$8)+1,0,1,COLUMNS($C$8:$H$8)),0)),"",INDEX($A$9:$A$33,COLUMN(AG$8)-COLUMN($AA$8)+1))</f>
        <v/>
      </c>
      <c r="AH32" s="4" t="str">
        <f ca="1">IF(ISERROR(MATCH($A32,OFFSET($C$8,COLUMN(AH$8)-COLUMN($AA$8)+1,0,1,COLUMNS($C$8:$H$8)),0)),"",INDEX($A$9:$A$33,COLUMN(AH$8)-COLUMN($AA$8)+1))</f>
        <v/>
      </c>
      <c r="AI32" s="4" t="str">
        <f ca="1">IF(ISERROR(MATCH($A32,OFFSET($C$8,COLUMN(AI$8)-COLUMN($AA$8)+1,0,1,COLUMNS($C$8:$H$8)),0)),"",INDEX($A$9:$A$33,COLUMN(AI$8)-COLUMN($AA$8)+1))</f>
        <v/>
      </c>
      <c r="AJ32" s="4" t="str">
        <f ca="1">IF(ISERROR(MATCH($A32,OFFSET($C$8,COLUMN(AJ$8)-COLUMN($AA$8)+1,0,1,COLUMNS($C$8:$H$8)),0)),"",INDEX($A$9:$A$33,COLUMN(AJ$8)-COLUMN($AA$8)+1))</f>
        <v/>
      </c>
      <c r="AK32" s="4" t="str">
        <f ca="1">IF(ISERROR(MATCH($A32,OFFSET($C$8,COLUMN(AK$8)-COLUMN($AA$8)+1,0,1,COLUMNS($C$8:$H$8)),0)),"",INDEX($A$9:$A$33,COLUMN(AK$8)-COLUMN($AA$8)+1))</f>
        <v/>
      </c>
      <c r="AL32" s="4" t="str">
        <f ca="1">IF(ISERROR(MATCH($A32,OFFSET($C$8,COLUMN(AL$8)-COLUMN($AA$8)+1,0,1,COLUMNS($C$8:$H$8)),0)),"",INDEX($A$9:$A$33,COLUMN(AL$8)-COLUMN($AA$8)+1))</f>
        <v/>
      </c>
      <c r="AM32" s="4" t="str">
        <f ca="1">IF(ISERROR(MATCH($A32,OFFSET($C$8,COLUMN(AM$8)-COLUMN($AA$8)+1,0,1,COLUMNS($C$8:$H$8)),0)),"",INDEX($A$9:$A$33,COLUMN(AM$8)-COLUMN($AA$8)+1))</f>
        <v/>
      </c>
      <c r="AN32" s="4" t="str">
        <f ca="1">IF(ISERROR(MATCH($A32,OFFSET($C$8,COLUMN(AN$8)-COLUMN($AA$8)+1,0,1,COLUMNS($C$8:$H$8)),0)),"",INDEX($A$9:$A$33,COLUMN(AN$8)-COLUMN($AA$8)+1))</f>
        <v/>
      </c>
      <c r="AO32" s="4" t="str">
        <f ca="1">IF(ISERROR(MATCH($A32,OFFSET($C$8,COLUMN(AO$8)-COLUMN($AA$8)+1,0,1,COLUMNS($C$8:$H$8)),0)),"",INDEX($A$9:$A$33,COLUMN(AO$8)-COLUMN($AA$8)+1))</f>
        <v/>
      </c>
      <c r="AP32" s="4" t="str">
        <f ca="1">IF(ISERROR(MATCH($A32,OFFSET($C$8,COLUMN(AP$8)-COLUMN($AA$8)+1,0,1,COLUMNS($C$8:$H$8)),0)),"",INDEX($A$9:$A$33,COLUMN(AP$8)-COLUMN($AA$8)+1))</f>
        <v/>
      </c>
      <c r="AQ32" s="4" t="str">
        <f ca="1">IF(ISERROR(MATCH($A32,OFFSET($C$8,COLUMN(AQ$8)-COLUMN($AA$8)+1,0,1,COLUMNS($C$8:$H$8)),0)),"",INDEX($A$9:$A$33,COLUMN(AQ$8)-COLUMN($AA$8)+1))</f>
        <v/>
      </c>
      <c r="AR32" s="4" t="str">
        <f ca="1">IF(ISERROR(MATCH($A32,OFFSET($C$8,COLUMN(AR$8)-COLUMN($AA$8)+1,0,1,COLUMNS($C$8:$H$8)),0)),"",INDEX($A$9:$A$33,COLUMN(AR$8)-COLUMN($AA$8)+1))</f>
        <v/>
      </c>
      <c r="AS32" s="4" t="str">
        <f ca="1">IF(ISERROR(MATCH($A32,OFFSET($C$8,COLUMN(AS$8)-COLUMN($AA$8)+1,0,1,COLUMNS($C$8:$H$8)),0)),"",INDEX($A$9:$A$33,COLUMN(AS$8)-COLUMN($AA$8)+1))</f>
        <v/>
      </c>
      <c r="AT32" s="4" t="str">
        <f ca="1">IF(ISERROR(MATCH($A32,OFFSET($C$8,COLUMN(AT$8)-COLUMN($AA$8)+1,0,1,COLUMNS($C$8:$H$8)),0)),"",INDEX($A$9:$A$33,COLUMN(AT$8)-COLUMN($AA$8)+1))</f>
        <v/>
      </c>
      <c r="AU32" s="4" t="str">
        <f ca="1">IF(ISERROR(MATCH($A32,OFFSET($C$8,COLUMN(AU$8)-COLUMN($AA$8)+1,0,1,COLUMNS($C$8:$H$8)),0)),"",INDEX($A$9:$A$33,COLUMN(AU$8)-COLUMN($AA$8)+1))</f>
        <v/>
      </c>
      <c r="AV32" s="4" t="str">
        <f ca="1">IF(ISERROR(MATCH($A32,OFFSET($C$8,COLUMN(AV$8)-COLUMN($AA$8)+1,0,1,COLUMNS($C$8:$H$8)),0)),"",INDEX($A$9:$A$33,COLUMN(AV$8)-COLUMN($AA$8)+1))</f>
        <v/>
      </c>
      <c r="AW32" s="4" t="str">
        <f ca="1">IF(ISERROR(MATCH($A32,OFFSET($C$8,COLUMN(AW$8)-COLUMN($AA$8)+1,0,1,COLUMNS($C$8:$H$8)),0)),"",INDEX($A$9:$A$33,COLUMN(AW$8)-COLUMN($AA$8)+1))</f>
        <v/>
      </c>
      <c r="AX32" s="4" t="str">
        <f ca="1">IF(ISERROR(MATCH($A32,OFFSET($C$8,COLUMN(AX$8)-COLUMN($AA$8)+1,0,1,COLUMNS($C$8:$H$8)),0)),"",INDEX($A$9:$A$33,COLUMN(AX$8)-COLUMN($AA$8)+1))</f>
        <v/>
      </c>
      <c r="AY32" s="4" t="str">
        <f ca="1">IF(ISERROR(MATCH($A32,OFFSET($C$8,COLUMN(AY$8)-COLUMN($AA$8)+1,0,1,COLUMNS($C$8:$H$8)),0)),"",INDEX($A$9:$A$33,COLUMN(AY$8)-COLUMN($AA$8)+1))</f>
        <v/>
      </c>
      <c r="AZ32" s="4" t="str">
        <f ca="1">IF(AA32="","",INDEX($O$9:$O$33,MATCH(AA32,$A$9:$A$33,0)))</f>
        <v/>
      </c>
      <c r="BA32" s="4" t="str">
        <f ca="1">IF(AB32="","",INDEX($O$9:$O$33,MATCH(AB32,$A$9:$A$33,0)))</f>
        <v/>
      </c>
      <c r="BB32" s="4" t="str">
        <f ca="1">IF(AC32="","",INDEX($O$9:$O$33,MATCH(AC32,$A$9:$A$33,0)))</f>
        <v/>
      </c>
      <c r="BC32" s="4" t="str">
        <f ca="1">IF(AD32="","",INDEX($O$9:$O$33,MATCH(AD32,$A$9:$A$33,0)))</f>
        <v/>
      </c>
      <c r="BD32" s="4" t="str">
        <f ca="1">IF(AE32="","",INDEX($O$9:$O$33,MATCH(AE32,$A$9:$A$33,0)))</f>
        <v/>
      </c>
      <c r="BE32" s="4" t="str">
        <f ca="1">IF(AF32="","",INDEX($O$9:$O$33,MATCH(AF32,$A$9:$A$33,0)))</f>
        <v/>
      </c>
      <c r="BF32" s="4" t="str">
        <f ca="1">IF(AG32="","",INDEX($O$9:$O$33,MATCH(AG32,$A$9:$A$33,0)))</f>
        <v/>
      </c>
      <c r="BG32" s="4" t="str">
        <f ca="1">IF(AH32="","",INDEX($O$9:$O$33,MATCH(AH32,$A$9:$A$33,0)))</f>
        <v/>
      </c>
      <c r="BH32" s="4" t="str">
        <f ca="1">IF(AI32="","",INDEX($O$9:$O$33,MATCH(AI32,$A$9:$A$33,0)))</f>
        <v/>
      </c>
      <c r="BI32" s="4" t="str">
        <f ca="1">IF(AJ32="","",INDEX($O$9:$O$33,MATCH(AJ32,$A$9:$A$33,0)))</f>
        <v/>
      </c>
      <c r="BJ32" s="4" t="str">
        <f ca="1">IF(AK32="","",INDEX($O$9:$O$33,MATCH(AK32,$A$9:$A$33,0)))</f>
        <v/>
      </c>
      <c r="BK32" s="4" t="str">
        <f ca="1">IF(AL32="","",INDEX($O$9:$O$33,MATCH(AL32,$A$9:$A$33,0)))</f>
        <v/>
      </c>
      <c r="BL32" s="4" t="str">
        <f ca="1">IF(AM32="","",INDEX($O$9:$O$33,MATCH(AM32,$A$9:$A$33,0)))</f>
        <v/>
      </c>
      <c r="BM32" s="4" t="str">
        <f ca="1">IF(AN32="","",INDEX($O$9:$O$33,MATCH(AN32,$A$9:$A$33,0)))</f>
        <v/>
      </c>
      <c r="BN32" s="4" t="str">
        <f ca="1">IF(AO32="","",INDEX($O$9:$O$33,MATCH(AO32,$A$9:$A$33,0)))</f>
        <v/>
      </c>
      <c r="BO32" s="4" t="str">
        <f ca="1">IF(AP32="","",INDEX($O$9:$O$33,MATCH(AP32,$A$9:$A$33,0)))</f>
        <v/>
      </c>
      <c r="BP32" s="4" t="str">
        <f ca="1">IF(AQ32="","",INDEX($O$9:$O$33,MATCH(AQ32,$A$9:$A$33,0)))</f>
        <v/>
      </c>
      <c r="BQ32" s="4" t="str">
        <f ca="1">IF(AR32="","",INDEX($O$9:$O$33,MATCH(AR32,$A$9:$A$33,0)))</f>
        <v/>
      </c>
      <c r="BR32" s="4" t="str">
        <f ca="1">IF(AS32="","",INDEX($O$9:$O$33,MATCH(AS32,$A$9:$A$33,0)))</f>
        <v/>
      </c>
      <c r="BS32" s="4" t="str">
        <f ca="1">IF(AT32="","",INDEX($O$9:$O$33,MATCH(AT32,$A$9:$A$33,0)))</f>
        <v/>
      </c>
      <c r="BT32" s="4" t="str">
        <f ca="1">IF(AU32="","",INDEX($O$9:$O$33,MATCH(AU32,$A$9:$A$33,0)))</f>
        <v/>
      </c>
      <c r="BU32" s="4" t="str">
        <f ca="1">IF(AV32="","",INDEX($O$9:$O$33,MATCH(AV32,$A$9:$A$33,0)))</f>
        <v/>
      </c>
      <c r="BV32" s="4" t="str">
        <f ca="1">IF(AW32="","",INDEX($O$9:$O$33,MATCH(AW32,$A$9:$A$33,0)))</f>
        <v/>
      </c>
      <c r="BW32" s="4" t="str">
        <f ca="1">IF(AX32="","",INDEX($O$9:$O$33,MATCH(AX32,$A$9:$A$33,0)))</f>
        <v/>
      </c>
      <c r="BX32" s="4" t="str">
        <f ca="1">IF(AY32="","",INDEX($O$9:$O$33,MATCH(AY32,$A$9:$A$33,0)))</f>
        <v/>
      </c>
      <c r="BZ32" s="6">
        <f t="shared" si="13"/>
        <v>1300</v>
      </c>
      <c r="CA32" s="7">
        <f t="shared" ca="1" si="33"/>
        <v>880</v>
      </c>
      <c r="CB32" s="7">
        <f t="shared" ca="1" si="34"/>
        <v>140</v>
      </c>
      <c r="CC32" s="7">
        <f t="shared" ca="1" si="35"/>
        <v>160</v>
      </c>
      <c r="CD32" s="7" t="e">
        <f t="shared" ca="1" si="36"/>
        <v>#N/A</v>
      </c>
      <c r="CE32" s="7" t="e">
        <f t="shared" ca="1" si="37"/>
        <v>#N/A</v>
      </c>
      <c r="CF32" s="7" t="e">
        <f t="shared" ca="1" si="38"/>
        <v>#N/A</v>
      </c>
      <c r="CG32" s="6">
        <f t="shared" ca="1" si="39"/>
        <v>0</v>
      </c>
      <c r="CH32" s="6" t="e">
        <f>IF(B32="",NA(),IF(L32=0,$M$33/40,NA()))</f>
        <v>#N/A</v>
      </c>
    </row>
    <row r="33" spans="1:86" x14ac:dyDescent="0.25">
      <c r="A33" s="19">
        <v>24</v>
      </c>
      <c r="B33" s="14" t="s">
        <v>3</v>
      </c>
      <c r="C33" s="19"/>
      <c r="D33" s="19"/>
      <c r="E33" s="19"/>
      <c r="F33" s="19"/>
      <c r="G33" s="19"/>
      <c r="H33" s="19"/>
      <c r="I33" s="4"/>
      <c r="J33" s="4"/>
      <c r="K33" s="4"/>
      <c r="L33" s="10">
        <f t="shared" si="0"/>
        <v>0</v>
      </c>
      <c r="M33" s="10">
        <f t="shared" si="10"/>
        <v>0</v>
      </c>
      <c r="N33" s="10">
        <f t="shared" si="1"/>
        <v>0</v>
      </c>
      <c r="O33" s="10">
        <f t="shared" si="11"/>
        <v>0</v>
      </c>
      <c r="P33" s="11">
        <f>N33</f>
        <v>0</v>
      </c>
      <c r="Q33" s="10">
        <f t="shared" si="12"/>
        <v>0</v>
      </c>
      <c r="T33" s="4">
        <f>IF(C33="",0,INDEX($N$9:$N$33,MATCH(C33,$A$9:$A$33,0)))</f>
        <v>0</v>
      </c>
      <c r="U33" s="4">
        <f>IF(D33="",0,INDEX($N$9:$N$33,MATCH(D33,$A$9:$A$33,0)))</f>
        <v>0</v>
      </c>
      <c r="V33" s="4">
        <f>IF(E33="",0,INDEX($N$9:$N$33,MATCH(E33,$A$9:$A$33,0)))</f>
        <v>0</v>
      </c>
      <c r="W33" s="4">
        <f>IF(F33="",0,INDEX($N$9:$N$33,MATCH(F33,$A$9:$A$33,0)))</f>
        <v>0</v>
      </c>
      <c r="X33" s="4">
        <f>IF(G33="",0,INDEX($N$9:$N$33,MATCH(G33,$A$9:$A$33,0)))</f>
        <v>0</v>
      </c>
      <c r="Y33" s="4">
        <f>IF(H33="",0,INDEX($N$9:$N$33,MATCH(H33,$A$9:$A$33,0)))</f>
        <v>0</v>
      </c>
      <c r="AA33" s="4" t="str">
        <f ca="1">IF(ISERROR(MATCH($A33,OFFSET($C$8,COLUMN(AA$8)-COLUMN($AA$8)+1,0,1,COLUMNS($C$8:$H$8)),0)),"",INDEX($A$9:$A$33,COLUMN(AA$8)-COLUMN($AA$8)+1))</f>
        <v/>
      </c>
      <c r="AB33" s="4" t="str">
        <f ca="1">IF(ISERROR(MATCH($A33,OFFSET($C$8,COLUMN(AB$8)-COLUMN($AA$8)+1,0,1,COLUMNS($C$8:$H$8)),0)),"",INDEX($A$9:$A$33,COLUMN(AB$8)-COLUMN($AA$8)+1))</f>
        <v/>
      </c>
      <c r="AC33" s="4" t="str">
        <f ca="1">IF(ISERROR(MATCH($A33,OFFSET($C$8,COLUMN(AC$8)-COLUMN($AA$8)+1,0,1,COLUMNS($C$8:$H$8)),0)),"",INDEX($A$9:$A$33,COLUMN(AC$8)-COLUMN($AA$8)+1))</f>
        <v/>
      </c>
      <c r="AD33" s="4" t="str">
        <f ca="1">IF(ISERROR(MATCH($A33,OFFSET($C$8,COLUMN(AD$8)-COLUMN($AA$8)+1,0,1,COLUMNS($C$8:$H$8)),0)),"",INDEX($A$9:$A$33,COLUMN(AD$8)-COLUMN($AA$8)+1))</f>
        <v/>
      </c>
      <c r="AE33" s="4" t="str">
        <f ca="1">IF(ISERROR(MATCH($A33,OFFSET($C$8,COLUMN(AE$8)-COLUMN($AA$8)+1,0,1,COLUMNS($C$8:$H$8)),0)),"",INDEX($A$9:$A$33,COLUMN(AE$8)-COLUMN($AA$8)+1))</f>
        <v/>
      </c>
      <c r="AF33" s="4" t="str">
        <f ca="1">IF(ISERROR(MATCH($A33,OFFSET($C$8,COLUMN(AF$8)-COLUMN($AA$8)+1,0,1,COLUMNS($C$8:$H$8)),0)),"",INDEX($A$9:$A$33,COLUMN(AF$8)-COLUMN($AA$8)+1))</f>
        <v/>
      </c>
      <c r="AG33" s="4" t="str">
        <f ca="1">IF(ISERROR(MATCH($A33,OFFSET($C$8,COLUMN(AG$8)-COLUMN($AA$8)+1,0,1,COLUMNS($C$8:$H$8)),0)),"",INDEX($A$9:$A$33,COLUMN(AG$8)-COLUMN($AA$8)+1))</f>
        <v/>
      </c>
      <c r="AH33" s="4" t="str">
        <f ca="1">IF(ISERROR(MATCH($A33,OFFSET($C$8,COLUMN(AH$8)-COLUMN($AA$8)+1,0,1,COLUMNS($C$8:$H$8)),0)),"",INDEX($A$9:$A$33,COLUMN(AH$8)-COLUMN($AA$8)+1))</f>
        <v/>
      </c>
      <c r="AI33" s="4" t="str">
        <f ca="1">IF(ISERROR(MATCH($A33,OFFSET($C$8,COLUMN(AI$8)-COLUMN($AA$8)+1,0,1,COLUMNS($C$8:$H$8)),0)),"",INDEX($A$9:$A$33,COLUMN(AI$8)-COLUMN($AA$8)+1))</f>
        <v/>
      </c>
      <c r="AJ33" s="4" t="str">
        <f ca="1">IF(ISERROR(MATCH($A33,OFFSET($C$8,COLUMN(AJ$8)-COLUMN($AA$8)+1,0,1,COLUMNS($C$8:$H$8)),0)),"",INDEX($A$9:$A$33,COLUMN(AJ$8)-COLUMN($AA$8)+1))</f>
        <v/>
      </c>
      <c r="AK33" s="4" t="str">
        <f ca="1">IF(ISERROR(MATCH($A33,OFFSET($C$8,COLUMN(AK$8)-COLUMN($AA$8)+1,0,1,COLUMNS($C$8:$H$8)),0)),"",INDEX($A$9:$A$33,COLUMN(AK$8)-COLUMN($AA$8)+1))</f>
        <v/>
      </c>
      <c r="AL33" s="4" t="str">
        <f ca="1">IF(ISERROR(MATCH($A33,OFFSET($C$8,COLUMN(AL$8)-COLUMN($AA$8)+1,0,1,COLUMNS($C$8:$H$8)),0)),"",INDEX($A$9:$A$33,COLUMN(AL$8)-COLUMN($AA$8)+1))</f>
        <v/>
      </c>
      <c r="AM33" s="4" t="str">
        <f ca="1">IF(ISERROR(MATCH($A33,OFFSET($C$8,COLUMN(AM$8)-COLUMN($AA$8)+1,0,1,COLUMNS($C$8:$H$8)),0)),"",INDEX($A$9:$A$33,COLUMN(AM$8)-COLUMN($AA$8)+1))</f>
        <v/>
      </c>
      <c r="AN33" s="4" t="str">
        <f ca="1">IF(ISERROR(MATCH($A33,OFFSET($C$8,COLUMN(AN$8)-COLUMN($AA$8)+1,0,1,COLUMNS($C$8:$H$8)),0)),"",INDEX($A$9:$A$33,COLUMN(AN$8)-COLUMN($AA$8)+1))</f>
        <v/>
      </c>
      <c r="AO33" s="4" t="str">
        <f ca="1">IF(ISERROR(MATCH($A33,OFFSET($C$8,COLUMN(AO$8)-COLUMN($AA$8)+1,0,1,COLUMNS($C$8:$H$8)),0)),"",INDEX($A$9:$A$33,COLUMN(AO$8)-COLUMN($AA$8)+1))</f>
        <v/>
      </c>
      <c r="AP33" s="4" t="str">
        <f ca="1">IF(ISERROR(MATCH($A33,OFFSET($C$8,COLUMN(AP$8)-COLUMN($AA$8)+1,0,1,COLUMNS($C$8:$H$8)),0)),"",INDEX($A$9:$A$33,COLUMN(AP$8)-COLUMN($AA$8)+1))</f>
        <v/>
      </c>
      <c r="AQ33" s="4" t="str">
        <f ca="1">IF(ISERROR(MATCH($A33,OFFSET($C$8,COLUMN(AQ$8)-COLUMN($AA$8)+1,0,1,COLUMNS($C$8:$H$8)),0)),"",INDEX($A$9:$A$33,COLUMN(AQ$8)-COLUMN($AA$8)+1))</f>
        <v/>
      </c>
      <c r="AR33" s="4" t="str">
        <f ca="1">IF(ISERROR(MATCH($A33,OFFSET($C$8,COLUMN(AR$8)-COLUMN($AA$8)+1,0,1,COLUMNS($C$8:$H$8)),0)),"",INDEX($A$9:$A$33,COLUMN(AR$8)-COLUMN($AA$8)+1))</f>
        <v/>
      </c>
      <c r="AS33" s="4" t="str">
        <f ca="1">IF(ISERROR(MATCH($A33,OFFSET($C$8,COLUMN(AS$8)-COLUMN($AA$8)+1,0,1,COLUMNS($C$8:$H$8)),0)),"",INDEX($A$9:$A$33,COLUMN(AS$8)-COLUMN($AA$8)+1))</f>
        <v/>
      </c>
      <c r="AT33" s="4" t="str">
        <f ca="1">IF(ISERROR(MATCH($A33,OFFSET($C$8,COLUMN(AT$8)-COLUMN($AA$8)+1,0,1,COLUMNS($C$8:$H$8)),0)),"",INDEX($A$9:$A$33,COLUMN(AT$8)-COLUMN($AA$8)+1))</f>
        <v/>
      </c>
      <c r="AU33" s="4" t="str">
        <f ca="1">IF(ISERROR(MATCH($A33,OFFSET($C$8,COLUMN(AU$8)-COLUMN($AA$8)+1,0,1,COLUMNS($C$8:$H$8)),0)),"",INDEX($A$9:$A$33,COLUMN(AU$8)-COLUMN($AA$8)+1))</f>
        <v/>
      </c>
      <c r="AV33" s="4" t="str">
        <f ca="1">IF(ISERROR(MATCH($A33,OFFSET($C$8,COLUMN(AV$8)-COLUMN($AA$8)+1,0,1,COLUMNS($C$8:$H$8)),0)),"",INDEX($A$9:$A$33,COLUMN(AV$8)-COLUMN($AA$8)+1))</f>
        <v/>
      </c>
      <c r="AW33" s="4" t="str">
        <f ca="1">IF(ISERROR(MATCH($A33,OFFSET($C$8,COLUMN(AW$8)-COLUMN($AA$8)+1,0,1,COLUMNS($C$8:$H$8)),0)),"",INDEX($A$9:$A$33,COLUMN(AW$8)-COLUMN($AA$8)+1))</f>
        <v/>
      </c>
      <c r="AX33" s="4" t="str">
        <f ca="1">IF(ISERROR(MATCH($A33,OFFSET($C$8,COLUMN(AX$8)-COLUMN($AA$8)+1,0,1,COLUMNS($C$8:$H$8)),0)),"",INDEX($A$9:$A$33,COLUMN(AX$8)-COLUMN($AA$8)+1))</f>
        <v/>
      </c>
      <c r="AY33" s="4" t="str">
        <f ca="1">IF(ISERROR(MATCH($A33,OFFSET($C$8,COLUMN(AY$8)-COLUMN($AA$8)+1,0,1,COLUMNS($C$8:$H$8)),0)),"",INDEX($A$9:$A$33,COLUMN(AY$8)-COLUMN($AA$8)+1))</f>
        <v/>
      </c>
      <c r="AZ33" s="4" t="str">
        <f ca="1">IF(AA33="","",INDEX($O$9:$O$33,MATCH(AA33,$A$9:$A$33,0)))</f>
        <v/>
      </c>
      <c r="BA33" s="4" t="str">
        <f ca="1">IF(AB33="","",INDEX($O$9:$O$33,MATCH(AB33,$A$9:$A$33,0)))</f>
        <v/>
      </c>
      <c r="BB33" s="4" t="str">
        <f ca="1">IF(AC33="","",INDEX($O$9:$O$33,MATCH(AC33,$A$9:$A$33,0)))</f>
        <v/>
      </c>
      <c r="BC33" s="4" t="str">
        <f ca="1">IF(AD33="","",INDEX($O$9:$O$33,MATCH(AD33,$A$9:$A$33,0)))</f>
        <v/>
      </c>
      <c r="BD33" s="4" t="str">
        <f ca="1">IF(AE33="","",INDEX($O$9:$O$33,MATCH(AE33,$A$9:$A$33,0)))</f>
        <v/>
      </c>
      <c r="BE33" s="4" t="str">
        <f ca="1">IF(AF33="","",INDEX($O$9:$O$33,MATCH(AF33,$A$9:$A$33,0)))</f>
        <v/>
      </c>
      <c r="BF33" s="4" t="str">
        <f ca="1">IF(AG33="","",INDEX($O$9:$O$33,MATCH(AG33,$A$9:$A$33,0)))</f>
        <v/>
      </c>
      <c r="BG33" s="4" t="str">
        <f ca="1">IF(AH33="","",INDEX($O$9:$O$33,MATCH(AH33,$A$9:$A$33,0)))</f>
        <v/>
      </c>
      <c r="BH33" s="4" t="str">
        <f ca="1">IF(AI33="","",INDEX($O$9:$O$33,MATCH(AI33,$A$9:$A$33,0)))</f>
        <v/>
      </c>
      <c r="BI33" s="4" t="str">
        <f ca="1">IF(AJ33="","",INDEX($O$9:$O$33,MATCH(AJ33,$A$9:$A$33,0)))</f>
        <v/>
      </c>
      <c r="BJ33" s="4" t="str">
        <f ca="1">IF(AK33="","",INDEX($O$9:$O$33,MATCH(AK33,$A$9:$A$33,0)))</f>
        <v/>
      </c>
      <c r="BK33" s="4" t="str">
        <f ca="1">IF(AL33="","",INDEX($O$9:$O$33,MATCH(AL33,$A$9:$A$33,0)))</f>
        <v/>
      </c>
      <c r="BL33" s="4" t="str">
        <f ca="1">IF(AM33="","",INDEX($O$9:$O$33,MATCH(AM33,$A$9:$A$33,0)))</f>
        <v/>
      </c>
      <c r="BM33" s="4" t="str">
        <f ca="1">IF(AN33="","",INDEX($O$9:$O$33,MATCH(AN33,$A$9:$A$33,0)))</f>
        <v/>
      </c>
      <c r="BN33" s="4" t="str">
        <f ca="1">IF(AO33="","",INDEX($O$9:$O$33,MATCH(AO33,$A$9:$A$33,0)))</f>
        <v/>
      </c>
      <c r="BO33" s="4" t="str">
        <f ca="1">IF(AP33="","",INDEX($O$9:$O$33,MATCH(AP33,$A$9:$A$33,0)))</f>
        <v/>
      </c>
      <c r="BP33" s="4" t="str">
        <f ca="1">IF(AQ33="","",INDEX($O$9:$O$33,MATCH(AQ33,$A$9:$A$33,0)))</f>
        <v/>
      </c>
      <c r="BQ33" s="4" t="str">
        <f ca="1">IF(AR33="","",INDEX($O$9:$O$33,MATCH(AR33,$A$9:$A$33,0)))</f>
        <v/>
      </c>
      <c r="BR33" s="4" t="str">
        <f ca="1">IF(AS33="","",INDEX($O$9:$O$33,MATCH(AS33,$A$9:$A$33,0)))</f>
        <v/>
      </c>
      <c r="BS33" s="4" t="str">
        <f ca="1">IF(AT33="","",INDEX($O$9:$O$33,MATCH(AT33,$A$9:$A$33,0)))</f>
        <v/>
      </c>
      <c r="BT33" s="4" t="str">
        <f ca="1">IF(AU33="","",INDEX($O$9:$O$33,MATCH(AU33,$A$9:$A$33,0)))</f>
        <v/>
      </c>
      <c r="BU33" s="4" t="str">
        <f ca="1">IF(AV33="","",INDEX($O$9:$O$33,MATCH(AV33,$A$9:$A$33,0)))</f>
        <v/>
      </c>
      <c r="BV33" s="4" t="str">
        <f ca="1">IF(AW33="","",INDEX($O$9:$O$33,MATCH(AW33,$A$9:$A$33,0)))</f>
        <v/>
      </c>
      <c r="BW33" s="4" t="str">
        <f ca="1">IF(AX33="","",INDEX($O$9:$O$33,MATCH(AX33,$A$9:$A$33,0)))</f>
        <v/>
      </c>
      <c r="BX33" s="4" t="str">
        <f ca="1">IF(AY33="","",INDEX($O$9:$O$33,MATCH(AY33,$A$9:$A$33,0)))</f>
        <v/>
      </c>
      <c r="BZ33" s="6">
        <f t="shared" si="13"/>
        <v>-0.25</v>
      </c>
      <c r="CA33" s="7" t="e">
        <f t="shared" si="3"/>
        <v>#N/A</v>
      </c>
      <c r="CB33" s="7" t="e">
        <f t="shared" si="4"/>
        <v>#N/A</v>
      </c>
      <c r="CC33" s="7" t="e">
        <f t="shared" si="5"/>
        <v>#N/A</v>
      </c>
      <c r="CD33" s="7" t="e">
        <f t="shared" si="6"/>
        <v>#N/A</v>
      </c>
      <c r="CE33" s="7" t="e">
        <f t="shared" si="7"/>
        <v>#N/A</v>
      </c>
      <c r="CF33" s="7" t="e">
        <f t="shared" si="8"/>
        <v>#N/A</v>
      </c>
      <c r="CG33" s="6" t="e">
        <f t="shared" si="9"/>
        <v>#N/A</v>
      </c>
      <c r="CH33" s="6">
        <f>IF(B33="",NA(),IF(L33=0,$M$33/40,NA()))</f>
        <v>0</v>
      </c>
    </row>
    <row r="34" spans="1:86" ht="15" x14ac:dyDescent="0.25">
      <c r="A34" s="26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baseColWidth="10" defaultColWidth="8.88671875"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56" t="s">
        <v>18</v>
      </c>
      <c r="B1" s="55"/>
      <c r="C1" s="55"/>
      <c r="D1" s="55"/>
    </row>
    <row r="2" spans="1:4" x14ac:dyDescent="0.25">
      <c r="A2" s="6" t="s">
        <v>34</v>
      </c>
    </row>
    <row r="3" spans="1:4" x14ac:dyDescent="0.25">
      <c r="A3" s="6"/>
    </row>
    <row r="4" spans="1:4" ht="110.25" customHeight="1" x14ac:dyDescent="0.25">
      <c r="A4" s="68" t="s">
        <v>41</v>
      </c>
      <c r="B4" s="68"/>
      <c r="C4" s="68"/>
      <c r="D4" s="68"/>
    </row>
    <row r="5" spans="1:4" x14ac:dyDescent="0.25">
      <c r="A5" s="6"/>
    </row>
    <row r="10" spans="1:4" x14ac:dyDescent="0.25">
      <c r="A10" s="9" t="s">
        <v>19</v>
      </c>
      <c r="B10" s="9" t="s">
        <v>20</v>
      </c>
    </row>
    <row r="11" spans="1:4" x14ac:dyDescent="0.25">
      <c r="A11" s="5">
        <v>43466</v>
      </c>
      <c r="B11" t="s">
        <v>21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22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baseColWidth="10" defaultColWidth="9.109375" defaultRowHeight="13.2" x14ac:dyDescent="0.25"/>
  <cols>
    <col min="1" max="1" width="4.5546875" customWidth="1"/>
    <col min="2" max="2" width="78.5546875" customWidth="1"/>
    <col min="3" max="3" width="5.33203125" customWidth="1"/>
    <col min="4" max="4" width="10.33203125" customWidth="1"/>
  </cols>
  <sheetData>
    <row r="1" spans="1:3" ht="30" customHeight="1" x14ac:dyDescent="0.25">
      <c r="A1" s="29" t="s">
        <v>35</v>
      </c>
      <c r="B1" s="29"/>
      <c r="C1" s="29"/>
    </row>
    <row r="2" spans="1:3" ht="14.4" x14ac:dyDescent="0.25">
      <c r="A2" s="2"/>
      <c r="B2" s="30"/>
      <c r="C2" s="2"/>
    </row>
    <row r="3" spans="1:3" s="33" customFormat="1" ht="13.8" x14ac:dyDescent="0.25">
      <c r="A3" s="31"/>
      <c r="B3" s="32" t="s">
        <v>37</v>
      </c>
      <c r="C3" s="31"/>
    </row>
    <row r="4" spans="1:3" s="33" customFormat="1" x14ac:dyDescent="0.25">
      <c r="A4" s="31"/>
      <c r="B4" s="34" t="s">
        <v>42</v>
      </c>
      <c r="C4" s="31"/>
    </row>
    <row r="5" spans="1:3" s="33" customFormat="1" ht="15" x14ac:dyDescent="0.25">
      <c r="A5" s="31"/>
      <c r="B5" s="35"/>
      <c r="C5" s="31"/>
    </row>
    <row r="6" spans="1:3" s="33" customFormat="1" ht="15.6" x14ac:dyDescent="0.3">
      <c r="A6" s="31"/>
      <c r="B6" s="36" t="str">
        <f ca="1">"© 2010-" &amp; YEAR(TODAY()) &amp; " Vertex42 LLC"</f>
        <v>© 2010-2023 Vertex42 LLC</v>
      </c>
      <c r="C6" s="31"/>
    </row>
    <row r="7" spans="1:3" s="33" customFormat="1" ht="15" x14ac:dyDescent="0.25">
      <c r="A7" s="37"/>
      <c r="B7" s="35"/>
      <c r="C7" s="38"/>
    </row>
    <row r="8" spans="1:3" s="33" customFormat="1" ht="30" x14ac:dyDescent="0.25">
      <c r="A8" s="39"/>
      <c r="B8" s="35" t="s">
        <v>38</v>
      </c>
      <c r="C8" s="31"/>
    </row>
    <row r="9" spans="1:3" s="33" customFormat="1" ht="15" x14ac:dyDescent="0.25">
      <c r="A9" s="39"/>
      <c r="B9" s="35"/>
      <c r="C9" s="31"/>
    </row>
    <row r="10" spans="1:3" s="33" customFormat="1" ht="30" x14ac:dyDescent="0.25">
      <c r="A10" s="39"/>
      <c r="B10" s="35" t="s">
        <v>39</v>
      </c>
      <c r="C10" s="31"/>
    </row>
    <row r="11" spans="1:3" s="33" customFormat="1" ht="15" x14ac:dyDescent="0.25">
      <c r="A11" s="39"/>
      <c r="B11" s="35"/>
      <c r="C11" s="31"/>
    </row>
    <row r="12" spans="1:3" s="33" customFormat="1" ht="30" x14ac:dyDescent="0.25">
      <c r="A12" s="39"/>
      <c r="B12" s="35" t="s">
        <v>40</v>
      </c>
      <c r="C12" s="31"/>
    </row>
    <row r="13" spans="1:3" s="33" customFormat="1" ht="15" x14ac:dyDescent="0.25">
      <c r="A13" s="39"/>
      <c r="B13" s="35"/>
      <c r="C13" s="31"/>
    </row>
    <row r="14" spans="1:3" s="33" customFormat="1" ht="15.6" x14ac:dyDescent="0.3">
      <c r="A14" s="39"/>
      <c r="B14" s="36" t="s">
        <v>44</v>
      </c>
      <c r="C14" s="31"/>
    </row>
    <row r="15" spans="1:3" s="33" customFormat="1" ht="15" x14ac:dyDescent="0.25">
      <c r="A15" s="39"/>
      <c r="B15" s="57" t="s">
        <v>43</v>
      </c>
      <c r="C15" s="31"/>
    </row>
    <row r="16" spans="1:3" s="33" customFormat="1" ht="15" x14ac:dyDescent="0.25">
      <c r="A16" s="39"/>
      <c r="B16" s="35"/>
      <c r="C16" s="31"/>
    </row>
    <row r="17" spans="1:3" s="33" customFormat="1" ht="15" x14ac:dyDescent="0.25">
      <c r="A17" s="39"/>
      <c r="B17" s="58" t="s">
        <v>45</v>
      </c>
      <c r="C17" s="31"/>
    </row>
    <row r="18" spans="1:3" s="33" customFormat="1" ht="14.4" x14ac:dyDescent="0.25">
      <c r="A18" s="39"/>
      <c r="B18" s="40"/>
      <c r="C18" s="31"/>
    </row>
    <row r="19" spans="1:3" s="33" customFormat="1" ht="14.4" x14ac:dyDescent="0.25">
      <c r="A19" s="39"/>
      <c r="B19" s="40"/>
      <c r="C19" s="31"/>
    </row>
    <row r="20" spans="1:3" s="33" customFormat="1" ht="13.8" x14ac:dyDescent="0.25">
      <c r="A20" s="39"/>
      <c r="B20" s="41"/>
      <c r="C20" s="31"/>
    </row>
    <row r="21" spans="1:3" s="33" customFormat="1" ht="13.8" x14ac:dyDescent="0.25">
      <c r="A21" s="37"/>
      <c r="B21" s="41"/>
      <c r="C21" s="38"/>
    </row>
    <row r="22" spans="1:3" s="33" customFormat="1" ht="13.8" x14ac:dyDescent="0.25">
      <c r="A22" s="31"/>
      <c r="B22" s="42"/>
      <c r="C22" s="31"/>
    </row>
    <row r="23" spans="1:3" s="33" customFormat="1" ht="13.8" x14ac:dyDescent="0.25">
      <c r="A23" s="31"/>
      <c r="B23" s="42"/>
      <c r="C23" s="31"/>
    </row>
    <row r="24" spans="1:3" s="33" customFormat="1" ht="15.6" x14ac:dyDescent="0.3">
      <c r="A24" s="43"/>
      <c r="B24" s="44"/>
    </row>
    <row r="25" spans="1:3" s="33" customFormat="1" x14ac:dyDescent="0.25"/>
    <row r="26" spans="1:3" s="33" customFormat="1" ht="14.4" x14ac:dyDescent="0.3">
      <c r="A26" s="45"/>
      <c r="B26" s="46"/>
    </row>
    <row r="27" spans="1:3" s="33" customFormat="1" x14ac:dyDescent="0.25"/>
    <row r="28" spans="1:3" s="33" customFormat="1" ht="14.4" x14ac:dyDescent="0.3">
      <c r="A28" s="45"/>
      <c r="B28" s="46"/>
    </row>
    <row r="29" spans="1:3" s="33" customFormat="1" x14ac:dyDescent="0.25"/>
    <row r="30" spans="1:3" s="33" customFormat="1" ht="14.4" x14ac:dyDescent="0.3">
      <c r="A30" s="45"/>
      <c r="B30" s="47"/>
    </row>
    <row r="31" spans="1:3" s="33" customFormat="1" ht="13.8" x14ac:dyDescent="0.25">
      <c r="B31" s="48"/>
    </row>
    <row r="32" spans="1:3" s="33" customFormat="1" x14ac:dyDescent="0.25"/>
    <row r="33" s="33" customFormat="1" x14ac:dyDescent="0.25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CPM!Zone_d_impression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KarlAdmin</cp:lastModifiedBy>
  <cp:lastPrinted>2019-05-07T23:54:03Z</cp:lastPrinted>
  <dcterms:created xsi:type="dcterms:W3CDTF">2010-01-09T00:01:03Z</dcterms:created>
  <dcterms:modified xsi:type="dcterms:W3CDTF">2023-02-13T18:29:37Z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