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A77ED756-28D2-48A8-83CE-061BD2D95699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1428" yWindow="948" windowWidth="15960" windowHeight="9960" tabRatio="768" activeTab="1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<sst xmlns="http://schemas.openxmlformats.org/spreadsheetml/2006/main" count="268" uniqueCount="107">
  <si>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</si>
  <si>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</si>
  <si>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</si>
  <si>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</si>
  <si>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</si>
  <si>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</si>
  <si>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</si>
  <si>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</si>
  <si>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</si>
  <si>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</si>
  <si>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</si>
  <si>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</si>
  <si>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</si>
  <si>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</si>
  <si>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</si>
  <si>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</si>
  <si>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</si>
  <si>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</si>
  <si>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</si>
  <si>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</si>
  <si>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</si>
  <si>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</si>
  <si>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</si>
  <si>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</si>
  <si>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</si>
  <si>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</si>
  <si>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</si>
  <si>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</si>
  <si>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</si>
  <si>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</si>
  <si>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</si>
  <si>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</si>
  <si>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</si>
  <si>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</si>
  <si>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</si>
  <si>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</si>
  <si>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</si>
  <si>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</si>
  <si>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</si>
  <si>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</si>
  <si>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</si>
  <si>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</si>
  <si>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</si>
  <si>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</si>
  <si>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</si>
  <si>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</si>
  <si>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</si>
  <si>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</si>
  <si>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</si>
  <si>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</si>
  <si>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</si>
  <si>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</si>
  <si>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</si>
  <si>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</si>
  <si>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</si>
  <si>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</si>
  <si>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</si>
  <si>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</si>
  <si>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</si>
  <si>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</si>
  <si>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</si>
  <si>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</si>
  <si>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</si>
  <si>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</si>
  <si>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</si>
  <si>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</si>
  <si>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</si>
  <si>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</si>
  <si>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</si>
  <si>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</si>
  <si>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</si>
  <si>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</si>
  <si>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</si>
  <si>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</si>
  <si>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</si>
  <si>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</si>
  <si>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</si>
  <si>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Installation et préparation de l'environement de développement de l'application</t>
  </si>
  <si>
    <t>Discussion sur la technologie à utiliser pour le projet</t>
  </si>
  <si>
    <t>Création de l'application React Native</t>
  </si>
  <si>
    <t>Création du visuel de l'application</t>
  </si>
  <si>
    <t>Réévalutation du diagramme de classe de l'application</t>
  </si>
  <si>
    <t>Évalutation du temps des tâches de création de l'API</t>
  </si>
  <si>
    <t>Ajout du contexte à l'API avec création de la BD</t>
  </si>
  <si>
    <t>Ajout du controller de dossier dans l'API (Get, Add, Update, Delete)</t>
  </si>
  <si>
    <t>Ajout du controller de médecin dans l'API (Get, Add, Update, Delete)</t>
  </si>
  <si>
    <t>Ajout du controller de type d'analyse dans l'API (Get, Add)</t>
  </si>
  <si>
    <t>Ajout du controller de type de valeur dans l'API (Get, Add)</t>
  </si>
  <si>
    <t>Ajout du seed de médecin dans la BD</t>
  </si>
  <si>
    <t>Ajout de la fonctionnalité de fluent validation à l'API</t>
  </si>
  <si>
    <t>Ajout de la validation de dossier dans l'API</t>
  </si>
  <si>
    <t>Ajout de la validation de médecin dans l'API</t>
  </si>
  <si>
    <t>Apprentissage de react native pour faire les détails de requête (recherche de modal)</t>
  </si>
  <si>
    <t>Apprentissage de react native pour faire les détails de requête (ouvrir une page par-dessus une autre)</t>
  </si>
  <si>
    <t>Apprentissage de react pour faire changer le state d'un component parent depuis un component child</t>
  </si>
  <si>
    <t>Début du front-end de la page de détails de requête</t>
  </si>
  <si>
    <t>Ajout de la liste de requêtes qui mènent vers la page de détails de requête</t>
  </si>
  <si>
    <t>Ajout pour que les détails de requêtes soient les même que ceux affiché sur le boutton cliqué</t>
  </si>
  <si>
    <t>Ajustements visuels de la liste de requêtes et de la page de détails d'une requête</t>
  </si>
  <si>
    <t>2, 3, 4, 5</t>
  </si>
  <si>
    <t>16, 18</t>
  </si>
  <si>
    <t>19, 21</t>
  </si>
  <si>
    <t>Je pense que j'ai bien travaillé et que j'ai appris avec la technologie React Native. Cependant, j'ai un peu moins participé pour la planification de début de semaine.</t>
  </si>
  <si>
    <t>Jean-Philippe a très bien travaillé. Il a été très important dans le développement de l'application et dans les rencontres pour planifier.</t>
  </si>
  <si>
    <t>Victor a beaucoup avancé le projet, mais à certains moments, il ne se gêne pas pour dire son opinion.</t>
  </si>
  <si>
    <t>Maxime a bien développé l'application, mais il a été un peu moins présent pour parler en ligne. Ça n'a vraiment pas trop affecté négativement le travail sur le projet.</t>
  </si>
  <si>
    <t>Karl a travaillé bien pour développer l'application, mais lui-même admet qu'il a passé trop de temps sur des fonctionnalités qui auraient dû être faites plus rapidement.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</si>
</sst>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opLeftCell="A18" workbookViewId="0">
      <selection activeCell="D20" sqref="D20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83.4414062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9" t="s">
        <v>65</v>
      </c>
      <c r="D2" s="49"/>
      <c r="E2" s="10"/>
    </row>
    <row r="3" spans="1:6" ht="15" customHeight="1" x14ac:dyDescent="0.3">
      <c r="A3" s="16"/>
      <c r="B3" s="5"/>
      <c r="C3" s="49"/>
      <c r="D3" s="49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2" t="s">
        <v>57</v>
      </c>
      <c r="B6" s="53"/>
      <c r="C6" s="53"/>
      <c r="D6" s="31" t="s">
        <v>67</v>
      </c>
      <c r="E6" s="10"/>
    </row>
    <row r="7" spans="1:6" ht="15" thickBot="1" x14ac:dyDescent="0.35">
      <c r="A7" s="52" t="s">
        <v>56</v>
      </c>
      <c r="B7" s="53"/>
      <c r="C7" s="53"/>
      <c r="D7" s="32" t="s">
        <v>68</v>
      </c>
      <c r="E7" s="10"/>
    </row>
    <row r="8" spans="1:6" s="8" customFormat="1" ht="96" customHeight="1" thickBot="1" x14ac:dyDescent="0.35">
      <c r="A8" s="50" t="s">
        <v>58</v>
      </c>
      <c r="B8" s="51"/>
      <c r="C8" s="51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Je pense que j'ai bien travaillé et que j'ai appris avec la technologie React Native. Cependant, j'ai un peu moins participé pour la planification de début de semaine.
Jean-Philippe Belval = 74 Jean-Philippe a très bien travaillé. Il a été très important dans le développement de l'application et dans les rencontres pour planifier.
Victor Turgeon = 73
Karl Mainville = 72
Maxime Aubin = 73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24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44956</v>
      </c>
      <c r="B11" s="43"/>
      <c r="C11" s="44">
        <v>0.5</v>
      </c>
      <c r="D11" s="43" t="s">
        <v>78</v>
      </c>
    </row>
    <row r="12" spans="1:6" x14ac:dyDescent="0.3">
      <c r="A12" s="42">
        <v>44956</v>
      </c>
      <c r="B12" s="46"/>
      <c r="C12" s="47">
        <v>3.5</v>
      </c>
      <c r="D12" s="46" t="s">
        <v>77</v>
      </c>
    </row>
    <row r="13" spans="1:6" x14ac:dyDescent="0.3">
      <c r="A13" s="45">
        <v>44956</v>
      </c>
      <c r="B13" s="46"/>
      <c r="C13" s="47">
        <v>1.5</v>
      </c>
      <c r="D13" s="46" t="s">
        <v>79</v>
      </c>
    </row>
    <row r="14" spans="1:6" x14ac:dyDescent="0.3">
      <c r="A14" s="45"/>
      <c r="B14" s="43"/>
      <c r="C14" s="47"/>
      <c r="D14" s="46"/>
    </row>
    <row r="15" spans="1:6" x14ac:dyDescent="0.3">
      <c r="A15" s="45">
        <v>44957</v>
      </c>
      <c r="B15" s="43"/>
      <c r="C15" s="47">
        <v>1</v>
      </c>
      <c r="D15" s="46" t="s">
        <v>80</v>
      </c>
    </row>
    <row r="16" spans="1:6" x14ac:dyDescent="0.3">
      <c r="A16" s="45">
        <v>44957</v>
      </c>
      <c r="B16" s="46"/>
      <c r="C16" s="47">
        <v>1</v>
      </c>
      <c r="D16" s="46" t="s">
        <v>81</v>
      </c>
    </row>
    <row r="17" spans="1:4" x14ac:dyDescent="0.3">
      <c r="A17" s="45">
        <v>44957</v>
      </c>
      <c r="B17" s="46"/>
      <c r="C17" s="47">
        <v>1</v>
      </c>
      <c r="D17" s="46" t="s">
        <v>82</v>
      </c>
    </row>
    <row r="18" spans="1:4" x14ac:dyDescent="0.3">
      <c r="A18" s="45">
        <v>44957</v>
      </c>
      <c r="B18" s="46"/>
      <c r="C18" s="47">
        <v>1</v>
      </c>
      <c r="D18" s="43" t="s">
        <v>83</v>
      </c>
    </row>
    <row r="19" spans="1:4" x14ac:dyDescent="0.3">
      <c r="A19" s="45">
        <v>44957</v>
      </c>
      <c r="B19" s="48" t="s">
        <v>99</v>
      </c>
      <c r="C19" s="47">
        <v>1.5</v>
      </c>
      <c r="D19" s="46" t="s">
        <v>84</v>
      </c>
    </row>
    <row r="20" spans="1:4" x14ac:dyDescent="0.3">
      <c r="A20" s="45">
        <v>44957</v>
      </c>
      <c r="B20" s="46"/>
      <c r="C20" s="47">
        <v>0.5</v>
      </c>
      <c r="D20" s="43" t="s">
        <v>85</v>
      </c>
    </row>
    <row r="21" spans="1:4" x14ac:dyDescent="0.3">
      <c r="A21" s="45"/>
      <c r="B21" s="46"/>
      <c r="C21" s="47"/>
      <c r="D21" s="46"/>
    </row>
    <row r="22" spans="1:4" x14ac:dyDescent="0.3">
      <c r="A22" s="45">
        <v>44958</v>
      </c>
      <c r="B22" s="48" t="s">
        <v>101</v>
      </c>
      <c r="C22" s="47">
        <v>0.5</v>
      </c>
      <c r="D22" s="43" t="s">
        <v>86</v>
      </c>
    </row>
    <row r="23" spans="1:4" x14ac:dyDescent="0.3">
      <c r="A23" s="45">
        <v>44958</v>
      </c>
      <c r="B23" s="48" t="s">
        <v>100</v>
      </c>
      <c r="C23" s="47">
        <v>0.5</v>
      </c>
      <c r="D23" s="43" t="s">
        <v>87</v>
      </c>
    </row>
    <row r="24" spans="1:4" x14ac:dyDescent="0.3">
      <c r="A24" s="45"/>
      <c r="B24" s="46"/>
      <c r="C24" s="47"/>
      <c r="D24" s="46"/>
    </row>
    <row r="25" spans="1:4" x14ac:dyDescent="0.3">
      <c r="A25" s="45">
        <v>44959</v>
      </c>
      <c r="B25" s="46">
        <v>46</v>
      </c>
      <c r="C25" s="47">
        <v>1</v>
      </c>
      <c r="D25" s="46" t="s">
        <v>88</v>
      </c>
    </row>
    <row r="26" spans="1:4" x14ac:dyDescent="0.3">
      <c r="A26" s="45">
        <v>44959</v>
      </c>
      <c r="B26" s="46"/>
      <c r="C26" s="47">
        <v>0.5</v>
      </c>
      <c r="D26" s="46" t="s">
        <v>89</v>
      </c>
    </row>
    <row r="27" spans="1:4" x14ac:dyDescent="0.3">
      <c r="A27" s="45">
        <v>44959</v>
      </c>
      <c r="B27" s="46">
        <v>1</v>
      </c>
      <c r="C27" s="47">
        <v>0.5</v>
      </c>
      <c r="D27" s="46" t="s">
        <v>90</v>
      </c>
    </row>
    <row r="28" spans="1:4" x14ac:dyDescent="0.3">
      <c r="A28" s="45">
        <v>44959</v>
      </c>
      <c r="B28" s="46">
        <v>67</v>
      </c>
      <c r="C28" s="47">
        <v>0.5</v>
      </c>
      <c r="D28" s="46" t="s">
        <v>91</v>
      </c>
    </row>
    <row r="29" spans="1:4" x14ac:dyDescent="0.3">
      <c r="A29" s="45">
        <v>44959</v>
      </c>
      <c r="B29" s="46">
        <v>32</v>
      </c>
      <c r="C29" s="47">
        <v>3</v>
      </c>
      <c r="D29" s="46" t="s">
        <v>92</v>
      </c>
    </row>
    <row r="30" spans="1:4" x14ac:dyDescent="0.3">
      <c r="A30" s="45">
        <v>44959</v>
      </c>
      <c r="B30" s="46">
        <v>32</v>
      </c>
      <c r="C30" s="47">
        <v>1</v>
      </c>
      <c r="D30" s="46" t="s">
        <v>93</v>
      </c>
    </row>
    <row r="31" spans="1:4" x14ac:dyDescent="0.3">
      <c r="A31" s="45"/>
      <c r="B31" s="46"/>
      <c r="C31" s="47"/>
      <c r="D31" s="46"/>
    </row>
    <row r="32" spans="1:4" x14ac:dyDescent="0.3">
      <c r="A32" s="45">
        <v>44960</v>
      </c>
      <c r="B32" s="46">
        <v>32</v>
      </c>
      <c r="C32" s="47">
        <v>1</v>
      </c>
      <c r="D32" s="46" t="s">
        <v>94</v>
      </c>
    </row>
    <row r="33" spans="1:4" x14ac:dyDescent="0.3">
      <c r="A33" s="45"/>
      <c r="B33" s="46"/>
      <c r="C33" s="47"/>
      <c r="D33" s="46"/>
    </row>
    <row r="34" spans="1:4" x14ac:dyDescent="0.3">
      <c r="A34" s="45">
        <v>44962</v>
      </c>
      <c r="B34" s="46">
        <v>32</v>
      </c>
      <c r="C34" s="47">
        <v>1</v>
      </c>
      <c r="D34" s="46" t="s">
        <v>95</v>
      </c>
    </row>
    <row r="35" spans="1:4" x14ac:dyDescent="0.3">
      <c r="A35" s="45">
        <v>44962</v>
      </c>
      <c r="B35" s="46">
        <v>32</v>
      </c>
      <c r="C35" s="47">
        <v>1</v>
      </c>
      <c r="D35" s="46" t="s">
        <v>96</v>
      </c>
    </row>
    <row r="36" spans="1:4" x14ac:dyDescent="0.3">
      <c r="A36" s="45">
        <v>44962</v>
      </c>
      <c r="B36" s="46">
        <v>32</v>
      </c>
      <c r="C36" s="47">
        <v>1</v>
      </c>
      <c r="D36" s="46" t="s">
        <v>97</v>
      </c>
    </row>
    <row r="37" spans="1:4" x14ac:dyDescent="0.3">
      <c r="A37" s="45">
        <v>44962</v>
      </c>
      <c r="B37" s="46">
        <v>32</v>
      </c>
      <c r="C37" s="47">
        <v>1</v>
      </c>
      <c r="D37" s="46" t="s">
        <v>98</v>
      </c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20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4" t="s">
        <v>0</v>
      </c>
      <c r="D2" s="54"/>
      <c r="E2" s="54"/>
      <c r="F2" s="54"/>
      <c r="G2" s="54"/>
      <c r="H2" s="54"/>
      <c r="I2" s="8"/>
      <c r="J2" s="10"/>
    </row>
    <row r="3" spans="1:10" ht="15" customHeight="1" x14ac:dyDescent="0.3">
      <c r="A3" s="16"/>
      <c r="B3" s="5"/>
      <c r="C3" s="54"/>
      <c r="D3" s="54"/>
      <c r="E3" s="54"/>
      <c r="F3" s="54"/>
      <c r="G3" s="54"/>
      <c r="H3" s="54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7" t="s">
        <v>47</v>
      </c>
      <c r="D6" s="58"/>
      <c r="E6" s="58"/>
      <c r="F6" s="58"/>
      <c r="G6" s="58"/>
      <c r="H6" s="58"/>
      <c r="I6" s="58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6" t="s">
        <v>26</v>
      </c>
      <c r="E10" s="56"/>
      <c r="F10" s="56"/>
      <c r="G10" s="56"/>
      <c r="H10" s="56"/>
      <c r="I10" s="56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5"/>
      <c r="C12" s="5" t="s">
        <v>3</v>
      </c>
      <c r="D12" s="62" t="str">
        <f>Temps!D6</f>
        <v>Louis</v>
      </c>
      <c r="E12" s="62"/>
      <c r="F12" s="62"/>
      <c r="G12" s="62"/>
      <c r="H12" s="62"/>
      <c r="I12" s="62"/>
      <c r="J12" s="10"/>
    </row>
    <row r="13" spans="1:10" ht="15" thickBot="1" x14ac:dyDescent="0.35">
      <c r="A13" s="16"/>
      <c r="B13" s="55"/>
      <c r="C13" s="5" t="s">
        <v>2</v>
      </c>
      <c r="D13" s="62" t="str">
        <f>Temps!D7</f>
        <v>Garceau</v>
      </c>
      <c r="E13" s="62"/>
      <c r="F13" s="63"/>
      <c r="G13" s="63"/>
      <c r="H13" s="63"/>
      <c r="I13" s="63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4">
        <f>IFERROR(SUM(E14:E28),"Autoévaluation à faire")</f>
        <v>72</v>
      </c>
      <c r="G14" s="65"/>
      <c r="H14" s="65"/>
      <c r="I14" s="66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7"/>
      <c r="G15" s="68"/>
      <c r="H15" s="68"/>
      <c r="I15" s="69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7"/>
      <c r="G16" s="68"/>
      <c r="H16" s="68"/>
      <c r="I16" s="69"/>
      <c r="J16" s="10"/>
    </row>
    <row r="17" spans="1:10" x14ac:dyDescent="0.3">
      <c r="A17" s="16"/>
      <c r="B17" s="5"/>
      <c r="C17" s="24" t="s">
        <v>23</v>
      </c>
      <c r="D17" s="13" t="s">
        <v>7</v>
      </c>
      <c r="E17" s="12">
        <f>VLOOKUP(Évaluateur!D17,Menu!$B$4:$C$8,2,FALSE)</f>
        <v>4</v>
      </c>
      <c r="F17" s="67"/>
      <c r="G17" s="68"/>
      <c r="H17" s="68"/>
      <c r="I17" s="69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7"/>
      <c r="G18" s="68"/>
      <c r="H18" s="68"/>
      <c r="I18" s="69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7"/>
      <c r="G19" s="68"/>
      <c r="H19" s="68"/>
      <c r="I19" s="69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7"/>
      <c r="G20" s="68"/>
      <c r="H20" s="68"/>
      <c r="I20" s="69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7"/>
      <c r="G21" s="68"/>
      <c r="H21" s="68"/>
      <c r="I21" s="69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7"/>
      <c r="G22" s="68"/>
      <c r="H22" s="68"/>
      <c r="I22" s="69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7"/>
      <c r="G23" s="68"/>
      <c r="H23" s="68"/>
      <c r="I23" s="69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7"/>
      <c r="G24" s="68"/>
      <c r="H24" s="68"/>
      <c r="I24" s="69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7"/>
      <c r="G25" s="68"/>
      <c r="H25" s="68"/>
      <c r="I25" s="69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7"/>
      <c r="G26" s="68"/>
      <c r="H26" s="68"/>
      <c r="I26" s="69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7"/>
      <c r="G27" s="68"/>
      <c r="H27" s="68"/>
      <c r="I27" s="69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70"/>
      <c r="G28" s="71"/>
      <c r="H28" s="71"/>
      <c r="I28" s="72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9" t="s">
        <v>102</v>
      </c>
      <c r="E30" s="60"/>
      <c r="F30" s="60"/>
      <c r="G30" s="60"/>
      <c r="H30" s="60"/>
      <c r="I30" s="61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11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4" t="s">
        <v>0</v>
      </c>
      <c r="D2" s="54"/>
      <c r="E2" s="54"/>
      <c r="F2" s="54"/>
      <c r="G2" s="54"/>
      <c r="H2" s="54"/>
      <c r="I2" s="8"/>
      <c r="J2" s="10"/>
    </row>
    <row r="3" spans="1:10" ht="15" customHeight="1" x14ac:dyDescent="0.3">
      <c r="A3" s="16"/>
      <c r="B3" s="5"/>
      <c r="C3" s="54"/>
      <c r="D3" s="54"/>
      <c r="E3" s="54"/>
      <c r="F3" s="54"/>
      <c r="G3" s="54"/>
      <c r="H3" s="54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6" t="s">
        <v>24</v>
      </c>
      <c r="E7" s="56"/>
      <c r="F7" s="56"/>
      <c r="G7" s="56"/>
      <c r="H7" s="56"/>
      <c r="I7" s="56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3" t="s">
        <v>69</v>
      </c>
      <c r="E9" s="73"/>
      <c r="F9" s="73"/>
      <c r="G9" s="73"/>
      <c r="H9" s="73"/>
      <c r="I9" s="73"/>
      <c r="J9" s="10"/>
    </row>
    <row r="10" spans="1:10" ht="15" thickBot="1" x14ac:dyDescent="0.35">
      <c r="A10" s="16"/>
      <c r="B10" s="5"/>
      <c r="C10" s="5" t="s">
        <v>2</v>
      </c>
      <c r="D10" s="73" t="s">
        <v>70</v>
      </c>
      <c r="E10" s="73"/>
      <c r="F10" s="74"/>
      <c r="G10" s="74"/>
      <c r="H10" s="74"/>
      <c r="I10" s="74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5">
        <f>IFERROR(SUM(E11:E25),"à évaluer")</f>
        <v>74</v>
      </c>
      <c r="G11" s="76"/>
      <c r="H11" s="76"/>
      <c r="I11" s="77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8"/>
      <c r="G12" s="79"/>
      <c r="H12" s="79"/>
      <c r="I12" s="80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8"/>
      <c r="G13" s="79"/>
      <c r="H13" s="79"/>
      <c r="I13" s="80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8"/>
      <c r="G14" s="79"/>
      <c r="H14" s="79"/>
      <c r="I14" s="80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8"/>
      <c r="G15" s="79"/>
      <c r="H15" s="79"/>
      <c r="I15" s="80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8"/>
      <c r="G16" s="79"/>
      <c r="H16" s="79"/>
      <c r="I16" s="80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8"/>
      <c r="G17" s="79"/>
      <c r="H17" s="79"/>
      <c r="I17" s="80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8"/>
      <c r="G18" s="79"/>
      <c r="H18" s="79"/>
      <c r="I18" s="80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8"/>
      <c r="G19" s="79"/>
      <c r="H19" s="79"/>
      <c r="I19" s="80"/>
      <c r="J19" s="10"/>
    </row>
    <row r="20" spans="1:10" ht="15" customHeight="1" x14ac:dyDescent="0.3">
      <c r="A20" s="16"/>
      <c r="B20" s="5"/>
      <c r="C20" s="24" t="s">
        <v>40</v>
      </c>
      <c r="D20" s="13" t="s">
        <v>7</v>
      </c>
      <c r="E20" s="12">
        <f>VLOOKUP('Coéquipier 1'!D20,Menu!$B$4:$C$8,2,FALSE)</f>
        <v>4</v>
      </c>
      <c r="F20" s="78"/>
      <c r="G20" s="79"/>
      <c r="H20" s="79"/>
      <c r="I20" s="80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8"/>
      <c r="G21" s="79"/>
      <c r="H21" s="79"/>
      <c r="I21" s="80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8"/>
      <c r="G22" s="79"/>
      <c r="H22" s="79"/>
      <c r="I22" s="80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8"/>
      <c r="G23" s="79"/>
      <c r="H23" s="79"/>
      <c r="I23" s="80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8"/>
      <c r="G24" s="79"/>
      <c r="H24" s="79"/>
      <c r="I24" s="80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1"/>
      <c r="G25" s="82"/>
      <c r="H25" s="82"/>
      <c r="I25" s="83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9" t="s">
        <v>103</v>
      </c>
      <c r="E27" s="60"/>
      <c r="F27" s="60"/>
      <c r="G27" s="60"/>
      <c r="H27" s="60"/>
      <c r="I27" s="61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1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4" t="s">
        <v>0</v>
      </c>
      <c r="D2" s="54"/>
      <c r="E2" s="54"/>
      <c r="F2" s="54"/>
      <c r="G2" s="54"/>
      <c r="H2" s="54"/>
      <c r="I2" s="8"/>
      <c r="J2" s="10"/>
    </row>
    <row r="3" spans="1:10" ht="15" customHeight="1" x14ac:dyDescent="0.3">
      <c r="A3" s="16"/>
      <c r="B3" s="5"/>
      <c r="C3" s="54"/>
      <c r="D3" s="54"/>
      <c r="E3" s="54"/>
      <c r="F3" s="54"/>
      <c r="G3" s="54"/>
      <c r="H3" s="54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6" t="s">
        <v>29</v>
      </c>
      <c r="E7" s="56"/>
      <c r="F7" s="56"/>
      <c r="G7" s="56"/>
      <c r="H7" s="56"/>
      <c r="I7" s="56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3" t="s">
        <v>71</v>
      </c>
      <c r="E9" s="73"/>
      <c r="F9" s="73"/>
      <c r="G9" s="73"/>
      <c r="H9" s="73"/>
      <c r="I9" s="73"/>
      <c r="J9" s="10"/>
    </row>
    <row r="10" spans="1:10" ht="15" thickBot="1" x14ac:dyDescent="0.35">
      <c r="A10" s="16"/>
      <c r="B10" s="5"/>
      <c r="C10" s="5" t="s">
        <v>2</v>
      </c>
      <c r="D10" s="73" t="s">
        <v>72</v>
      </c>
      <c r="E10" s="73"/>
      <c r="F10" s="74"/>
      <c r="G10" s="74"/>
      <c r="H10" s="74"/>
      <c r="I10" s="74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5">
        <f>IFERROR(SUM(E11:E25),"à évaluer")</f>
        <v>73</v>
      </c>
      <c r="G11" s="76"/>
      <c r="H11" s="76"/>
      <c r="I11" s="77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8"/>
      <c r="G12" s="79"/>
      <c r="H12" s="79"/>
      <c r="I12" s="80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8"/>
      <c r="G13" s="79"/>
      <c r="H13" s="79"/>
      <c r="I13" s="80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8"/>
      <c r="G14" s="79"/>
      <c r="H14" s="79"/>
      <c r="I14" s="80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8"/>
      <c r="G15" s="79"/>
      <c r="H15" s="79"/>
      <c r="I15" s="80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8"/>
      <c r="G16" s="79"/>
      <c r="H16" s="79"/>
      <c r="I16" s="80"/>
      <c r="J16" s="10"/>
    </row>
    <row r="17" spans="1:10" ht="15" customHeight="1" x14ac:dyDescent="0.3">
      <c r="A17" s="16"/>
      <c r="B17" s="5"/>
      <c r="C17" s="24" t="s">
        <v>37</v>
      </c>
      <c r="D17" s="13" t="s">
        <v>7</v>
      </c>
      <c r="E17" s="12">
        <f>VLOOKUP('Coéquipier 2'!D17,Menu!$B$4:$C$8,2,FALSE)</f>
        <v>4</v>
      </c>
      <c r="F17" s="78"/>
      <c r="G17" s="79"/>
      <c r="H17" s="79"/>
      <c r="I17" s="80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8"/>
      <c r="G18" s="79"/>
      <c r="H18" s="79"/>
      <c r="I18" s="80"/>
      <c r="J18" s="10"/>
    </row>
    <row r="19" spans="1:10" ht="15" customHeight="1" x14ac:dyDescent="0.3">
      <c r="A19" s="16"/>
      <c r="B19" s="5"/>
      <c r="C19" s="24" t="s">
        <v>39</v>
      </c>
      <c r="D19" s="13" t="s">
        <v>7</v>
      </c>
      <c r="E19" s="12">
        <f>VLOOKUP('Coéquipier 2'!D19,Menu!$B$4:$C$8,2,FALSE)</f>
        <v>4</v>
      </c>
      <c r="F19" s="78"/>
      <c r="G19" s="79"/>
      <c r="H19" s="79"/>
      <c r="I19" s="80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8"/>
      <c r="G20" s="79"/>
      <c r="H20" s="79"/>
      <c r="I20" s="80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8"/>
      <c r="G21" s="79"/>
      <c r="H21" s="79"/>
      <c r="I21" s="80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8"/>
      <c r="G22" s="79"/>
      <c r="H22" s="79"/>
      <c r="I22" s="80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8"/>
      <c r="G23" s="79"/>
      <c r="H23" s="79"/>
      <c r="I23" s="80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8"/>
      <c r="G24" s="79"/>
      <c r="H24" s="79"/>
      <c r="I24" s="80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1"/>
      <c r="G25" s="82"/>
      <c r="H25" s="82"/>
      <c r="I25" s="83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/>
      <c r="D27" s="59" t="s">
        <v>104</v>
      </c>
      <c r="E27" s="60"/>
      <c r="F27" s="60"/>
      <c r="G27" s="60"/>
      <c r="H27" s="60"/>
      <c r="I27" s="61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11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4" t="s">
        <v>0</v>
      </c>
      <c r="D2" s="54"/>
      <c r="E2" s="54"/>
      <c r="F2" s="54"/>
      <c r="G2" s="54"/>
      <c r="H2" s="54"/>
      <c r="I2" s="8"/>
      <c r="J2" s="10"/>
    </row>
    <row r="3" spans="1:10" ht="15" customHeight="1" x14ac:dyDescent="0.3">
      <c r="A3" s="16"/>
      <c r="B3" s="5"/>
      <c r="C3" s="54"/>
      <c r="D3" s="54"/>
      <c r="E3" s="54"/>
      <c r="F3" s="54"/>
      <c r="G3" s="54"/>
      <c r="H3" s="54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6" t="s">
        <v>51</v>
      </c>
      <c r="E7" s="56"/>
      <c r="F7" s="56"/>
      <c r="G7" s="56"/>
      <c r="H7" s="56"/>
      <c r="I7" s="56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3" t="s">
        <v>73</v>
      </c>
      <c r="E9" s="73"/>
      <c r="F9" s="73"/>
      <c r="G9" s="73"/>
      <c r="H9" s="73"/>
      <c r="I9" s="73"/>
      <c r="J9" s="10"/>
    </row>
    <row r="10" spans="1:10" ht="15" thickBot="1" x14ac:dyDescent="0.35">
      <c r="A10" s="16"/>
      <c r="B10" s="5"/>
      <c r="C10" s="5" t="s">
        <v>2</v>
      </c>
      <c r="D10" s="73" t="s">
        <v>74</v>
      </c>
      <c r="E10" s="73"/>
      <c r="F10" s="74"/>
      <c r="G10" s="74"/>
      <c r="H10" s="74"/>
      <c r="I10" s="74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5">
        <f>IFERROR(SUM(E11:E25),"à évaluer")</f>
        <v>72</v>
      </c>
      <c r="G11" s="76"/>
      <c r="H11" s="76"/>
      <c r="I11" s="77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8"/>
      <c r="G12" s="79"/>
      <c r="H12" s="79"/>
      <c r="I12" s="80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8"/>
      <c r="G13" s="79"/>
      <c r="H13" s="79"/>
      <c r="I13" s="80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8"/>
      <c r="G14" s="79"/>
      <c r="H14" s="79"/>
      <c r="I14" s="80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8"/>
      <c r="G15" s="79"/>
      <c r="H15" s="79"/>
      <c r="I15" s="80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8"/>
      <c r="G16" s="79"/>
      <c r="H16" s="79"/>
      <c r="I16" s="80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8"/>
      <c r="G17" s="79"/>
      <c r="H17" s="79"/>
      <c r="I17" s="80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8"/>
      <c r="G18" s="79"/>
      <c r="H18" s="79"/>
      <c r="I18" s="80"/>
      <c r="J18" s="10"/>
    </row>
    <row r="19" spans="1:10" ht="15" customHeight="1" x14ac:dyDescent="0.3">
      <c r="A19" s="16"/>
      <c r="B19" s="5"/>
      <c r="C19" s="24" t="s">
        <v>39</v>
      </c>
      <c r="D19" s="13" t="s">
        <v>7</v>
      </c>
      <c r="E19" s="12">
        <f>VLOOKUP('Coéquipier 3'!D19,Menu!$B$4:$C$8,2,FALSE)</f>
        <v>4</v>
      </c>
      <c r="F19" s="78"/>
      <c r="G19" s="79"/>
      <c r="H19" s="79"/>
      <c r="I19" s="80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8"/>
      <c r="G20" s="79"/>
      <c r="H20" s="79"/>
      <c r="I20" s="80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8"/>
      <c r="G21" s="79"/>
      <c r="H21" s="79"/>
      <c r="I21" s="80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8"/>
      <c r="G22" s="79"/>
      <c r="H22" s="79"/>
      <c r="I22" s="80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8"/>
      <c r="G23" s="79"/>
      <c r="H23" s="79"/>
      <c r="I23" s="80"/>
      <c r="J23" s="10"/>
    </row>
    <row r="24" spans="1:10" ht="15" customHeight="1" x14ac:dyDescent="0.3">
      <c r="A24" s="16"/>
      <c r="B24" s="5"/>
      <c r="C24" s="24" t="s">
        <v>44</v>
      </c>
      <c r="D24" s="13" t="s">
        <v>7</v>
      </c>
      <c r="E24" s="12">
        <f>VLOOKUP('Coéquipier 3'!D24,Menu!$B$4:$C$8,2,FALSE)</f>
        <v>4</v>
      </c>
      <c r="F24" s="78"/>
      <c r="G24" s="79"/>
      <c r="H24" s="79"/>
      <c r="I24" s="80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1"/>
      <c r="G25" s="82"/>
      <c r="H25" s="82"/>
      <c r="I25" s="83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9" t="s">
        <v>106</v>
      </c>
      <c r="E27" s="60"/>
      <c r="F27" s="60"/>
      <c r="G27" s="60"/>
      <c r="H27" s="60"/>
      <c r="I27" s="61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11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4" t="s">
        <v>0</v>
      </c>
      <c r="D2" s="54"/>
      <c r="E2" s="54"/>
      <c r="F2" s="54"/>
      <c r="G2" s="54"/>
      <c r="H2" s="54"/>
      <c r="I2" s="8"/>
      <c r="J2" s="10"/>
    </row>
    <row r="3" spans="1:10" ht="15" customHeight="1" x14ac:dyDescent="0.3">
      <c r="A3" s="16"/>
      <c r="B3" s="5"/>
      <c r="C3" s="54"/>
      <c r="D3" s="54"/>
      <c r="E3" s="54"/>
      <c r="F3" s="54"/>
      <c r="G3" s="54"/>
      <c r="H3" s="54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6" t="s">
        <v>49</v>
      </c>
      <c r="E7" s="56"/>
      <c r="F7" s="56"/>
      <c r="G7" s="56"/>
      <c r="H7" s="56"/>
      <c r="I7" s="56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3" t="s">
        <v>75</v>
      </c>
      <c r="E9" s="73"/>
      <c r="F9" s="73"/>
      <c r="G9" s="73"/>
      <c r="H9" s="73"/>
      <c r="I9" s="73"/>
      <c r="J9" s="10"/>
    </row>
    <row r="10" spans="1:10" ht="15" thickBot="1" x14ac:dyDescent="0.35">
      <c r="A10" s="16"/>
      <c r="B10" s="5"/>
      <c r="C10" s="5" t="s">
        <v>2</v>
      </c>
      <c r="D10" s="73" t="s">
        <v>76</v>
      </c>
      <c r="E10" s="73"/>
      <c r="F10" s="74"/>
      <c r="G10" s="74"/>
      <c r="H10" s="74"/>
      <c r="I10" s="74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5">
        <f>IFERROR(SUM(E11:E25),"à évaluer")</f>
        <v>73</v>
      </c>
      <c r="G11" s="76"/>
      <c r="H11" s="76"/>
      <c r="I11" s="77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8"/>
      <c r="G12" s="79"/>
      <c r="H12" s="79"/>
      <c r="I12" s="80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8"/>
      <c r="G13" s="79"/>
      <c r="H13" s="79"/>
      <c r="I13" s="80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8"/>
      <c r="G14" s="79"/>
      <c r="H14" s="79"/>
      <c r="I14" s="80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8"/>
      <c r="G15" s="79"/>
      <c r="H15" s="79"/>
      <c r="I15" s="80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8"/>
      <c r="G16" s="79"/>
      <c r="H16" s="79"/>
      <c r="I16" s="80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8"/>
      <c r="G17" s="79"/>
      <c r="H17" s="79"/>
      <c r="I17" s="80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8"/>
      <c r="G18" s="79"/>
      <c r="H18" s="79"/>
      <c r="I18" s="80"/>
      <c r="J18" s="10"/>
    </row>
    <row r="19" spans="1:10" ht="15" customHeight="1" x14ac:dyDescent="0.3">
      <c r="A19" s="16"/>
      <c r="B19" s="5"/>
      <c r="C19" s="24" t="s">
        <v>39</v>
      </c>
      <c r="D19" s="13" t="s">
        <v>7</v>
      </c>
      <c r="E19" s="12">
        <f>VLOOKUP('Coéquipier 4'!D19,Menu!$B$4:$C$8,2,FALSE)</f>
        <v>4</v>
      </c>
      <c r="F19" s="78"/>
      <c r="G19" s="79"/>
      <c r="H19" s="79"/>
      <c r="I19" s="80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8"/>
      <c r="G20" s="79"/>
      <c r="H20" s="79"/>
      <c r="I20" s="80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8"/>
      <c r="G21" s="79"/>
      <c r="H21" s="79"/>
      <c r="I21" s="80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8"/>
      <c r="G22" s="79"/>
      <c r="H22" s="79"/>
      <c r="I22" s="80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8"/>
      <c r="G23" s="79"/>
      <c r="H23" s="79"/>
      <c r="I23" s="80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8"/>
      <c r="G24" s="79"/>
      <c r="H24" s="79"/>
      <c r="I24" s="80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1"/>
      <c r="G25" s="82"/>
      <c r="H25" s="82"/>
      <c r="I25" s="83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9" t="s">
        <v>105</v>
      </c>
      <c r="E27" s="60"/>
      <c r="F27" s="60"/>
      <c r="G27" s="60"/>
      <c r="H27" s="60"/>
      <c r="I27" s="61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4" t="s">
        <v>0</v>
      </c>
      <c r="D2" s="54"/>
      <c r="E2" s="54"/>
      <c r="F2" s="54"/>
      <c r="G2" s="54"/>
      <c r="H2" s="54"/>
      <c r="I2" s="8"/>
      <c r="J2" s="10"/>
    </row>
    <row r="3" spans="1:10" ht="15" customHeight="1" x14ac:dyDescent="0.3">
      <c r="A3" s="16"/>
      <c r="B3" s="5"/>
      <c r="C3" s="54"/>
      <c r="D3" s="54"/>
      <c r="E3" s="54"/>
      <c r="F3" s="54"/>
      <c r="G3" s="54"/>
      <c r="H3" s="54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6" t="s">
        <v>55</v>
      </c>
      <c r="E7" s="56"/>
      <c r="F7" s="56"/>
      <c r="G7" s="56"/>
      <c r="H7" s="56"/>
      <c r="I7" s="56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3" t="s">
        <v>54</v>
      </c>
      <c r="E9" s="73"/>
      <c r="F9" s="73"/>
      <c r="G9" s="73"/>
      <c r="H9" s="73"/>
      <c r="I9" s="73"/>
      <c r="J9" s="10"/>
    </row>
    <row r="10" spans="1:10" ht="15" thickBot="1" x14ac:dyDescent="0.35">
      <c r="A10" s="16"/>
      <c r="B10" s="5"/>
      <c r="C10" s="5" t="s">
        <v>2</v>
      </c>
      <c r="D10" s="73">
        <v>5</v>
      </c>
      <c r="E10" s="73"/>
      <c r="F10" s="74"/>
      <c r="G10" s="74"/>
      <c r="H10" s="74"/>
      <c r="I10" s="74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5" t="str">
        <f>IFERROR(SUM(E11:E25),"à évaluer")</f>
        <v>à évaluer</v>
      </c>
      <c r="G11" s="76"/>
      <c r="H11" s="76"/>
      <c r="I11" s="77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8"/>
      <c r="G12" s="79"/>
      <c r="H12" s="79"/>
      <c r="I12" s="80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8"/>
      <c r="G13" s="79"/>
      <c r="H13" s="79"/>
      <c r="I13" s="80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8"/>
      <c r="G14" s="79"/>
      <c r="H14" s="79"/>
      <c r="I14" s="80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8"/>
      <c r="G15" s="79"/>
      <c r="H15" s="79"/>
      <c r="I15" s="80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8"/>
      <c r="G16" s="79"/>
      <c r="H16" s="79"/>
      <c r="I16" s="80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8"/>
      <c r="G17" s="79"/>
      <c r="H17" s="79"/>
      <c r="I17" s="80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8"/>
      <c r="G18" s="79"/>
      <c r="H18" s="79"/>
      <c r="I18" s="80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8"/>
      <c r="G19" s="79"/>
      <c r="H19" s="79"/>
      <c r="I19" s="80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8"/>
      <c r="G20" s="79"/>
      <c r="H20" s="79"/>
      <c r="I20" s="80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8"/>
      <c r="G21" s="79"/>
      <c r="H21" s="79"/>
      <c r="I21" s="80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8"/>
      <c r="G22" s="79"/>
      <c r="H22" s="79"/>
      <c r="I22" s="80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8"/>
      <c r="G23" s="79"/>
      <c r="H23" s="79"/>
      <c r="I23" s="80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8"/>
      <c r="G24" s="79"/>
      <c r="H24" s="79"/>
      <c r="I24" s="80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1"/>
      <c r="G25" s="82"/>
      <c r="H25" s="82"/>
      <c r="I25" s="83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4"/>
      <c r="E27" s="60"/>
      <c r="F27" s="60"/>
      <c r="G27" s="60"/>
      <c r="H27" s="60"/>
      <c r="I27" s="61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2023-02-06T17:40:31Z</dcterms:modified>
</cp:coreProperties>
</file>