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E:\Portfolio\Excel\Project 11\"/>
    </mc:Choice>
  </mc:AlternateContent>
  <xr:revisionPtr revIDLastSave="0" documentId="13_ncr:1_{B53BD584-A1EA-499E-A618-520ACFB6D88F}" xr6:coauthVersionLast="47" xr6:coauthVersionMax="47" xr10:uidLastSave="{00000000-0000-0000-0000-000000000000}"/>
  <bookViews>
    <workbookView xWindow="-120" yWindow="-120" windowWidth="20730" windowHeight="11040" activeTab="3" xr2:uid="{00000000-000D-0000-FFFF-FFFF00000000}"/>
  </bookViews>
  <sheets>
    <sheet name="Pivot Table" sheetId="3" r:id="rId1"/>
    <sheet name="KPI'S" sheetId="6" r:id="rId2"/>
    <sheet name="Data" sheetId="1" r:id="rId3"/>
    <sheet name="Dashboard" sheetId="2" r:id="rId4"/>
  </sheets>
  <definedNames>
    <definedName name="_xlchart.v1.10" hidden="1">'Pivot Table'!$I$4:$I$7</definedName>
    <definedName name="_xlchart.v1.9" hidden="1">'Pivot Table'!$H$4:$H$7</definedName>
    <definedName name="_xlchart.v5.0" hidden="1">'Pivot Table'!$S$17</definedName>
    <definedName name="_xlchart.v5.1" hidden="1">'Pivot Table'!$S$18:$S$63</definedName>
    <definedName name="_xlchart.v5.11" hidden="1">'Pivot Table'!$N$17</definedName>
    <definedName name="_xlchart.v5.12" hidden="1">'Pivot Table'!$N$18:$N$18</definedName>
    <definedName name="_xlchart.v5.13" hidden="1">'Pivot Table'!$O$17</definedName>
    <definedName name="_xlchart.v5.14" hidden="1">'Pivot Table'!$O$18:$O$18</definedName>
    <definedName name="_xlchart.v5.15" hidden="1">'Pivot Table'!$N$17</definedName>
    <definedName name="_xlchart.v5.16" hidden="1">'Pivot Table'!$N$18:$N$18</definedName>
    <definedName name="_xlchart.v5.17" hidden="1">'Pivot Table'!$O$17</definedName>
    <definedName name="_xlchart.v5.18" hidden="1">'Pivot Table'!$O$18:$O$18</definedName>
    <definedName name="_xlchart.v5.19" hidden="1">'Pivot Table'!$S$17</definedName>
    <definedName name="_xlchart.v5.2" hidden="1">'Pivot Table'!$T$16</definedName>
    <definedName name="_xlchart.v5.20" hidden="1">'Pivot Table'!$S$18:$S$63</definedName>
    <definedName name="_xlchart.v5.21" hidden="1">'Pivot Table'!$T$17</definedName>
    <definedName name="_xlchart.v5.22" hidden="1">'Pivot Table'!$T$18:$T$63</definedName>
    <definedName name="_xlchart.v5.3" hidden="1">'Pivot Table'!$T$17</definedName>
    <definedName name="_xlchart.v5.4" hidden="1">'Pivot Table'!$T$18:$T$63</definedName>
    <definedName name="_xlchart.v5.5" hidden="1">'Pivot Table'!$N$17</definedName>
    <definedName name="_xlchart.v5.6" hidden="1">'Pivot Table'!$N$18:$N$18</definedName>
    <definedName name="_xlchart.v5.7" hidden="1">'Pivot Table'!$O$17</definedName>
    <definedName name="_xlchart.v5.8" hidden="1">'Pivot Table'!$O$18:$O$18</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T18" i="3" l="1"/>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17" i="3"/>
  <c r="G36" i="6"/>
  <c r="F36" i="6"/>
  <c r="E36" i="6"/>
  <c r="D36" i="6"/>
  <c r="C36" i="6"/>
  <c r="O17" i="6"/>
  <c r="L17" i="6"/>
  <c r="I17" i="6"/>
  <c r="F17" i="6"/>
  <c r="C17"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<sst xmlns="http://schemas.openxmlformats.org/spreadsheetml/2006/main" count="130129" uniqueCount="10952">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</sst>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quot;K&quot;"/>
    <numFmt numFmtId="166" formatCode="&quot;$&quot;#,##0.00"/>
  </numFmts>
  <fonts count="5"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0">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2" xfId="0" applyNumberFormat="1" applyBorder="1"/>
    <xf numFmtId="165" fontId="0" fillId="0" borderId="1" xfId="0" applyNumberFormat="1" applyBorder="1"/>
    <xf numFmtId="165" fontId="0" fillId="0" borderId="8" xfId="0" applyNumberFormat="1" applyBorder="1"/>
    <xf numFmtId="165" fontId="0" fillId="0" borderId="9" xfId="0" applyNumberFormat="1" applyBorder="1"/>
    <xf numFmtId="165" fontId="0" fillId="0" borderId="7" xfId="0" applyNumberFormat="1" applyBorder="1"/>
    <xf numFmtId="165" fontId="0" fillId="0" borderId="10" xfId="0" applyNumberFormat="1" applyBorder="1"/>
    <xf numFmtId="165" fontId="0" fillId="0" borderId="6"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0" fontId="0" fillId="0" borderId="11" xfId="0" applyBorder="1"/>
    <xf numFmtId="165" fontId="0" fillId="0" borderId="11" xfId="0" applyNumberFormat="1" applyBorder="1"/>
    <xf numFmtId="165" fontId="0" fillId="0" borderId="12" xfId="0" applyNumberFormat="1" applyBorder="1"/>
    <xf numFmtId="0" fontId="0" fillId="0" borderId="3" xfId="0" applyBorder="1" applyAlignment="1">
      <alignment horizontal="left"/>
    </xf>
    <xf numFmtId="165" fontId="0" fillId="0" borderId="13" xfId="0" applyNumberFormat="1" applyBorder="1"/>
    <xf numFmtId="10" fontId="0" fillId="0" borderId="8" xfId="0" applyNumberFormat="1" applyBorder="1"/>
    <xf numFmtId="10" fontId="0" fillId="0" borderId="9" xfId="0" applyNumberFormat="1" applyBorder="1"/>
    <xf numFmtId="10" fontId="0" fillId="0" borderId="14" xfId="0" applyNumberFormat="1" applyBorder="1"/>
    <xf numFmtId="164" fontId="0" fillId="0" borderId="0" xfId="2" applyNumberFormat="1" applyFont="1"/>
    <xf numFmtId="166" fontId="0" fillId="0" borderId="0" xfId="1" applyNumberFormat="1" applyFont="1"/>
    <xf numFmtId="166" fontId="0" fillId="0" borderId="0" xfId="0" applyNumberFormat="1"/>
    <xf numFmtId="10" fontId="0" fillId="0" borderId="0" xfId="0" applyNumberFormat="1"/>
    <xf numFmtId="0" fontId="0" fillId="0" borderId="4" xfId="0" applyNumberFormat="1" applyBorder="1"/>
    <xf numFmtId="0" fontId="0" fillId="0" borderId="5" xfId="0" applyNumberFormat="1" applyBorder="1"/>
    <xf numFmtId="0" fontId="0" fillId="0" borderId="6" xfId="0" applyNumberFormat="1" applyBorder="1"/>
    <xf numFmtId="0" fontId="0" fillId="0" borderId="11" xfId="0" applyNumberFormat="1" applyBorder="1"/>
    <xf numFmtId="0" fontId="0" fillId="0" borderId="12" xfId="0" applyNumberFormat="1" applyBorder="1"/>
    <xf numFmtId="0" fontId="0" fillId="0" borderId="13" xfId="0" applyNumberFormat="1" applyBorder="1"/>
  </cellXfs>
  <cellStyles count="3">
    <cellStyle name="Currency" xfId="1" builtinId="4"/>
    <cellStyle name="Normal" xfId="0" builtinId="0"/>
    <cellStyle name="Percent" xfId="2" builtinId="5"/>
  </cellStyles>
  <dxfs count="482">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4" formatCode="0.00%"/>
    </dxf>
    <dxf>
      <numFmt numFmtId="0" formatCode="General"/>
    </dxf>
    <dxf>
      <numFmt numFmtId="0" formatCode="General"/>
    </dxf>
    <dxf>
      <numFmt numFmtId="165" formatCode="&quot;$&quot;0.00,&quot;K&quot;"/>
    </dxf>
    <dxf>
      <numFmt numFmtId="0" formatCode="General"/>
    </dxf>
    <dxf>
      <numFmt numFmtId="0" formatCode="General"/>
    </dxf>
    <dxf>
      <numFmt numFmtId="0" formatCode="General"/>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ont>
        <color theme="0"/>
      </font>
      <border>
        <bottom style="thin">
          <color theme="6"/>
        </bottom>
        <vertical/>
        <horizontal/>
      </border>
    </dxf>
    <dxf>
      <font>
        <color theme="1"/>
      </font>
      <fill>
        <patternFill patternType="solid">
          <bgColor theme="1" tint="0.34998626667073579"/>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481"/>
      <tableStyleElement type="firstRowStripe" dxfId="480"/>
      <tableStyleElement type="secondRowStripe" dxfId="479"/>
    </tableStyle>
    <tableStyle name="Slicer Style 1" pivot="0" table="0" count="0" xr9:uid="{F39CF45D-E8BE-427C-B56D-FEF66E12E6B6}"/>
    <tableStyle name="SlicerStyleDark3 2" pivot="0" table="0" count="10" xr9:uid="{9153783E-2C53-461B-9A37-DE1EAF4A5778}">
      <tableStyleElement type="wholeTable" dxfId="478"/>
      <tableStyleElement type="headerRow" dxfId="47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Dashboard.xlsx]KPI'S!PivotTable9</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6.9444444444444448E-2"/>
          <c:w val="0.93888888888888888"/>
          <c:h val="0.89814814814814814"/>
        </c:manualLayout>
      </c:layout>
      <c:lineChart>
        <c:grouping val="standard"/>
        <c:varyColors val="0"/>
        <c:ser>
          <c:idx val="0"/>
          <c:order val="0"/>
          <c:tx>
            <c:strRef>
              <c:f>'KPI''S'!$C$3</c:f>
              <c:strCache>
                <c:ptCount val="1"/>
                <c:pt idx="0">
                  <c:v>Total</c:v>
                </c:pt>
              </c:strCache>
            </c:strRef>
          </c:tx>
          <c:spPr>
            <a:ln w="28575" cap="rnd">
              <a:solidFill>
                <a:schemeClr val="accent1"/>
              </a:solidFill>
              <a:round/>
            </a:ln>
            <a:effectLst/>
          </c:spPr>
          <c:marker>
            <c:symbol val="none"/>
          </c:marker>
          <c:cat>
            <c:strRef>
              <c:f>'KPI''S'!$B$4:$B$16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'KPI''S'!$C$4:$C$16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C90-432D-A2B5-1FE6A04E0A04}"/>
            </c:ext>
          </c:extLst>
        </c:ser>
        <c:dLbls>
          <c:showLegendKey val="0"/>
          <c:showVal val="0"/>
          <c:showCatName val="0"/>
          <c:showSerName val="0"/>
          <c:showPercent val="0"/>
          <c:showBubbleSize val="0"/>
        </c:dLbls>
        <c:smooth val="0"/>
        <c:axId val="871619295"/>
        <c:axId val="871622655"/>
      </c:lineChart>
      <c:catAx>
        <c:axId val="871619295"/>
        <c:scaling>
          <c:orientation val="minMax"/>
        </c:scaling>
        <c:delete val="1"/>
        <c:axPos val="b"/>
        <c:numFmt formatCode="General" sourceLinked="1"/>
        <c:majorTickMark val="none"/>
        <c:minorTickMark val="none"/>
        <c:tickLblPos val="nextTo"/>
        <c:crossAx val="871622655"/>
        <c:crosses val="autoZero"/>
        <c:auto val="1"/>
        <c:lblAlgn val="ctr"/>
        <c:lblOffset val="100"/>
        <c:noMultiLvlLbl val="0"/>
      </c:catAx>
      <c:valAx>
        <c:axId val="871622655"/>
        <c:scaling>
          <c:orientation val="minMax"/>
        </c:scaling>
        <c:delete val="1"/>
        <c:axPos val="l"/>
        <c:numFmt formatCode="&quot;$&quot;0.00,&quot;K&quot;" sourceLinked="1"/>
        <c:majorTickMark val="none"/>
        <c:minorTickMark val="none"/>
        <c:tickLblPos val="nextTo"/>
        <c:crossAx val="87161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Dashboard.xlsx]KPI'S!PivotTable10</c:name>
    <c:fmtId val="2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B02-4F1B-A9A2-F479C9850F39}"/>
            </c:ext>
          </c:extLst>
        </c:ser>
        <c:dLbls>
          <c:showLegendKey val="0"/>
          <c:showVal val="0"/>
          <c:showCatName val="0"/>
          <c:showSerName val="0"/>
          <c:showPercent val="0"/>
          <c:showBubbleSize val="0"/>
        </c:dLbls>
        <c:smooth val="0"/>
        <c:axId val="1015648911"/>
        <c:axId val="1015657071"/>
      </c:lineChart>
      <c:catAx>
        <c:axId val="1015648911"/>
        <c:scaling>
          <c:orientation val="minMax"/>
        </c:scaling>
        <c:delete val="1"/>
        <c:axPos val="b"/>
        <c:numFmt formatCode="General" sourceLinked="1"/>
        <c:majorTickMark val="none"/>
        <c:minorTickMark val="none"/>
        <c:tickLblPos val="nextTo"/>
        <c:crossAx val="1015657071"/>
        <c:crosses val="autoZero"/>
        <c:auto val="1"/>
        <c:lblAlgn val="ctr"/>
        <c:lblOffset val="100"/>
        <c:noMultiLvlLbl val="0"/>
      </c:catAx>
      <c:valAx>
        <c:axId val="1015657071"/>
        <c:scaling>
          <c:orientation val="minMax"/>
        </c:scaling>
        <c:delete val="1"/>
        <c:axPos val="l"/>
        <c:numFmt formatCode="&quot;$&quot;0.00,&quot;K&quot;" sourceLinked="1"/>
        <c:majorTickMark val="none"/>
        <c:minorTickMark val="none"/>
        <c:tickLblPos val="nextTo"/>
        <c:crossAx val="101564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Dashboard.xlsx]KPI'S!PivotTable12</c:name>
    <c:fmtId val="2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'KPI''S'!$L$3</c:f>
              <c:strCache>
                <c:ptCount val="1"/>
                <c:pt idx="0">
                  <c:v>Total</c:v>
                </c:pt>
              </c:strCache>
            </c:strRef>
          </c:tx>
          <c:spPr>
            <a:ln w="28575" cap="rnd">
              <a:solidFill>
                <a:schemeClr val="accent1"/>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5B0-4102-B616-3309BC6E7115}"/>
            </c:ext>
          </c:extLst>
        </c:ser>
        <c:dLbls>
          <c:showLegendKey val="0"/>
          <c:showVal val="0"/>
          <c:showCatName val="0"/>
          <c:showSerName val="0"/>
          <c:showPercent val="0"/>
          <c:showBubbleSize val="0"/>
        </c:dLbls>
        <c:smooth val="0"/>
        <c:axId val="1015644111"/>
        <c:axId val="1015636911"/>
      </c:lineChart>
      <c:catAx>
        <c:axId val="1015644111"/>
        <c:scaling>
          <c:orientation val="minMax"/>
        </c:scaling>
        <c:delete val="1"/>
        <c:axPos val="b"/>
        <c:numFmt formatCode="General" sourceLinked="1"/>
        <c:majorTickMark val="none"/>
        <c:minorTickMark val="none"/>
        <c:tickLblPos val="nextTo"/>
        <c:crossAx val="1015636911"/>
        <c:crosses val="autoZero"/>
        <c:auto val="1"/>
        <c:lblAlgn val="ctr"/>
        <c:lblOffset val="100"/>
        <c:noMultiLvlLbl val="0"/>
      </c:catAx>
      <c:valAx>
        <c:axId val="1015636911"/>
        <c:scaling>
          <c:orientation val="minMax"/>
        </c:scaling>
        <c:delete val="1"/>
        <c:axPos val="l"/>
        <c:numFmt formatCode="General" sourceLinked="1"/>
        <c:majorTickMark val="none"/>
        <c:minorTickMark val="none"/>
        <c:tickLblPos val="nextTo"/>
        <c:crossAx val="101564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Dashboard.xlsx]KPI'S!PivotTable13</c:name>
    <c:fmtId val="27"/>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'KPI''S'!$O$3</c:f>
              <c:strCache>
                <c:ptCount val="1"/>
                <c:pt idx="0">
                  <c:v>Total</c:v>
                </c:pt>
              </c:strCache>
            </c:strRef>
          </c:tx>
          <c:spPr>
            <a:ln w="28575" cap="rnd">
              <a:solidFill>
                <a:schemeClr val="accent1"/>
              </a:solidFill>
              <a:round/>
            </a:ln>
            <a:effectLst/>
          </c:spPr>
          <c:marker>
            <c:symbol val="none"/>
          </c:marker>
          <c:cat>
            <c:strRef>
              <c:f>'KPI''S'!$N$4:$N$16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2-16BE-4D2F-95A4-5BFCE05B8A81}"/>
            </c:ext>
          </c:extLst>
        </c:ser>
        <c:dLbls>
          <c:showLegendKey val="0"/>
          <c:showVal val="0"/>
          <c:showCatName val="0"/>
          <c:showSerName val="0"/>
          <c:showPercent val="0"/>
          <c:showBubbleSize val="0"/>
        </c:dLbls>
        <c:smooth val="0"/>
        <c:axId val="1015658991"/>
        <c:axId val="1015646991"/>
      </c:lineChart>
      <c:catAx>
        <c:axId val="1015658991"/>
        <c:scaling>
          <c:orientation val="minMax"/>
        </c:scaling>
        <c:delete val="1"/>
        <c:axPos val="b"/>
        <c:numFmt formatCode="General" sourceLinked="1"/>
        <c:majorTickMark val="none"/>
        <c:minorTickMark val="none"/>
        <c:tickLblPos val="nextTo"/>
        <c:crossAx val="1015646991"/>
        <c:crosses val="autoZero"/>
        <c:auto val="1"/>
        <c:lblAlgn val="ctr"/>
        <c:lblOffset val="100"/>
        <c:noMultiLvlLbl val="0"/>
      </c:catAx>
      <c:valAx>
        <c:axId val="1015646991"/>
        <c:scaling>
          <c:orientation val="minMax"/>
        </c:scaling>
        <c:delete val="1"/>
        <c:axPos val="l"/>
        <c:numFmt formatCode="General" sourceLinked="1"/>
        <c:majorTickMark val="none"/>
        <c:minorTickMark val="none"/>
        <c:tickLblPos val="nextTo"/>
        <c:crossAx val="101565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Dashboard.xlsx]KPI'S!PivotTable11</c:name>
    <c:fmtId val="3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682926829268292E-2"/>
          <c:y val="0.19773349572863094"/>
          <c:w val="0.89268292682926831"/>
          <c:h val="0.80226650427136903"/>
        </c:manualLayout>
      </c:layout>
      <c:lineChart>
        <c:grouping val="standard"/>
        <c:varyColors val="0"/>
        <c:ser>
          <c:idx val="0"/>
          <c:order val="0"/>
          <c:tx>
            <c:strRef>
              <c:f>'KPI''S'!$I$3</c:f>
              <c:strCache>
                <c:ptCount val="1"/>
                <c:pt idx="0">
                  <c:v>Total</c:v>
                </c:pt>
              </c:strCache>
            </c:strRef>
          </c:tx>
          <c:spPr>
            <a:ln w="28575" cap="rnd">
              <a:solidFill>
                <a:schemeClr val="accent1"/>
              </a:solidFill>
              <a:round/>
            </a:ln>
            <a:effectLst/>
          </c:spPr>
          <c:marker>
            <c:symbol val="none"/>
          </c:marker>
          <c:cat>
            <c:strRef>
              <c:f>'KPI''S'!$H$4:$H$16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563-455D-9E60-3E9D6D3CBA7E}"/>
            </c:ext>
          </c:extLst>
        </c:ser>
        <c:dLbls>
          <c:showLegendKey val="0"/>
          <c:showVal val="0"/>
          <c:showCatName val="0"/>
          <c:showSerName val="0"/>
          <c:showPercent val="0"/>
          <c:showBubbleSize val="0"/>
        </c:dLbls>
        <c:smooth val="0"/>
        <c:axId val="1074457519"/>
        <c:axId val="1074457999"/>
      </c:lineChart>
      <c:catAx>
        <c:axId val="1074457519"/>
        <c:scaling>
          <c:orientation val="minMax"/>
        </c:scaling>
        <c:delete val="1"/>
        <c:axPos val="b"/>
        <c:numFmt formatCode="General" sourceLinked="1"/>
        <c:majorTickMark val="none"/>
        <c:minorTickMark val="none"/>
        <c:tickLblPos val="nextTo"/>
        <c:crossAx val="1074457999"/>
        <c:crosses val="autoZero"/>
        <c:auto val="1"/>
        <c:lblAlgn val="ctr"/>
        <c:lblOffset val="100"/>
        <c:noMultiLvlLbl val="0"/>
      </c:catAx>
      <c:valAx>
        <c:axId val="1074457999"/>
        <c:scaling>
          <c:orientation val="minMax"/>
        </c:scaling>
        <c:delete val="1"/>
        <c:axPos val="l"/>
        <c:numFmt formatCode="General" sourceLinked="1"/>
        <c:majorTickMark val="none"/>
        <c:minorTickMark val="none"/>
        <c:tickLblPos val="nextTo"/>
        <c:crossAx val="107445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Dashboard.xlsx]Pivot Table!PivotTable1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lt1"/>
          </a:solidFill>
          <a:ln w="222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Table'!$C$3</c:f>
              <c:strCache>
                <c:ptCount val="1"/>
                <c:pt idx="0">
                  <c:v>Sum of Profit</c:v>
                </c:pt>
              </c:strCache>
            </c:strRef>
          </c:tx>
          <c:spPr>
            <a:solidFill>
              <a:schemeClr val="accent1"/>
            </a:solidFill>
            <a:ln>
              <a:noFill/>
            </a:ln>
            <a:effectLst/>
          </c:spP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006-42DF-B1B2-6C968B87A77E}"/>
            </c:ext>
          </c:extLst>
        </c:ser>
        <c:dLbls>
          <c:showLegendKey val="0"/>
          <c:showVal val="0"/>
          <c:showCatName val="0"/>
          <c:showSerName val="0"/>
          <c:showPercent val="0"/>
          <c:showBubbleSize val="0"/>
        </c:dLbls>
        <c:axId val="885641119"/>
        <c:axId val="885640639"/>
      </c:areaChart>
      <c:barChart>
        <c:barDir val="col"/>
        <c:grouping val="clustered"/>
        <c:varyColors val="0"/>
        <c:ser>
          <c:idx val="0"/>
          <c:order val="0"/>
          <c:tx>
            <c:strRef>
              <c:f>'Pivot Table'!$B$3</c:f>
              <c:strCache>
                <c:ptCount val="1"/>
                <c:pt idx="0">
                  <c:v>Sum of Sales</c:v>
                </c:pt>
              </c:strCache>
            </c:strRef>
          </c:tx>
          <c:spPr>
            <a:solidFill>
              <a:schemeClr val="lt1"/>
            </a:solidFill>
            <a:ln w="22225">
              <a:solidFill>
                <a:schemeClr val="bg1"/>
              </a:solid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006-42DF-B1B2-6C968B87A77E}"/>
            </c:ext>
          </c:extLst>
        </c:ser>
        <c:dLbls>
          <c:showLegendKey val="0"/>
          <c:showVal val="0"/>
          <c:showCatName val="0"/>
          <c:showSerName val="0"/>
          <c:showPercent val="0"/>
          <c:showBubbleSize val="0"/>
        </c:dLbls>
        <c:gapWidth val="219"/>
        <c:overlap val="-27"/>
        <c:axId val="885634399"/>
        <c:axId val="885633439"/>
      </c:barChart>
      <c:catAx>
        <c:axId val="88563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5633439"/>
        <c:crosses val="autoZero"/>
        <c:auto val="1"/>
        <c:lblAlgn val="ctr"/>
        <c:lblOffset val="100"/>
        <c:noMultiLvlLbl val="0"/>
      </c:catAx>
      <c:valAx>
        <c:axId val="885633439"/>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5634399"/>
        <c:crosses val="autoZero"/>
        <c:crossBetween val="between"/>
      </c:valAx>
      <c:valAx>
        <c:axId val="885640639"/>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5641119"/>
        <c:crosses val="max"/>
        <c:crossBetween val="between"/>
      </c:valAx>
      <c:catAx>
        <c:axId val="885641119"/>
        <c:scaling>
          <c:orientation val="minMax"/>
        </c:scaling>
        <c:delete val="1"/>
        <c:axPos val="b"/>
        <c:numFmt formatCode="General" sourceLinked="1"/>
        <c:majorTickMark val="out"/>
        <c:minorTickMark val="none"/>
        <c:tickLblPos val="nextTo"/>
        <c:crossAx val="885640639"/>
        <c:crosses val="autoZero"/>
        <c:auto val="1"/>
        <c:lblAlgn val="ctr"/>
        <c:lblOffset val="100"/>
        <c:noMultiLvlLbl val="0"/>
      </c:catAx>
      <c:spPr>
        <a:noFill/>
        <a:ln>
          <a:noFill/>
        </a:ln>
        <a:effectLst/>
      </c:spPr>
    </c:plotArea>
    <c:legend>
      <c:legendPos val="r"/>
      <c:layout>
        <c:manualLayout>
          <c:xMode val="edge"/>
          <c:yMode val="edge"/>
          <c:x val="0.26404309062275777"/>
          <c:y val="1.3694139245604669E-3"/>
          <c:w val="0.35317473939081367"/>
          <c:h val="0.141097486772641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Dashboard.xlsx]Pivot Table!PivotTable5</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
        <c:idx val="12"/>
        <c:spPr>
          <a:solidFill>
            <a:schemeClr val="accent6"/>
          </a:solidFill>
          <a:ln w="19050">
            <a:solidFill>
              <a:schemeClr val="lt1"/>
            </a:solidFill>
          </a:ln>
          <a:effectLst/>
        </c:spPr>
      </c:pivotFmt>
    </c:pivotFmts>
    <c:plotArea>
      <c:layout>
        <c:manualLayout>
          <c:layoutTarget val="inner"/>
          <c:xMode val="edge"/>
          <c:yMode val="edge"/>
          <c:x val="0.27091323406375212"/>
          <c:y val="0.23645111595379181"/>
          <c:w val="0.43260450360044905"/>
          <c:h val="0.62995433906182474"/>
        </c:manualLayout>
      </c:layout>
      <c:doughnutChart>
        <c:varyColors val="1"/>
        <c:ser>
          <c:idx val="0"/>
          <c:order val="0"/>
          <c:tx>
            <c:strRef>
              <c:f>'Pivot Table'!$L$3</c:f>
              <c:strCache>
                <c:ptCount val="1"/>
                <c:pt idx="0">
                  <c:v>Total</c:v>
                </c:pt>
              </c:strCache>
            </c:strRef>
          </c:tx>
          <c:explosion val="5"/>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B439-4F56-9FF6-82A3C71DD300}"/>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B439-4F56-9FF6-82A3C71DD300}"/>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B439-4F56-9FF6-82A3C71DD300}"/>
              </c:ext>
            </c:extLst>
          </c:dPt>
          <c:dLbls>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Table'!$K$4:$K$7</c:f>
              <c:strCache>
                <c:ptCount val="3"/>
                <c:pt idx="0">
                  <c:v>Furniture</c:v>
                </c:pt>
                <c:pt idx="1">
                  <c:v>Office Supplies</c:v>
                </c:pt>
                <c:pt idx="2">
                  <c:v>Technology</c:v>
                </c:pt>
              </c:strCache>
            </c:strRef>
          </c:cat>
          <c:val>
            <c:numRef>
              <c:f>'Pivot Table'!$L$4:$L$7</c:f>
              <c:numCache>
                <c:formatCode>"$"0.00,"K"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439-4F56-9FF6-82A3C71DD300}"/>
            </c:ext>
          </c:extLst>
        </c:ser>
        <c:dLbls>
          <c:showLegendKey val="0"/>
          <c:showVal val="1"/>
          <c:showCatName val="0"/>
          <c:showSerName val="0"/>
          <c:showPercent val="0"/>
          <c:showBubbleSize val="0"/>
          <c:showLeaderLines val="0"/>
        </c:dLbls>
        <c:firstSliceAng val="0"/>
        <c:holeSize val="54"/>
      </c:doughnutChart>
      <c:spPr>
        <a:noFill/>
        <a:ln>
          <a:noFill/>
        </a:ln>
        <a:effectLst/>
      </c:spPr>
    </c:plotArea>
    <c:legend>
      <c:legendPos val="r"/>
      <c:layout>
        <c:manualLayout>
          <c:xMode val="edge"/>
          <c:yMode val="edge"/>
          <c:x val="1.0774596699690525E-3"/>
          <c:y val="6.5632983878072416E-3"/>
          <c:w val="0.98018779700824654"/>
          <c:h val="0.135921510917323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Dashboard.xlsx]Pivot Table!PivotTable7</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w="285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Table'!$R$3</c:f>
              <c:strCache>
                <c:ptCount val="1"/>
                <c:pt idx="0">
                  <c:v>Total</c:v>
                </c:pt>
              </c:strCache>
            </c:strRef>
          </c:tx>
          <c:spPr>
            <a:solidFill>
              <a:schemeClr val="bg1"/>
            </a:solidFill>
            <a:ln w="28575">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Table'!$Q$4:$Q$9</c:f>
              <c:strCache>
                <c:ptCount val="5"/>
                <c:pt idx="0">
                  <c:v>Binders</c:v>
                </c:pt>
                <c:pt idx="1">
                  <c:v>Tables</c:v>
                </c:pt>
                <c:pt idx="2">
                  <c:v>Storage</c:v>
                </c:pt>
                <c:pt idx="3">
                  <c:v>Chairs</c:v>
                </c:pt>
                <c:pt idx="4">
                  <c:v>Phones</c:v>
                </c:pt>
              </c:strCache>
            </c:strRef>
          </c:cat>
          <c:val>
            <c:numRef>
              <c:f>'Pivot Table'!$R$4:$R$9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FF8-4282-95EC-56D09C9C9BA7}"/>
            </c:ext>
          </c:extLst>
        </c:ser>
        <c:dLbls>
          <c:dLblPos val="outEnd"/>
          <c:showLegendKey val="0"/>
          <c:showVal val="1"/>
          <c:showCatName val="0"/>
          <c:showSerName val="0"/>
          <c:showPercent val="0"/>
          <c:showBubbleSize val="0"/>
        </c:dLbls>
        <c:gapWidth val="182"/>
        <c:axId val="881743119"/>
        <c:axId val="881750319"/>
      </c:barChart>
      <c:catAx>
        <c:axId val="8817431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1750319"/>
        <c:crosses val="autoZero"/>
        <c:auto val="1"/>
        <c:lblAlgn val="ctr"/>
        <c:lblOffset val="100"/>
        <c:noMultiLvlLbl val="0"/>
      </c:catAx>
      <c:valAx>
        <c:axId val="881750319"/>
        <c:scaling>
          <c:orientation val="minMax"/>
        </c:scaling>
        <c:delete val="1"/>
        <c:axPos val="b"/>
        <c:numFmt formatCode="&quot;$&quot;0.00,&quot;K&quot;" sourceLinked="1"/>
        <c:majorTickMark val="out"/>
        <c:minorTickMark val="none"/>
        <c:tickLblPos val="nextTo"/>
        <c:crossAx val="88174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Dashboard.xlsx]KPI'S!PivotTable11</c:name>
    <c:fmtId val="2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'KPI''S'!$I$3</c:f>
              <c:strCache>
                <c:ptCount val="1"/>
                <c:pt idx="0">
                  <c:v>Total</c:v>
                </c:pt>
              </c:strCache>
            </c:strRef>
          </c:tx>
          <c:spPr>
            <a:ln w="28575" cap="rnd">
              <a:solidFill>
                <a:schemeClr val="bg1"/>
              </a:solidFill>
              <a:round/>
            </a:ln>
            <a:effectLst/>
          </c:spPr>
          <c:marker>
            <c:symbol val="none"/>
          </c:marker>
          <c:cat>
            <c:strRef>
              <c:f>'KPI''S'!$H$4:$H$16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670-4D7A-8372-2C69843FDE35}"/>
            </c:ext>
          </c:extLst>
        </c:ser>
        <c:dLbls>
          <c:showLegendKey val="0"/>
          <c:showVal val="0"/>
          <c:showCatName val="0"/>
          <c:showSerName val="0"/>
          <c:showPercent val="0"/>
          <c:showBubbleSize val="0"/>
        </c:dLbls>
        <c:smooth val="0"/>
        <c:axId val="1015663311"/>
        <c:axId val="1015662351"/>
      </c:lineChart>
      <c:catAx>
        <c:axId val="1015663311"/>
        <c:scaling>
          <c:orientation val="minMax"/>
        </c:scaling>
        <c:delete val="1"/>
        <c:axPos val="b"/>
        <c:numFmt formatCode="General" sourceLinked="1"/>
        <c:majorTickMark val="none"/>
        <c:minorTickMark val="none"/>
        <c:tickLblPos val="nextTo"/>
        <c:crossAx val="1015662351"/>
        <c:crosses val="autoZero"/>
        <c:auto val="1"/>
        <c:lblAlgn val="ctr"/>
        <c:lblOffset val="100"/>
        <c:noMultiLvlLbl val="0"/>
      </c:catAx>
      <c:valAx>
        <c:axId val="1015662351"/>
        <c:scaling>
          <c:orientation val="minMax"/>
        </c:scaling>
        <c:delete val="1"/>
        <c:axPos val="l"/>
        <c:numFmt formatCode="General" sourceLinked="1"/>
        <c:majorTickMark val="none"/>
        <c:minorTickMark val="none"/>
        <c:tickLblPos val="nextTo"/>
        <c:crossAx val="101566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Dashboard.xlsx]KPI'S!PivotTable10</c:name>
    <c:fmtId val="24"/>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734876932322944E-2"/>
          <c:y val="0.20838081000519584"/>
          <c:w val="0.84218327074888955"/>
          <c:h val="0.49062468665396569"/>
        </c:manualLayout>
      </c:layout>
      <c:lineChart>
        <c:grouping val="standard"/>
        <c:varyColors val="0"/>
        <c:ser>
          <c:idx val="0"/>
          <c:order val="0"/>
          <c:tx>
            <c:strRef>
              <c:f>'KPI''S'!$F$3</c:f>
              <c:strCache>
                <c:ptCount val="1"/>
                <c:pt idx="0">
                  <c:v>Total</c:v>
                </c:pt>
              </c:strCache>
            </c:strRef>
          </c:tx>
          <c:spPr>
            <a:ln w="28575" cap="rnd">
              <a:solidFill>
                <a:schemeClr val="bg1"/>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636-4F9D-8680-DDB5A5DB6FCB}"/>
            </c:ext>
          </c:extLst>
        </c:ser>
        <c:dLbls>
          <c:showLegendKey val="0"/>
          <c:showVal val="0"/>
          <c:showCatName val="0"/>
          <c:showSerName val="0"/>
          <c:showPercent val="0"/>
          <c:showBubbleSize val="0"/>
        </c:dLbls>
        <c:smooth val="0"/>
        <c:axId val="1015648911"/>
        <c:axId val="1015657071"/>
      </c:lineChart>
      <c:catAx>
        <c:axId val="1015648911"/>
        <c:scaling>
          <c:orientation val="minMax"/>
        </c:scaling>
        <c:delete val="1"/>
        <c:axPos val="b"/>
        <c:numFmt formatCode="General" sourceLinked="1"/>
        <c:majorTickMark val="none"/>
        <c:minorTickMark val="none"/>
        <c:tickLblPos val="nextTo"/>
        <c:crossAx val="1015657071"/>
        <c:crosses val="autoZero"/>
        <c:auto val="1"/>
        <c:lblAlgn val="ctr"/>
        <c:lblOffset val="100"/>
        <c:noMultiLvlLbl val="0"/>
      </c:catAx>
      <c:valAx>
        <c:axId val="1015657071"/>
        <c:scaling>
          <c:orientation val="minMax"/>
        </c:scaling>
        <c:delete val="1"/>
        <c:axPos val="l"/>
        <c:numFmt formatCode="&quot;$&quot;0.00,&quot;K&quot;" sourceLinked="1"/>
        <c:majorTickMark val="none"/>
        <c:minorTickMark val="none"/>
        <c:tickLblPos val="nextTo"/>
        <c:crossAx val="101564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Dashboard.xlsx]KPI'S!PivotTable11</c:name>
    <c:fmtId val="3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97968460743262E-2"/>
          <c:y val="0.25317419181796103"/>
          <c:w val="0.81520638483766406"/>
          <c:h val="0.49365161636407789"/>
        </c:manualLayout>
      </c:layout>
      <c:lineChart>
        <c:grouping val="standard"/>
        <c:varyColors val="0"/>
        <c:ser>
          <c:idx val="0"/>
          <c:order val="0"/>
          <c:tx>
            <c:strRef>
              <c:f>'KPI''S'!$I$3</c:f>
              <c:strCache>
                <c:ptCount val="1"/>
                <c:pt idx="0">
                  <c:v>Total</c:v>
                </c:pt>
              </c:strCache>
            </c:strRef>
          </c:tx>
          <c:spPr>
            <a:ln w="28575" cap="rnd">
              <a:solidFill>
                <a:schemeClr val="bg1"/>
              </a:solidFill>
              <a:round/>
            </a:ln>
            <a:effectLst/>
          </c:spPr>
          <c:marker>
            <c:symbol val="none"/>
          </c:marker>
          <c:cat>
            <c:strRef>
              <c:f>'KPI''S'!$H$4:$H$16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648-4B36-B184-66E955EF291B}"/>
            </c:ext>
          </c:extLst>
        </c:ser>
        <c:dLbls>
          <c:showLegendKey val="0"/>
          <c:showVal val="0"/>
          <c:showCatName val="0"/>
          <c:showSerName val="0"/>
          <c:showPercent val="0"/>
          <c:showBubbleSize val="0"/>
        </c:dLbls>
        <c:smooth val="0"/>
        <c:axId val="1074457519"/>
        <c:axId val="1074457999"/>
      </c:lineChart>
      <c:catAx>
        <c:axId val="1074457519"/>
        <c:scaling>
          <c:orientation val="minMax"/>
        </c:scaling>
        <c:delete val="1"/>
        <c:axPos val="b"/>
        <c:numFmt formatCode="General" sourceLinked="1"/>
        <c:majorTickMark val="none"/>
        <c:minorTickMark val="none"/>
        <c:tickLblPos val="nextTo"/>
        <c:crossAx val="1074457999"/>
        <c:crosses val="autoZero"/>
        <c:auto val="1"/>
        <c:lblAlgn val="ctr"/>
        <c:lblOffset val="100"/>
        <c:noMultiLvlLbl val="0"/>
      </c:catAx>
      <c:valAx>
        <c:axId val="1074457999"/>
        <c:scaling>
          <c:orientation val="minMax"/>
        </c:scaling>
        <c:delete val="1"/>
        <c:axPos val="l"/>
        <c:numFmt formatCode="General" sourceLinked="1"/>
        <c:majorTickMark val="none"/>
        <c:minorTickMark val="none"/>
        <c:tickLblPos val="nextTo"/>
        <c:crossAx val="107445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Dashboard.xlsx]KPI'S!PivotTable12</c:name>
    <c:fmtId val="2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412120583454409E-2"/>
          <c:y val="0.23188035338931023"/>
          <c:w val="0.86443914729603644"/>
          <c:h val="0.57520175635981052"/>
        </c:manualLayout>
      </c:layout>
      <c:lineChart>
        <c:grouping val="standard"/>
        <c:varyColors val="0"/>
        <c:ser>
          <c:idx val="0"/>
          <c:order val="0"/>
          <c:tx>
            <c:strRef>
              <c:f>'KPI''S'!$L$3</c:f>
              <c:strCache>
                <c:ptCount val="1"/>
                <c:pt idx="0">
                  <c:v>Total</c:v>
                </c:pt>
              </c:strCache>
            </c:strRef>
          </c:tx>
          <c:spPr>
            <a:ln w="28575" cap="rnd">
              <a:solidFill>
                <a:schemeClr val="bg1"/>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BDC-49E2-B529-289B855FF5B4}"/>
            </c:ext>
          </c:extLst>
        </c:ser>
        <c:dLbls>
          <c:showLegendKey val="0"/>
          <c:showVal val="0"/>
          <c:showCatName val="0"/>
          <c:showSerName val="0"/>
          <c:showPercent val="0"/>
          <c:showBubbleSize val="0"/>
        </c:dLbls>
        <c:smooth val="0"/>
        <c:axId val="1015644111"/>
        <c:axId val="1015636911"/>
      </c:lineChart>
      <c:catAx>
        <c:axId val="1015644111"/>
        <c:scaling>
          <c:orientation val="minMax"/>
        </c:scaling>
        <c:delete val="1"/>
        <c:axPos val="b"/>
        <c:numFmt formatCode="General" sourceLinked="1"/>
        <c:majorTickMark val="none"/>
        <c:minorTickMark val="none"/>
        <c:tickLblPos val="nextTo"/>
        <c:crossAx val="1015636911"/>
        <c:crosses val="autoZero"/>
        <c:auto val="1"/>
        <c:lblAlgn val="ctr"/>
        <c:lblOffset val="100"/>
        <c:noMultiLvlLbl val="0"/>
      </c:catAx>
      <c:valAx>
        <c:axId val="1015636911"/>
        <c:scaling>
          <c:orientation val="minMax"/>
        </c:scaling>
        <c:delete val="1"/>
        <c:axPos val="l"/>
        <c:numFmt formatCode="General" sourceLinked="1"/>
        <c:majorTickMark val="none"/>
        <c:minorTickMark val="none"/>
        <c:tickLblPos val="nextTo"/>
        <c:crossAx val="101564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Dashboard.xlsx]KPI'S!PivotTable13</c:name>
    <c:fmtId val="32"/>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'KPI''S'!$O$3</c:f>
              <c:strCache>
                <c:ptCount val="1"/>
                <c:pt idx="0">
                  <c:v>Total</c:v>
                </c:pt>
              </c:strCache>
            </c:strRef>
          </c:tx>
          <c:spPr>
            <a:ln w="28575" cap="rnd">
              <a:solidFill>
                <a:schemeClr val="bg1"/>
              </a:solidFill>
              <a:round/>
            </a:ln>
            <a:effectLst/>
          </c:spPr>
          <c:marker>
            <c:symbol val="none"/>
          </c:marker>
          <c:cat>
            <c:strRef>
              <c:f>'KPI''S'!$N$4:$N$16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837-44BC-9F1E-488D97B2C072}"/>
            </c:ext>
          </c:extLst>
        </c:ser>
        <c:dLbls>
          <c:showLegendKey val="0"/>
          <c:showVal val="0"/>
          <c:showCatName val="0"/>
          <c:showSerName val="0"/>
          <c:showPercent val="0"/>
          <c:showBubbleSize val="0"/>
        </c:dLbls>
        <c:smooth val="0"/>
        <c:axId val="1015658991"/>
        <c:axId val="1015646991"/>
      </c:lineChart>
      <c:catAx>
        <c:axId val="1015658991"/>
        <c:scaling>
          <c:orientation val="minMax"/>
        </c:scaling>
        <c:delete val="1"/>
        <c:axPos val="b"/>
        <c:numFmt formatCode="General" sourceLinked="1"/>
        <c:majorTickMark val="none"/>
        <c:minorTickMark val="none"/>
        <c:tickLblPos val="nextTo"/>
        <c:crossAx val="1015646991"/>
        <c:crosses val="autoZero"/>
        <c:auto val="1"/>
        <c:lblAlgn val="ctr"/>
        <c:lblOffset val="100"/>
        <c:noMultiLvlLbl val="0"/>
      </c:catAx>
      <c:valAx>
        <c:axId val="1015646991"/>
        <c:scaling>
          <c:orientation val="minMax"/>
        </c:scaling>
        <c:delete val="1"/>
        <c:axPos val="l"/>
        <c:numFmt formatCode="General" sourceLinked="1"/>
        <c:majorTickMark val="none"/>
        <c:minorTickMark val="none"/>
        <c:tickLblPos val="nextTo"/>
        <c:crossAx val="101565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plotArea>
      <cx:plotAreaRegion>
        <cx:series layoutId="regionMap" uniqueId="{00275E9F-F932-402B-9607-4FE6CB2117E0}">
          <cx:tx>
            <cx:txData>
              <cx:f>_xlchart.v5.3</cx:f>
              <cx:v>Sum of Sales</cx:v>
            </cx:txData>
          </cx:tx>
          <cx:dataId val="0"/>
          <cx:layoutPr>
            <cx:geography cultureLanguage="en-US" cultureRegion="US" attribution="Powered by Bing">
              <cx:geoCache provider="{E9337A44-BEBE-4D9F-B70C-5C5E7DAFC167}">
                <cx:binary>7H3pc9u49uW/ksrnoZtYCICvXr+qR0qyJC9xHGf9wlI7DneC+/bX/w69tc0osXvGM1WuGqWrOrEM
AcTBxT333Avo35f9vy6Tq135pk+TrPrXZf/n26Cu83/98Ud1GVylu+ogDS9LXekf9cGlTv/QP36E
l1d/fC93XZj5f1CT8D8ug11ZX/Vv//NvfJp/pY/15a4Odfa+uSqH86uqSerqN+/tfevN7nsaZouw
qsvwsiZ/vv1vsvtrl+7evrnK6rAeLob86s+3j37p7Zs/5h/1U7dvEoysbr6jLaMHUghOhWmb1y/2
9k2iM//2bUOJA8VNxqhJ7ZvXXd+nuxTtnzGg6+Hsvn8vr6oKD3T9/wcNH40ePz9+++ZSN1k9TZqP
+fvz7ccsrK++v/lQ7+qr6u2bsNLuzS+4enqEjx+un/mPx9P+n3/PfoBZmP3kATLzKXvqrZ+A+aCb
Onjj7kqdhNlL4sMObJPZnBKyHx/zQNncVISQG3jEY3yeP679MM3bz9D64L5KtP5bhqN+UZj4AbUZ
pYrwGxjkYzMCPAcwM8sWlrjGkTyG6RkD2o/PfcMZMP/99kqBiXdZtYOVv9gGx2EgtjIZsW6QUY+R
sekBZzaxLEvdGJh11/ftBlc+PaJfQXPXco7N+avEZnGV7LpdeXU3Py/gfOwD01RSUHaLjf0YG2kd
cKEEZwQQTq8ZNs8Z0X5s/m45w2axfJXYuLsk/KHLLHxJ1yMPqMWFsMktNcCe9ZAawOMcCCKpJPzW
99ytjBvLed6Y9uPzsO0MIfe/rxMhnehy913fzdELWI86wMZmWSanNzvXHB/TOrC4VEywu05vgXnG
UH4By33LOSjvXiUoJ2FV6aYM7+bnRUBhQsKX8Fu+Rh8bzeRupAQk1u2WNuNrzxnRfmz+bjnD5uR1
YuPqLLu6rMPLpn45eDg5sKRFLMasvTYjEQ4xBRpHZ67mmaPZD82jxjN03ItXaTl3Mekb/eONq5Mm
/etFXQ+2NhNbF2H8sflIeWASQW3Bbs0H798wxZut7Z8Oaz9e+z9lBtzidYY+K7ih8PsL0gSqDizb
sghlM/amsNUpyThV7MbWZm7oGSPZD899wxkiq9cpHRxe6dJ/UeuhB4JjE+P2rQ+aEQPFDjjnTEI2
2AvMMwa0H5j7hjNgDl8nZdt83wUvyNc4P8CuZUp6R5dnkSgh/EBYNpPKnDmfJweyH47bZjMwNotX
6XA2CYQ1Hb6gMsDNAwIsOBj0TXQ5w0PZB4Srian9HZ0+9DXPGdEvgLl/ljk2r3MH+1jvgjs//AIU
2j5glEnIArccbUahr7U0qSilYkaenxrHfjRuWs2Q+Pg6adkm+x7uXlTYtA8Q/9vSvrURe+7kxQHY
sjKFfQvWjJA9Y0D7UblvOANmc/oqt69j3YTVC0NjHtgKHl6IW/llBo1NoHwS2Im6xW4GzbOGtB+c
B01n8By/UlevuxekxJwemJILS3J+T7AeKmc2O5isRRDz9v3ZPrZ5YjT7QblpNcNj8zrxOAkR/Fe6
fklQxAEDI4bYf8t6yePQ0uYHxEaogizOnS+7iSmfNZb9kDxoOsPl5HVuYye7qtpdBk11VdcvScXo
AYRkRCTyNlScYSORPTMtpKEV8moPOdizx/MLfB4/zhyj12k7Ry+dQVOI47mktpQ3u9kMHFshrjHB
Ae6yODOMnh7PfnDu2s1QOfrwKgnAEZZtcxkPd+v3BXiyPLCoZBQpssc7mbLAyQAW5+ImsJk5/ucM
5ReQ3D/EHJSvrxKUk12YXb0cItyCi5nS/A8s4aHfF/YBJYJwkIO9wDw5nP2o3DabQXLyOjOZJ7ty
SHbZ95dDhUFMngzFmvFjKQ6kSVC2Yd+iMdMnnzOSXwFy9wxzTBav00zCyyD0d9nLYQItTMHb25D4
92svFvIwJsLOKficXjOGfPKMEf0Cm/uWc2w2rxKbU12i8Gyxi1+WLEtIxIKhrozdzP/MdhB2ojRj
qnj6O/Z8yMueO6r9GD1uPcPp9LXaUFUh2xzmefhyZjRVb1JU0NwrlDOYIGGi4IyiQuC2ROAnM3rW
oPajNCWc759oBtLJ6yRp78orX7/kNofqTaZQwsRumdgMH0LNAxSeEcLAqR/az9MD2Y/JXbsZHO9e
Z8XZuzhBBuZFy51REqMYtrZbtdKcxzLg1OaUr5RwPdevGS7PGNEvkLlvOcfm6FX6nROd1S+qNHOk
9lGWQWzkJa9foGMPyTMxsZlx5JnFVBTw0FieMZT9mNw3nEFycvEqITm9+qvcVfHubnb+z0PMqVwG
9X1TMuYGk1kqxrYPoEBDGrjT1GaJy+eMaD80f7ecYXP6OsOa06t295JVFwxJMktwhJr7k5eECLh+
C4KZupE7Zw7m6fH8Cpeb55ij8umVWkz3Zr1L8yoIX7KumbMDoSykZe6qzGZbGeRMa8pvIql2b1YP
N7TTq2cO61cYPWo+h2r9aqE6uerDyxesyGD8AAdrGAqYb7e3GU7EFAcEdMBGHHS3qd7kBCaEnh7N
r+G5azvH5uTVYrO9Kqur4W6WXsD1oDoDE29bbH8hrUSxDOIeHL27JWozUjAh9PSYfo3QXds5QttX
i9BXXcYviA9FaGNTPh0N3EfXcHYDgaeJXfBWXZuFnhM+T43o1+jctJxj8/V1YnOt4PxfODqIWIeh
nOyeIszOpEnUNykwBCFud785Qs8e1y9wmrWfo+W+SrTeBeELeiDUoHGcPUNi+ja3NvNAqKGVJmiE
+oXO9tRo9iNz02qGx7vXyQvOrrKsGpJ296Jnn4CLsnH06bZUwJzrBKhDV0ypKSV6436QgnvI4J47
qv34PG49w+nsv6/Sbs4DHNZ+s6leNreDAFVQRe270zT2LBU6MW2CCGg6env9gn09xOm5o9qP0+PW
M5zON68Sp5sD3y+eTwDTZqACCHtucJj5oimfQJmJ+hwx43HPHc9+hB63niH0YfEqEbrAjoerFK5e
MHHNLNzyABUHpQT329lD7Q23QDA+VRo8CJQemtGzhrQfoQdNZ/BcvM4SqYur/kXPrxMk2pjiSBLc
8GxEog+hgQTHwMHhiW4v6Jh5oieH8ytYrp9iDsmXV2kxn67KFHL13db/AsEpR4GnRfFnxtdwflAI
KmwB0eD6NRNEnzGS/XjcN5wh8unidSIS4sjTizI2hswNocrG6du9W5hUBxOd4+yu4mCOzDNG9Ato
7lvOsXmdTO3zDnJo5tcvmghFPQGynJZUv/D/14lQnFq7Ozc909ueN6b9+DxsO0Po8+tA6PK39yHd
OOKbTe3Rb/7Tq6Bs5D4BEU4G7lV04GlQ5Ymj63f1UjOmNrum6dfD2g/TrPmjJ/l/dAfUr++Hur9C
a7Grd8vru7ceXBH1+3evHxcXgs2a3sYhe53Rzdxtvv/5FqTYBle+v9Nr+pBHEczeXMGDlle7qv7z
rSFN3NVBFOi1iXNVb990Vzc/pqg/kNMREaVw8NA2oQFlk27z59upmBFHFBA3SUamRBNMsppuucJb
8HI2bNlm0M6hTZjs/tazM50MKKG4n5Hbf7/JmvRMh1ldofXbN/nNb03DtHBGWOKDBCgOLoNBqAYC
k1/uzrEF4ZfJ/+KG6P1CyXEdZ1bgslF4DhU+Ek73k7KnEzziz53YCsO28JzCRiLzYSe1bo0cWcxx
3cS0cHpZjYtAttLNY14vf98Vajp+6gqijpIWCj1Ni8260qnXF5HPxnXfhrUTJmF8RCnzHKLz1Elw
89o6JaVx2I8Wd2w16Ce6/2k6p8sLOKQJnJMDaBYQffikNBmV1QlarKOsu6Cp/KzCavH7J5w+4hFi
UxeWTXEqDLjh7rjHXZSlMTSmR4q1RbqL3mKfKptot6FEOuZYXP2+s+sa/3l3uOJE4S4aXAnA7UmL
efhEzC+46O2qWvOOFVs/TknuattIt7Hlpduk5R+51xWpw/2iNh2L6Sh1isQeSyeNy7RcVNoLHUl9
YjtBpOJN00k7dVvd2oXbJ4mvnaqyo8yhBck7Jw1sp4xsuqFRyv6iUXfot1X9I+PKCJ2yNumnobJz
1xjsJl3ERsZOg6KxFyyI2aIxh/7TEHnlcSj8zncYlWWw4IWdXggr8T+Hg9SOnZbsvedr651VZ/G5
sIzIaXmZOo1f+6dNmxHHT21voVVTOJZpFau2GcdNrPyTJjLaFUvTH1wm5zrkl2JU7+tSp27HVbrN
zf6b3/IOXURiaVj4zJRF4yLOx+IwLqzQLTOysKqouyoDu9jIKHiXD8JYhLYul5ymzbLTnTjtexa7
tiG8LfXZJ2kQbxsFYe0WlcydsG2vmDDsiz6rwsVAouh0tAv/ohY8cRsVu6bd+gupfc/pO69dj2Hi
LSOzD06yynKbwHNMTw3dkeWbIl52pVEPrt8Nvr2pVdT0q1BL+6KQrVoEyiIuVaE8zs0oMo+ynHhk
lfVlKT7yTBqfg7gt32Wa4HNU39MLTeL2KCnDZg0/VzlhWdYpULWCIy8tyhOdmNaSZkW8SjsbSyQt
orNC68GNuows26GhqzZMzE9cx2oxtEXvGkFIm69NaBbEd82BHBuj9C/CoBiXWaiJ44mUL4JCVLHT
hcTejEbpHXteUL7Px6w8S8vq2LMH9rUYVX3BGxavCyMgJ6RnYp1mWAvFKMJVU2f9YZayr0FcWoMT
h42/iiTr17wK7fem8KNDg+Xlyegb+qxJhgWtmuHE73VeuHaemKuyi4qvWli+74Qi9x3SW+FhafPm
KPS62PHGQJyFslp5HtOp49WSODbxv0VNHGzQ7HPf+lueesWiz7v3+RB/jEjlO0YbGYc8zdqjuhKx
EwZt5bSN3703vI4cUhaaa2LmyXpIa76x8qo4GrTpJY7pW/pdOsBvYEVToRzD8833zCuGXWVo001g
NMetHxlHtS/oIevtYCESw8oWUZrFq9gr5KIwC/Tmx0zDXgyDuZr23srLg2HbG8r7quI6cz3l24e+
53VHfRRFrtRN5wrbCA6r1vRg+6nhUG76Dvea3k2t2HaYSLrtSANy3KNub+VFwv6ktY7cNMY1nEIG
O+axzzYZh6Vf1+Z52A/mmrbsmwSuhkr8D7E2uUMkZpqF47bmunFbLy6dkRv1wuvaeFEoErhijE6M
qsjfR4WXLLJi/B76qlJOYMaDozy/3XiG3yyJYb7vh2ZV99pfR0YTOdrOu8Mxxsf6nig+lsSQKban
zljkRalXDdVsV7VJ7OggF8uqXxW5zy4sK7fdjMRltslkW501Rs522LfVJkw7dmiSIHH7NqDLIGiA
kMXz8dRL4po6zMuHj5qo5Bgb0rghvd05ObW+lrqrHGorw+mUp90k9+iiMoNjX2WHARyAk7ZmWzu+
n3pOkpLstErVJmnpxzgNTId6JHN9VW55qYzFOBrewosNdeJ78ZXX25E7FtVSNpTvGpPnf0UNa9/l
vEptx0pge9gSxLtwiPpjW5BkI1JarpkK44Xuxu6L7jvmoKADPZt2NAxuImBAjpH10Q87MpLPpCvM
C0+O/D0bI7FgiU1ckqRR5WgrYYcyCeqlyLC+SC/672k6GO/iIkswzZkblzL6ZAVWth7sUCduUSaN
S3jP3Yhj90hUkRw2o+THCQu7wmH52L5LK2WspzPSblHIS5RT+bXT2sC98KxooyIlL5KqJ4eZFabL
kvLBle0QrmnM6ZIIO1g3odZHum+stVVb1jsRkngdGL7/TVnL1A+Hw2QIMP1t0H8k2LkWlNtqhUlK
LpjyiWuZJE8co47pB16IpejS9HM9xPxb34rgVJRi/FxlbKHjsAudKC/L04bk9SpOI6y8QUZrHiel
kwgsMjjPH1lcUccrynglfK/awD92mzZi2DOKXktxVJN0oMmCJlVzwytuafXZQ2p4qfOhDP3g9k7c
+3/+50Kn+O/6qta/fzhdqfv3v1D8f3MX729/C5eRTLUa1fyXptHcf9bfl8JOxPr+htgZVb+5vfcX
PP63bz6T5OMqPXCsez77E8mfH3e45vc3jW75/XTZDs6ySBvMzJZT0fc9x7eRY0QBi21xG5ePgkWB
sN5xfIUUsI2rfVHKL+ATCUZxx/GRWcGZfpBlTiT0LGn9E45PELM85HC4A4gwSMjyOsTHhcIzVlr0
Rl8XSUXgxHlbF27rp2G/Lq02PPQCMxMpNrQh1cdRTIzuY9hnfNPnQ5CXDsiWtZNhm1GyGMyItb1j
RWIcSifjCY+OfFoYiWN7Wew7RVaV1eGDmb5dkw/DkxnZxTU6OEiHFJM0FUgvnY9cVU2XeOVYHjHf
7M9JkBmu1UX28dBK87QzBuynv+8Q943NJwvnxgmRuJkE948AzYniP4iIjDBhudFo/wgZymNdSyNy
kxYVf4cRB8c1nbgwijUpzfyr3RWwSrfhreRrWzStt7L8gOiNJ0PQ1bGVmJVMeM14SGvRn6kslGyp
s6Y/CxgnFwkl9XjIvUwfRRXxyiVUu7F1SOyVwinKIh1dq2/glf0uw1wbou3Pk7FQC0pGa1dnua6c
qJiYsR14rb8spReli87yCHU6YVTKFUCkcNO6apqVVxnDySBCelEShkXQscTalSwNDwdu2OVyrHNy
WipsVK7Etucvu9Du/CWZRm4GPCkXReDTC0KMcHRAaPBsVQnqYwRDf+Zj/wqdnoaqXzKL5l9p28Wj
KzQtgnd9kGJE9mCxzTAS7KMlWOEYOoVByQWNAlIdUY0zsKdj3EljJeQg8i+UNVmwrcsK68+vktE1
qLTa87HM6IXBEtp/zhXpjW+M1pi5sOoxnqHWvd6UuUoRYZQxGnnCQNdJ3uLdvIkxOhq1Wer2Y2G2
jgFmG5x5LamEg/s9U0QLHcPzRwiGd1Hne5+aASSlbUo0tztSposiFO8D0eCjzarAJIUDBwqC48T2
l6DL2nzNRzNNl5hH1rhWyDAtoZEU3aK36mL8MIwasLZQt8mRP9pJsAUJpRdymhy7CGPglzN9ZBfG
QBZhUhvSHdu2Own8bnxvKDPonaiH8TKfE7UoipDUy6ocYIRwtBhlKWQnF7qlyZJ70l8kVkEih3b9
cCFqWp8alt1LN408Xjmj1eidH9XWyTD44pPRSnLatXlyxljs72jHw7U2Eq7ckGZyl/lx+zlnZtSv
yIglG3Rmf9Z2ba3cIILXc9PEi4ct7YXVLy3EEZ8MUVT1exqOhlhYrcSyaUuJ6e3CVJTvzBrB66qy
fCNL3LQpGBmdgatgZIsIK5JedmkP7EKW8+7HEA1N/hV/TaMfed/152FqkotI4K4fV/tYIxXNaOMG
2iYXA52QB9EtBNhvB2zjbkzS5Sh1/hUzA+OSUQajjHPdeavKNPLqS+VZ/TniehgCwgxMcEhzKg7j
xNRHFh2D3PH6qlz7baTjVeTR/owzq1g3wTj0xyxrMPWgwOhF9HE0OgTWZi/7PsK8QIABW2qsUh9l
QUzLixiczPhkNHIsjmtaGuXZAObnrZKBYfsd026wP4bcTONzr43KdZ8aZeF6LWObseXYIMYhxVyW
dY257M0uzB3b9jERuZmWay9RSb/i2FWCbV7g3D8CLCzkuDcAnDZs2LFoJ6OoS45PAZ3DHppxTS/C
xiDMxX0zgfjSJ6qh7yLPxkYBlhPrS8k6choIFfmOSlL0acR+1K+l55fRt5KUnZ87FoLo78xTdfy5
xA4BKt57o1W+02mWIRTpfcOzlzLxjXJJY4JPMrGctlUhgXmdlOQ0qkfWf1aNV8RXlswo1CI+FL63
TM2W0ncp/M9YOLSJfLHxMqpS6miNAqtNQBkUB4vIMXaM0De/hf2IGBS8/zSDyPfFahvP1SP5IFu/
71yS6ubjoAdjGddVgHg5r1zW+MEGdNVbMM8LYycN287B2aHBgliVWmuj6kR3rHlUGOFnP+BNteK5
JTKEDfngZdhk9CbPlfmpsnLqstT8ZmRt6NQZ4oV4yCBGBV2v1iSm/l9J5cmr3oculZEye1cn4rjp
ymJYggv274WW/jeLtdkyhZNaQPBj56rwsm+EB+mKZqbvuXJMLcesZXlm+0PsyjwumEPHODkJcz/5
SKNKOrZZ1avRqEHP2753s9Ifl23a5e/aZEyPLd42S6gxyXts6/m3yG6CDy1Pzjpp9tFhWVR8VQxF
75iRzg7bUIcf/EokH7uUV/6qrLPs2IYDWyRxMW4Tw45XOPoTOm3RZZWTSIltr2X6Ak4n/5JZaR4s
orHKVio09edAiGlq09B2lLCazBWy6U9z0TPHD9t04Xuy+hGWslwkDedrOkb+qksoPbX8SiLmN61s
cPoBdGBRlbQ9KqpUH6qkGBI3SpjeyKCnK98i7yNP54dQP5pFiWf8EsUlNKaetmKTDR5pl0Mqm9Oi
5t4HOw/EoVGN8coybOEakTGq1TAIcWoEdXGEDXtYm1k2bDpjkhrquFsOVVm6NeWNWzRDtA6ySly0
YTt+N80kOrKVPR6VWWknT+h/P5G56Qpb/MFZHRtFoGqm2BY6ZSpCSLjt67yEbOslrtkxOCFulGoR
ma0+8mDl69/zoon1PFAdQcSknK5ppwJMFyfoZ7oqh4whg86yt0WCXTTkITaGvKbgGL/vZyYVX/cj
JHrBqfGpuHXGvtpAi6ayfW/L44lhSLPEnp31+Ver97Bh/PPOkG5BEToIMr7JYTaVBDZs+CCBW5V0
9lLrgG+qQCSuETb2E8Lwz0QWF0FBP53u4yTg83MK7tsyN3pTbJkYyGnWgHpbnZ24lar1USW1emKV
7OkP6jNEX9wfjvorNVOJidIw2yS1tmMfeJ9uXFAGASR0rawCG6nCAdP7++mcpuvxGsHDIZkBp8IB
3pysD6nPa7us+bYUGdiVNEyQH2yo8MBZT+EDUWsBf2Sk7aQeGBHcx+8H8PMixcEPXCiocIKQThfY
PabuOuOF2Sex2DZNWK67zmCbnnQaZwDvo789McneXpB6QYkiwQEtc7ZqEo92mRdWYuvXQbkekGk/
lNBUn5jMfb0goMQV4zi9CsOb9SJqBu3UwLPYRaUWIpSJS/v8f2OZWDbHvUsQ+Kcc1GzGYsiwYR5q
a0u9MjwMywCLoh062S8Hryandd634xMh3c/7F/Z07CZ4LFSlodvHIGVh6w1dIvjW0J74Qhrlb0ez
BRVpEm0vMzWY1BHViCXye9h+3lmUjfsmkAg3UTr/k0XYtAvNMbfoNm5g3Z7GPlkLCN1QqRRuhvzd
CtnziFgcEmclYeoI+enjR5RJV6KrlG77MkjdISX6aKzq/GvCsWDiKYLrp1Xz+073Pd+Ux8MNJ5YQ
P2W+WjPMWADJbpuIolxnKWebxFTBIQKdJy19kiZmpo7sE3Js/PoaiZ8tLVClMrGfbMeyspUTkdTq
HEuayXnejuWpjpIgc7wBNLnvwOs6cK3qtC1a6MjcqDiCC23tEp9W30lQMbDOMUuCMxWLPHliWvaN
FNIHtbEj4dsU6GRnD8L5LLS6cDA8rPAUpVxu6IX516g34C9biIrUiWzQ+t8jQX62Xdw0C6uCe8al
ZviOjcd9+gn0Eg8+bmsoA1y3VwzxQ9339XdVErjMIPem9R6F5LRokuJr21ojWbDQ7s+LikLkLPxm
LFZgSeFhPZAkWPx+gPvmBDvlVNbGgB2dWb1ZVMHYKlh9OiqQbtOKvhHfYNsqYVnoQMB9Ssb5aW2i
bmGyBkg5WKLIJz6ekCKsJtI/jNuWe3xXmZEfOUORYZn2OaLx3z/dvs6mr83C3YzIOf+0NtWIo39+
YSNZ4ff9WZTF9rFZqUl5R8IkfKKzn6DGkykFmQ7Hp+HxrJmpp7FB8sozh63wLASWSDBjZcEQESX+
/qnolGh95F3xVSy4FAQeAQ+HSoLZQk5YEPYilx0YRBlUZyZiuMY1VFXHHz1Dj9VRHrVQQrjP1XHQ
BWmPiESyEsnYyQ3qoj8Pwhg6gdEhWHIrMuZfR1mWa9MQkLKgerGVmUzqR1fECI476g9ndaZtJK1+
/yQ/42PhWBLqxeDXGCr5ZtYRZoPKZVpVWzoOatFljT5KuyA89M3hH7MugSPt+A4bOX2FF75bYLbu
at+kddsH5bY0BdsoigSFU+jCXhq010c865/UDyfv9QAlDreG23GnuhFF8OUgc5SyMWWkKC2+FUXP
r1Cu2G5L7tmfrgURISuoOsWYWB81UqZP7HS4/mXeOcyLCYG6AxPf6gMf8NjMeOLVIe/CaEsIlKRx
YUZKxNXhIMaGUbfrPfWXIHHMF62uSHVq+xoWyFAsuKb1kKHyg0bDudmkUBHHeNJrilJOgQW+xGN0
Rol1VKaiig4bfP6ZrAcjwyd1obW2DT+OIFwqpt9bUTV+KqfllRhwBodDXZJ825ZDjpyWqPozq+sh
jVVeDN0vhnDkOWHR+nKh/I7GJ5ZpxOXCJHH6voPacFqKGuUaPBRneiDGeKhlFjtQsbPRMWVBzWPI
0mbmVtJqUGHAy/y4jrkkrkzysVvooRgRQI/htlMhcXmbWE3iNCQo7MxpitBCjlqbbad3yFZlGjZD
IohHTU4S8r0rVQxR3IhgLzaysxBDBz8Oztqhx9+lUYx6IzQkykO7tL1gLdoYURHyjXh3LOQt+Wxj
D8qLnUy8pshha0GWWMMPqOVh58bELxG4D2VvxxtfGf153o9pcMZSfBnMcewXbf2+YhUAobmEdWuS
5vG5Hk34i7KpSbHCMdr+PDapOvaF0PG5zEn1va9MPEXHImtEuUDW8JOyIJMU1SWAuTdDNMSjWzur
w3A/5ARVZ8uYRvy4xWy2UDQaaHNhXMf9SuQDuocOAuWqHgMI4SodBFu2zMMnNiLwyF9jx7JN0UeN
8aHXIbou4hFeyzYzDgknSFhF32Vda9XnJDSCahFjuQRniFd16ZJBdqjoMEK+aduykvGiqVvDHfMs
7xaCYgu3Rh8rKEPSUDhUdihJ4K1Huk3QG4kHv0raEJcaJdC0VN5U42GfIIZ1aGhDZfQbsy8vSGaV
yaEKLSywLFCCnhphCd9wzQOg2WP1jT4O/K8DoaGbESHZcORBCFEF1Dbd/7Dr0TtTY9uf3UhwVtJg
MCzoyQWPqLULvSDwllVTdfn6xqwExd5iTjbTSRapHfKPkN46ayAXpCdBuIbaC22e1hzbeCksrKJC
CURmQWJhXmk1aeYsqpq/hlB37aoPocPfpGaI4jvPYhOR8Dm4ndKS71ISTUosctahk0cIf3piQoG/
dn9SNBAZA2hX8tiSyEc4sRn20Uqr2KyOUtuHmaa5gUxDMnBMLPdazlYow/HD91VWYCDEhHayyhNa
nWcjKfpvTS+Z0ULoseL4XGm7b06sPiEXIooy7jalFw5XykAmYxmpgvL3A8mhAgcDuDGD/XUyhT9G
GiDQTgC5AmuFI5sTw4JrJj+DmMe171hlrXPmJGGbo0zH88YU2ryRWNE2KSuo9UMCUXIFBW1UkCQi
7m1T0+whtUEhrxUEsrFpo+7G4///POkTxZC4LmnyZvdx0E950vsvoPi7gPK2zV2aFOf6kFuzuTQp
qCBncJ63pZC4NRNfggpiiLgQReQ4NXafJmXgD7dpUWbi3o0poEI8fF37+E+yotBfZu4SAhoOCyDP
irNRnMJfPnaXNtUZyitUgvIG/2sXI7VSV7FeCml+yQzxoWyNdWY2xReVki9Dh5XWyGFV9e0WeXu1
HI2CbliXDjh2Z48QcjtrYzdxclgOZr6Ad8jcurXLH4PXioUOpEJNWWUeG36Sf0MEZ54bdKCHkGf/
h71vW45T57p9InYBQgJuoen2sZ3YsdeKb1RxkgWIgxAIhPT0eyj2v/8V56ukvvudi3TFaTegw9Sc
4zB7hUjCuHLK2vbIIaSo1jq9F1ubfTCuPXSZHq5Hg7NCbzi6iFGqWoI4PliTzFehnku1DXd2iWkx
6UQXot8vEUXdRwpK4yDBBiHCmvUTwmFX1nbnl02LaiQJoo/GEXpadP0XS4YWHJHpT9iWza3G+XAt
CO4pDMf2QwQWsaIgcz4AQaiStn9ad1usZAdfoxi9GNLti1zBMm1kM4c5mfaXdsxrnO2JK0juZDH1
ip3oYsJqTub0ZEa7QDPX7xWSzm9a7OSYrDE/tB1LCp6uX2JAEGWgtyuRd8NxaBEVhUPB7PRYV5jV
wjTpeD+o5ah7e3QyuONW9NUaqP1iIhDR7KmM7vMp7v/WG53+ops4Drn56CI93HfAWm7aPpvXAuKQ
riv52t/OE6lNFWdbWCpo1P5enWw/dgSAIFkCXRIy7pDm1Nv8oEjAH/DNFvQ66axLi2CgoIU0Uze8
mdozvqLW/M1zFLbQA+RP+0C6ERzFiqNMpkjMt3yoFtMllyj8so+pgUJsRNZdF3280QtNsulz2oqU
lSLd+qcRROQ17Zv8FMZ9dE5GF6aFi3pUF3U4zTdIgLLD1JIIg5fHa1Q0q1LFEk/j1bxwLgonw/FK
BQ5iRpWNqYIitjMB1LBDew41hC8W2oFjbFLxnMYbIvTO67GiccufRNzLhwyHfLUPrXwABxSdCfNp
syfgUVqJ52niOG3yKG1rJAsuOg4i2Csdkv2DhbjgvOquRppVJ3uFZnaYPwOCimjja7F2s4dZ4SRT
IemfbGvDl3lFzhQQsoqyxpcyX9SzxHsaHLoYwKDcdos0FE1dok+bpCPwb3xkGq92PYQjihWcVv0T
XbntLuiy4eHBz9r7tPco5CAhH+gYSo1FUtaVxGIepqzHB0Z6b1QF4eJY2W2wh10PyNGw/04tQ5lf
7PuaHfgOwK9IG90/TdHYnq1Klm+tctspWsn0ne7IJvgqQa34OxNcTBmEoxE+HrRF+rF2TVC2dKas
JLzJPiY71iBEa8M//dAkVyMd10+LSEwpGSiHsvUPrslg7+1K9WO6Q3Ta91zEl3RDEDkgzbZVmC/b
SZhEPP9YaYJqXM3V+bYWyNXodbsD0wYiLe/MlDdN0dQChLRT/VOSm/gvMwatrPSQpB9nWieXsuMQ
WOxGHuZZx2VcrxA1IH9H1FuT8SoYHGYt5mY69mbQ33TatOcxlOwOsnd7raA5uOeoN+6NCoaqwYrs
CpdT/pzHsyoMHZq2GPmOD9oyXDG1Ptmom+BBOrWdHBPyQaFoP8le59WP2RrMIB/a2iLNWTo+6jLS
W1ZKgZGzUG/cRGCoeMGyvtkOrMbHr9CxIu3fseod/mqz7HM2Q+8VK9mWi3DnZWyAQVkI9JZPm4Ly
eKPyeWwzKH6ZLfPsNtbrXWjqD80WdkWvm4tBzP8Apr/OiewLHUDmF6f3+0KOZGtOmrmnel7AbSNP
vGEMHzhxWnULlI+TlWUWj/Ieck+6FjGR6ylqI3afTOJxiUR0ZiA0D12U1VA+TqSMUqRN7WDP7Z4f
zC4OC5dXZEz5h0gH+120x+KYydoKSAJZc0KmL4os35LKTt1QpBMgv23rp1JnnWoOwRx9G+u93FT8
XY1AOlXTTtfCrUs1xkN0SWL6dY70xZjRj+iO0JfdtpK7GEzr56CO/16C7KtdUfi7cRmO/dbrYrDj
VgUDsQeUd2A0Y/Bu5YSK42FFx79ya4T7Nmy0BFU+FtQ1y3HS+8Mo1ukqT7sTEbopKXWY4JZFx12t
vBDGdjcdix6ZL41SSKK73Q6XIcrrC5Ql3SHM1qnax85LDderqXbTMZDyswrXpNhHidKvC9OrGQv/
JCwLoTHgn8NoUGAYFHJM+w+x0/3UZun3Nk5bCNhV+JyyQB5QA3/S0SK+WBuQCnsdVDFRWRmu4C75
kuurJOeJKjbnEA/I1l/UwkGD5795snTyEOf8QQ3Lt8ZqXoWArM/AGMxUkRqmg3LUcWiL0c1r5bZ4
vIFE+twj5n/EspqrkPHoA3E2qUy8jhLKh0CAxeumQ7IgoV6iePq+oE6p3BBfQpTVQeY4fQE2HkPc
uuQHEW1/h9xtZShx2ucgCU4BW78CivisGqhNreKPJppsARHHBj2+6UqZ0OB2Tugjt2NYMmzDQsAA
8ncmcA6DXD5o9GG6MdkKOUveZd8SL7RJaRs9dlb5HAL0UbkkzF4ZzQ0ttphnewkpxKNIVxTjSwIl
IE/Fdz3P/VU+D2kBewk09BsE8zjTzbFb8Lv1QCrrdHiGTEl+hF5tP9SNQmZFAlqYac7O0zaZ5zG0
/bNB56gzg8IXcq/BQtXSukOPXYRIrts1LZuRQhLRDVlesF3UN9uuu+hqgfR1L5rFsXOcq/WY1WoI
sSXqJ4iYgjsWzVnZkXhXmERooflcB9XWifUmpXOCFTPyupAK9H2ROINjcF/lWWZRepXQgVdc0aHi
i+JPKN30PfRNrajcosax0PkYnHWd0UtkCt0pCqWq2r3nZW+oTKpm3v8ZBwgYoqHWj2ZuzcXUpOov
prRECWXHA6RATWlSsxyCZGrLMIXlYEAWNmxbcBVKBLApgqtEcrqU06xFKbjlR9lGGW6rV5Bw9S/p
0meQZHFz17EgvJ35OB/Bhs8nFTdbuZqOl8gZbncpgMEHpzquWdln7rOYZzkdxLhBpmzUXLqoiyBW
WPrjkIS6RGOj5OSku93bxp5mKIIgwODkSPtl++A65Hgd4CScXFt2Z43qH5RYzEVGuuAz0fk5Gqfl
u0lbJCDM6mM+sfq49hz6EaIgV5rb9rDODlsc+GqxZeE9TlB5N6b7Wkz5aoslNPSJTPsJqp/6sBBI
qBhJz3sbR4XOMnGyY3QCUL6UfQR8ZJP1d7XbE9E48jYl+2prxVrt4b5ftRB6latY+KVR/Kat1X3C
KT2kPBMQprH9mousyfVBBE0XVYy4+7xDdI2u0zVg7VaJqemj6dQNRtQfCRPqgC28wGmCB042KMSC
oMaRUKsQKkFg0PYH4GL3yx35r7uhSFW6UtRDR6EdENthz6ZYQDTT7QIaym1d5WFgbRcXS7019mvT
ZWZLCka4jC9wGv61D8nHAAaP4zDmkKgnq3mA0NoBlXLLuRZUHsVGk1tN3d/KkbZyE7uHuSQohdP6
vsnH+NDnVNypdKIvy+69F/HoXqIl0rdmgPKujbbvc23jytB4u822jRzgKU2ukh3VT0GBOueQYdyY
lKn7GqlKFfOVHGyQPsNexuHpWMUXo2tbtsGcEJz3KMiDFqi4CMOyU1B4b1u7l3zKGhyVoHp2nbSn
MMs/5V6lQrvkGvofU/S9+JbGZisSNcxnQJZlL5OvDdCHAxDO/MrWjo2ViHzSX9tZv4SJ0d/Sjoob
A/kJ8vgluSCspZfwEj2E25qHgN42Fxy6TXeXzvEM6jeX2JuknYOPUz+4v/o57G+XZviKArQeKggX
16kw2tFrIKPy0I7NVzUMOPUDNXxLN+ZjFtf6uILQPM5ROH9G+sIqmM32e81zVyIHuietoHcwAdWQ
u8c9uUIPDnVIrcNOW0fzxFazXquJjDeu37KpVFb3d92oUlo6cEYvo1rgoOCi3Y9DBEoB5+CcjgVK
Q4k8oM+zb1kdInBs0Lrcw7iS/aXnFLA+GcYX18hwKjZOkgAhP83Hcg3N+GlE0l/RyGXXXGp5XBAY
qyxyl62XME0GRZZsXXdu69V8hjo1OjAAmV1Bxwb+JSGMLGJc/E7VSEqEhFqvGNtcf4KUY4ZMS0s1
OiILZM/a2XJvjYMpgyx6LWa1bP80yzBcpES3F7MCUrYH4/duhxJ0sTxF+bjcdPM6oM6as3sGydcH
SNineyJyuKiMQnYrkqCgtcyqmZP2IPKMX+HGHlH48UOaN/IYCO+EYEE9v5IW/x/1+Y/W5f9FcOLk
t5jPO9/wu997w30Y+z+wsYIc81+Hji+B8j7XV9wH3zvkGwegxSPabEEc/y/YB82DCGQCoLzevhD6
DQOK8IUSSE/ReBA6JGig4vS/AYGIp0T+l6/xVwRGBVacxGBuIAb3fM6/6GHA/XDlmY5+zyKuoQuI
p2QKoKiaoEh4onSdui/QVdHlOCq72OSg45028KZJHr7U45xAkA53VJde5Q1FIdrlwaguYBPpl1vg
uFNgC9ntdHqhHXAOeQgY6wUp6zRNou8pQvB63zd72n/JMjrxr2Qgip1r1iIoFEPULrgViAzn4a6J
Qm2QJ/R07qZCoqAabqLUwvxY1cMQ2WvQ26P4J1g2HNB/4Dh/ljMAbgvRahBFZAJRA0b9PaeVRkO7
NqzJvnMjR6EuUDT2yUWfbMucXril1gCnXAtu9Z8+5G3M/8B8Rp5D/fccob0KFFrodoi+HgydqN9x
rE6QbGEha7+JqPMEpZaEkgai1zhQ4jiDjJk1cAJdJ00RJAGYgw8mIYDE4B1yzJArzSDOg2tLKgIx
AvpZgWX/wxh50vJf95giPSHeL+D7LOV+Wf68jvamDeJmJsE3FsxbGCOhS+tUHfsMeHZYjLNm7Lmj
IddoXPX/INYPr1f4t0Hi3dz46yYAVL3aCYYw6Bx+vu60WpnKgGTfkG30gCg2cNxQoic8HuvCiHZt
70beaK0LQO34Us/i95f/GUIFkIuvDYPiBA4NaMyAZLzjcmugPAH0leRbkPapIsjWQwZrworz/FI6
iJbObRDJ6JZ0yq4P3RKGrinQAaPHoPz+Tn5mlXEnFIIKqKXA+DOMxnvjt2ZtKCzUkF9x9oLtOUk1
DdxWAR+W3J5sNu+Yld9f8teHz+BmTxjKPqhh8uQduwxBJO+FDedvCTPY5UcbMeTORzqbdUmqNuMJ
e55XjDogOZam7FmGdptzZKQ4ms0fFsLPxDMYTeia4FxBj/YUwZG8t62shmdzqNz+ss96xuiGK7id
pAoh8KZBsc9kCx6mGCphrEZtpH+BUnj9w11E7+IppgHfHY+9inABReUvjHudO0HzSQcv8AimQ3Cx
a3BUTTHsslngUjcicR7nWGw8FbvX7MBl3YbN+jBMTNhyDMDmPORDM8zjQVE5x/fD1o7Ly+9n7pfb
hF8HPAIkItBkkgSh7edtA0pq0XZh8gVcbIAYLhC9nIH0LdSWXhNOEfeXGr6PL4OgIyLqPA1zRC8y
CIO3rlANoq2P/LbBb40t0rfrZIef4E9aluj9GoPPDHxIjG67UBpC1/XufNqJGaccOdXLAkERkDWh
l6lfPyin22mEVMPCf1XCprrh/0B2DwAOs87Z4MEAnL1c8rkXdTk4F9rroVGjhuIcglGuyxVEe48s
K68d2EaS7wiJcSBsNF6F8KXgUzv4l4Em/2Hkf9YoIFIxmN5Au0B1C8YFy+TnkceaGNUGn8xzSiUV
FKYF9BlWIPfWPAcZ7FUGDZRjr9ET8m/8H/R6CCfwnyMnhmFBE6aOqyF/3tDJ+ygO+QSSEZpHUYzW
rL8si27vloE3cnqeZqxfVZGly5LbOGpABxP4vjEcOYd6/mlodmvTYgXso5B/h7Fh97VyPLiYh0RA
/xCAHz5nLfMJwp5sQ5+fupX66ZELybGE4GADyjLNonNPrmcdiICw7/2h1WL0MUFyzBv8kMDJ6Z6y
AeoxXhAqADkViwtrDeCfQhoAu9Tq567b6xYJhvpx+TyrAyhSM7kLfIRE8oA7b4PR5wZ6okP3ZV/Y
qKZjvs3R9pAQ6fTNPIOuRe01zPFQBjUf9gsg96b+PGYjT55gOY6wyNKsRp6xqdEzs79fG+9DOEY/
BQGINjeQ0aB7xrulQQBP1RE89c8uGpa5hlA/TCEaMZAy95dkVQbx7PdXfB80oWSHxi/CuY0u5NCG
vrviModLYwZiPhO3+sVo1sQHnhgqBBzebFOUPXNBHBYhSn291LcpAgvW6e9vI37/5LBmshhKKNi+
whhC3Hf34ci2KtgOhqchGQdNCi1XGnyXqlGIRk23oEPCzFPZftiWrEbEmRoq66rOdLzJAi1eTL8V
Oq7Vdc8z9rCTuc+AnJiIbfc6C8K2VNSBucEiCptChAlEkDDmo2cNNjvcFNu93BpkF5dcdNrv/A0d
ae5inPceR+xmsm9/0Cq9j2sZwdGAdANPjadFi5t3Z2fHeDMatLR43FZwrHlF5zlGEosaHes28YTt
RROZHct273KCl1r/yGwhVvNLGhyRifkD35lf0rFqHZildoqJD5HKLWF0VP02ec6J2g67jpvB59SR
zQbszjRS2EZ/mMR3kS1DBgRo2vPImEE0DHwXqhUZByfFGD9muiHYW3qq/Q3ogKx+6/7Yx+DYLe6N
Q7qCLY5Y6UPKDPS++4LeFEjj0T3C/0gq2B++9LkACdOa3o+DskayM1c73tU2xD+iBXGxHLsgnclx
ymYU0KXFeYHH/cOjvcsy8Wh5BE1/hK0CDzPyvZ+Dtt67KO1XaR+BcPtIpWeFpeV618qvOsy6ePTe
S+We0nj05+MQQKgECQob+toCyWaRro85CVbziCx1xnCAcSRYfWRziCZjG+RYYonpJx/dVoRN778z
CGsauQAu2Goe4l+osSIMBYwGGAoNDgrcLKQ4AluiyaHu0+Xr+PhQ6L+q5XeZ9rs9miFdQF6TQjnu
PRW/pLqRcUDAmQo+bUMqER1e09u4yfYNfGIWN/X4p7Dw7jjyl4SLEPpcHEv/QfIJ5xVSyGlPPy1r
hBWiLVym7QlnP8YnEVMiacVNIHcYUHtiMeD9Bif2lwFBD6Nk5r3XH1IG7as4cp1kCAZekHg/o8Ul
ToAhwMbXaCTDzm/TVsO8haGE+W/EXsEu8tNRd7ufiABqZbzkVuTbfSgHiTuB9gdnU8e0r1N/P9pJ
/i6TxMP7QwBBIorQve6XigpZK8w5IXyrTWOZ13mtHZlKbkIuzix2yWwr1cxsykCCxLlogCWrVl2F
PZQJ0EIg2wmu53oIkls+NCkplZF7/TVEj5kLw9eEHbp0lP23BHq/+X6QbJi/GFDr5i7ZonB3h0yM
OQUmh/xxWY/G0Gw7z6rhuyyATQ3RDQnnKD+MsHhFpdg1NE+FhGDMiaIZtzkBQ7J3GzYDBPHG9sUe
UJGIYx5Ha/LAem0TdLXZI0CApyk3TcSRv/FaX+omRWZWpg6iEIeyFktxutw7y9dCLZNgxy1Pa3Kg
Q7C7T4bJuH1ak76GbTHRcVRa1KfSFqzWIIvyNgb/U6P70QVMO/qgZGgc7GFjGJ4iEzVwycEm3oTV
1MkheQRpX3fBYw6yfP+0651o9FHRY3CPEyNdv0HgzOZHBwvlCKpTSkj3P+Y72MATb4FuQIiRZANa
xnSSxE2ZzuBGspdoENn4rYknue0HLBWrvuerNgaAcG/AhF5oPiqaHVCu0J6d+ADPyxmSgqDrThub
4qVvvjfZSDRGeYeLa05ugTCC3j+6aF6mBkB8qFlYjWMyTenlmvO26W9GuneqrsRWa7PdwBJfe3FN
MpiV3sM4StQlE0lTZ0esFQZ8E+AwsNWyX7LW5EUdJKBmDg06Dwh7aeoFrYhOcC3jtCm73CQIsNvU
rvRvGayMLpdYHCbg0FsibYnO64SsKy+0JdnO7vo4TfECJ43/YdC2sJoBx0VVD6ZFLol6gTgjh0xY
sHmq4wt42oM0La2g3Zqe9hHWCt8zZvPnYkiDFo9TE4pD5cvOQXrmpaBNTmtQL5OZ0g+CB8L0x7Qj
QTxddqvNs+2OCULhtVSwCSNwpbOmTfeUonlP4K6TpF8wUoFVCNm3iNqqodcB4XPa30Qt/OX9B8C+
IuOVEQgEdQXSieDeEbL8Ldkt6MO4CuvGtuoQTp2ACXHUIToK/R3X8I0riEL6PH8EOq0UhI5pipGN
s7XFCVJGrPEfgvtHylIolfucPmkWPH05NdFI2FE0xo8Y6WG5zAu5NDp4GIfUh3yogOssLXOj4QGu
HOzC7AQDGvpLgTr68agNuBAMnxIp/uAsWWA9KvomQi08RuhVwO6iKWli+lfU736cxyQXwJICyCUx
FRBEZk3yXSkUNOoIpgqZVmkyCFZV2WYNhSYFS35V65OGn7wdMV5B4+SpWV0S7beZSP0tt5jpyT0w
rCxcgeC/1AsPdr/A2Bz4mac2wM/6fPBDs20R3oojNlMG97BBJoxnfHueeSZEvQBwa/Azuk+SPXQU
8nJSJiYHAFRMKQS6YfW2erhbcnxkKgL/cFzbH4OxYtXM5VuOm1NH/b/IQrtbEoIOeXgbarS48W//
n0F+fR9qdEho03gacAPRGDTbS4euV+18gvvI4qFV7Hb8Vh2Tug0fUIDXEn2FXidKOjQfqStU3utc
X45RbjmFaLzZ0HAoH6CecQ9bPPR4SzwBY5tLAAx8yyFWBeFjoNKgMX7Yp3WoXvLXEYRxO8ETqtdn
auIWNVo5yZGZ6MKuoCewaV6n9nV5MN71GB+WtPiNiqa9f/idWbCxxzqCQRqJRNIw/NBKFabNo4Mu
edVXeFLih/d1ITlojnCXeEj/KVE7L/g9KBcJVteiG3/rrwMaOOPwDwkaNkmrAL7lTly6mKb7BLsD
EK2wMu0Kee9NLmoP0CxosvfSbmmsXiJWj1g+C0XGioefNyS7dwuwbP+B8eZfQDpmeOnH0G+HwVF/
/+MKNYx5XPsa7Q6PY53hcxt0V6jJBWj4NNLX5HWttAJKh/T0NuS52Gbczt6SDh+CE0Di4mJqO5zz
W4RWaeEjMjeRbYdJBXoER73UHBenokHrDNj3J2CbPQADIEuYpma9RBc6v53RK8PjUZ1dmciOHZLF
3V6RfOl3eQGCH80yyj5P+mGD8qJGnR/lkFSFBVzXC16QNNL+PKgVf9sBzOMzDU0EREsBy+/PkAlz
gAJmFrh61NRye/L6BlQB3KIxnj4YtF0HSLwTFSPCZHPTr1nVDzhioWsLRp4vl2jpM7v9M3T0AvGm
7qXsuos3OFnovpnFcW161LtfLaQOhFxMosFwnMiPPaMgIMWALej1xt0TaTJp9KMipjHsQr8++p7X
C4YIJLbr8ERdbRZaMRdGiHLowuCHL9onv2qAV/kl/oqfZktnMALRGvvn1W0b42XGAsf7VQsoNICa
zwFXhq62G9E3sWktG27JFM14B7ORr2E3ui5YV68gi4toP3NQlmrm8WXNlcNnuFeEkKMsB16naNIB
L+VRh9IX3bk6CRlrD2CCXg8d8/tJw2ECEL6GMBWhkjBuceYtaMuIYUat5wdvhSIR4xujISGweNFD
nUev8a3deMrPBukZD64Mh3u+PedEeHhQrjjubtOOE6Y/ouPDYHkFv3dgmyMzE5QGB0AXaK9apACB
2HNSE6ghcJiaHJPvgsThqdg4+GNjoNwvtzkGJxsfXkdSaAkkGj3zWrJdGQcxR/qxc6sJHmYk00AV
3ATu9hnxFusrMJPDCMAc6J+BT5ACqyPKS49S9S3yVWTW+SDN9Mxy26joJdl71p8ZU2gDcUxiuejg
HzQkFDuvcKKhy04BX12ngjLro3R+AiJpOv0JFjVR1yWnFi6CezhuI6K+5egfoOLPC/jpOTzN3boN
ORrfuKV7cpDIJhIiFYaCo9BRJJFTwrOfr9GKVT5ArV9u+GGQwnltwEzth7cneZ1LNQlAs9BgEesf
60e46fvNx78c3V/wguzfb952QU+2oYJnBmMGzaH/GY1CtAgqoaf0b+QE6MRQoXL33AY6TE7YyjWy
RX52sCtOlcBG9bsyH/z/vC1Z5JSIROhs6//rFQ/34TSoy3m3M0nBkM9h9mFt0hoss4F1BBNtHbS0
kGuMfpfXgfNw4AKeCC8J0jJ9qVyI9Z2E4B/OwC39nXctmEaIIn9ciM45jjS07MBkv1ZsYytc2hVi
nNbkI2hl/3zdK9CI7oEeM0e7Hg9CLjObk+Qw1IOSvGgUTBQPa0snvF8bsHjbVRvXPo1rkh3XgF7X
39b6Y8MFssM5UnAKXTRSmdjTjIfRwJMRQ2/i4q71copxgFRS9NiNx9cBAQ7sg16H7zTG5yZLFIjr
JiY95Oa/L6/eFfTelQq+NXztVxb9Ais3Gug98Or4oUH/FNw1eiru2A1w5fZnFSR+B/UbgBdoaFrl
7/33l/fw+r/YMn955okTfMMc2p5h4/6MJ8zrLgOzpICqXkOjAAaMu0AdgJ30+0u9A9Cxm9AHOMS1
AFnh7/cifwM9ZMaRSv7PGgm7XcpSTTxJ7tIcnBUiMmv8pK4QCmGRJHOCKXsLjr+/l58hBDhRsX5g
C8TDgw7H8ot/fmy08IkB34r6IQerxp5bGvl8fFkytAVzUHT+cZx/vSBMlvCK4ptFYoCLvs/dv9nt
rplD9F4M+b3aRxwUdYcT/zK1HcLc287+/QNGHrb734n1TwjsNqRphO8FikAEvbvg3oukHtHO5v4t
YpjGC1kKSLYspcc9WbLtKCbu5o+rIVYchnX08ZzAa/GA7isQKv4BlXvf+y70pVSGPgokRQ++Xxth
2DwMTGqJuu9fN5VBXoc9vq8dWnwe22xrMQVNskKDesjhecAdoE2svxExEbWiV5dCZX+kA5E0LHaE
Flsi1Cu8HfuDR+fWEtSTpXml3abXMPv7YX0/jZg472emYEzQV/oXPznOXaXjPdjOzdL5yIQWUZjB
aYFs/KMNsjX5Q/+C/3Q9GmIi/R//DXU/L5t0RzaCruXr+e3Y26HTFEWI1nBUFvPS1v8VtEZDQP7+
e6KwMQi26i/hgBgOJBo6PRw3PgtGkuxnI+167At0K/EHxu8H9Of4A3wWfayxUL0oBbTtLz0ojHV7
OzvaXaRjMHe0TIchJc9sxob570KdvxSmDi1R4HtHpf9LO8GBx4Nda1ZfvKYiGwU6gnUUqwEvv3+q
NynGv/YfsEJcCm2B0BUeISR7TxeGIXiZFNrN0+zisIESju5ejbCGcBnKfxY3gtAu5VIDW82LAU19
IlZoWqOr6DVOa0hw6lJ2E5CfmzgB9hB+GDgaG8sLi9yAyjNsEF202xL9zxakKQrtQ9B2UMTJqKqh
X12sIUsO2TIcspkCarsheyQJ+5C/8nkdQzFC7vg4wEJ429Vww0Ays27ouQpMRECqcYFCI22HQx+g
Vep4eEtQ0gC/1hQQXvqlgAw9w2HBfoSx11KjMyFCN0zvMUI3SkOfBpgtDpDQyjhDnYDmcHgDUiy2
pmey9D6Zg6/XR/8J5Ch2e4h2glCidYse0IgOrSzzsT3Ab9+LtfgfyEPh2GyKt0Tmx1IFs2Ywvmjp
4Q/xVG1AllBbdCyGuwSmlYcB4k5kCiHYirYu+x2+9/YEPL8X/SNMASKHzNnqPJkuBQsDDwYs2wyc
1b7WYbmxC1GHplsHwK5AYFKwDIVodCZ56btUmhC9tPFleTT+kKsc7QGqWqEfkPpEbb45+Ql8g2e0
kAOGMTtLvYBE+NROQJvRJhy2+SQ/NvAGR+jCHCHp/Mei9FyyK8p2Ez9HdLc6OwM249PHMc9FF1di
XIIQlTACx65LfJkBuPRqlBZzC99C7GaL1j5AJrYSqVlEs9ImlpubLl/0gqZ1vTAtquk8m8GLtg06
TSRhr80LQ7s72xx4goR7LIZ0HOa/RyAvwVrAYOIpt7dYpMCH1+wmGxC3xXFsegb/7FueBeDb54lo
tuYPndel0f/IBscUbYGQUedQxEAViXYAQ4RIVssUtxF30NyaLtjyTwjiMnuYxjyA+rmlNYVtpjYP
1LZUHGxr+KlNNnLRhsRdDvO+XQDJkPfp/H/ZO7feyI1sS/8iGrxfgMEAQzIzpZSUuqukeiGkksw7
GQwGr7/+fFTZ01XV3TYa83KAMw82YFcpM5UMBnfsvda3XDOaAyc7ebmqsJDZo3xIWNRndupgoOfu
y94KKarnVM/beA4MvDR+ZakDh11aSiYuL1/oX9uS27GZhHuJoBkPoZ1lXF1dkxDJZ3tXtPlwvRaV
0nesXLUDlWNVrFi3/paJ4R7PpbiQtpaiGu/VzulpQSNESc/GFkR+Fkz4zUTWMdcX+Tve4ySuMnjl
i900sZME3RFyRr1HB8oUuBGOzUv7SxPZRePtJ17y3Oc89iZnrCzoHpL3LsDsWM5GhQ8wKJx9Vujt
vbDpzRO0AGMEhXebPk7z6r9WWuNwlB/qh8k3851uKv1oo1zNwxa++KVNmw6kXE/yWuEltzQPyW7I
lBW8I5i3Oc8YwrgbIYXme7E02s7oa3XXjzYNB7aCuF/m4Wj1ckGnWk9+lHi48f3nfDSD5RwFwvCt
N+3C2LWDwC6Z5nW2IDZ1/A9fOV4da4kmj3WAHCG2DVXcziMAfodZ/YXT47CHdJ61r3rRi8vZs/WL
3jW2FZo42ww1HScgP8N8pXvleE73Wzvm2AbN2Gf3ezcmfPEIjYGSc2wW2sskuumj07Q5MnNjfe37
ogWMmgjkg+vas3KzaoNJG60cYvAF5Xx0hxSZvG5gLVwMj42YI1U0wm61jmiuK3GUcyf3phhMfIIw
P+j0PjnT8k0fkuRkG9w+Yz+omNainofpXI9e7CyttbM91ZwEvISXBcbTvtAZb6NSHko0EOAE89RB
oT9Y9iuT6Ta0zKo5fKK/Tb1Wt7PRlLc97pcyKpVKH7ts6Z7lDPEo7GZw74khRYG7Ep5IyPA9Kbnx
5myNsL1NN3gjAaIDui1ei1qsIUOe+qlpMQgIMRq3AUOEc2Hi1BikDgYubwDG+O58WdDvHxk7wNuj
6aPCBNUvJ9IhvXR9DWNIZZTBqySLRY996jOE9UXf3biTC6/T7HDVBfnqnSmjzW7Q6aDtmDL5iAVY
HMYBPnghRvdVWphnOCc/rsB3/UMn7AXCbp1+LHwhh0x5w7CjDFzulcTbFkq7Y2JbQhzXs3E8d7EL
HDrqUDIkvD54DBoVvFmzsB4KmbRv4zquHwMLPB691ryyERYcdJ4UcTd36p76Em0zBNlLTfbl11WH
umhVRoIminbyKVt0m2fZzI6kFzlkeOWU7pnHYCYSfVMcSmeQj6iqLD7/aB4NvcHA71r9C3257iZo
AE8ZSxXc17VcL9K+6Hazx5bLMRgnaIPP4ygHe7pp+kQ+SHg333APsTmY3TKebAhWO7ST07VhqeFi
lt50ngPxaOnbQKT/9zkMq+lnjz6tk+8ZDDzw0zNuNu9qNTSFhon4BfBwziUTbsijqoaV6K9LY7He
ZbP/TFwoacHf/Jq2INRgo4t31vXyH0ELqVa3DyS/EC6RpTUYYq+EtsnMLxrFal/7Y2rRmZfau5aY
SOUuF8de8wA6F5RZP/YGWtr+ZelYo6d2OqYXTG9VIJLLSRPpDV2W6qTZS/NUKfnKzwA/VrnxBDV/
iIvBK06A9ZFfOsLIj0ErzK+DlgxTVEHJvULqMzzm5jh2hwwXgB0FmeFd2Ekr/X2gY+Y41pkvYua4
mGlG5t0x7EhMVNg2gjGsraQ5tRrz/otF6zwyL1x9UvKyC0YGPcYsATYAvquvrdnWbr0myEXkAh5r
d1kg5F2xETV3jHyX7KLOyzbHHNg4KCKTxNAO5BX0693iN3LIDlvpoccBoHkMxnxr7ZSWR+zSrqzw
J1K5RE49JOMV3ZJi46Ua6cPkrdhIWh2AKarCxIgngxIRsJrjqicn5/Qn2UekUI5L4ZQ2yIrORuV6
R8ec9aZ4WK0lMcdwmbvN4mey2ennvs1E4NBVSyNjYi+c4f47XmYy0yqQoSTRoiojzQ7m+9xCNROa
0Klvv9NhJg6aBfapDjDMFBRzE2E/1b2rX2kwhanyyDW88qi0Ze6L62rR3GC1+Pobfa5j+jR1uam0
iGOor5WyC1/Fiwtw2KTB3rfcDz7jzWjAalvvbGOosssyYzob1g1t3mhVc9eEOHgZ/HhDUZ41ue20
u5RB4VWZ0yaNf6A4u2CdPVpihTTOy1QKxpGD4y048pl+u+oXarNnlxatuI3YDFNDvo9YemJLCmAC
bZsY1g7zkDmYESVcprURs3mkaBPeZfdu0ezWozAb/CWvInZSxV9o8UfP+Tc2Ifgju0xUcHzTjiyK
XVl7hpftBKwkx7kytNEdHhnm1slZsRm303H8uq5Z+phm4msKKH5jek31/YS2Y5f4iTzgvOl0NglX
Mv7y1ouK6IKTtPJhP2YyiEQnVhEChMCoUtdOfS+byo2ldKEL+LnN/jqq+ptKk3XvtRVjvHROrpgw
+npkzP3UxSsPG/sm6DPrHgeflHE+0uthPbBgoA3n0zuxT+WtgLXj73rPSy/7tsGxCpY63Q1zOibn
dI3TzcQ/B+d1i6PLbLpqX5IdwSlUN3aBytqLMsE/aZazfWEKhpbwphleBxyLYtNMyMYevOGwzqa5
8V54CMdYtEjYEIbbntAPTkgX5ZSEAfyDGTBOWkS2248C33ydoCFFEDmc9y6/3G6hyX2/QmJ8T5h7
dweMaGMsuSknKDSlPPGU5+Gfu2UV5wX1BR8hueOpQ4oNqItoaET2VOSp8ZXO27xHtIPdVg/qvSe8
4kYrdBmNtZs96039WBUowVIObnvPTIqXdjKxIhJA0b5YeiKPA5lZc5jIuYD+TXP0mAiTXzrV6XDn
8xhx2LWuC44lx3Ey8m9lZnlfyyQ1nkvDmi5HJrexI7r23KJl/ETz3Sy3PW0WEG307solC4e6lc1x
W4T2N7vcDsNLQyZQ6Mxm/9aOUO13lZszCKWZ3MLrdcj8iXoJ2IVZ09rSLPSmwoisin0kdLW8cK4q
0ZtvWZYp7MkVnwEWhpfh+OR1I9pfrIlsEc557Q6mFyuQ+QRvaDy+j7Vo1RfBqS2LSmFZ+lcevJPE
z4cB74xoDzdWotDO8s4xHzfdAAD0sRxCuILi2nHm4m3AvcXjgZPnvh0S1FAYNa1LRnfyQoC8r0KZ
UtJczv0g3kpTzfjRaTOOIJKr+ZtSC/cKNyXntEHQxXwfmVqNIRO5cdcUo3WkSU2g0wTTmmIe2eiH
jYQ02ddepi7shfNbqFGOqLhKOs3ZYVBD86uvo/Ok+qp68cQ4R2Vv9TEohE4/DZNn3DNd8wNUQdRw
oaumrDrg7VVHdr9m2s1dloFPmEmWClFxaO3JyiZDi7B9oitaat0ROylGHAYoUlhEEVzqrLDLcZ+O
LqOUGptjSZEmd9sxdoySpctNamqrSdbnpifS4NpsDcyunCqSssf77bariKQxpNVy0HQThtC1O0AS
D0ujy63XCtmohntQ8+cC26tsylm/KmEFt0HEaXu2RTisWd0PEZBi3VnijPmVD+gLNbe9xM24JHUJ
6yIxLT3qBw5g4qYa6Q5Z4YzMOxj2chBd/pympd2m8cStwhgFN47VyHCcu9ZVADdKtzkfskGrf+87
MDDOLkP/VOMT7pi13Se6yezlAKkoV00sF5t0gZtiECXXwYY3mRMwNOD6Y3ozS379j1oLPIgooi+a
JYY/PTvPECLM7P57s1YT28BBVcHWGjWNZBYXZK9uo3v0AtschPtw9d5TO9Fn94CueuV+64w+yF8G
MWVaFjY+jS4yhACQTSTxSLZj9TTA2+z8S0VBOZ/0ItAXcE1pP3TlYWW6xdXikVe0xZvlDw0sbqdS
w9JcWAO/HrkPLSqLPkL0AtP+3lKOyMm8QaiaY24chm5p0SHlihqHs0Pa7QGikz6ATK+NS1RIVyZi
Lkp3nL2HlYwfiijfPuTKq5dF0IUd6aTmEZKqoZrsXdrAfat2YkJxE9A7aFr/cqX0w/OsVW7CFGxM
AgHuwu4Ce4et0rIPzP3qJ+EP1aOGukaFZov5DIId984OtUn9rjebZRn1eybLXev25F+NEp3KHK5m
x/BxdYflU2V/DPJ0vHFQx57RB84videyotJ0hyuMpwv0EKtGrDUGDIKFVt0XwTx55x0lnBdajVg2
RMFUNgepdFSMs4+3EnPOWL6LVYeNkUgyv0KX5+gA6WNd7vpcm2YKBA3HsgfyIYIh4jgH6dqqjpPa
n9+0NZkXERrp1Bl3fpmXTjzlTfNNAiMkqaUYORo0q0YwlC4LI9tRTsiehAKnHN+xa24dl1RrzSZa
ywxeC4+uRNvXg+EjzjHh4UWJbmMOtRe9PzP61nsB/GDjmPYSM20jGoq5wwnVA+Ra+64+xKbuDOoZ
6QOyiVAKVHYRmo5upEAyTHRFNLdOKSdvsgE76vCrmYHbHBKw4e280q2OWtoT/ofwGnMF2jpRI90w
lwG8SeMEjKQ0lR3wLXBhPJIDQgtt3VkHSqiIBhpmbyuCBdZGEtwOmt5uSQxi7xoC9AwXOwbg4Ae7
Am3Fh4Z4ieZhIVLgSwjKvnK4nLJbr6jlVnVZZn5GBePCaYR58MYWaWEfH+3iriUb4QqZZPqeSoNv
3p/WGbkavKCQCId8DkWuT4/+7Aw3kwRDchLY2JgOe9DoJ9Y0ZoXSCe4M2odeHBQkORk0LfJ4Qhvz
ZbJsfIROiVOZcJcCeaJ07juSCfcKwv+zK3synzx0iJmsVhT6/bqE+J+WE55KM48xno+Yuirc9WGQ
j8F4nroSdVrfrMhB02Sa+bhw1ZBGcBqOROMt5p4JEXNW3cJYGKfQmth6NfwOhBQAFxxCK+07igLo
TFfWIIbL1DTgI+tOKrw9QgjxMM2eQnWsGn5L1ADYvmXmp2FNAX7daVvF2wMoBoegLUseumUSIEcp
uzwDBeEXKK9ol9ysNR2AcHUFEWrliMAutvQaszqufToUDnI6ZCO1iEdL/D71WYPJvJ+jSTnLi8du
MV7MqpEirrrRv+shxA28nQMNQkPTc7Rqs72yQHRf+FlVesiEkqUOpZEEF5qWmW8LgaCE2In+Bq1e
EaEBM19xxQwNcwYvwLju9IWMPKJPlniYloIoA+kD+Riy3K/Yf6VVXRSGuTh75U7OkwbzaT7RuSot
mgEtpIpK1MZLHqB4CGuEGKcWhYm+8+D+cSgITFwNXaLDkQDXlz2UcIOmiOcmVR31eZxZEJG27829
nqyJNrRltsmJuA3ruUNlAZp7qF4swg6eJTbukCBpeo8oKhFKpSNLvsKErk1Yxst+1iKNyuNKDth7
evouX5t00PDDc1PHMi+9azWo9qicDq8HqSyX9AW8My3R/Sc6xrnHMkjdN2Gu1m629f5ulIt5XvYt
aKBi9KetWtNrpDPAq0Kv7/2z3soaN14DjcKJYAcyFWEIVHe4ZfNY0tyKJUvdjjrLGXaUL2RRLW2G
NnAynrNkmZ8DeOOh6Acd66RT7mq/Sn5HVqzHtmOrR59y/2DYoCZbFOjPOj/ihNrMF4fk/xnPjX81
M+Q/iFFx1/nDKwJldSMGfUlCCPu6wX2wEpVBaAmrwa4PPA8kaCof+gm0/gu6aNrl1JnyS0GzI/Zn
Dipgg4CMzgQ6PZE+aN8XhDbVkU1Xn5yPxmAUhtKytCxQOXT/5a4U9IPkGw+osh5jZuC4mJ450ba1
uJN2D4XlWhVZxy7f+/6mTZId/mdEAjOAzY5ZAwPH9tpekNIs4Hfxapix1eqzys71IauL9Rwh96Ie
k3yenG8OmS3lGRZ8AiCjxJa60mJ/dOxJsnmVqFmYaaGPKAIjB42D8M5YKRt9fcHHX7pSn8+HZaaL
GYLYdPa23Uz+V7dpFJtKJ8pqrtjHnEx3Yuo8dAqxtrhpiqDFRmOFHJkyHlXVgheamwYZu+0gBc1E
+6GTXOT1MQNNhHq7XgD5gcSx5mmJWkikySYiZw12jEHSIl317na0fJJs9rk1u1I+tT65pUXMINbn
3IdlCFDlqSjaHjoGCSy+a+x0YQ199zaU62gswCVSkS/R1NqUZOEKo6MbzxIMikUQ0bHefhPbBZNQ
HbJ0Hr3uywClA1penvglf4YW3gP9oameA/MFRJykcknVCXxv3P/NeO5ngwjDPwzUhExQYzKVhkz8
y3C80TlzFLMIvukFLpI/pt6mWzqMn6RVp6g9J3+Eh63XtjS90JMVRqSwYo7SRwoEnfdYfA66/vpz
/Tzt5WN5zOnxzkJjZnjIrOjnaW/uLFiT0tx7L1uxDVrq78KPugwqFqLWMi77m0Hlz+qT7R2xcfNt
bN5hRr4bYuBHWQJNQ1/p+CU+6u/vOH5X1VhOIxnN915mD4jgRn3WsHzkBcPK75fiP6I5/LuIwh8T
Cv+fAhH/G2YdGrqOzeL/ul7+CeH5f6rXt9ea6f0/QA7ff+RPgqf9m4+iBrMcMgSDe5gl/CfB0//N
RvZBLg0QaoN/s4z+CDq0nN90Oh8euRxIcBjWsR4YJW9h5hA9TYz9kMCRGTiYqI3/hObw61ifV9n0
JwYmum0C/utKLgxh2j3AE3jUmg0BrliIHA/s/uGH7+RfeO5/vmE+kxx9kFecSlm8uN5/uWFWg1ET
zXztDMGK8YBzghJm0P3resKF+ze3yrYn/DDQ33zUuFEx+WPBRTzwK9Kba4FKF9Ty2WK0wbXuyvGK
nYXhz0r6mnDr/O+kEcDC/+ktvY2z4Oj4vAwcmds29gMSYy57p0OomJzliwSIlXStumQgBd6upcXu
UGxMwZOOmsbc6wNlJEdEbPAg6ZhjHjonhTI4jvYUDjM0mU8UcdDOMBiXQOpvDcILWtd9cKDWDQ7T
KvMD9D0z+oQDUuTUt1WJWbbSpHo0lNscsajCfUsYUySLyk92iiE7ttImOywdJUie9hiBVF/fmuhA
Pxjwrk9ZacsnT6RX+rDkOyKugN8Q1Xy2mlZ5BQrWBZRcWMOt2Q/176u1tterNRWPpp4XYUOK8t7p
sobisAab1TbTmd5CAOrWzjz4o44CBivejhxDASPQ6i88Q7UnjjBIYykHXnWiDs7Ic6U9KbXpjFAq
jxTkOUhcHkdm+633QXe4az0z6lqzIdS7iRpa+vZe7035AqM/mMoYoJzXcwhaJtTCL4FjOkt/mTWi
2HvNBvOZPsE++ifkR994P4P0CLbYGEBAU8274BMMNOl98F742IZC5MWgg2pzASNEi2LeS2BbTBaZ
lL+VWeU7EZO26lr/BBGhDmgvvY1OtGycIn8jFpVJLml4boPHT6CRTcvtGqHvXTbnsNRm0PFQ1d1d
v7GQsMiN+3bW1d4fN1TSjL/qXW78pAyQ0iILEadIFC/SAMZfaKxOBhaVLycjzuqq23hMQAa0W+Io
1kv9E9fUz0ZJt3bUgTjlRaKHWovuc2M8JVAReHLCfbKWvLwkXGJ4J6pMvZWfgKg13WBR2saN4ivo
cfW43zpVRRMtvlNTQTuHv/Kub9wpFwBVspGoyjJ9DHrqyW6jVGkbr2qlR0whPTWI7209wmYED1So
i+ITdTVv1CtX94tXYBEJf9n7am1sLFpUC5M2eFnJBDnLBaHlfMK0/I2rFYzcPfPG2rJK4ohB+33M
G4fLkZq6wlS5vpFNvURcWedNMJe95mCB7GyjeXVYgCAN+ndIjPPdAPJLG6R1Ar9o7syNB6ZtZLAp
cKf75pMWZsANWwCINVP9xftEiuX0pkc7VJ+wseYTPJZ8Qsjc70QyYhrAk60bqaz8hJahtABgtnzC
zPypAmxWfaecZYxt9DD5xJ+V/bSx0ObvZLRVa7t4WMa+eLAxD6SqChFG++P04C0q2wVGT0alQwuT
gU6CvCx0Ot0NA+U3zWEa0QI9z5qNTQvNoknn1p96nVRMbfH3fdHnnY0pRKHZJ+AxvRtLZzN0iXxM
T27HQCtskb5MZJMS8mWFwiX25CJItJFhMXJ958UUzAPRtTWJlu1wSwbmU4Eo3NnT+XS8d2+m6YkM
AcfRsVxgZcj7ska7xEEk6MsXzRHlfTDW+UFCSd7ezHPORl1VT16yaJtK2kyWcBpc64gIq9XDaR2n
IXQ0aL6Osujqmkl3acyzc2bW2gaaLaHgxvUaEIqatSSk9N32v73ETe6XZZi+uWZDR7SBqLdnBmSd
txUKmhA664KIqrLPRQ/sl8NBANZ1WJuo7hI6TTSx4X/aNtMqb/TApbt9G3/ibh0RQKvsdZ+AwIWg
Ii1Jgq9MDuuoU1pzv/ZYLSF/aQOH8XGqb2fLFh82leQlHwTkb4kgnf52QNIEnpMq20ksyudM/YPr
ysnd14pwqQzn1ojhuffqW20qPRQD+FmaCB83f+ZsCFymsdWTpav5pirJFmYEDPg1BRgrwp4ywmDz
gNzLfftHkt5/VAX+T0y8dpwAlfS/rwKjV1BNNNHznwrB7z/1RyFoGPZvhoUvXN9gO47v8IJ/FIJE
LP1m60iBKQ8/wQrUD38mXpu/6QYKQzCp8Lswk1M5/VkIAgKzeEEiyHy0uih2/5NC0NhqlB/KJhAe
LmZ1ToOeRc1p2luN80MNQ4xoK7qBUMlmsgDuTPRpwtbCkBeV3jTe8khajsU8NuVO10v1olp7fCzt
fsZdEDTdlx++vX9RL/6TBvlTvxts8k8eRVt5/POn4QYVZZAN48nsGuOUlishHIPXMm6aR4U/bpzs
4cUj5CAPZe2TIYLknkYF9j3PptzymvdAKf2a1yDJ0qwq4xGZsm8cFtdJPgzcg/P38xFHm/Sj/Ref
+DMV65fvz8Z/jWycnY4a9xcFsJ0zOMPeok74Y1MQxbh8H0eC76298pYWBOwyG0Wcg86kO+vSuAPF
ax1qukTkkoytes/mvjfgQAonRijR0quvMx61nnRKjHMt6R/lgO6B9nsfI9kJnvqsu8ARTHZw3mvu
FVF0Y3346+vw87GTTj0HTgKHuBAuawMz/8+XwVs02uui6k9gcIKnNvUJtrBLk6UhtkzuaZbBvUiM
6vmv3/aXehp188Y0oabm4L/9a/tYP6xFRrGpLfq0OTX+apzwOw4n5KU4SJPs6a/faTt4/HjVtncK
wAVs7gEc8/4v60w0+GU6lB8nxISA1SdCUQ6J8hczLEW207stttrSF7+NkIlN9d8tml/F/9vRTzcd
znOc8tgdfnl75NY5h3oKda8rHcBJg/NaVttnwITb72hPt+Gic+kPU9VNSMXK1vtgvoV/Oljsy9ll
QhVRh6M9KdB/PlpSmFRQ/rJ8CG0Usa4hiokcBGLyzLHINPqbo9avB59Nhk5jArIwLjvE4fZmJfnh
Qunu4DSOk2hXxpDUrzlt3TQ0tFI1dmgtsGmOpFSVb1guUQKuHdY0Wk55RJPc+11RbbXRQpAMDcJi
/Mil5b0TPZB5x7++xDgWfr3IMCFYRMQnAq3h7ty4CT98Slf6uS4RR14VNi6WwI9VkJF5g2Y72Cvq
N+xUnX471oszwHzLPMaqzYGThThUNsHEZdXVdwI24Rx61ZR+mYq6PV962n7C6cSji2IhTvBbcfIp
CkJ8lUXjPin65jQJrafNT0c4TY2gCJlH0asyx6w+Q+1T3ZlFepOi3iJEafC6k0q6B0VlY8Wgzvki
84W0YGkPK8FNk19cVpnjvyQ62oLM9Y3LleZcEE0kzdf4ZZf8XPMlrftp8dfYmByNnMb5m+hRyg2Y
vZhr1MqjrOiGc1h35kOXQXE8JJ5m5OGalclbAJ6BAXvTaV+HGpWnED0NbOR+50YXVO9Eyrjc91Zd
3udBMkMfpbN5lIkcooXvgV6zGVyjZpl3dFRJWTJm4oIrjC/IySas7NFoEvhT95ZkZh9cZwkyxhhT
njrjUWNOEZZcl86zVz3PtZ5dmDIQ9w7z0sMQFJqJ3ateX323lbuetOV1P5Z+utdo+b4i/Jh+R6Av
YMAikx1AaZtjup9V0XJzTMQOp+Pg72WbZDHHz/qs4a9iYbJlyxeNvhMacVFoTO0masfWIaXDVpCo
LUq6mnFiuUttzC63k2XYcd5DvQ0LVpLaW2oK+sNsefOly3irSrDodKquQ7RCSLHesyQzzfWln7R5
G20Fkq28/WYudaEsyaR9GIR+UqVC8c7otFsPiPtVgko6p5D7DJP4TEMqFgIeooFrkCAX0gPGexnK
uxhYMM9DTtBTt4OGleqRrJSRXGccCNC9los3EfgzV4G6dHtlsaKmpDX6KRp4Fu5dLSuS65Fbx02j
zhecqA0LmNe+qXIZhLSEGQjuZrQzVLmBEdCtTnAYYoXYQqyyAHweCdMe+e19QlWwd5q0XkmldNgx
G7NEc1pnUqsQ0y5pf8OsFudem+b+79owerke662pkIb7g39y0KeBpbU85TlF1Mx9ty5nvc7uhpQq
zbyNIT6S7hjIvsn3S+XWJEv3fS0ix2Q8FXmzsxAiA3pBi7is5hdN1Fs6pOWWdcw/unaNeEdDq6ua
5gsB80F9bslAVbsSW9/dOnC22BcMeo0LYgB7Dv1eZmbqkMhRNPc8jK0jfXez3A+CT7BrVUUsuG/M
K+3yYhHTVe2j7t5p3CoS34AxHCXs1opQbisdYg+fjggJd6c+aSBzrh/0PAIXdY9C+QSEJuvODT23
z2gol26EtL6zYsLDk3gdkpKZzSRFAKViKuzIwlq4MiYrVu2Crou9N0SCvtXLyEreGaD1WrJqDMLU
ysDOgF7x92hjcAZm+aRYruYpR5KAmkb7KpkmLfihuY/Mk0FWDFYOf7Q162GpJnM4uSJY2rhh6nJF
3jiPpJTOOj8QbKGge5AhRvOCTofsrw6MwrzvJ2fNL6AWqe/5XqRPM673DRYv9mlcGLveXcnbYHxO
OFplgWuKGFzscpAZL9U0UVmQcTneM1SY3oTMLHQ7E4BkHwYoCkI/4XWcqgWa0sjROKGMsuzbXjmE
gyn0L+HkwmWJFKiJeTeadQEwGYEZQk+Pifp1rnnBU6N32+Isiq4/eFVPZ2FebCLA6CdxbbKp4YO1
KIKNC55gwROjH1Z3zS4pY98I5vZc9UFi3hQSzfed6TeBfT7bxTRcqZnYljDJFpLXSg0+dDvVvHXb
riu9ErNWK7LlLR2w3j76xP7E52LsebKdht9i6PBXh1nZkj4WlCO3jqjSMr9tIIog6RuoClL+jD3V
VE123Rn2wiTOEpnO5eYUPlzVWsZUO9eHDhEb7k5iA8YOlwf/zSGW34gNBAnPVierpn5C1EOC9wie
IwTKUbIu0Ea+Tg0KFZQ2tKUsNRNzllLmFhetwF127/O0OPSNTv5qkHYvMOJcYursLDePrZ8GwwUQ
QCaqi/Q6pHfYBw/C5GvdhKXLt7IqnZt56BEddAA9yy+TW6f9GWK++negA9seknckmnEO8K1djleC
MAxAi180Pan39SRS+no229wip+wux5NzgWKqcGLHlCZu6MqxeRxlZvAkC21Md5XZcJusWmIF53bT
Gt1HzYa8HH2DJbVDh80aKRzkP3sEQeOOh8zUXRhyMN2IZDU18qS1Rp3Suyu+ygCTi7ZQph/XQJES
guli6UENG96IptvkpWZQ40j1Jzxr54LLQhIT40TgPuOorubFQ+oy0pn0vf7Mrhm5na3TZsFBLUn0
nqjKtr1q3Nm+1BRykl3WNfV4kUKnySLfIbTtgUqkf9dxV+HD8fJ+DMusnxAxTKPf8RRYuvsK+Wn+
bLSr5Y8hUvFyeRQKpS8vhjx9l8EGSo9aIqa3LNW1ESJI75bnOZ6/27nXkvUgUXjmu3wdWKS5qQrr
Zi6r1TnVrthkpGLU3SvbyPDHLFQ3/W5C9YphzG/yTe/m1ewdfV/tjNmaZTxWNCgOK2AnPqo9ExW4
JEhkoNgj2vzCYN94KDLJWuNJFzyx1uv+pgkaQLCDKQKYCHWG/HYeXiDVOxrZ1pVR3TnoTKd4wnln
YwSoQHN15I6gl0tZ0TsSnbiaHByW+TK3FCGUnhSZdYNmunLPIVChhsrnWUuvSqmRkliTQGuGVGOD
uiIniM8voUzs+8wvM0xZun6+dDb3PdlCXg74L/OuPqvS/99J+ZtMPFoVHHL+fScl/qhep1f58eNA
7fvP/NFH8RiNwW9mjMTYismY+48+Cn9EuAJw4Q1OSZuFY+Wf87TgNxTiJgM10LVsf4b5jzYKUzjb
YHbDNM0Eg8C473//r5+O/f0v//0jXBrW7M+HDRsY6jbqgxTA3C/Qf3UClwXBPgYglbMFRs6zKlQj
ECpY9DFnunTR7Mla7UW33FStuW52B3JpOIEzzdEFaRR5QwPZWo3nJB+oGZuGkoD7dPqYlbvJFbIi
4lHIiDtVNw1Z2Tweqq+2BkLKGnIBvIaKdLF0PKZzgCqcLzE/S2rHuS+AoV+CRF1PFcFXkE4HfT3z
2B7QQqDrOjJ/Jke0RcMMGALz1aaRpUyRF7ilitCt8c1ps1McJj4cMZtg5M69NU/OW8ZOd4TX2Uds
zl8Lr9Oe86rWHtKucUMbYSb1u5lSx8HHE34vrlFb+XE997ejn747WskviRAuNDLz1jaXch8E3IKL
Y2Enxxh/0NPyd4ECHixRgCay0VeMeiJH6NApse9W3j0bzVsXuC1FlroCqkhcpmne5ob/QHf+CiVT
E2Zzc08egnE5T0x2qv9i78yW4zbSrfsq5wWgwDxcHgA1F4ssDhKpGwRFmRgS85AYnv5foCz/sju6
+/jeER3ucLcokgUgkbm/vdcWpfR1tHz+UZyruTibbv0cFVh1Fq2f0K7jr56N1b1BhqFx7ypm8bWh
E4/jQfUwZcryIkAIhbWRJNQN1sMW24wM0rQMuAUfJ4PqG4fTDLak9UcgeWvxVxMTMXbO4qi3NL0o
nDwFom3n5Z9h2pufWTqJL5UUUuFcNvDloTHjLeElq+KeXeo71MMFl4Zy7MG9vFam1j6iRks8TbzO
A6POWY51TLqjtY/chTe71Te3OEzaZ1O4j3aXVuTRmB1qbMjPJMyczeJ4GqWqNuUQufuUL7UCI8QY
nzDIxkcTXqETsHliTOhFw5uiQtEJCMUZ156R1oWOwYTwip5MLrjcZtnQX/9gIKxtjLZseZdXxn1H
NdkWmCLTRyPh3cqTQ4+STGls5SUki4n6srYxaop8a40IWDrjECIB6/fMwKqLrk3DKYZwBEywVawn
tgDpySxs9avJLx52DDeDIs3w9ll8ltVWczmN4nqc1dNIDRM89UxlPmJl/fxOnHJRdi6KSvQ+e854
k+stTqK4NMUmd1LOY1oeB3WRaQ//LPRln/bzf1noNfj2/2mh/18gzFX5+us6/+NLfurlqsdCD+EA
0wsH6485/k+9HCkdhL79g5rBGstq/nOhdzBO8FU/FPEf74Cfejn1GCTXsfais0Fndf/OOg8P88/r
PHYmhCSq0hHwkPb/hdtRNHj4JmGPIOxq0ulIF2Nf5CWPnV2pbJqlCxM6a5x+GXYCRluhfiFjjRdL
sPPvHvXC7BduOvwSOlWKRJ3HjGkThGn3IbXxqNoAx7My1TgMjBOhEx5MtCMmk/M+U8ZRwToMAaaQ
B14ARSfxh+LJ7OubMp8zSsZpvGGH6Nbl2cJBdcSHINVDltrzzWxG0WNmNPRDK/az0lVyN1bSWdGa
4C+trD5nBVazIpsYJFmW0B8TusTKIE2Y9HH8W89KkHO9zUi0YWQutuBzsHN7ul8w7r+qtc4Irew7
eQOlns0nJ2lefq1ct5aeEav5rpwkRUaSRSdEm0wPHAYa5+LxTGdBN6vMkBVa63y7nvtd31K05ysr
XT0pTLGvo3bcZkvrLNidS/5irMDRhAMrkre6FZUv/Thr9yP1FXJX8fYNk65juBoT9mIYHc+L34mi
DTOrkc89XYefo6WiO7SNm5rWqQrED0Zzi1+UkMCgP1NX0ADD1HL0QLsltibkxo7rRvM7rT2PED3X
0DkMAdQKVPFUUGlrR53z2cvYieofAlH6IRYlH8KRXDUk8MbISQ3Ckv4hMRmr2mR/CE8y6x14Uqsc
ZX1IU7QpIFOh+QFoRazaA1ZKQnJYCFr6qm2Nq8qFEQ7Ba/4Qv8jNIIRpqybmRKn6uoDM2QqLp3G7
+hEo3zNnqq8ZNqGnFKhr1VQ/aKzYJ1Cj+XO1qnCRKrUxqJW4h4/LiSHUW+cWtBnK3arhoZfDc1yr
vbhpPmS+OM6b7SzjiaNG691Oqx7YrMrgsGqEyYdcWK3KIdRdYtJWMuAfQHE5wPbRD/2qNtKFE33l
aUCChODpfYsKiTCJzCrFLu4b/THK0+EwtoWzJaqEnOmVUfeAu/lNXbVOuaqeFDoggPIEpIeKisgi
mD8k0nhVSws7N49iVVBXH85Odokd+Va3aBpvD7Sx7kN47ZBgyfG3l8ZVl295X0Qhysn8mb1VsY8+
5FuFQrHMr1dVV676LmXn5aWxQH76/YcArMs0CqxVFdaSqHqy46b3R8UrDwRN4y89Xg2c5n2U34tV
Xe4WItCk9nZ9BWikdSKTibcp1KuVNCirHyJ1RSk8OzYr0qLTRz5ksPr6lhMUb1dbzX/j6DQfsAix
vVyxM9S+emyq+rcMWQmFaRwDi3TgfqWKEh/TX6dx/gLXzgpKEXtT6EndaUWI0ZjriGrUJPVg340c
DBEqfLB2w/xPOdTvBsD/+la0/uPx53+BUpfda/fn1+L6Nb+/Fl3vE542G6whGEZ9PWD8MUb2zE+2
Rk+EzSjmY8DMtO7na9H+xAGHMR7HEx1J1+HV/PO1aDBh1hhHgwbFb7j2Of3lvPOfzj9U2Pz5vQjF
nf9AXnI4U1n/2hMCUFrnth7Mg5W7EAksGExt2VNYC8H9iE6B+qFU9JZU4zh/B/XhnC1hkppzNW28
p7UYqlhXK68oy+TVcBZeGP0ajzaTlZg3gk2hU2c6lySX3f3Mcemx6CyYGoNMD0Vsa1+rOoJWmTnZ
kanyhsaS5htWmmw/MRxhNpMxsvTJFC5vgHcpGI5iOCTRJPQHTi/iiDm/PEWOke8Go2Mn2Zc3FdXO
AdI7fu6sSI6a7NDu0gINvFBsI9SV2DkC2wRCEeXTbUVDMpKO651nKgk5L9iTfp2UwYNzItQbbU4J
t8MTlL6sjGarO7xZtEqPn1eV9oJwc6dN5KUiXXskyEPvqk3KpGzISeJ6q413pmrrIGfGGafJUg/a
ou1hBWkmJiEkVk6/ZFlaVsqdlav195F39NZoOS82KRJuOVTiqTEzpLspN7NdXUzZ3mOSFY7mSArX
mTUUVH34UrlpRNwhGa895XZv3jzOz0TMjGsM4GRPYJyOQSObrpbNhwPgMd2S/x1OxOqab4UxTCFJ
R2dby1zuHGqwQy2eJgbHZb6X5ccc0xy+K57hp601B4ZXn+heYiql0OQObRx8bVWGnRXdFKIuGGsp
B5IpIiQYgMtNts2uaaT1HhMQIsTVp4TnzXEHozc66PTg3FGJsvB2UzJxTHCnKxtjyYZTbc7Z53hO
vRensek8SO2ajC5ur1qOzSPttenNwnH+BsPUJH2sYekXEPDdORvU/MGszHpHZkKnSR0k+N6acicD
gsjZcJmd9CaOzWU7Ow5iGd435x6tTuNF1jcuEyNDrnQa9c5ruVequLcj+iXN/G2AGnaJ6Dfbg2Mx
TnaPc66obdKIrpM+N+CcL2VcW1eSHct+Ql2+oN0ZJ52G1D0tSfEtMNjukZ5dL4CSlB8KZTjUZbQm
p0vLxTpR6y+lp9k3TWyi9ml5vc+ynHRZQZJ4O5qJdZvX40lPRpPbsWn3itqT24n712Qg9gBjgFJP
vY6cV0gWv1nNVBziuYavMBfWoWoic+swNwpnp9Q/G6Z4o5e2jgMlNvUXxy0fK2ksn7uunsmkleq1
Smy7JBwCyhRQPVlqD4H9kkjN0oIRYugrSmV258SiIX5gGN4bcYNkV0q+KF7S/IkhbhFIQ2ELI0Vx
ymIu4mgYbB8HMvAuPNwHx+h6Upj4X33KbR/7qjzwBrOPFVGYEmxegD2uKOFvZuJKHwWiYpTv7Xns
j3a0lAdSKCQmagp6BxZLLC5eenCQ5rdkcimh7LA5RuWU3eMaM39byLgGhsiSYEnA6BA9FM9wrKYn
p6wpyNTRerigDlzVRAAsIWd3p7QTIzO7OTU4SbPA87ZWnxW7qIN4Qb4lh+BwlVEknxVq4yC/G9o1
U2NjX2ou6mk+qpL+cNm+GT0RPzycIfF4Z0csmIlHrg0Kmy/DfcZu0jCnVZc8JZAyV3BJ5/h26Sqx
U5B/2FPNFiNuOdlr2gNwaEzp11AuHUeIaqC53fPkU0zd8qqTeMTG2BuzzHUpyY+hWE4VsbUbGj7B
OGvKc6aL1vXjmN1QmntY8uwGq2dbUpSrpF/wS6qHXCXPxb6y8fVMVN9ymLhUaSbe1SIVeeg6a6I2
m1P+Ne0VAWILEYXzz6udOdOOA7x7pzL77TmbG+pFurQQu1GxUKnr5vYGBoz32eOtcVlAP33BE5ye
i0V+9Wh82PNGXAISafLSxbSmlnLMzl1mg+edFe9cDGZ712dRc5OpY0MwLc2BDxT1hhlpvNU8Us0L
TpeN1TXGF8FAZ29jktq0kVttkynTf6OvbrgZ6e56NY1mfblAnXlOijx9olVA5j7+UG9LFWe8I2lN
cnaOGQxoUXKnaRj5CKxjCoqb6UEd+OjLxFrCee7rTTfp7okWehgVU14lt4aTjdxobMg9xbRg/qjD
sptjY9iVRPsPwlvqp3wAs6XV2YbSg+VOMNXd1JJiO3/u1YX0p4Ihw4qn7SpoXTQZ60dPi8VX4lsC
Ccd2fanxuk15xE+0ZtV7fB+UNoim9V6EbadhUY7qcx7hcGdlSg5Rr4ezblt3y5Apb7XpqMea1pwt
YIjuVkvL/GCZCnxhgLPXfB7dp3h0o62mNupDIlPSxdKB40CVuL01ODBc2rn5VhLXfFOXgeV/aPuF
GOFkxgzXRy1kqmH4eqecrFLVCeuWMA3AxlYjjQ6+Vg5wmgqRqtf19MC7P8vix8FiI+JnA0yUoDS8
/trETb6vEh5pf6odIXDptuSLsWM179DmxUHmCd6maVTOKXwS+C7FnWSuve+t4YWQOYb0as16uli8
v4nefgHV8qpGw7uTLy+0Rt2XGrFB6OU1368pDi3x0U3bpI96E9dHXC3Oo6yF/llkY/mGrjp9aSO+
UJaMLV/tdOace6wZ+qnUtjddI/sdJ2p4PzdstcgVErUWqsVorOpN0uNpcp5QuwlcToN71/TNbD93
dvQ+gNZ0ObONXDgMqjoxAAZcQVSpOwDs9bIrCJzdpHWjVC81Cyh7L0+C0o7EtkH0LI6uwtCjGzMd
noshThrulOPQps6Lhcfjq+pEcXYXTUl+chILAZIIcRLt8oVZURkAGCFATu2QlX13cbMpT1YTTRa+
fzpWSEKA0jk0SG1hqajzrvWqcivt7gt+5tFvpzgPKfohWBubX0gxjXs7rSl1KPrhwp+cth5I3wBo
zDFtzTOSMn4FVcFXJwAYfQYjoOzZizyVS5JvElt3jrxBoLgraQyDLNeCuNTmC2fZ5tJyNY8LCnif
pOPryu4+tp6t+J2pDDutnCiipz3Nh1enD/QsGO0pTQ8i2oKApcSiivo9HDqTcmY33XUkdII5Mq/F
gisva5T4sJg0koASi45toafHXkVs1XL6UR2tPuOkB4oTO83XwbDzgCD0vEsbmRIW7rwNhhgO12le
bcbIrCdkVcGLjKkZxQWDux+QVghM6MWOVkz13RzINga1qGHRoPQY2nfbLW33S6cOpdO9DebqKXuK
GvAMfcB4NYXG/4+0+X+RNuHrcOr69zMs3FZV+/q9+vUQ9+Nr/tA2sfUSHSXEheKHKsn57qe2ucqe
1OgRSSJfyDOMme2nF1jjpKYbq1H3j/nWz0McfcH0zHq4d8GRO5rq/Z1D3EeV2K+uSEo6iWt5+CH5
dgzbVkPdL4Y5lVVCpelEOSFTNJnHy9Bz5+G5lZ5ZtsdMLdZyesFhMsl2bIuIlJwNpviQNAveak7v
W9Vs1swQQAoI46ZU8HkyjAJPEKsZVAC89N1uEFk/RTvhplaanq14lCyvC/9rNOzh7PO9niBJMLRB
vRuKYUrOmiwIhQt/dB3FT9i7BACWWKiPkF0xOAhjzNOZtHgk1Re9bNdGQLsH8/RAvxmJsY1rxqNz
ZWkaEu82TXvEM49Rsl+4cE8DXC6gB/OhXaggxvkarTVAFc6of56aH9nH/yJ9YClfbdz//rG5bX+L
q/LXh+b3L/n51Gj2JxPdA1wDGj4iHbflz6cGB71lE190uV3xyq9D4Z9Pjf0JkDdjYtAwH5Pf/y99
mBpPDVXA7Iptk3LTv/fUGDqLwJ/MxJZpWDyAOoYkg9DSXy3gohsWMQ5eepfBuSZLbWgq+5Q2FpS1
RLVpXinWaLtdlatluyU5sprqxtVgJyJZjdOlYbGA7iUasaLyRG/cJy7C9/TFcqUi1MAWLVXv66Yk
Xkp1vOvzRv1eqPWoAivDGudiXE1cykQGrYqJ1yS6cFHBPTPeYDLLjkVWau9rDpDGqY6iKQWofjDZ
bnx0kGAoe46XYMKAeW9hzNrFS7WEPNa46AV2dLY19kChFrQYNk953ZIcN0zliTPPN2qBkrCwFLKA
ZDIvNpu8Q7os2XkSJkcoaQ1fx2zQN6ZaA5/jcJDct87qtOiqab6TA5UFIRbQot0Y6CcKm6ylBz/W
5HXoqUlyatifxBIacB+P9rd0lP1TJ+0ku1gwvsOOjcJt2qoEKOeUWukgt2dqQhysvH7kTQABO7VP
5wfH6sEMcSXm52iuSh8dl9HCPEXxA+tHRHEMdWKktfjxDylti6dlnKZnM001a2ebk3qIS0NuPBti
CLJ3Vmhbh5rs2GdLU3+Z2wlQatyA+SMHXxwVvFKVr1gMhwOo0e6tK0YHYEhucktkS0pOjLRUtzCJ
6Lo2tHNnfulpKrHv+E0Ah4EVKlBmqToP2RNinlNbSHlKlryTcTc3SZyKfZeaTEZj0HjsdgeG94lz
bRYMN5wmRBzqc19dhc1sf65Aw6lFo10Vyxs3QIrsY2SyxvlYUu3vI91B4cSrhlY7Db5cMldFIvx4
9lxKIUulPpus2/ONylbbqY+YO0e3DjwLRpy74YMwa+YvJC3vTNEk1QEvIXqUaqRzzOCdRle8rkVn
nsdIUCFF1RspF4B9GqZ4slt8etehi1fiAbbwh6Iu0zF0lMmrP+etdCg7rkiwzQnzeL8lvVkExjSt
uAQdGM6Rvr/WO9u4RL8zkZvrAICZcHzKPAvlLC2irsBoJ6hyipueZdknJzsqx1dkIrzMBO+GzVzT
gnKY4jmxgg7WD4Az+o6S/ZzlerX3VDPXfFyFPSLFekjdq+sEoqQc7S6dZm0JkgZPhl+1tGbvqsh1
6K2s5xRURVZBs6wjzmFn0DfDeoY2jaBKuJoQIphuBCoo9cXPFNwTd3apph1yHs7rG4wi4yXvrLXP
xCHGFRtEJckeMzPPHASXXHHSCxOyXG6RCzBrWBox57DI3fFZT7tq13tTw9tX7e4XXNDL1RuUN2Xx
Sp4pxa4mbGXZbF16OAXLtqeZGVQXrejPE+cE0+dNnzxC4NWrHWjpFoqtamYxaDfcCHtWovnBpHWs
OgBkwE+Y5jkdYrmaYGl0ssg4ECNq30fFfLIG2z0b4GHoqBK6rPejAAxyaEGXhG6taCej69SbhQHQ
FZQGzyMEigxdLmY1swYQdWJuMiiBhnvMFHcGh4ePejpPGuE8hJ5yCflOYue6UbdhEsWBMuVaVdu4
XrKQtkPjqtSzKrcGVUSh7WX6qbJLb2O4Gb44hXlOQm/apD3WC4Ah1ch1rrMgK/2tbRxAu9BByFPk
8mWVA9tNW5kmzxrEDHRgZIBCs2GFtOh+QU61KmGNpIvbE3+A+Y2mwLfyLZ0JJqK1u6Abm51iMRCe
ke5r1c/m3JThNODf1pngxL5lt7Hhl7KWe6VpjWoT9cUIJbeCH2reYCweMHSQ9H3UOPl/liM6KLdw
z6hwYhzrcS7e2y6bG9tKtTDuoznsdXzF5J4BppVLz4xZodIvqKaRo2rUmZe80AekvNYptJsRW8TN
0i92tnObynhu+ukZxZYiMfZ2OKm1FMNdgKDQ46GWDIZvitW9usxad19APqNei/dXfNUmGbX4eM18
xsFd/G7oRgrA3g3na3Qvpiu0HyGaf5x0/2U/xflgHb78+/3Uofyevv7FYfHja37OksxPoJVddsd/
DIV+30+57ieV04lnG2uw8E9WOjZNDrEwPGkORxSiq0yZfp5CnE/Omjzjy5gmfZxd/sYoyTT/kj5b
WQqY6Ni6Wey1XP2v1IgB7HW6JJNyiIxlCo0mz1+tLAKwMIDd4zW1yBWE28GJ6gZFjsA2dY3AeFvc
LHaEVZWKDLGJ1FR+dwatuAUGV371eJEheWL2JNIMmDCcONFvi3Ipv9KDZRxUW9Nv23Tk2cpka9xg
cXeXQGR0Gm3watm71HYfmJbm9/iu5a0qX4uqbf2kox8S/kr7QuWHpOVQ5uWyE2o9vWKCYuBLRA/v
gWLEegTNfo38GD1a94aMtfiWKMKI8dQVRJhnvaXXVGeELSbc20yVvOEmZpeCjV6NFjO0Wt01N2Dc
aWhtDS/DUuXCxW7INAFyInNyJrUpXaL9DlAqBUAsED6F4End1fVLhSB4GXBZgBvMsXh73fjmFrJ8
MfvUygM8eXQlj6K5znUWv+qJrjM00yufEddWDkQu7IHdyZS642WxpurOMmbimKOLSxDM5ejQ1JCK
C8Vo09XMjWWLhyOcu+pA4/YAyUsMgSyH1rfNFdiUOnda03msGEbxNnW8aY2pcO84G9dojFn/wOy6
Y4DSdWSKZoMBfA0ZtFREebR6bMXQSoaTS6ghOiyd1hzlkrNvUWPLi33ETOfsqgX0vham0WejqIcH
QFMtqiDNxP4gpPZM4iJ67hWsH/VoNTSiejCtFvZm1PXZfoUIHoxTtBC10oYvOZH2hjRdgfEjaptT
4roS7dCjvjaeV+m6y83kVpolAEbggBntVR6At9UofpMrUwudDk7Aa8POYhN3U2PtAOtXBar42H1l
MININEYN2j0BkBhzJ47o/Zrruk9qYXzR4yK9eovFdyOx2T5ooAa2Q5OYJ03PMKsnbP/2irEi6eeq
DvVeNnusMPI+RpIObOw8L0oZt0fQcd5vYzs67ZYGiZjBoTG6ID+axrv3CJOPQdfHFcI++8q7BJg8
dbxupJQcGRbxZtaV4fkDJ4tNrC4FfiE2Rk2hlY9cR/E0al1y50xZd9ORRjk6rY5PSGP8gvJVYnyx
0RhDbtfq0TUa9TYGytaFCk0pZ04s5g2ZowEDPPivCxUKVUqTfcFT/jyVWraOI2JOc3w8CORqDQoi
VfmvqtRionhs8+fMvu8qClEps1XVqQRlSd/ZsqfCljwedbXR/TxKYz4mVpLtm9G+09xMhMjXZDwN
xsuzSZyVQiZHIsLDjeOINmMLhHoL7Nz0OlC3ehWUTJwfhsGCwjGnWh/02DGDpEzVi8k89bxyu3dm
k9FhV3UwQJBVN14kxcY1Bm5Fnpd76HxQClIp86cpGg3YJkMP+RRr/5J7oVkvg/pgLh3nIfrq7NLC
CNko+3FoP5sAgK+KcD1wJ60xkmKSR7qF7Zuqrttd0TNpgt5FqGAo5is9i/phoCzNr1wrPrhzl1/H
1mjvc1pRYOhl9Ptyvts4NReShCcNDV3qa01ygZzGlh0uHOems8yO9ZjyNxlKsxucqNnQkfzC+Qhr
ZaYcs0z3KTygddHVOv4aVJmJd/3nhO39gcrCKtD4WLZYD7rbVDVfvKEGF8vMkpCMVG7oKIj28bpa
z4P6pdT62me3wEWev7edPDEIyIOoV09ZqvdzoHlCBfqSPE2w8/w8qz67zuxAuajfkEhzujj1e3Vu
vTACKhEb7a09Ztld35TPZmRNvj6fnHRWtwW1GzI1GISCZyRBiWlIHYUEZU2FGxSe2t3TCrseBUuI
uLJrHCJ3jFFTrSPa1Z2YGmG3oid4pxvSDLVuFjhndUcNHczLR8a8ZsqvVy8va6j7xptGk1ZGzde5
jU42V/usxuyTVGUo75EIqh3dv8qOKDJ301wtFyhCGa3uFSNk1LH62syzd28slC2FMXUpV6FM463t
td8djhNHAb/6BCOy2Sjd6BZBbdGRzTLbgFZyuf0eHbUFGQJ+L2wmS98s9BWGZFXmSz4tRAqlRkW1
AEKkWGZ30b30Ck2l4ZEQCWNCCby0FQVHEwasMo+iq6VHJnxYXOFWpQJy4jJ5kTqGQjeS13yKXpMO
Rp1eOyPxC286pW1n3NuE0B6GkeNbb9hH2BbMCwZunUxRv1gk2VfKB15nKiADQHBwwoXzNk6YPFyY
v8EyTPPWICq0HWATvdsdgP9l3CC4DOexN/Gmt/S2XFhjlDOGAIeodFI091bO1r9xSnEynMoILEZb
O2/qkjczz3m2vApAvyOGe27CnCmDSnGztfL9StvZpDYERqwud47Zmeyms/ZQLIZxl7uGFyrDDMd6
1L5asrU3Db6NhwKGkG/1jv4FNAIVdaMu2DizLciB7qp2oJlOySBZb+msMOydVrfpCfnSo75onPel
m04Hu+cVOYnFPii5Zmvhx+bvn33yf9kne5pB7P7fb5PZP/Rt+tb/T/X+Pyj3Q/HtzxSPH1//+5bZ
QWhfC4OBsq4CJG2Qf2iQjvOJVzlsCZVg6YdA/4cGabgIjSYiuceGlsiFjXL4c8/sfsKSbNBA5uJw
pG/b/jvK/Zpj+VWCxN4FR8SEUIZ0ikS6/ua/KvczO14No4i6p7MRW+g7ZK3baY4O2ZoXHst9kapH
IDW8kYZnTRCxgHH+y4d392NK8GsCxvuLCvrxI0BHhMDG76yvPus//QgV3LradWN1X7Uz6HTszHib
EPa7mm4UlgmeeAweOb0Edcz4AKD+ZtRfAFljpAjxTsAgI7WaVu6295CJHBKHq1XTtKTPhDsk38d7
qX4zcQ2kFTCfMvEV8TXrdEwM0JZN1qZ0fupoFU+Lzu+UzWzRKlWhc/gosedGleXsL2pfYStmZTJC
lU3pbJSfZ1SplrthjyRKhwgTX904xSw47ICXq9nzC7i561Mlc0OmwGUDb3SbTpyZG14JPwybCby7
rjBstr0XzVA2Xey8YqtQNqQK2PtROW47IIYobkuSzVDloZxYVwdxPyk4spsRIGpHSWxff2W+qe5o
EbiLOwd6bvltYXnuMxE09pjv7IUfY+whQxnArAtoszsqHvDrqONbSUtZbA/duSSQ6+MBC2q745st
W1qWbuOVc//PsvJ/GgKyY/nlyfgXMGRQleVvb336NvS/jjTAjfBlP1cTztIcr4mx6R/zjPVx/v0E
7hifHE7Q0CcdiIU/Ym4/JxoMDy2sZgwtfjo2f64mpvqJRYYEHPlyoI6u97eYQOYHVvSXQaDJGRL+
iqpzFHcs9V8mGsTr8ZtWqdxXZayFegJbPllKL0BJf55t8c1V8TjWFZEscDAex2S786dpFiRtRR2o
vfvoSlcclbwXN+zPztI16S5QbLxprcHdybHCyYBYEIDCE40JaWsahRpimTBQjhtvW3sK7kt78AIg
NdeayV5IqICeCoSkjdbAoI81vieTc7RRMF9k6Ro1zET3LHMPF0ha+U1d6eD3s2+2UqthXvDHhYYp
gsxDe6hl+6y5SR0sljTQ5S0e1sj5DBL6PjO0b7Ll29tW/ZxX8J/invIDyiIDx9avTFo6Xy/5fex6
ov+obZ5tLUMxW6GBo8KvVxI8x5hHTkwqzqFtXQYIfQ/LgI9GwlaI+8Lwl0y86+znfNvmo6zctgvV
hr80l3wEJlA9fgU+BtU9FJyDQ5AE+LtVfgZZmxi+aD1ZT2PVPjNhPlY02Id2Y/P/CvM6ukO/Wb8y
MyOWLY82hUVf3XQzH0FNl96Gw9tyjav86s05rI6ObwnawDpZJhk6OFAsqQysQqO2Ragu8RNluBjP
nNUjVpXvc9mQ5zZainMi5NlRzNjovTx+i3IFLbX1Hnlb9ZuPTFunAmxficxbAvcExlSW+zbzukda
bwR0SyyRSKbIBQupxNHl0zNIKBP3dQ6upjx+3CRpM2M2NJsurB3uA8gC10K6wJlV73HEDsvMhH8U
qnWVKT9UnAnzgF2Q8XUGIr+i4eroeCihiKzcRT1/lqzQJe00rO8Vrw9nDVfakQ1fQ+fGIlbDXMOy
LtzP75MHrxyFyvXzMf0GUZVrv/Bv2XqskJpShmPvspmUFV9T8Cl1GkK9ztHqhl4/L2i79vnjehcx
tHeJNy6gEXvZxgm3DAhhLn3DCwrJPD+qWvzOQ85dzXCbgD53p+twq1Trs0CYYH7KE/7Vdmmc0PhB
ePJwVNUivQx8XKRRHpFFGG43PCfILtGRQ8Fyk+BLDDyne3ZoXQpshyvsouX6Lk/jx4dR1jwUo8If
rUXxjbp2He3MaY653lkbM+KmzUUXHWccpfdFl9WBTmQJSDjBR6OvawrfdX3TikoNi9bkI1UlP0Oc
dCe3U6YdPmvtbDRRCoFg0TfC4aHEL0qRWVZiuEEGoOqEaeRYihtijOqKuKeWTmLn4QiTb1SeE0ib
6VUm1uXj8TKyZdmrGmPFySRJNJDdoTgJS7BacLnNxBPHOFHL3YSRaUO3DY+hgOP0cW2Vgl9ficqz
LQm8xhq3QIlmAy6Gz+bjLl8csWwZMHg7vINiA+LC2xLxyUPqJurg4wZY73Ae8WtqLiQ3Z5YxT/J8
m4uH5rBe5n4YDZ4DbiMM5v1GZlr0WqeWsrcSftVF4XtR/KDsI89g9aJJAfcWl0AT75hgDfyxPD2q
wtNcGL0X6KUWHdV2KM/gU6aLNVk7d8y+KaQmiewS7o0EqgwuqRTAi6rsY4vntCL+c57hg2wdm5us
LIzyrFB4EiwlyxeFDqQRWBzgfxCPN3dektO9qUz8ZdooA7Mz7MDpVSNkTtgx++3aw2gT33VKag6m
tFABvVoG9e8xi2KssbiNXDrFEd4uGvRrgk68W7Ry3kEjoN/VlDIAFFsHkeRHGAeNp8ipqz0GDP7h
AMb/WJt0b9KZK3IVGY5LDMWkibU+ubNabonWMq/6vNJzI8XlwEWfDZ46bqZmqrcdprFAMGAPgeAQ
d2Zsexkc8Y4rhY9m5gn4+KxRnEUoEDjuBo3rapZEscypR4pyLZZAE5elkyvRHdNQgklVk+/cqHlv
GEY6xZBteOhrwqqsJ6aSp1utbd9clRqhUiEQVTXO56KC4yCU5E4ZmakSQ/PR2OIj02kEXiVH6AzJ
1NBJKkaEk3JSgDUu+fKVwpdC+jY7AnvD7LVTaMJss296Vk0he18P4qyqP1oxbVadS5D5BrTOcExH
lUtoqOgmaCeaOWxW1LyfVGl/l8SmjWCOAw0/fksFTxbMgjZUEkJtt8EzW2t0czfKsY6GVzpnqu+w
k9/MVGV3HBuTeHcbQ1kINyrL0gUs/+OeLolqC36DCS3Nco0R1BkdeMX/Y+882utWriz6X3pe/hAK
adCTm+9lDiIpTvBJoogcC6nw63uBeq9bomSp7bEntuz3RBCpcOqcvddO5SA2EZ+ijWX64UUwVrPY
5XY5qkuAcb6H+0mq4tDR5BBPOpLDOgaFnJ+HcWB3zKHZ8a4b+ijJpTO4lt5GEDPFbdlTPsSee/9d
KfaLTcqyB3lX10jkImxTPANk3/tY+TwQDAirtj/QDkKKOMevScbHxS79+76tbB4r3jqZ8KT//rjv
90bUU4xMkGszzzA823i3PQPaZumgq/uDOb4tdryDdpK9lKPIkKVmr78/GnvRn8/SwxNkSZNdq//u
aPMYkfAxl/0h1zwgSyUQZLghItT3387rP72FP/QWFqvTb2dwO5SAycun73cAf/2dv2dwxj/4EQYT
esr5ZWT2f1JA3/sHPQYX9Khpoeh7M2397edCCmhgl6afgNfK4qn634aChRKK3QTiOwMcpcVS9q80
FN6/KOxKUTVJrFxokm3jrd/wnRIwAoUy+3XVHyySJjsqgADjE9nMwbns7YAviNOW57BmE4Q1Md+E
f+kBRke1bHMQSBokioBNXX67745OhttMJPfU7cfeGraeLtytmVg5jpOkOPwbh8LTzVxTEgP8Pga+
tdPBNAun28NVIG7cMkcqUNT/eMmbf+OsuJSB7SKjZw+3LBLfndVsThlhVxKF9zQlKNznZtN2BAN3
k9cff39W70zqbxfQ5pykYfNQ4Ir/8VCwUvssd7iAQYK+adAWTKnefZ0GdxOVIYbzCszGwjxeg7+s
vnUGfmCjfN8J4hn8fvn56+CUQstTjJbt3Xl2zCJDu+46AjGkuwJiHW9LUzbnvz/Fd4scR3Fw4Fso
VvFDEsfx7igKULUamrBHUC7dlmezVOhPp4YhTloXWOZ/f7h3M+m3w9HDY2DO9hrkxnLS3908bON0
uc2u31OpkLidtV8923r1I+Z4Zl6gLkLf+vsj/nwZ8fFbjNPZhEvzJ6BMGFPe+DYR4nhhcOwCqOJm
BdX290dZLtN3X8S387Jo15HSYlAN2ctl/u68EJPTOmQ8u7eTQa9sIc75TFxp02ILaxTOH87pV1fx
+6O9u2lwkMnodvKedADGIiF48Wgo4GmmGdBhQACrNss+//4ELRbSn84QYbProPYMeCBZt78/Qx1n
KGRGXjszduUVhj4mRGR+HwlSRFtfRdBvmlsPH/m6yaV6cTvDP9WOfeijttoPfTBs+wk7NJPT+ss0
2eKoXRmsrLBr7uaWGCsvjtZm1sx/WJjMX9x/Al8IlaCt41k/PXG+YutUETK0T0bG1yu5MMFpsjjD
liB4mDcMvte1X40bm6u3tbDNPBuzN1Ha+vUl+Al7HdVRcAVp4q/W3z99wZ1f/mqsz8sbjvz2PR44
RQ+RzcQdwlKNCR2LnQ0QYhJbfbdDvRmpD1Niky08usRUV1hETlOZtucAJIcMAhDsmmGReUlFcibh
WCsbmuEmLFGwlhYyhKi32kvLncURWS2zKzZXGxKWAOSw83roQRmiuPCZF0FFXLdSeDvbtpLVYLc+
Dc/p1GUtA2SR0zkNnQDHq3MWy+xDP/qUpFLbK23P2a6Fm8SmrruqAm8+NAlgCY1yYTWFeXhukPn4
KNpm2KclduHQ0a+Ztm874peImotwB7lxd8VPLne/f1p/fkF8x6Ew4K0nAsnz3j2sRGw6vUOLd5+o
+FJkfQz82DiayXSPWLbe9n1h/suvJEeEk4djZZlDBO+OGLTTQN5s1u3bMDyahAqhqfsSlPK8taF+
wrN7+v0Z/rxuA1BhtcHLgMRHvhdLqygYSu5Nt0cLx2SA+JNjRHzg1rdavfn9oX5+TH186q6F3y9Y
hjPLP/9ubYt6Z0hHENt7JrYO/sXGPFZj7/3hAv7yKPJNp2TbNtfwx6MUOCaKbuQCCrLC2hWp9uIA
O8K//v3JmD+vY5wNbnifahEpvPPuOBkET9OtwXxNk1ltMCumO3cqII6rsoJaojxKCh58th/Qef1H
AIn7SmbJn5Yl+6flFGYAgnQHmA5eWfluc9E0FWHwg6f2Eis0zaYg34Eo7XZy7BCi23KWR8xUwbY1
qq95NXq3WZeO+8gxhotinkl4yKrwD3fA+uXvtMj5sTsF1KzvPiuRFIJ8QVvtSe4rj0brbAMD7ceM
D/syxNi7jr2+/pjD6FznhK5d9UsMmsueehP4ZUVXI/+ao2G8zPxpM8/jM+5Ga90kXX2nyz5Z1Uik
Dk4Uj6dS55eYpf9UXPz6BN7Siyjpef+Xe//dkxqabVBoIjv2Mta3ESkmzLtl9CFmFVvXyFI3IVkx
68JzO75YbXGC+PrJT7x71brBsa/DcE1o6bAFDBrcVLOHzIaAnxkszsn26QEB0tT0aVPBt6LLdxBz
6z+UR+Zy23+sI3gsvjuDd0/n2BFDG1Va7bVIo1OI6JjExKlcpn6bDmn7yu5xAqWpgVCYzqGqsaP/
/gWxf/kUsNs1HF5G03v/uvuatQSUt1rCwJGT9CT1fKasWgb5aEYC4wXh9PSI1D3+AlS+64donVYW
ILdFUzJEamcZ5H20WEYIkDbHYuVZfb3GWGHsAeCRRZ5G5lddmiZLpYfnPNs6RgpKWgSPZPe2B3Nw
jHPhmPlhrqpPtKrvXM2BIjLvYTkFyvnDNf+5dCM8Fvm3pEJwDXZLPz40UA1RsdFL3zdp/liGe29I
842YcdjT/bP/UCf+Ytl2KbnZeUqPH2y821GonEjnlkVnX0flawCRn682XWQJDPkPR1p+0rsniSMt
eQqSuajxvrAn7KonY9XhSWqj+8y0o8c0nxe3lmY34egM1ILhCv8UuuafEr1+8fV1DWkRhWHzYaLw
/vGKdhEQkzA18KjhyiAO4HrymltDhq+5131my+v+4QP1fmxP9c0tdPDvmcQzOoAofzxgMAg1JQmP
LNvw8ra3qXt0aG90CR3SHuavYHDvqySfNpGuKW4kPd4BuTnEjvkPb88vHyb8h3xZ3nTB75b1pO8G
Jx54f0e/6jZG7QFxRFO6EkkVrdHNvf7+Zf3FRxOWDUoKdAIOiXfvVmxk+QQl9RM3GQPNHgpgiNbH
j/+wR/zl9TXpZPAkcXnfNMvfr6upMqPKlLXas0du1/4wEWFd4tByQ9giI0j6dYT0kMTOBopiGAFu
wxAP/FyczcTu/uF9/XlTTtYEu0I25YS3oG3+8WaPmuypWGX8MgOdWAIQ4M6284UedLSOCkLja1WU
+9jrrFWV9cYfXqv3mQ1vzxrVEBebup08mneHJ7wKXmRptHttyvhz7bUCF1obdVcKoxPxAW7luuuq
5weQccTIaTW4Te5sMG4icMJkE2dMifR4McQ2DWer63pz7USOevn9k/GLhYYhl+uyxnjUOe+jP2MM
O9op3WbvTmG76yWcZqkagppCJ/nDJfnFoRjCS4JAcM76/vveT5Kaqm5ar9l3c1i8SoTTN3MZFziB
XOPfOC1qUAc87dJS+2lVq5mydbUvmz1YofYmIPJ0V2kvPEvb7tPvL+AvFjGORFuEEpFojvedCmvG
q1/1HCkBB4sgsqzv4OyRdWYo8iSmAp1MFes/LB+/vJTsr4m7dE3pvImDvitgosgoCddwmj3McWax
JLchnimsDZ429YdD4QL4+QtBpYHfgHxM/O3vK24/k1UfzSaPiGyNZueCzyAkJpbjvIHaUqJ6bpW1
canJ83VjD6PYsXPsp+08eXYBVcfh5UpseozoVFGIW/CK4k1bZn6/gXrtwiIIm/gTmAlxkdm+o5jW
5gxwFC42oLWcko0SoEJZFQxoAXejbdj6DB1jsCcH0pu3xK5gDYuwPd2jmsdHg/nPsXapWUzuFupR
bD0FI5mJX92UZkm0qtnBxGfkGNrhEjjdxh9UXpn6mBMS7+wB+xdyK4zaPBXzNIm9QsKuLp2CGcmF
xDsY3rgKIP+O/y1GqOmtyphiyyArNyVU+ejC98qFGeHYFcpxp8nvBsHg/dSWojqYbUbEko5aq10F
cfJQKNeWMLjJZjkCaIiYQfdVle10hq1vW9TkW5ynA9tJ9BFBjShJqXFRJQ8O9q5qICvirBBAtuk7
FLW1qQtnKa4SLC2fPEA/OKzDblrPPlOYu9oBzw+tUaX6egy94a5MZNtttWgC79aoCj/aEogX9UeK
2GnX+FOQMLOLcPDJOppxf6g02JdINaptHi7tP0NYSMca5fgfiI/O11NeIP9UEtgQoJ7aYeDY39Dn
3fWDUz+GtZU/5cI3brvSRSmOVP4gFpG+3QRXfa53ZaN2E/Pz29CjiSpj4hXwOO4tmSF6DbIC99xw
sgc9MhJXn9LMBbbS4/Po08neEZfwIm0xbpGdMUGTrbd3Af5sA5m4exnMFYoCiQsQE+CZgvrw2eug
aspeM631hk9z45KRZ5NJAtVv5ST5g2G4Wxde0vXiRNiaJOld43yf12BQzDO/yOMLQk9gCXlk0agk
fJhm29k7wrxJEgiViAPDYxjIbD2lWU9RAeQ35yuxUcqbb0ixPjadxFc2a/Ke5+wqo7uEfLk9ZdNk
bWYja7ZTh3Y2jcOBZDBATKMdb2D6+tehL28JIpi25ujHOyaXwHdg925CS1v7mdL1Nozy+pnBs3Fe
xh5ajq5xNyRetq+uaAi464gs8mlY76EsO8c2h9nuEXJ6tA3k50p7cIqn4QQVeIco2gRqqZ8KIg+e
yiQ8eI68S3r9ROwEekIjoFHXh08FQYYtb2DhH4ce/e0gGmI1HHEPvCA8qdBONm5U+agLpOA+NCS/
pMG8idk33CatGK6bqPVvVY/WcLTVeadDvKXTwlAS5VfVjPXBt7vkgKCaVJkCO4hUHZbihOBCBsxD
0s2aVKCmJFxtRaXZkmdRJUFHAq4fzyuLh+exsAjS3HgN+wg+piwShHGOHwFcZ5fNyFOWamQcuOaO
JMdqMka6Cjb07J/xh2o78UJsw29Rp/634FMdt55qsBGFklDUWVntR2HaOzI+IaYIMhnqvbeEqk4e
4MmDneVWvyn81sNJVSFvPRfCZV6deX4brXI9OOJEe9bAh1Q1RGq0XClskmW+mXEN3cd09a+tPIXO
WZRZchxTIKkOWTaX5mj5O5RjOG0QuE+nOFHGZ9cIqSfp79Zbbzbys5qP7JdO+ZHLcD4iY2t0EhtI
uXLv5JCFrwHNfbJxS0J7V2/ar1n70wfmTMVrW7dImXShzGfCRYhZ7WvniqzP+iNC83FDuIfed1Qs
9z4gq4+D4udorPSEt1jNaa7YTydTKY+WtNUjXbiFNq5i3LBDz5OAbqF5isks+tLUMttlk2ievMZK
DilQifwIFzDb4SNQj/Ah8A54sAw3bugU3aYHKwQnyxIO8Q6oYCLXddYpBdeRkA/gVrSQt+xKg3aX
sW8qDkVN2teqS6LhoQnHJVYGA6e/CqJlPozxFk1KwWgQrFucL8+gGE9g7+I7EB35qvLanmAkLqd4
YLrOKXpLat5ZZM38qm42PAzW1I8XEZ65q8SHRVcZCJIqFFjnEn/GElaR7KWRuHdDZznzikqkObl1
HF9hSaqfad1ZWxpnzmLUadxtWRXzbu6nbDdWkyz2nudFV3leDx6eA2ByvEQNLxV3lyZ8c8qAgVzh
wq8/t0PU3si5Ne9VwvVO0gwmHIEcez/mohIHq88Ej+ZN7bT1Z2fZYa5Ld65JUW3SBKGHkxyAhPFj
BaFzZiubU43U7nweVP2503X7NMRc19nzmi+VGQGun/uYy0qQRniK6Ebs+6BTL8GonCs5N2KEdhdE
VxPgkZp6F7DtC7k8Ev1QbY22RFY7mqE+N/ks15sxQDIrECM2wMJj0Mp+34doYSrDvK9NTaCvU4Uf
akAAl67TV89uhG4NdCJmPIu8LxP3FEWk06N/iTq/OenWCDcRIUhnCx/oAP16+uCLlHUxCpPDm9Su
NkR01QNmnxFBOlTgJWEIVxID5LHNllSdLqCJswE2HJ4wb/MvoKdZIGxj3m3SuUa7MfOe08Yq1SO0
N/0KkkC9eJF01mGo86PZdstT3sN5ZeZiOXdJEQ8PaKR7bz1W/JK5Y2S3ftfWn+w0du9EMAPlq8sx
vtJuUQI/hgPzlDfzdO27qn8wiNq9TZbbjXnRP3cQOt02cuBAmdC7ANMoCT4ClplUXDU/jfW1EQn9
asxVApSOFBzMj354S2yPPDZGjC7LHvmJ1ZzdUrJPH7Dhq5d5JJ7oNLe0xLeiiPWrR8JsuQ57KLsr
+i2qXUHTIm7YFRUaTJnOBZ5w4Ya3MmbLtap71ehjMUCO4Nx5kmas1iy9ruRJY82Kr0hTrcx1Yc7V
tbBTmriDzrnXhvJBQrh25ZdraJmvFbkLsNuMIl03xdi8wjM1H2RErMgwKvMrQk4y5Xj1mhtWi/m1
stK6XRNFSxRwmzr9Vwu+hcM9I5pB1DWXxeVLrvZYkEyckZS897OVi9ugM1jNPJeI49pvbrqwpPHf
WPVlN+j64wS57sbs/OgqdJtk3wWovRCs2EfWsSUWxef9LiE4PzbEEhg3rfAVa3yVLehGkp9eqai9
C/bE4a7uQ7giaAk8+qadDeMjtP3nWfndZVjU0X7I8+Eg3YJbw2fz3EbdB6LYi5JrV6p6R4ai+tDW
A3gGdDR4B/m/cJrWm3Co7c9YMZ2drMldqiU8U8uewPsNiwGG67Vioik3GfaMekUwm741i3a6pggZ
37DeD1a+2OtFdQen5wJmHPpAw0jYy7TtZiQW7rKh/2P08XBKi7rlsJBWjBFneuwRMuzaM+N1IxEX
E9Lfq1I74Z0bWtUxmBKMNl1SzNDjGDY2pIMcnaQ7DVrnm4R388KIxvYchmmJhhC7AKU+JWDA+I8W
6qcANPMx88rpNoNx+TIAlm4Sw2RJI2F0thVGUkAuoFTk2TSl8pF620CcP1Wfg3GZM1XdLqazfGzC
ymNaFlOQDmmlH3GyRrdGGY87b6oPbpU3m2CEYLZKENr64/yJ/l/xMSvIkOCbw0WCKBGx0LPDWXta
y3idZpk6ZsKwV0MoALeA5tgpvIpnRQiUVcIOu+EPHk35UNz3jXBZ6oLotlccpHdC77onZmhFYxoz
ASTqT0ESuA+Ex+WHJPEeJshPe9qlMXUgpdyqWPIaqmSMLxKfxk1lWotT2/wcG+G4G3xh7AEhkk6c
QLwYB15GVcegsDNahZHW7hnFhXxMpbMvcRLveJ1YgKuU3WnkEgwRQKt+HbLeepxqaV4GRTCjWijk
fQ19cT1Rw+4c1i5OTeUPpuN5N3rgLjkD1tqdR124aruW5FQgq19nRk3Wuo665BJnZngHohD/NzpH
sL11DVJXFoBbJpRshN1BJgWYsO49l4IeIMQnUO5oSXHPdLBJcb1hMqs09NvZwOxFsN2OV3FHABFK
VmZsFGRef1lIJ/xAtBNlhhxgx3kGQnm/S259o503WWH7Z0qTFxIa8TZ28myV2a1zVdROVa3jMTAZ
WuTzUetquHAB65TUaMCB4YaVYAKnlEA7G4wPaXBLQlhbsi3NyahHloir8iLAPP1UWNLdOyYNeFpr
FV+suaal0Sdiug5CuznXNLMXZfGQYHlsYeUGMGpvHULW29SbDuHQ4QZX2QVMrepMldhglKxyhqMj
BMZRdeC4Ur1yVXowJxE8BcxM2ed8aqtyif5z5nVTI94klzRGnTx05hNha+2xsrzP5ux+DduqeaZi
zZ9zRZxmik3mg5eTS2gPfbTtvL640S4VS65bk6F30M3raCIoknJoOpDvNiQnYVej3AyeobyDl5mk
0pTSra7EGIHEKLVXXdG+QV9p+SkJBT3+6pln1EmfC0BIN1bjFzeAF/HnJZoFNI3H7iVXlgGJMo1f
mtCYkTiDS7lqUAGcHHgud8j3QKy0VDzct4RNDgyOnK8EIOhjXvt8UYKp/sjXkt7ZnJtkfCG/tI9V
mFj31MfsTLMilqcom9RLkZH5q3pFE0HpvnjN5BKJruYufDZUan7O3hKyKkmmnGqm8BnOKptwGSYi
WNdzqF5IU8fgaQFKI8klc8q7vJlYGFQ8jdXOi7qh2slgpKMBOo3HI7b6RSBd5tVdjA2dAMyoCp9x
hfJ3gnrK242XBpmzkYBoajhOuss2g+K3JCkNudSmRKXlsYmZOGiayFKdJbPTsW80ysGM1yMe4WhH
8cpPngXInaMcaT9uYhlosRd6KQE6JqTEOE9FcJ7Ghiw3bgssep2HJGaQjcqnbp1Pffg8tAM4oKhP
FrdB5JB33kNqwGVsk5U8Sjt4/nYxnUFEIJUYT6JnVgbKNM+c4Zayn6j2duBEa7shnRX+0tIUsE1Z
3jnox8p9nqS0e1AWJGwws4lUCZMu0JXV4JzddQ4OCI0z/c4ZUVRwC5m3Ls78Jb/dc+iHtLWRpWcK
FcOwLzTCjwuE38Pr4NIbXfUWGbYXrjDj+0wPFsxtMifJW/BuMi9osDnUvnGPzFxpfGaSuE7Zc9IH
azD4HanK+a2TEh4Y7aypFMz/KrAM3BPeXXr/sd7Ql+EqDqLj359LS70k7F6SFb/sAh0f1NeEONN8
H/QtMYd9QEAO4YMJ6Re5wfuzGrmd86Gk/3cagVIYK55DKjonlnUK/aKliQLdAms1yHCn5VWXbLj5
CPP9WhcQKMj2wKhDiu1MwvVVPNgG2duUkDkU6A7ttBV/MFMyTZq8Mk7MpNvDWPQ4NSJ/QuubJQ/z
HI8fRgsB8Fu/8z8a1D9oUBcdFZ3Rf25wvcryTzATaB9/4/QdX/77v/76S3+JUEkOwDOKxQtVW4B2
IWBM85cPDX0pUlMXrJ1nGRbMGf7R3yLUJWuHpw3JyFvWmqr6Lv7v/7JtYgiQkvjIjhmhIWn9VwSo
zpJ18P0c8E35yhCQeT4j2cU/++O4pMW1UU4udA/ZCSgwMt918UD4btH5ZGQAsztSY2Ik69i/O9us
dXvxIV4YtDklLd+9SbQ1dFpcOUm4F72w23s4a/kZqZUJbAA2myw4C+F25tsam1F+1i3822Ah4TZG
khQna+Hjugspl4Sa8jx9w+eWC0l30G9QXW3uI1o+62iOQe4Wb/jd4Q3F6xsA4tg8w+cd3li9GlXH
BrRFfA5VBZav7Q4lu4qo9pNPQyfip77lg4h3tiKOsKbF60KUMOKOrGMihCRdviyJp1UxJr4NJCxG
kOLtfHJN60vc7JwuxIGW3K5S4/o6dHRx22lbVI0hilNJXoPPttgKURtust4rwkufOQESiTDnejZ8
CYt+bNA5kTi36YfBM9dkmJjGFzqK0H3Jy02ckSWjVA7hRSX0NVbXb8RM9w2fWfoLSnP6xtWM/bmR
xKuktQSh4wKqqAnaqa3Yy1Z+iic1fZlDrZWD9rWItLMZoiqRjNvlEO2tjLnPpcf29miMZXttpMya
50DYK7aBQFxUXB5jIQYkJbV1l2GhSFDsGvRJzXK8MYlB29GY1p88RIXbMe9zjA+aTiUUZ2rTIjun
X2zvKyULclrRcxIJR05LU1Yu3ru8PzIkXHt9nO2KAmmIzf7+igFuucaRNG1ciVxQdphFUvqHBzUH
4U1bjMVjWAokBxm4LL6CQ02Z5n7IqiK6saNGXY/x4N3kdTZ8jAskJlGAo4eYyumG56EiP6dKHnI1
hdeQ5/QjNi3UJ2PfU2x4dJOZFCwhSVn4ENcTJuXYFVdiCqdupVoR7HAz2uehG+Z7kYqEBHAgRfqh
bnzigcPc/QCBvrxTC9IfzkccTWsnbexpzXeFPUil5/lYtrjTV3RKCvRlZXccp7ndj3kWPdhQX86C
2ePzYdbOeC8DkBcrvwZTsemzNn81R+nSNvFAAlGBluU2syp0dNjnrwkewvw4OhicvY1Ke7mUiZN3
buo6iqgkZjKzwhaUUh9F1pk5TdUBSVy/6lLNve5z1d7EuVs+YF4p90Po1Z/JnHs0QegTfe37J+40
uO4aIrNWtX8x63y6CV0Vn0o5tfiG7Pmpt+ei2AXjZH1Jq9Y4E3PpITlsbO805hP+n7T+OvBtPrAP
bLYxBAbuoJfeBUyCngwXVYXO5uTRRtnk4F/ys8cGZh9CGt4wV3TtnrmitSVUrtsltXs2Vqm7Lvwk
36etra9INnVO46RoSdMBQB7M3xVXZkrZvdB8oPe5RnKNGns6TZCIYKlFeA0Hc6nZHH+iPO0EfjbR
aJAiCFHGcMQomPP1J24iXkfCoPumxlPF1m1ja8d6kJ6wrzrRfkjm9i6thfcyORXDW3iXRkahgNOA
ScWc3nttKs8KQyN07ADruKkKN14SHXHqeBd6bBtejV7dYTfPwU4Z1Re3B95eg/m+hpc5f27Gimab
SV91yQWrz6I0kh8iahg8Rbklofc0GiFVEF1QRPQfO3KaSjyq6zArjPVMyT6v06k9Ea4UfVJ2nHxd
kqfXyLnPrT4ctyRBT5t46O0nUqfojQkUKatpHPW5RUdkI0lfU6uuswRvnIyNS7OZBDHvpmAHZ/iw
L9lVoI3tzGCb95N5OSgqq1UeJgapiQUQnAPZZNMtuwiSo7NotGmDhv5nWP/Q+/qkpzT38zHYhiQ7
30Kx88+roXQ+9U5bnTE4A8gJFhJFSk8H/zoyS7A1aBfwtI3SuCBb0bzXplCXHvHImnLWHjdoFNgv
KBD6TLUGmtrapONuWgAqE0X05ehU686YvjR8827N0dXHSIQQRWEL4mcN1dHJ6mDfNXIiLHjJpfFr
/wsjNOe1EvIFrrt1Dm1KdbjhCiTJQbolvJMmWCGyi3GK/YvAzrJz5GFuitn5S2xYzaoxcoYT0/Sh
Mto7kPPkK5gt6XJLozGBULhLSPrZG8kc3DRmW22Fa8WgDNSoDpGIL/OM6DHZE1felq35mDSO3KfI
/Ha8719SbIa3jUXmPGO46j7yTFaQuK1PVNbFtm1DJ79waNkSl1UOYA6N6CDGSScrt3AXK4ZZ3fDk
FqR+BuM1+9D2BSQaNasFB4yyR/oPEaS3E7+h3lhjXa4rp8abR9x0cU26tLPLLV2hQ2Q7b8BxhERm
JOcCPs/KLUs4mf3UM2qbuo9WS2Rl7kOhHLzsuVPm57SpM+aT1nw+jAXbDIZ28bX0G/LFiNLYTEWM
59Ce1KtpA3fqTd3fpQz9t4jPWoLu/Wwn/QpLWStoNwymukRQgZElIElEq6S9GiIM5tt0DpizSKvw
16KN0aL0Z21CI8cpx88QbfPnZhr7XTT62UuBlnarSQWCbuo/Qwb+2maJWhzOHnD5DMetw59CRLcr
jTTywPTJOBrkveCiNK2d1SXm+VyL9EuQ+uBx81jsO7BDK6nC/AY5oH2yFEioukubY09BQq8xDw42
sQe0o6i8iApxSDKMhzOoZXQd8qluNp0pxMbA00fzpCJJGwzxl84ZCQWS+T1dNnPd69g9gN0CFepc
zJKRWSkhCEMCtnbsxr80Rn3T97hlS6Jv0dbNe5ZogTZbPJmJ1KuY9EHYFTOthpzJJ9FAl17d3rDr
3wMx3s/sLnD8MomlbQwsqMtgws7Rrmxrf9UE7DrdpCTYIY5P0LWiXSjzC7sQdFfVNJKx0MMG0SlR
HygC4Mpd6zaJd11BEAFDIlrJub6BEmxusoS5pOrqatPNdblB44j5NO5NUkVsWhPCs69EN9GCCIR3
30k6+3MaVkByza9N6Iqto1N4JeBdV1ZSO3zIspjvgd3fjJZJ1E2hm60nePwqRZDBNJQ3rhiYA3WM
EQYHhY0R1P1xKtrgkJaRwH06+6ei0zd54jzL0Pvwn73U/wfqgWhl8Y38873U2c/pbN/+yv/tpBwQ
QJ5jQCKXAffuu53UG7cDDQfwINSai5zlb6IHKru/d08Lyd/wF4uoTSwhHYB/ZfcEkPPH3ROzQWzi
izpm8b1Qv73T8zWoF/M0mtyzwqp9c82GzWRWaY6aMr9Xoqbo975tAehJVuFlVWrTWbeOAThhM3dY
A+/yb7sH9W0vIeappe7xw56uSG8P+MK9t+1H9m0vUrRDIcfL7ts+RVveKPlYCJcdTKegb5wPslFf
+NredDLxwrVpCW8tY9fb5RCU9A7fyKa2Zn0n/Jm85pmUDhwfAf598oMCi/XBMttFQTCZOaNVuNhi
5RHepg554/fNdQq4/65twuCjymcbgplqeH1auBn1GXs94isrHTwJXAIVh9DuvJ2C3Er2NS1axlCa
MHm7SvyrjPzqjw38hI0IqvE5GWR6TcPL21W9xofdxvRGUoY8MHptxGqrrhL1PpuL/JiSUvLsKqd5
spQNOtNk5P+lCvwv+aQvaf+iyyDASh/5j/Bi6F2bEWJiHJA5mdsuXcK8bKNYfCxBc0MEbDyuDa1R
T48g0FG8eEEB56Bq6bWESKlH0xkOpZgLDD+9epjighS0Vo/7efZYu5SlTyJIFzonPSCxCkORHOI8
TV54HpybNBsGciwrS1zFRekjcHbbA1R2E8RlV97H4Ln3M8qf62qW3nqYorhaS7+zLqQzWI+iypVc
uY1lX1Uy6jdBnUOdYix85JMzn+Wdo4dN0uNINy34SCIeLAw54bSzR3s+kEAHpEqT9fAsdFHvqJjF
ntie+Shji4C+wvKOMRyNO7554WUvmuq8ouFX7CUJDVdTP7tYNnfTIDvLxT791393GdvH+ALaco3g
n8wwj6yKhjSJJbmiVrTxT0wMxhy5/7dwC4hsfDdMkqpWw7ddLoQZtrz/WVH/Xyuq9MzfdqeOLzSn
vm9NIcRc/sZfC6ppYnWWRFZKUxISsqyH/9uaMr1/WDasMxpgdDmQIv69nBKhAobYWFz2DBDdpWX0
1/Iql8gHZImsro4TwFey/5XlFXTbu+V1+QlLe2zJ15EmgXU/NqcyM2yAroTuJf1TcYyIh2vOSH7S
qDx8xAEePD+ryGycb1Dl8ruZb3/wGTfr1xht/p30Mpus3sq+h6c2PWaeSM5Q7bKm5JZPiVWT51Mw
jVJBRWjwrLtbxlgRmMRoHJv/Ye/MlttG8i/9KvMAgwogsd8C3EVRErVZukHIlo0dSCR2PP18cFXH
VLnnXz113xcd0R1tmyQIJjLP75zvPOtVE2kww1O0m5vcT9s9RNEsA+Kf+A01hYW3Y1ReHctoxqhI
F1ZYzka8qUq2hMSL7B2OQpAtmd8/cKro0FT0MToXppTnthfdfnaG5iR8NX4uRvFuobd9AkHV34qx
dve6TOU7VRB6aNmlw3C8/TBVZvB50ajpNhAUCi9zMh10WVs7vijtUrE0M253h13CA1BFofJFPChM
K71RDjsbUHLP7mjM7rQkEa8DBcpWb0ro45MMOTPp15mI07XrG/qtO/21sFP/ebIn1oJqMvdS+K/T
5DnbQZ/DyBzKByvTmgOgSnFRZamOvWdGoZ5RNlNSt3GE05re+lrx4XeNjQ+C6boN6OimKaGXFLU2
fG1zNzrOkW3uKC4ovtPsprZL5hnf12xwE3rATQ++SL/3vVBbpmfTF5tlBMBSCi+fIu8Ye0DhvQvR
ExFxOelPXv1apiXyAS9N1Tc+3GQcSBgADzHNqt6S03JDW64lhRBdBjBQ5WAbMCJ8yg2XieAD80J5
XO/I52ZonR1zV6ZGUV/kB1IqDe0KLqeMArYVLVss7XudWfuMnZVjRODkRny1ciO/R3Rb7tAR9DBZ
SGQnJv1+AVQZm1cBPs8Gx9pbWYFNs9TM9BHmS3G2MX2ek9kxb9fH8M5JovEeiUDtqradvnWehZCD
mkxtea7JHz6mTBAio2XsSwrszmrhBD9RGXHmiI3pcXLG+DPB5hAWqyGTSDXwPNRU98aQPpPNtHP1
y1jNeuBAWIbvWQm9ChsHJn3sYTkxpxnZkomQwEmVNzPOADfdiDihEyERuK80yjKCuhT+zVBScxp0
0sIsMjS1WpWgc9rwptyGDlB659rnGGpXyWNZJD/qfqm3nsfZh8pW56xs7dNZbIJLSZJBb6ExFrOK
RovptBAUMPFQ7dxM91/JTYNKVu6NjLBklh7jwYJz8NcB+MpOpIbzLW+i5bRMdGWEzpA4+1FhI1FG
N37xa8u81xCdSHTQlNdDtYkpZx7nm5oqhS6k5KA+eU4+yg3H2mQ7Yye+x/JYbxdI06HjkLDqJhOX
JGPCa4GtYo9y0b/gyqrxfVb4vLMI3KPrx1BHJeN9u/RBxXo+H8mpASIEogBwXLoj5ik1zFsIaRmx
Xqoh09FbngdY5DweG2OXsPXdJADDkLWt6Dbx0GYdp9kYlG8/peiwV9/sD6oyl7ux10caB9wTbth0
DCjUmI5pVI54GZz6Hlu4hlXUaCG/SW9+pJNU3tJkL56EaLJ3DBUNwOicgSG0aujFaRId0QHcxylr
RAi7NTQnqd+WrrbVq3p8iK1GnedMZiGLp37B9rDKARVKRpmyxdEbfxObo35cGuPTGG3nIq2mOmJT
F8ey7Z0AuC/KdSVFvn7Je0WeeROl8klz5YwzWpjd4+In8/dSl+DiNHemIqS0HmjbZLNG8c6wIX6c
hEZq53t8fnKTrtqsLpbuJk366bkqdGvXyCoOHW9wbgFUa1TusBD5JAo3EdaaN7Nei0dwU4faVBCd
tCiq3GSt7bzxEFzwivnadyNrNEQwJBjy5/2PLNLqiwUk7tqi8GKyKdmJNvpHvJTxtqF4biPqYSBn
32qKNpImeRNL3J2h+cLKrnu62enDNJWigreIu/ulsuvdOHnLvW6k/l2bKMjGXR8tWyt2IExbdRri
4fE21JsPm95NrO9UBA7b0Z2+se3FEsyaSRVyPrLzxrhwTrS1WQjR+FVi2w4tQy5Xcvj+pjNr5w25
jN+G6UhMuR52sTSfbquk11iwKAXEDWq958WArcKFC2REVbVf9Nr4QJCxNnSZPkc9S7oYZ3EAGiSh
OGsRZrbUmDb0n4LM84vrohtHdg964CsOSegHM19wJWwfpXN4GGUev2qTTeKHjppgdqrkPivamXag
Jh5fdJwoJyQb9xQDCfRYQSP/wLqJlaXTzy0663VZ+vseKnPQFDha8R3miFl9/5TNolytswE/CbpH
OcCcnSVOjr6nXfPZ51ajdQNsk0krB2Z275BODkqP1xVbzKplqHvRmfFzvq9x2B0jxh9BtWB+GiVG
LH5Qya4vcc/FHVg/MRXYsqlFPcdokzyKovEjSXW51yAP32CTdL8ZVBN/Va3ULjaKemuW9iPm+2d9
Bvmc+1FzHpGFj6rTlr3Xu/22sd3huS2T/oTn6CNbsu6YZCSVGrqgoCHM+aFfGLAxXYvbUyqifmul
sXVt46q+X1arK/ZgeyDo+YDRS7xhyxvP2E6GhDl8NLwaaaodimWwz6VMs5NI7V1tZk2oC1xLjvUy
aXQS67jZt2llRoELKerJ92K57/FQ3mGkMaiblNiam+i7l8csgTQI7b3WZ8CdtAVHmGI5J5Y13tDL
G38ZfMjmbjvUG7ngqrIce/lBAOKJM08FNjBzH/OIt9AZeRfy/tCaMvN2YFXdUsL8Tl2KFsD0whYr
63NB+glH2XSeI8N6LhrKCBrco1tLU8Oec6G/S6c8elf9PJGNTtX7pFUOjRM9xHMKK44uVVi7wmnf
R4N1xdfpkYrHAQWbhomiTz603p43agbt4HrZcuJMTCUYU8mpu3FrgvTEdsrhYhXk8cik4hbS3eI5
05zqkU1VflM1Ho9628CpTo+Dl90x3TL2wArkBTfdrnRMufcmXd3idCUYMtnaPsmscqcnIj67xBC2
SmQ9SPYsxeOIofu+selHSOjW2U1erzZzltkhfeHvHM2yEA+yLffjaCx3cnSzMLeVcaoXVe0oEZs+
ei9i4tg2yFhR3jrUdVIBXwXO3FBkUS/Tt4ox17tDElhnm/tRxn604Y38QChrdllZ+RwQaUk6Itx6
YZnlYO3AoAOla/IyCwwqxW/lJHL6cUGm4TFrkhBP3CcOQYGTZRl5pDkc1JlnYtbLszv2vWGX6rRf
Y//Y6ZHkCTpGxmlhHQh5CMsNrQ76ITI1/YdHeC/oIGMGfQd/gi7BeEtaRwVsPdSWJOyDjYfeDFp9
nm6iqMUIUQk8FHzV72uH8IG5cbR1q15Sijq3+Ulh9wnjhGlOw0DSAhEQuV+aRF8Rlb275i30B5fe
cA7Jc5xhoe+Mb5TVFnfEfVgQBlGEJpC/XVQxNDMevSnqM4AZg5fU39K+HMidlFXhl0/ulOS5dYps
L81vusnz66dxHrhqWI4mTZspDGKnHGSKJAGc44KZQVhhDNlg3c9dyrbiaqN1UdYRh56n7xJL+Ofo
8w7ZI9hf+Dv1u4ZDfTdT63SM5mhSgTEw0MQom576wWtuG8mfrlunfjP55Zn5rHa8Ijkq3282BBnE
PnVtSRGLnKpPFenGbZ1O3hFI5MIvmMPcxe2dpwXzeNAo2/m0Ctky/nUXecNwmtEQuvlVrRTHzKHg
TKOP6EEfk2SDS3eOqb4b+4NVdGCSCQJs2PWJTW2xhRFjW2KUpjzNWWvUcJyJG71q8byt/Wopzset
t3au2c5cmpBqeT09lzUgk8F6hRTKfLOlOgqblaEBmdeLnBavMbuO5MPowurmt9GO7uIM2EqgF/70
OOGv3AxZnEZhB5bxlqmnCLMOlKsyi6kJyCg5PS4n6d15PIWBu05Njx0OD3LQUk12msose4q9onvr
2HpyZqLOeq6W+LG0l3bnrRc7KpNsD3ea0xcdU/BCIhwIWL2mYev0Uj/OWds8RlGpd4y/+aP94tvH
vFXVtYt94jGN0bygZxlfDHzGX6o6folKVz9bAD6RwStYkuYqpqBt0yjdD/oNEpR8xHPfVpsokpV7
i8XMeqiS5sNdFF5GuSAUBVqiLyGyCo/9dIlp59NxejG1mYvXTJfZs5fRMuhBEI/h/xpiz1Goe85V
P34OJFZCifcSk1UsmRnG1S5TGT/CSVVLoByEpYCjB3sd9CKxgTwzfl3Y9bHj1xAkVU2tYPOzYbDy
i/SqYly+erMwrMSbLbYtes9WuAT/mOGmx2StKiT1nB7Ltb4QF+JazkeloaNrXxkKLc9gFNdeAMPh
w5kzi4Zu50zoWSoEd/7IMDNzlzuN7oZNAYYB3+tQXCn5Yf6zcF+phUiV0egAEdbKRcnON0xTvz5U
WWRg2iWdzPlz3cgatjpTEcLQt9JXL95CecjcjC7OwDQrmy91B8z1zmCyaRKZcTiMNYCIUa7qNqEe
OXHatT3NcpZPbV4rIg1fyw4O7iD+wUGbX7tqktPTMmoZz1et48Db4fltTRfUb+8KV0IdVdN4wyVR
HgGeGPZ6aLZG3efB/y6toU1WF85liad9pLnNU1GU08ufBPX73xP+f8aG/QTE/yn4r3sg7Kl1xziE
uPLvFA/JyCsrTGO8QKCyUV9FEhgUPblTedQIW0bxuyjN/ZCJk5nbO81SOzsxtjTv3cp+2bY1MOpB
21PLQ3wk3f/9m/sl3/r7e3MAjoEkgCbzK/GoNIam0iMxXqTEnCLZK0aHdLj88xdhQEA4XIem79q/
hOLtrJs49A7jJRXwnfiPoxU7+nB2P1/mv4a5/2SYY5//t0Oey/fxf73VKv+zKil+/0t/qJKu8Ztn
I/L8wWb/KT7+C9zu/+YiLwKjw966qo9MgP6lS9oUOHNjI88gcdLVTPT+X7qk/hunN5x3hsnk6Cfr
8R9Up/1yl1oeMC6KBHHy6Ta9Er8OfYzBaQZdj+sjJnzWm7yK7TtTkQhaivE/MRp/GTD9fC3oDRAa
PZ+B/K/2vKHVtaXxjOrokpq6LMNsXLLe9F9mrsC5af4pFmR9PQs2B2U6LrrvvymuSjNZpTyd1ysN
fN6jLvEpZNNiXLrJIvLSRY65ZeU1nkYH2/Xf/zJ/kXvXF4dS4VjQNR1Qnb+CQRpNb7HSq+q4qK77
pBGnxS3G1udME+h0pSnMf4mE/p9IKP+PS2xztUDHAuH03F9z7hh9M0XndXlUpbHGY5Luc0DUWAI/
JS4T6/M/fkEMnLrOy3H3Aiv4dQHKIEBL0TJrTrSIsk3kGfaEnb8tPVN7N6PBefv7y2r823VlYGpC
6wEdxMWlv+6vMvoM1WiJo2mAajTRftw7USvulgWGeOCNFm7juU+Ni1eQ2HTn3Lg2g129VJKKoTAB
QYfk6rbutZuRWgPFvHwIpEzas0H90JdZeP/hLiA78lfZn14EmzwBkBRCu3gIfmUrVIhncVZ2/cGG
smU9aaWwo5s2LqAQxFSGb8omNsaTAV+hiIO2s40nfoPzVfMLdRB64jinn1Gtcpb2R2xCbwoIEnAv
tcSTbsrFMy5TmtAaOuiiKLeVGowLOWGuQ5PbRIR70eIO01S6nhTg0O8kxvULRhBNbXtXr2+kNk9X
o3Om+yj10WOQ9Gr7qzdQTYvpfmFj6OWNyG6UaU/3DquEs0m9IcdcoA8anJ3EJ8AHCoBbLsImiBrd
zhqbFLEkBvK370wEhjjDZ9NtZ/mD9TBV80jrWlKsdQkZAUugPpQ7rQuBmkt+pxOxHHDYHeGTvFEe
+Z1GvlEAJd8WpZtHZ8gpk52GQb55pTnc63hZy9BvlrWhWs/8bWYo+8NTHOMIzBL1KIdIvpmrfUtr
NOPJ7tb425LaH0x9RHWsZn96cwj79iEjJWyxLaD+a28pPqmkvzgoMdA1oU90/EWQmlKb3hvtj582
MW8ZuG7KMp6wwczXxWv8F6Lh9gep++lKpbC/bcyRqcAMYdsL/QmQe9ACkr/+fq8mVOeBGjPhNd4i
aLWfmOkx6Fs2H1bMAxSadhzIomhqpizMJ9ZWHvNGawBgOiCC+i32keQ1GUb/xZOsp5su711MvMRn
nGCoHOujbj35lnB2uo8bwhQ+jWcvsqDbJSBEwp0BYFYLrXiqbxSjU4yZsoYH2aMsbmBrrztQ0ZIg
nDIiE3GdLzhie7X2yCYGQeVkzRGNcv2so+UXxClqdfh5/WGk26HZUz+ZkGgCmqYlLYdeX7/8/DNd
FOGznvWMdWNJYCgM8gGMzbAZKe7b9U3LDZysPw+nQ8k+MCGIohujHSipGdqxZ7vGUfWKncGg/6Hz
TB0XaMGm/kL4uJV2gGtXTI+SqmQ8U1E9RcOuyPBDcVrnL1RFaujH0ejcARNqqVU4flriWftZ77OR
ThFtjq5SVnYBGt3GJYbQ2EVnsfjzG8BQTh0AJ8DvE0BL78dZE+Nry+VP9m1VDftWJBUkOT0naupR
8FnjbyB0Othc5/ZJmlFC+RxBsqjCw+CbAEeSZjqOZmPtgIKZF9uryYQOI7B/1AJSktOTU/aoNzLC
7Sa0GREXXaOld+5Liy1vIxm1oD5Mxp0GY/I6Jk1LZjEa7PfOyn2L+6sdQXv66XQzuBoBTY+Gi6DX
RQ0Xiw45T/XxZwPT50J63j0RLkLx1isfPX2xCDdXiKgB925b00ESo1ACpvn00wT4RKshaG64uf2T
BaUDtDMbfz8wXDd6MYnSVBuDfucuiTnFqOajMtzskjF0sChVNFmyDdfkplP6wC0155CBEoP/EbAu
T1cec9zLIqqSFO9sxFOaQO9+xln1Zhud/1LOCYKmG3sl9YLDMF0XMMK4GthbkAKUb+goWGKHfPyY
ai9+yWyHBbMW+ROAuew1U2D0Q3+2TRTTNkVkMM2jJymRhzoQVRseo/WTY5d04BGp4wxvxTvDhARz
souFGc7SSuO9VJq2HJfE6r2jWarFHENDtpgWFPrayWEkTR3TYDtbUDGnwpfRedRkfK+IjR1jz38i
8t68FJ36mEuq2LkFjZe29PtN1nOdJj9jnQdfkZ78Wor3XsN+H1LrqN9Kf3QfmZSiwMBNONompbYb
k5lLyO/SvbGiWnk7EAcV3gdy/bvFEi9l4slNPbUQRIaSMYI1C8oKNSoM6HY2acnjVGl9LQyTPy95
YqlnO/FF9NX3xhRGZSOjerd4oMUCEec9nM82184MOnsuXYmfdens+AvkjfpA5MsjzW/SrsNH2uPk
ROmGMtG+1ZPHXkR2NtlgoKwhLSx8rY1PCjnFH8JiYRWxuiivnY+zmXkXjfaBF1XWWbmha7391Aui
SxTvsbzlDk2EQUM6GymZQVNMNdZa7kf0nnKB2rjQpMZa2vxMdmQ+/86AsXHvdBDJ25GvJixwvcYB
NQ28JxcmRpDKtb48yStuwcmMaYsvZEoBoshZ79WgDnPChDAc7LjFUghT8IyNRQszr+aVMx4mDPlc
sn3S5OUdm7n63p15jteKFzZp5P1Y5owF/+cS6CaEqXHyrRHEedSL5L4bK8yNvRytM15+fY/ktAzM
zrT2s6JhET+sqbgjBKL5h1vwfGyBm4ybEtQLWmtTE+DDR+OyY5g5oux/f1tGZSsQLwnZ31OkrUkV
l4znTVModSCTMt13wxo5ZM7CIK+o5pNA76yoiplLa7o1nBhrM7Jj/TaKRiZ3wqa3e5uW6E3huJbo
biqVzu7VamTR8rRwOjTnoEjihrTk6OmD65LGtJxTn7eI9nh+50fmUPabkxgsrLPSsvMo1cTwo6Ab
nUeGET+N7lLPrJuFc7YW02tZF93VXKbpJ9kn2o9OEfpN+pHQH++ZXU6quf6LYExC/USheJI3SFxP
pmrWmKuaKti9rpWvudB0vaJNzTde2EBlwh5rEw9MxVL1GK3faIZA/7H0JXdc0fI1akbDqaETi051
hc1UJN1CiYz0F0ObLdviOrG1fHRMsuCPjAEKGHDEnOPEuxaUr9LWgWFiMemDi5s5XZlIWmw8Zx67
5Xg/jR2RC4PtRkE5ypbOU0IyUVGmOLjwdGDqFvtS89mDYNSgvRNI1IXwzQCqIAHwkszNZoKsdSqy
Rd7y9TfXGmLCMR8S7QtB2/SkdXDXUGJ49MxeeYiFYwTz5NK20Y82nwOoDhoFJXmuf2PNbYQLwXyA
/pJiRo77naFT5aUWowzUNOHwH7o4iLvCuFYWS0zANgQnCImowKAhJeicMv+hpZaN1FhHB3hFTDu7
hkmKqLF1syr8qBQIhGK+8ycYvtzXbAx6yn3Bkuh3dokDDFJC6LRzeZh6SpbZG0ePzLrmXcZDdJM1
yUiDD3wLMgi3k+irB75tnsvVVJx48mH3KtfJNdXGoUcBQOwXt31OQ5bJpbrT0VOfJeGfN1UL81IP
1NGHZqyzgZyafeEXhEyHe7M0ruz8qq2g2OuHDVDkZFLcmqYB/oAM21+FSzHyDlq2fLcbhy/E6vkJ
70C4jcmG1CMOeXYEg4RRFOHKmPthXUHIuZOHTnpWwy6rb2AzaBhh5kbetnnBTVomrDYp84cmXAZw
0kE0FUl7P+djBr+Rbffm749R6ynpT8KZ5XmcS1wAhwTlkCB+PfZTh575PPHkQdo/N/3DhDyJx366
/v3r/NvphxcyECoMm2M/FMNf9Ck/Shg61p08FPA20qB3XeOpaRWhCQsk8Y1jrUeXn8vh37/uL0TQ
9fMhCYJ1RdfEXPtvYFeHhiCqcORhygrno9NKdSjbqZh26KOsX3VZzVfHSViLm2Hd5f79q/+Cbfz5
6r7gVMwPnDfxK5Bwbsnaj4ZTH1D4OYAsnhJP3rrqZm7Lat/FjJCwtSuOJevOm2oLFvefb+G/it1/
UOwQWlbQ7P9syz4WRVrBKvuzYvfHX/pDsaNMBZSOoK4DjY06xVWn+kOx843f0Mkcb8VGE3xE1/m/
ip3g/0IDoYLRcXkTq//vD8XOxKjtuNRO0IAIvlR3xD9xEqJh/frjxfVHJh3f4qrcQTT8qwSSOimG
K/qCT1NjuCnnr3rt14aSIRsXcxYHAYuoSuY/yrwBxrNiMHGzDTzoNnGL5eOgjBL+s1cXzgnrrxVt
i6FexqDT9emhJzNu7Y3MnbWH3M/UawMqwQ4BtMQUQhEPlMEg2oHZduk1JKTwF1AAri8Wx6zeOfuZ
4zKOGhXbYmPprDX56W+Z/5uKZrVsSihOq+GptZEcAsvTmq9+NrvfmKQRmfV8IByLjoiQyKJrw9mz
SZ8aWMPE2Rddsmn90rklMuVyqO+vLfCsndvC+w0YvVI9ZjtG+iizbH6YEr27qFiU1zKD3bF1p1qD
eeJNsR1Uth7jz8jktbDlAF1mbNj61PMhpn3gJCRtywxK9hSE4xenGqve2ZXthOL3guaR6sDNZIPx
sDpXvBZrl3NqquLREKAa/cR6j2Hu3NlYxzfA3Mz7fu2DHurZ2iSGuE/WrmgwZe5Wm1M8EVQZ3puu
Vlyov7raOlNo+2fhtJzc5BsIGrm31j5qPGf5jVGWMGecqbkOijEMbY5pfMug2LqMSUWxNVPD/qyP
20bU9SWSqvyR0Rq9G2gw2LU2qHWsa+1VOP43O4pqbFiQWJy1S9tZW7XhcLz6FnWMam3cloV9GkaE
FXdt485Ua17NtaHbZLdzn66t3TJPvmZrj7ddO+OGMc8N57p5Y69t387a+60cqT0M9VQ+FmsreJUX
7UWsTeFrQzbtavmDKrKOLT6luim/2Od87Ri3WjFd5rV3XELA3Bo275QO83ijD1H8tHgueAc2Luzx
sqrGG1NlmdriszJuzKTRT5zgP4u18zzureLBHSp2qHAM/avLXvnBw/CNwrVWpq84yIu1bhUyyQwo
h7mzX362rAvuaHdtXhe5Zd3MhQikMq0dw/b2tp7M5Q3nHmBZreuSk5UlxgbwW9Fgz6Hfvcnzcc+o
nQx2098g0rYnNLxbqtHXYvi1I75hixZ62cSk9GeFfMs9CNkQNlwfaV3oLN2LxgwnaZcrWFt9F3Gc
G9aWyKb6Mo99dp/QVa/RWW+s5fV+YV2ZFhbbil77lmDCkV3Ny/yz8l6076Wrih1Eh24Oy1RQ1olf
rFq/qflTizmz1QYR5KXXX63en8Jh9qODHAftdvR8soy9jDeZbr2xGLZ3QpbTTsPHSrNTbB/nprVe
LBhawCHdFqshvHb0dn5W2sllyBoAMnmDw9SgMpZqX8DEY1R9Wrr03NGmF1DtGMxVeqkihv5oy0iU
VknTR1Zux1GmOzY+U2gxvLx6kVk8sEuPj8DKoRXioziiDU8P5VQs+woT/0YyYtsv+eTcWmqAYWOO
RzWzl95gGRwfRqt76Y1ZO5CLpRDSMpIK4htx7lF/xGhsFf6GtKLI7udoNMsz2TVq7L2vdcOW3HEW
/yljjrujLSiHsZZG97PppXd20n5UlsRf1ZT4IFPjw5GDTc2P0rv3VvGR4e7JjZKFuImLCtOMsLml
9bgICb0UTGST4p4YN9y2ifWObjBoPm41vy89FdhDxPo89NyD6TzN7+hAiKgUcjePjZoeK92BMOdV
5V0NIwbOqM8k+T5mr3E0JS6GPfNwxrOFPehQYrL6SIyc7XpadXSryMq/dpn7Q9Y4LmMBxWQkIIgN
yDNIPxC+IbXrVGUdUWpX9hNWl97GnitTR9sZC9xDT3Tlbkay4ideYUCc+pekQJa3DvNQdSdKbBNO
uFRnfMu1rCaVZ2XAc5FlBBN9hbYVsDHzDnmPZek8IVQ+TDywH00V8RPJR249vGWD/aU1UnVKlnIm
uAuX9GvH3Z+GBj0ZOCe1yCUz7Ej32oBjZaxv6OpUC3p4mjnSdp1P9O0QNd1xTs34LiHT/wg5z3SR
/OHHJnTbjaG/jMmbpGZ4OwirPBhpnHywrdT9AMgl8P547qxzjJSDH4wsjRMsIx1Ag8SbMprDMASg
VrUHydL+o8othukQ4sfbbmjZt0+CbmEXLosKKLWUpNft3pzY9C79qw5S6aNRevrGMzmmAbjsb1ty
53codv4PfUp6sKJFZF41qDGvWl4sl1KnrRVLwfeyNJ1Pu/LtNEgTs+lBcQ0FBx2sCXY9HEtW27D1
DDFv0B3WQEDEVcRal3gv/TDbZzSU4lPL9Cw6lb0AtOzIdHyIGst54TnibyVO5V1PKAHZ0nUlmStK
4uOjSqfpW44PwWIxiqMXQMHD/eRiU4Cxn2j3aYbqGggksDcgpPnFLNbE/hB1JIGEXy5Hjnn5p9U1
+VWO4Ida0ts4ParoiMW83Bh5wo9VUrx+tzQ0v4Ykhr05EDBpCewLH8EL2evNJor2PfKS5t2zIGWl
CDwqiHycYMHUzNpJGdlwD7cY3xWDEu2bpc/0UkG8onkApt2hdwFAHlxtlO9+PFVeOAO0OEqjI26d
pVmD2ckts9fGSy0r8GqzuwLG6AvgX2ZzcTpZHPnNwcjphS7ncLbw5PDO/a3pKv0t8rvI2lapnlPA
OWj2vi+s9Br5Ut9jPXepb+0rSAKele1ZnrFo2saAXJQL9zyPXXMyks7ZONLSN/NAnWnBzJhmUbmE
1HRY20a3mxDIJEXMCfzOwGjlAxmubtOSXTkX2kBa1I3A8E9uJo+ta6mKuUWl3nKVddj74r4lXzu1
9Reql2XF3ACvCEDHZvkOCdq8jXT84qZwvlpx4j+7SVV+1HFb76ixHYoNS3xUBvOQ11oIupkVkSiF
fkwZvN76pL3eBzSmg0wkWHoR2wzZZnM2v7ojyY4uMswXv0uSFFHenLCyKY7FVU2NK5wf/mu+9Ll3
gFE2X708QlafRGJ8DD61zyjw8h0/Tfdg+x3m9WwS+lu/sIHcxvrYcy/pbR94lWt8+g1O8G1UOrF2
8uos+gI7t3ombey0O7NKppu+7WecIJoGko6gH/51Mz9mcX6vL336pancS4z+UCflAMtM244eRUrV
3PkPVsfQonetGAgHCTGMb1LcwfLSAs+I3T0V2uhYthqsr7RCCToQahm/VNbsYqQvR+yghmYac2i0
qQ6oLo4vLWLSdiRJeRRZMewXy+42izSLXa/r/RkkAVYsVX5PMtHDKO8dF+g3ZlF0HJTN3EGYjckR
fSWVGO2GmsrigG9zaUOprP42EVN+RLPLwfBGNiasVMWZBdfYyj4lVIcqwC5SBVJLCpYWc7ytMXq/
FsgNT1jaEsL7lA4rI+rPChc2vkmq0G5yVfphTKoSFEJ88hZw3aSmm/7gpT5V1FRw5V9aJDoVkPTA
twv6pYu2UgpnS45huck1gxw/07Uzn7A4C+SUb9GSdrsy7TrAts2wi32zOjZFbG5EvrzKmRBKSABX
MfNs3HuzabCz66k6/veU/P8TtQN0tkoi//Mp+YXbIq3Sjz+fkv/4S//ytdi/4Vzh36HhxfOo3sSh
8scp2QPrROzH5RQN2wmLCgfoP3wtpv+bhdPFIHRHo+7aVfrnUzL/Gi4NF7+EEMJx/skp+WcQ8K8S
Fy9vui7/JO9C51z+11MywQkiE3NsHDxvrooV5OuFSqcYeanmhjJxcztV0ftceUz5ei9OnnX2uyEa
Vk0II+4vhA5SkgCDuePXZkRbNv3efTLH8gacdPFE+hlCCMrCkeD0U8RMl+dJ33zopsxVulFc4Gce
QtWLWGfrshwRAAehqU8qluqbetX7APbZH4SVmUNNorU/TAmTJxDYHl46p9a+5xPA39ysy+k7vQa+
m2EFIC+d1FA5S1AfwB1vKDuX3p5u8uoJl3YMjxtgsHXpwWkaG5HU2pNm2RL8W0L0gvFiHLiNyoO2
TLFVI4JMF0NNxUblifde5IUnblqa8rgstRDQGscYhtX/Ye88lmPH0u38KgqNhQ5sbNgISYNEIj2T
TLpDngmCx8G7DY+n1wd2lbqqpO6rG7oTRWhWrCqaRCI3frPWtwgjAi7FBx2rZBWE7ggwiaaDjr/N
vpnFUp6jkRmm5S4otUG+vqm0LQN05Sb53swOqGXGV8NI58eiskR0NFvmoFVd1A+QYXRCyMLYPOrT
oL1j+062fQthJNZbDjvgezwwlqFxXus2ATPp2My1gwV8bL0Ba4uIIvQilAQOsknjvoGs2ew0xgDP
iiftR1+bsNPtfKzfzch0L5/A3GlcV4508euqp/LEMyhDhp+zMYpnzBkIAHIQ1StlNmcNpJDEX1vs
OhCzuxZ5tqxLdBauNTDYIyiLNQihfywYRpLpz0LlrEs+/zEXZBD5YW2zk2gA+yFMiQu+B8lm5lxq
xJXvhgdsyLe6InxNTZcppNWzgOhAFyfrBoW9RjRZbParjDklaiXvVfRM9DeK+frArYnswABSua6w
hmQ/OtjR8GF58ojYwfoA1AjVz+xc5vNqapezh1+f11kwdzUiwTYkNRde0Cd9xmiUmZ67jIXOCas7
f8AIIicKnCjl6n4qKBj4sAiJQrzoW4seK926k4M/1MVqYFzDIUfl3XahHh27emC/ElVp9yNFz+CD
5OBrc1p/LEt91lF4T5l0Q80YWkLMNZ3/YFJbhXj91hfvLl26bBaD0tdX48S/WRpHHk0bP8vEaIce
ft0C21GPdgEuMs86arIHNxls9jf8RtvpswmEP0TNMRfcm3+f8qYjteuoMqQYZKpFztYcjWHZKyXM
D4zzoH0+lRC2zmS2QV8+bMA8qgMmTcu8RSm2jEw2UOQSmRCJHto9S0RY7/z8SOa8rLkAlx4zI/ti
rkyq18+/0s2XPiJX2wThioaVPxYpLXeZho7w6qmctjLPWnrA1h55n7NiaJanbsxI0Kjy9S019PX6
uCkU+Ws3eytQqK3ATlZ87c2riIO5GXtBrQJiTInGDeEVyFmdMeeEctJGHcxCF/MuYUf3a1ks7sjU
1tZ7ShisKyJLc4t91TPuOTsEjiBIqbPJn5ysG7edZyxAy+zxUR/ZbMJxZWjNncZSsOrBz+eUimJD
/HR96dzex75F4W4ZyCM2rYH8pS/KCP+Zap2VakN4zbqI5c1EMi2lIx4BfDMJyBUik87s2xCDJMKN
gbt4n6Jf3i1SAOQZIuvWJ137PaWWksx/+FiwsZmeXFtjRGUobmxD4ZKi0Km0i62bGq8OIqmEzYKT
1O9GlTMf9EoqPy7ZsBwmz3IOI7DN702dOjIQZeXKwAzJz6PxyMxjRN10lJ8imXkVFigmvBe7b6qB
X1iM9yNGu4BuyIgYBUkIy00oaB2VWUP9X3lxuRvjbOOJcStFXT4yYyWGYMhWXqaTxcaLVy3OThvV
/NN0CnkKWRIf0sEVP3LMIq9u1E/ODulIemmUnfyUaJ2fe8uaj2tUcUDoCBjlRHsB2qReY8Nst2WT
dUSEeC4iCYEuHYZDjq4NLQrugnKHRWoOykhffhLLkvEJgGBwdi2cOCjdnRlDyBLKd7Bj7bkjWgXF
k+GIY4+H5q5Yx7DWSPQTeykQCn4SLs7Fipqrgsv6kxYkNgO2HEOO4aWZTyVGkivmJyDdmjGhgGdx
7eMCbMUlzzjNb4sp4+Ogw6diZbpbBjls2yar78aeYMpM68OHclCcJrMD60er+0dRlm8yGtH/d167
ABrvSX+oWdQbLyHb9tcxztUT6SgPsTU0j/j2kHtGrXgMhXCeSoeBE3qtzr1vmNwfEvqqQGcn9xYZ
44Rawn1eIsP+0rfsWysAaGpvjQwX+XzUeX0YFNmUlMqHqWbe2NfGQ9sicLOLOmaHqsc6I6MFZiDj
Bv3WxmvWhuHoQZ4q6PcpGvkNEErywfNRL/UtCWnj17CeitwXJqOVnV4Q0XoAM0n6rCYYDQFAqnx8
V90zIyf3PaH/bXkUSv2+T81+U+hafRxs1DX+KNOvLIDrMx6h/toZ+tdRYfKo8SljIhinGh9PGXaX
1kbhPqCmfCKli5HmlIpbJuzu1wD47usM3rf5mDo9H26sIMPo3KmFJiLPGAM36s2gTb7FsQhpPvDY
UgpOFyDN6CdaShrHVqe+ldq9Up0dtIaMViB48TPvsE43iGcIHZmNW5p0w7ub2AQaQEJ+8GrPQpsy
gtfKyM9qNrrl1FcHIMudHjZGuY17XbuZWWVtHbNn61vkzmYw7elUk3j2lew507eqGldnzV5cV68w
jAmzhC4LOFB/F0Z0TJFnXbTZMt/GMZK0xziLfEEqZoAtOj63kRndS8ZRd72jDm4PqjpzwNLGuug5
Nat6QoURs8AY2AL5RmzKfBvVRt/x8NOuNuoZeqX4UiATOhi5+BKmprOJcptduVGZeKSAIiMHyLei
HrgPjBpxy8ScM5JeuGxxINtEEPAI35HGoeM2Mmp5cyPTfnA91T1V9HI86EuW52iFOj9bGL46HeAz
BTW57qMXW2/EeU0yghQH9CCCWb/zuqJ4SlLQc5uU8mNnED+1nQhdaYNah+jSd7bFBLWN44diUrAK
pD4/60oN57mVa3ox3zhAqbzjBBpwmYLK2XaFd5OdPuzrso/50jDrsyyW5jG2inzActeOQV+tQOp4
rMSpZ9qHjdzWtyq0j26XQsLLovlFb3H0bKyCYWEfv6UQ43zLEnA6o2mIXoYaDIXTTuQ8N6084c+d
DpMeYWD0Yndn96hKNh2uHntTkHGCVQjLl0JMEVt8EoqOTPrJYiGT9DwdUaQiC3KKfI+Qxn2tEa5t
BmCJT2FaOTt2/WEa8DjEWp62yRZwGYTRMNzokxKPcbhKX1Qam9tljtozTG1TQl6Y+zMoI+zOhkFO
E98z3TkFkDzf4bz5kTa9/YsN1hhAAbCWQ+x1+Xdm8c3BUx7LtbW0qosWDM/A0GUxRcEQvUjtINGa
OkjBcpCY5fZ3Yy2YZM45TL6hIdEEefc5S3FwLog45QvPt+yuK3OJd7rwpuIh7RKI4JlVPfbIx+zH
HOTp4lsaU7Ghw63vlqP5LROGHu2wbpd8gHRqwcwW2T2D3yeMstMF1HgLIyBj/J+2bnhrKQPuDEAL
nLyzjN6cYoBpusiUGsv03qNeVI8L6b1IFqIYi28/XyxmUNcGSxdxYPTp276y+pOs8u48iYbgljIh
icXq2ud4LE7N2Jxrd5m2jWc09wUY2u/YI/T90DXqRBxquFeR+0qhRrJBq7agSs1bOswkeFpDlmW7
lPzi/AS/lxS1xFtgvY0mXji/yssqRaNhL2Ri6vW3KSvQU3Pk4clEq4SwtVwnRYiwLlmvtOL7PEzt
g+bNeLFidIVBVCdW/83t6ue6n8uMSTE0onDV33C4HcPJRkMlncdK5F+Y1UzxucwxZV5kqX90o1ff
AazINonLvXDMxiTkfU7nDO10GjuPmIMs/UtS8E9qJLC+DB+qGrgswq0NWggwHuMXRITwkqRyI+ch
MurmgaffsSt4go6HP3Ty/xvX1F89AqtO3yX0GA0YpBxECn9ujCNv7Gcjoq51lDLRndKJWklsPC+z
Q/IN4+79v/591l89JkSuSCAxhikdHemyxaTgj5GarHZnvBItHrZCeZeOxKz3loP5I9O6IkYc1H+P
AR6Y12hwe3lUypbh7KO4jIu71EoRbWh8sAObRbS6hxkmroVmL/VJgVR7HWLMBgwmKQBN5smUbcUq
E4x06dHQm93yZKAdVUEzZeqQ9D1lZp1aH5U1jN1TS1heu1s6Idi7lquU5OtCP4EGy51o2CJ4LtT6
Eb0IFFLxzMiwfh/Zdfzglil/If4unyT4QxYUn4JlzGD1u45sbrow2nS09ezUabDYVtwWjUXtzmOQ
1+4/9S4z/6O6Z1iIUk/Fwp6CVrjV+2cvXNiN+DeMYn8V/Hyaw8xVmUKgJMOZv7zpGRVyaLd6dbDm
tV+2ELUi7xU57dq/frfXH/RHZdHnL0JwQxlgutL4693lKjo4+AbVIY9z3uLaLYqgKxven08BZEsW
who9MdGEkDpdv/97f7tLkCXrP8RG8Oz+akfBzCAcPNbVQaW18WyzTdomTTJTP64yTPje9sbuHJoA
bSxo2/71LxeoP/7y2tF9sGTyDIFA43957diikfURV3HA785PH0aW0HcO9onnMm1pm5GO8OIH0m2Q
dX9qgBTMf1IiIyc/RCiinj//oP8vAvo3REAGgC0OmX8+3rxLSkL3qjUn9Q+g+79/1+8qICaVLi0o
00pvPSl1jtHfVUArTGzV8bg2R6kAaf8/55um9zfpmtJyOOe4AyyI9r+rgEz5f+PbE8KAdPbHu01H
nIRpGOsr3jahM0v987Eq48wrOjI4ztiuq7hhXs4+fjsBFz4knZjqIDMlDeEsBwKPprVxDuy6kz+n
KXdaur2ENUA/t3fTzJMdNadMly8ENZjmq/ByyfIctG3kGtELIwHHTyLb+jKYZnfH1g/6y+hp4S6p
Umu10GvOXQRr3USqOHmwRNI4O6guLc8OdrtDMVm3XHXyG6SOcD7rLeYNdv5GdxlSYHsvMgt759Iu
K1C4z+2RXZZJ2sePdJkhxxvt5H/GfnhpvQPAhNYkw6gvlS792JH9Ox+7Ec59T2wQ4asJ8V3YvZ16
TeCwniLktNiSjbLKghqe84tANbsBo1MyWkrQxzBVwnbgkDHzBCQHLBLN4t6YyARoPIhGTpL4qF0S
muTBMPapkTzPUKQebFZi6YH/Rd7NDuXsylRKDl0pkcQqgJ5BJ7SPKTMhFumsgY4MQDQmz54MKHxW
rQU5Ydsldhor4JHTPgo9t+4GDy2yIFqNvhv6AacEtPjXBZzvE5CE8FlhW3PxWXVyZf3UVn5GNM9h
5qBoeRvYtgWr5RF+vuNwDWqK6X4qT7ZXEVRQO1zLnjAABsyErW6yeR7PXd9F4ISjOg6chNKpKSOT
NRWx1upAg8hmCTwkWZMjAKNxKbeo5CFSmWGT7tw5DA9ovY23epGoV5ZWW569nIkg+saRvDJT092c
PQMRIC8RVkVa4p6EkIndWgccot0b/TrSOsaRBU+rSGG0iY+oXdSanZITM2LBNSpa00d3bl4XC8r3
pJPYaXulOCYD8hiq9VVwlUMSqsYUaPDKR64anEM2Jn7Vdy3zqQUq2aa1jDEgEn7w1eRi59Gc52yy
tsw1jlGv7qzZTdnu4wJIICQ1C7JwyEzmRCagk5GSa2ftC4vD2yQFdSG/ZhctAJuKYX4X+rjsHCcJ
d+EwP2FPaI+NiuNgsRsGN4WmH2uLXEj4kcbJ00qazFa0QauR9kuhkJyIdKGtwFZxRhe9HPWGj6Zh
50yHZuNrCSrNb9gykqHaMers0mFXMc3oThh602ObjN8UHrcTHOjo3DD0hKBe6IGq531F9g8Zsf2O
GS/XR2u2kL1LP2o0T9vUIoUGH8c/raV5cyaRohOogLo3ZCJ4pmI4pJvuiDZ7ji6lNfGESuZ6T4LU
EyapdqWUklWIj9E34fg98Nen55SumGX81NVHIWX/k8HJvHVjycXhw3Zo1oRGp8Z6FS3doWqaYzla
T43MHzM3uSwi3Huq1/3UWJ4TcN6MNr2TE42PrZccy4VUaFefgyjl6kd27LuD+dI2zd6dp7vU0EDK
W/20Q2vTBUO4gFAJzdc10m0zlkW7FUX+MzeJ6DPK0d7iWOyfEq28cxuBXYb9MFoki0MwIRp5jb1K
i2na8IwXTDoM80ZmXBnQLZe+g8+ee6tuBe01TDajZQlDhDNrUJV/B6GK2QQP6MnmuDz1JDNvplCm
V7rB9ABQMN7yqRC3KG5uAw35qlqBbldeJyQBuEs4zbI+RLZDW6qd2Z2aj4nR2Keq7mKfN4zMOuZP
704Tv+kaU3MIab+QvIsDflZA+AlCT1u4M+1f6J16ZC9By7F+YzJJubXY3hF00WNoqxvoDH3HMUEu
bKqNDg2k3X3hXOm3BnotuiXZ4dEyyJJouqzbwyyxdnrV9FeS22NEgJN3pyb9cVFatzXT4r2NDDAl
Xn8/TwX5x6yJppTucSnbx9ZGZMGwhfG8nu5SmUn+vMr8iM3kmsmYpwNaD2ImSMFOu2cm4fbOYAr5
NGbjXU3ioj+JLn1xtPTFwr1GbNnwQX7GG56Uo9FbNvdxT4ZKTqZAbIw7RKdHaPV7kIMhV7Exr4aI
mv3oqu+lNVuBpZb2oHfGcx2SAcYkFuY62ajD2WpG/RoL+dgzxc7b+NXODCJ38yXQGQCQH7LGiXpf
icjCn0JiQbaepbXmPrit3APbmB6RMCKQqIcIh4u9uF+zMBJvObwW0C3OGrxgMjdzhjtnHoKhyU4O
Iqodk0qDXSJSkGaoE6JUvCr2szl392iqlmNcdQd6ldOQhNm+y/UEBx/xBcmg7XiY5f4Ses5qefZg
/Jq9+Z2yu+PArjT3CvrdvMUF2oPFUc1dTpKbP5POGtD6xN9qliw+6QmXKaFlL8f8RZhwgcOKbKqF
B2uK9s9gBjXM7bXB2/V9mMqD585vqZMxneT12BPbCWieTnIeZnkUmM13Zhy6hh9Z1nKdLJOuG4ls
ve1xAZ+txIp2RHTMm7aP5Ds64Rrrpsggpymy5mmSOZmGQpYPkTa02aZSkEQ6nmtok8rDXFnpVghR
k1Ze9xcjKkM/YVx28IixXg2dL7E2ro9nNKLVKiR0EfnpjvGqlXl5r0f1QJzhnJuk+M1L2j8i+XOP
Xpstp2mQL+bEsIDBl4ZcjHh0jBzOKNny5WJUG9Os5gGLRG4EbCS+F9rwIGIn8TuC7R5bq3wYS03D
aK3dVi/ifTYlX1ol1a6f7OrULPYXt4VtPyXZydBEFwhe3tZgbvCV49Vk+TCH4NKECrAJKJYGGoTV
aoj39hoo77r0oUVm8mLb4d2LojYg21W7i4YxY6jVjRtvaN1fdm9F296qWSzGMv+oXGd+ckbSGtHX
vQM9IQXPLZxXx1mSrRbaum84cfpcRqW+mcYVjO8QFizlBC8HlPK44w1LEbbJbIcMigPZ48+LFDkv
BfoRlX2bdY0phlcOX2Q7BLrXE+ugkwU3Dzyy0R4JSJGJIpZgQY6yqXWVn9tlqQ5pD8VqodO5Y+dE
OiJGJ42RLygZr3p0C6OJOG7j/qY10j0sjt180RbvUOFqfR4Y1e6ElwAH8jB5X0p4CqRefOd0zneN
Z3vbXoX9S5IKqN3S29eeQoZMGmbA9pUHBMGUjC3l4MfWCgYlgtW4llISmmxYzSUVpEgiNp8vsMi9
AzNMwLNx8z2PilUxhVP4oWaC+8QB2U6B7CV5PXbHvmEPiq/dIZbPeHi1WgkB3JPnyGYOm1MLvuqj
kpjY3NydNpo5y6ciluJbmVuIrMBsstYGqbQJUV5rIqdg6LnmhsdhCd+Q8rgYTk6/aJuk17cE6t2H
NCok15Bv1BPl6+XbgsoDrFtCyCaxdaIY4zNAJGfHAjF6YhLYKXFHoeUX5fAKF/Vo41uuQtvetwLR
vcnAtejqKehBRR2RJGBTYdkMKVzf886drBQOkZcQs55XDNYms/86dOBFjWWlO9Uhy7S8Ik8ybHgG
ZtUhNkvcfCFKg9oV+UEyJ0YLmw4n0EJBqOQ1jVP5kpiQIfMaSRHMAuwwXVz4ZN09zQsE1KFRjyoe
zL0uvgGIpGgiFiFIi/CFoGZE3yu9STPllh66RvemNu6AjFHZM/L+Jj8sJfceobAt61BDrMtlnHjm
sHVXdlalQNSZrs1Wks2ku2Tx19Hr8Hc2HosxLnPh1S9TBVfXIT5hYyWE1ZP4uE2FW2xpV8jM7FAK
A48g0JF8EtJuzEdvxClhR/J7XvYvVU3AM3OpW1dUIFI7a95NY2n6qu62tYndW9aWutOIpd+pRTNe
81ExN8qL4mUiRslHHsHjbtZMJvdIyxif+mlsaQS9p1V1yYrlpWjqaUfmg4dYPkx+ZEpsBcnstyXh
Tsd3uJl1iJ42bMcXR+SXJkYGokjD9IEg/6IARmkXt4FIF5zkWgaT1hzup7iNd0veFy/MqJNtztJh
15iA/UwEhBTeUO1mLc3vMjYfmFQzopEQIl5tN/ymtyraemiu9/GYTbdmxlXotbbwSTmk8gHNew+5
61pCwLsasAcJFhuJXkR7Epv6fMV/dtKINvAXG3uDs8ppMbqMFzzfPyp6jlxo74a7fES1jYG47S+0
uihCU4QWhJ2GbjYEi6bt8/iX5iKDFcy2LqJN60OTqQd0IOdyIjXDixtQV0Oi7+qaFncwlNzLbtgb
6FA2Mk3PrkAT7Kb6Sc/cFwvPMgDl5WNy+u9hH32rqoz7p5K3vrtziO6uhqXb0FJFXzXNGHwcBscu
WbCVSueyeO6bS+aH8rxqT1AkBIzIra9haIDfKHVxMc36xkp79jU2VCvhDeF75kb6NQurkRJNe+hh
8biMGqdlpWiCloTHyvHAvi/eza7bHhV38NdZxT9lNnKPhCPqagl9hRl4zuqEjcx7jlW6CuCaFlce
W3i9p0rmFHmVcpADqfI2dkZ3GLQJgCa57/sUPyq0V0PpsV9lTGaRwcDRGAdww1bdvIw9sNVhINSa
yjo7ekhD96ZXgiqYl+g86r29Y4b1PKuFpUvl3QOlSB/Y2YpfVtL25yVO7FMtXVgm+Zyd+iqcdxYT
+2ezJOIZX9wHfXx6l5HA5YeRDsglQn/ZVtGF4C/p98SC3QndRgAL2HAvEY5v04GOaXDMVeXtuAit
WEpLcK9DKc3VBE5j1aCJSNqOdIh+BnvO5jTCoe/bdSoDA2n1vQ3w5ODk8ze36NnZG86HE+VcMQrb
u7LPS8aH8xFNJwC5cbiyr6G0aGOH57H3FZg8ayPXkduUKPSNVlslpRBJvQStU3R7o9/z2YnsiZKP
zn9nGvADuskAbzyluxhX85Ha8YjJBvww0O7d6jQLONFn3nqrDPJsTZjFQTRr7mOPP2FPO8zURU7p
O9wVj2ra1LM7Htc8iVjU19e59c5lWyLcz1Jza4TwFHsMN9pAC8JgvDk7cwsZjLnvAWHDmnABPDDr
Wh3BT9Od2kr+apb+bvYInFr7C2OBoMvpHqzY6odU8TZWGZoRrE4BmOCR4Sk2IRvqAxwOVzuP5F0k
RmGQD1rcRbbzWrleu6fGBtNSc/uj59qVQif4kJkHDnX6GSued32W8KNc3DZJ0v1cqvpmVx3UQ5jw
ag5xFK1yDAigmIxghWiAzkcsYEaYM7KRra/HE6eypYeHuMqhrWdgP+Q0n9BBhX6/emj1vuOMtIRi
cTt8G5z0GyTJo2s2D1NXwZdm3b+ljTxzRL/W4VDuzH4KaLe4kwWKbZT8gIVFol8X0Rt7dxoZpSw8
eM2OLUUtHudUOxJOGCyDnflNQ0A4zc5SfmlMYNSbkeHzjs3wM2fnozFHxJtFQxdk9kj35eK9ULSE
HQlVCxxL5Nk0qmEynmKUlmD5ym8lZO9bGqFvoaLdszcDMoj76IW5+wM8QqTe67pQtvquay1nYypF
lhzFsra1c2fe0OSkz8T3/XRFc20XNomu/YGYZlfnH50gnLtzf0Hvrml1E3QhYkl90BPbJi19kdbp
dmmGX3UHuCHXsq9xgyq5MRHBYYD3M/xlDFZc5iVLCrOyLJkHxJhD2HmFX9MqfVAxB7Tf9sqe/Bqr
5D0KNeNEbBXuwSnCUQV/td0ODRv5tudJXiMqg29bE4dOdp/axmjWxwZDYyHOSicjjrUfxRiIgB2T
nOjEIws+7CKchif03PQXtE9qj3Us97BumeqY5E344HKqkbnSwgMqKI8b0qUJLbM7JJF20e4Kly3U
TmnZqBBmxYzb2OrzKSwao092qemJhpAmrpGFUwo7PLm2lx7MG7D/VRt1Qe7TMrX4+xLhP3pmv/9Z
XT+Kn+1/XX/wd4oLzrm4++9//rL9+9fRz2r70X386YvgUyZ863+q+fFn2+d8Kz/ot//z//Q//jY8
/zem8QIGGhbVfz6NP1bjnwbxv33Db4N4T/8bea4O2yT2h6wWfx/C239jyWQLtsOItAyCZf8xhJer
FVe4jsmU3ub7WIb9A54nbcezXIb3RHSs3/X7C/9tc8o1+/uF+O3rP/InTYlc+c8zeMB5JhpoCX0R
U65cZ/TfPx4TSv//9p/Ff5mLrhtKJ3FPelNMZ41RAY8BI3ucpEUMWzksR8JxMMGA8sAQk316Yz5d
Mp+GmdBptQfGe9ho8E4MD8zrw9dswTx5blbHTdwRD3GsPi0xYdlLes1Pf44IcecxxX+drW689aqm
Y4WdldMYpG7+Y+CWvQxN777GU5XiQPq0AnWftqBydQgxFDrGq2doWN1D6aeRyP40FZWrv4isqfxn
ieUoIgf9mnrTQHZ9Yz7imsKa1A91+Ktb/Uq0s3d8JGPsHmWSviMfaz7MMBq+TLCmfAOdyS9NSsxP
XmQ1DSJU56G2B6/YTrNsH9gcTHfMJwRlmjLnXw5Ra7eqTAFcO0MRXQfNCI/2p/EqwtLEMK+S5sWI
0yyldFnQ2uERiD+WOioPORS4ADJJ/C4QLUy+dAt3367maaSQdv40izi+760ek1RfRYdkzKN9RMV2
Ymk97HVAAXK7FIVNjxYholzKGLnRPGOmWB+gPSa9rFzzUMzK+zELHb3N7CqHSIx8wOWJYMc3wqw5
9WGWBmkrbKZHVUVEeTN5Z7UMJGlizy43tBbule2flzAtdvrHwSmaQzTH1SHT9PYbCD23872kIBrJ
XOz6qcnH7sQWCDMWc/Nb5eV5R8FR5vcCHrQOU2RJ7xN7hheFJWR4y3sQVzZbbxcHcwUJNl5mhplh
5HgnEnPCDvHVmAZ5W6p7kFa4SxgBzRtpE89njhNZGjpl06lLCxlv7HiKHtyu/oXYYu4ZnC0NIwRX
Vr/GiDzFjRyBHGwSc+m+l0ra2iGE3/0a9lN6HGTZBMCyUnmsS3v4qIXnPtijwl+DpWdHc6oYactG
7kTl4d6eEjHeLx2kutdGz4D7sS53kyrHlo3Llvp/SB7H2UG1ZHizyH/w7hpkhcWFSri2k1kCyr7o
i4KydtVtaETXqCXDAaUzzF0T4dlojYiRkD+zieB3hC3PjXx5MlskzmOJKtdHAzCUhxDF306rmOVh
K7b9AQnkaQaitSPdvuDjjYyRZEm/jjKQLCV+F9MjWKMFLMmwVIQ79l7zBp2WESQTwbQK3dk2z8TZ
6Dyw1Trbg4m+EZTrATGgRcYi451ZV9gj9XI+4OzmuvfTVJMvYlIClRTImAbLRr9qGMrtbdsivMUp
CTg+XbqTUagiSPDPMzzyxgvhtUD/CaXZNxbeUSJNluZsE2p2MtK+eJxFaZabpLKtvZ2WBAR57W2J
+WBmVfprceWL0Ah+ycmPdFVlbgEGxZsqSdtnrTdy5JwTbUTJeDeZLPGEzJ9TywUivvEwDm50HtGE
tQLgRbvj+jgqIYL32QPk+FdWCjmB13ywtUoe0i4CvVHGRE2L1KfAw9eV6PQbU5u7B7XY5B1k9nq1
q/FZlxRJOsbko1OZS2DkNgEVRmo82vVqksuXLJhNZR0dyywCG6AfPDfsBXeWl+loPlLQ+8Cvv0i2
mkiZGCTGZBDjuifj0ek759lxrP5cj/YaS4telOqh4uyA7h1q3/VlYikSZ9Fyr2d8ejn0yXUbOBtp
h91DtZjmoScw7TIKzZuCqI2mXWgsvd+VUGzG1iKINcma66c631HF6qMyPnQbSj/QtGE3hcUCbr7p
2HKtabuSi3IbGXwE4YI3nJyCnKttyJQPqqt5RD8i3OWayyEhfnvqJj8OtfKSYEW+R7sFlU63tGAo
s2VfoAUNdJf0SVSJ/U61bvHWVC7+FXQHsx/x9r8R7bkzrF67WtlU3gsUtXhGI/2ZyJ78Vzub3bsj
IvPJaabyxlQ/CmY8H7u8xmRGG+weU91kVptnGolFrpFz6MYJmxVTEj8Tt/JDttzSUjbjBTMs6xbA
aIdJs8R9u6Z4T13T86ka56dIFLZLeJBIrt3ATEb3wuHSWtCS9dhKfXYlGUB2lyMzj+4pudJDQjAd
ETjUYptscOFLceYztu4MYxN28XLScxrmAuUcVOQ8fImB+8eborbarwTbrVnK2pBcjCFrD63B/AqH
7vQNQicZrrJenuUgcR6GKTN+UCLYLZymfSHhw7gsuNsuuA8HOPi2nnK/NfGjZfcMB6PB2C1VWm8J
S8Rsb89d/KVu6vZBLrh/4rYKow0HU3PgiT59xBmBEjI22fX1tpiCcZTA4enW/ZS78mSp7taxmU/v
6RFE173pjb1iJmZ7FJn+Bl6TDpWwHJV8QYYQlp3fVXbPkyjTCXFYqjU7j7xQsrkFaTvs/6di1X8u
P1zk1kGYzSUtYMIRHEtTYHFRIzJMNI77US+eR0hP+yQbo4CbNDzyVuZb7Cv5DSAo2teS1Vak1dvG
Vr9Rc/6jK9+75Luq2upX9+da97Ns+0ch/P9QfbzGwaHd+Of18VPVd/F/8j9UBbrmT5Xyb9/6uyXP
/dtqrXNsMM6rKuUfxTKOPFhPFMWwnql51//yuyEPGx/6ez6hEkvgnwQr0iBOD8I6MglbWJS45r+n
VrY8VDF/rJVXN6Bu0ezxM23EJvpf9Cp9YmQliZbVYRocMbK5R1Pv0zuCciPgbGeXholpg0CEm4eP
a9gYGBSvo81qYshjaO5K9uI5DRP5BV7J/IDrqHwaWjv8Cmwahx3wxfrgjIt1qJXESuRxjc7/g70z
aY4bObv1f7l7dACJeXE3NVexOBUpUdQGQZESMjEnZuDX3wf1ddstXbv7894Oh4fooEQWgcx3OOc5
ykBBzQ6/HNfDcqvQcI9IWVFyhvY5yAilTq2SKSsURPvUzZpwHB2qmLkP8giLjSxV0IZ8KyaoOdnj
zCgnZ5cajXMvgdk84Ft3WCiMPTx+bdinOiIUlA7ULZKNYUuByWHEGA8iwLvF+xdV61ZE9rHLbfs0
cOUew1GZBdNb3SMc5JvaAJtrv/O3LO8lg1hrHXVFYxN7pVFY+2QMA/lHlThGiMcRerTIWpQxuAfF
xtrf2rOZ/1D8wg8wEsH1Fi7vsTWr6GPmsOKmR+j4UpFIxZ/Ld/bicCi+FIOZXrgvIdmCEiaKCy9h
1QTlfdvQ/N6M+MDIF8BgxeRJ+sGSNJdBjiF0i0E3RrzgkcZ82mpwLynTa9IjVqZNotXKSUaf8fRc
fbVi7p4oKwfS3ID4Wht2l0TKhOQD7vyANCV39o+UPdU9Q6PwwW0k0no6cPfQ8PnhctaY3D1FhrOU
w1l2BEKPckExKhd0hGXp4NGAZ3uXpCwUQrBBh9wicQ0qifUclZh5FOvHk5Ep/GOdX8Kh0L3xNDs4
Yjw/sU5ElA+M9cFabhQC1uYwGznb7c6yMY8r/W2Yc/1ad6V4qUwU4eyhNEQgFuLNh2XkwbZG1Ap6
cJjCx7Eiz2KanPBJ0LIjGSHgYhuONXN7t7e/imhs2FBkhis2LYvLN3YRJMpTepyryiY1qZvIfnDG
pFAHTDjtfATGK6a9ijrjLCKjH1jd+gTPmmPAEqmxwyVuyU1dRsgDRhmaZTc9S+rBh4roCntl1Z73
qbAm51YShz7Ea2ohhk4BPrmZwYpVz/Y+xs0P7dVIkqGifuWDqA8TQWHBK/Q+qrY2JAJYVuhy+f0Y
1HFI5jo9EKRA8ENcW7PoDiBHDVoH6jLzmGlYhy+iakIuM/61KI+E+cWPYuNpYu9BjlKEgD4nH7xv
mxep87uIPuDMIoL8W1SUpOVS+OSlY5xi2BcIj0RmfnJtU+0UUZErc25ntkpTujM9/m9rM1TVMylc
qhU0KaQC3mKb0NumguHQWXKjskrAU0gElrWUZ+iz57H3OvB6GyxD7Ygk8XquoWnYebU2qVU2KoGs
66UjJJ8WhjbQDb6Hw2SqsaOwFd1makc6ftRdx7IjgGMKi0s5Y99MmuiY9FazDoNyPA2KAaE/qmzr
wEBgRD7uiekzPlDebHUW1WsM8nsQ9FAhlADOWLX+XTONT+3cxBsUMHssFO5nqyZfkRVqt6IVK++H
wLygshGrnqzEldGEEE8dNqh9xqQqqDyyy3EHNYlbkFhTNd/pEO5MxgqvWH+HwwiX9Im2LLhPeqLx
ppQtgZM17La7CHNDiQFuUHLaEw1yp3Qw7dkJtmtJIbCbwIGsRoOvstIpBelbl9UmDebXkqHzsvm5
Z+17i3kxYqWwRLzZeKl0VNS7xDPM27qOhnsIJAHT+fJbyGm7Z3QYbBXBQDsgqcm6iNxmvcysD3NJ
flzW98YpyZUFhmkiXMmPv5ZKNJvYkmQV+FOxEWHHLLIt65ch0cPBzOP2EwVzy4MxGHvYnz8YQuLM
lMm0bWssvvh2o68sxsFIXbXWXuIQD4Uaxzx2XjmkBzt3XKKxVLUDS4vxsorJTqvgSJ6CCK0+oUj+
Y1dJNCv0B+wAYAe3dB88Fd7sM4unoUFbshifAq1awuM1vBQNSNh284jMETbmTB70N0QcJbUo6oAv
BDflO6vrEVApEezypg335dxXr9UQmS9hHRvbtl8yClEt3hUB4PdJDxANwRE/2vyD2wZb9H0D5Nhn
8mKurZDiGimdd0c0oYU0cmxT6+SOSXwO0zzAhFSAE8laha4zFWRYQ8lVMyOAHO8mAFfaN8u+syPI
oHMuYdgwc8BPWkbB3q/8lEFujGW8iruVNjrjc1uZzQtPXIHIrBuqG9OuLx5um8dxbs07O0mLTdA6
R6/LeAycYWfidkfaI52DEPXCJyUPt2Zc/d1unPx7R1PLjheP0bpvo4E9lONhKfS5sdfJpN2Nh1Dw
Uym7/iLDNPggaSze4h8KzjoSX42w+0GKZfzFEx57d5JtkMG5nwrHNW55p9I1aAz40hbn3DzpiDRP
Zz9io8PMi6BAu/u5pHOdo7lf22r6MtF6btqMTCjfr9/IaCW30zaPqRzTLZL66nsc+QSyJQaQ08BO
Dj1Q0pIl+YQf0ousB0j99TZthhQPqHdXxG1xzue62y4NGvs9Yrrb9SDroUL9n88gSBZuRt58dIl8
ZkFGKUV9oTDBrga7zw4+69sN8Fmh6bo5XFOX9oXxHUllDutk9sf2VhaRehNp+mwIr9zYgza/SoEe
k6Ry/3tt1Zeut35EWO4whmPyNPzXIrPMjXZhFI+p6Z/CCZNMhXli5dv6tYxnZLdhdxoKzH9QiCta
TE1oX9zTy49TfkRffHQnLPSJZ31Sw5SiodIRxk3P2pG/Hu4Fe37WAMkeg2h1KtvxyZlls9CkAF+B
RQcjP3+01J8MJrvyCfMFhNtm5rOOcnvaZBPoAuDdLWPGJt+NXYnHzgjeo1h8sSDEvprate+JY8rQ
uriP2mp5rtz3XOToROcO75tU1U2Fl27hrn7382FNXfDRkGsgmWZm1drCxHYI6PlWSCadrYKWvOoD
T5KOO/gXQL8xQKYBqybV470o/OihJmS15pfO5mlP3PCdnBCqomfhEbWCmAiMUWzAEQGhJr0Kxr53
ieA64UhTbrfyUSNfOgnSHakfw06Pnw5DqcOVfjZ0w5jHmz+3idovxSZrpfvSbyFTDOGNqEr2qvFB
CxxN0jAJ5m3u52zBBYBLRGO8Sqr8a52FBVqb8XlougfwRvctckeqNZTM3jzx3kfjesLzRQ3YEaiV
8Jq7VwCjazP4WI2I289FEuB2znWBmBbl5OSTlWUgQ3gQoMxvrt3Mfxu/v1mMCEfYf9n43Uv1U975
71/wh0PB/M1lVUJ2OcFPlHU2dpTflyOB81tg+RZ7k8AGanE1L/yRLESsue8CeUSrzBnIl/1jOWIH
v/GWmBaLFhYrvgX49JdlyF8tR6xfbV8gSSxyWlzQLKwWWMP8vBvBSR/3snCxaKKxizYimdOLzKro
5ELvWtsTrUeI52BX1Wre4VaOTkTXVa9hY46fXHiGr46XNC/QQJuXeDTF9k8t9L/Y3fzqU+K7E8za
qOZpbT1v8Yv8eXMTdkEdWUPoUKs55ZsrnfFBm7I4o3fm0tcqm/awu1hiVvQP/7Pj+7d7I/tX78bi
LAGo59CLm37gsaf6+W+PJBZLr1P6GMXRl1xHSB2g24WEHtblggFz/bMwgwLnwuT5N6MTYlxIavV1
nIv5w+8QMRFPOtmnOEMXmHKzohCtyQ6vdek9+jJgyEej4x6jIW/PVkXwtGNWCPAQj5GAlNNXOn2T
30sxkajBfN2i6KVoZ91NWEfXQd1bAcAy9MpuuUb7xBOvcYDBsaSs5mgJIEU0zGOZWHQXyc2/g29a
LJ2CHaS7GKC/XMN+TrhDncVXXBuIPP3njuYvY7Whsef7XlWgT6I5MmiDFtCK3R8mA19wasxkNc5M
wJCvDj1ujQjNdyXJZ87FOH3haCLxgarXOrsDqZZePbUvAUqIJZecufrKtOQInQ/57SEgTxLAYebt
x1AoAj9JdWRWLfQl7IzkkeAHZW2SWBNVX5reBnG9WSNbx/A/dHatdr09wrNQvEpENgHcWUVae4Tk
OLJ9trpSskn1h46kXsheG/IW2suoSCpeW/ZACCU3oLkjeyoikDdqUyjwrldZBgHJ8yJQqk2atliJ
gWuVbQGJFMjVKhQfBxevicFQgqN3cN0vfjIFW+l6xQMTlHHXxFosvQpsG2dx2axiE4yjCQh1V7eD
+wCy1NiTcUiohxT9LqVrCtu+3/CmhsgA/fwyEy5DbkrZJSdS6iG5uK3/Rv5KdcA/MG/DrGoPk6rL
eYdaiGkIjdPkrTW4gHbd6wILY4vaMjKC8RSSK//ZTugAg0GiNc98V34HrdnfW0gpSSotgAEI6PsI
ooD7rbSrGJGQ5EgC/dTPrs1cFBH0hnfviZgQ8k/QhSBoJYU894YntMVqhN/iF3A3IjvSMRQ41jS0
OW36USQyUgEulQRKSjl8pGkPjaRnCgCFrCqq3rxlEVSrt15lkByQrTqC+XMdneZuto+ZaSf9lyWh
KDxPrijfMIu0HULsbqx5K7TBaovgVGrdsCUulmmLo7Yt8h5jSy083fasVHCqmn5rbbvemNXTZJcT
ad8ou4E5RAvRpizqPN7UHRk8i4Kc7QNqZ7dYMcYp6nU8pOZhBmnJVUBtWEtAShsNg+qtKSHeWPWU
8aiPZnmcyNu4WFzDHIaSn58Oo7hP5s6/Ex3jkbUBZxE95vKzTZJo6zqaGbJpt4moEHunYYVLq4Or
uee7H2N/PtCLzgdVAkci8Yh8h16EDU6KHquGHHiR2Wt1CzTAHLtvZlJ3JlLa2jXvQjCpHf1dVb7V
TRa6GxjG8+56lIf85PiDEoIzcf5zjmLx7QmoEvPnDBu1KtfpYGPfAvmEjodS1nGs6Y1lVW1WpwCd
Hv+VkgDk8BxNbB8I6bTYG32BWZspChDDLd66qc15dOoZez7bojuN2ZLggLIvjd3QMV9fEa+MW4Wd
xP1USBJ+UCqhfmwY2AGRiQWm25IXS7GuvK/djFV1EXuAJvA29ceRWkusTIAd+TknJivhSGTkvxI5
rNfCsgLylHWN8ggkadRtiqb2vxp9gRKPDycN11mMDnVTBt5krjrJlngltT+8lhbZ69IjzHsTeABg
Igp7MH2j2KZE2H5rrPaTPbKj7MMwcfcWA5fHzstAThgowFl5yUADfQxUzli0DDHeuElEx4gOTNo9
ZnOSeoszNWr9LFLU5ytfdu67SwIUhSzalh2N7TYRpTGvM8sdzw4QmptI9hJBy0zj0GpUfqMOKncb
jDUoZSNrj6EQs7/iATKeCZXmFJjtcNogHIYZZOncF+R3NVisGIsh8ppa6LX7YrAnTr/eS+oN53i8
zMgcNl0c+E1uNy//LRz/N/g+7KjBXxaON9+LtntPpz/bW3//oj+Kx6UMDJFPhn8sBP4oHcPfuAcc
yAjobQM2A//U1QDvsxxCdv81vA+Vz+K4Zplx3T78R6Xjr251pi0Ie6A42QTEWUL8siqA6SfrYI7i
U2+x0Vvb1LKPwH/mnT0U7V6htCfv7hv2pfFYaYd8lATJ4YUzoD1AL+/3trb03mw5T9Z/XTW64hfF
jxOAVGOTgvPWEyxbxC+V29hgJUpF4B39nlTq+5DB+X0wex3fgxG56Yqq4ElZjkEbyWyjjW0cKVVP
uDiCgOgjKArrsWEdo+ttBSbHf5krI74Dpzy0a0c21msuGSXXEPmrecey2Qg2mZsQdZ83Lnq1jeO1
RnBgwMa4xkwLBJEW2COYs6Xjp/UnOfUxq0EjT+Abc7ZBz24yXlq/gYBjpEV4CurO2pZiSrZjHT5r
qjzGEeEQ2A+z5XVAqSrGf7XmoAkzAUKjY672LZ9y8+JENk6A/orbUOhYKRFTl8Kjj9DUnlok6+lO
XVEdhPmR8ayhFi0cj6ImlYvR7546vz6hzbX2XWc378qU9X2Yk0pAnX9DsPGpKr3m2b/yQsJx2vtN
15KWLvvTaPTGRvkzfiUymzjzHXs6FwBIDAX/cCUXKokBnoT7nFuC4SLIEsIvvwgyp310oO5wSyah
8QhqFu+tT7e+HVQPpsGfn8wu5h4gNZLVRAgkpRk8K97hSXK+1Q2jwZB4yNWI+2JeQxZR3sUM0urS
q8JmvxDkD24/+4w67dpKb1nbN/anJIbWOlqGWnIptwg5BDaVbHieTEA/hQR0OlLh7xH/FrsKu3G6
ZkiPtBKJznYGZnsY7ajaovFE4z2bGnFIVR7R2RAupmPvkU9d3wReylDVz8xTbNnhKbS84CQxEceb
qDCzL1VrNc+lj7BDU9JjWesM5ESNmskZEOPZ7k3/I/altwOuu+Ts8NPXom/XTFnrrVAl2ww+d2c3
6wH3RJVW8i3lsV/Zoh7XLU8aTUA8XEyf6GHoJnjomDVsIR6He0fLbNsaQIDFgAtxLlr7ItscVxQj
aNKYlOSRxqAd7QZW8NN61o73hW0ig64xM7gZw25Lbrv1JmJcqnkyTd9xB0W3GtY5yEG4JcxoWINA
uPFeG+BUZAn40jqK66VTXi+g+XoZ9deLiZKJS0pcLyzUFlxesEGYKl2vNKzQxrM7UsJRNSx33nL7
hZUL+n3kczz21+sxx6BzjtGA3GAq4NNzumimgVq0Xj3GlUm4yaoIIucd3i+MIrXcw/NQFecww8ZN
xrlOb93lxraXu1tcr/HweqXH2XK9oynhqkckNDz6BQRetNOld0zb+lMoh/mb38/jlkmPcwyX2gHB
F2UEfUTJeJ7aor+WGdW15Miv5Ud6LUXiYSlLyqVCKSKfVDn3WriU1yKGPQe7sGtpQ0IpZY51LXmm
a/lDGdcfy2tRhBCDAilZaiX3Wjb1SwXVZM7w6NVsOfB5LiUWk7nsHoZltR+wcVE0Xcux+lqaVUuV
5nEc3OSSiHVyDrL8cwQT5KI6AAVsPwUAagTODL/astkwdTTvIemUz34pDABanXI2VPf67PGMhsxd
J3mic6hvBwHJiv4p/YRQuHimi7EQg3TkCFTUOxzPHL5uk6bvScwIDK2aooVFfOaRnDZlxhcyTWYC
DLQOL8IeAoX5J4+BJVdg7WiY8/A72zF9Apk50P5K0P3sZS9W2+sD0qDNbHh4nmPawIMpEmD7NAnO
jQz7ZEffWj+5djknqwjoxyP7dfFS9rm6+NhkrUNTN/GDgyWE5fDU4ubEltd8LSeT3sgBGO/uawh/
C2IyfZM61NjhrbG/bYO8h3FoDS47RlptmgmUJvfG2Brpxu2B/a+yuO1/cL6Hl9CQw077XvMV9yp/
RRya85na3N4lZOsd6xQ0nx6I2eJsGI+YO6MvAOct/oOHjnOelzy1oUtPZonKC2OgsQ7NXCDXcrV/
tmIXzpY/CZmuzMbSp3Ac0IvAcepu2sDzrr+2gxHIm9ysDWRtBF2K3vK3jfTeE9scNkPgYE3Xo/1Z
EUNxTCBmPYS2pLWx83ehm1DQjaT2/WhU5yTi6J/d7BxPQfQOxxwnCpgIzzXGNQIiY0PMc7WtKie5
m9zS3zulUfEF8yjuC150sgJUMNy5bCFxWnUC3+9EfkrNf6jANL4mQ6ofa2EDA3Q1QIGGacMryWr9
e29DSUwBfmzqnN3dUpd8QxFfvvOUujaxar7i6Ej8PtjSdslzU2KWWXGd1jd2oDGjuTaQijUmQ9/Z
4kYhBmaAgkQiLLslTJdzZ372krYt2J/r9BuZMjGStrAgLABAnYjgPBjTjFGszUFJSH94KxqIovsq
xQi87iB6vSqCaT4z/ePXJd8MJ+nvDdNJL5PpPaVj5O6TJI/ZPjm1P6+LRtq3cAM8+IAUXvcRzpsj
JVb5dSqjdtd2Rr4pW5PfV2QmEwGmdlJ8tV2d82eq/kNYRbpFSIpbx5d1jocepGNDV8Jb1EwYoeZe
9CvqLkEDF7SInmCYpW8IuCE+WR7oPGvxMCZhdUrYpvmISAMsbzYJLRL0RzQUWwOAAxGmxPeUS5CP
4xHpM17TfbxmSfqBsGvsuqa5wLHisoY/fSvdUm7GklfsrBhsupuQHTt0REdBVXVzh/37Ei8UsQZ9
H5JRfwtCDRwDG1548ln9LwWmK2osrmWIym1JLaqXAKPgmmUULrFG7TXhqFIZbpXRmH3NSCTpz9qa
mVQM12yk+pqTRHlSv4hkSU/q7SVJCaj7+MhbS76SyTMQbaFxeKc+gQxHwoYq9CHVfJ6bcYhkxNXq
UH+VmR08jSMxTuU10clZwp2COuWglaFd7YPSy5Jb0KJgWjna87ukCMbPtQg1a+HB/6qjINmXXlyD
m1ApQQhWtFDxfV3sdVMjADfYqtuLZYMuVdMr7gl0tB4EFoP8FFQqJD3Hr36EhemwgwWmdawCUlvX
zGAMJAcddL+xA4fW3njBJBA6/7et+1+1dfbVxfDvhWCHt+FNqZ+auv/5kt+bOoizvwWmb9ok+/0B
Jvq9raMpW3jtDu1ZgDHfXJYFv28EhABnZEERck0fHJwIaHl+t0tYwW8hSHSanSVKmX9i/Sdtnfvz
zJ0G0YY+BpSLvEHcF06wbAz+5JZgHJ/NyP7FU9NU2IirOW+mVQ95t17PGenUlRPXj5I0U+iJqXiW
MjUuPNSMFRxjqtaZCoCJN+OipI+yYWPgNm1hImzdkV15Y5r8OZ4BkHeF6kthXBsrrvsKuVTJvnbX
OUJsIWmEZ2EgdoLdPaDySGGliCm9zIk9H8KYIbJEB/29mA30INIZHG5XVFEjmdGs3Jp2eIP4Nr35
tpzUkuuIlErGPaOuOq2BnZDrfsK5V33rcCq8QcKZUKoSzC3gN78ytKrXIepxn7n+3H7v6xjKSJUt
oyBzQYN4j1ZrkDVZZo341JEvk27+un+1fxbhXX8Fnhf4/FZNk9HsEmD3519BjmiZPrXxnubaDo+u
3bnbSiwwtpCuEQ2y0FivMPOFD6VfiXMxCH40DNulC8YbCih4gGmLapoLeO762zlyJQNIp/ywOGhe
CuaNFzkZ4xbAXHLbUZBJbq02+5xliAdiWVec3XZ5HwT1pzaz0alVwxmZi3gWUux9GQLT9PS3v/6h
r4F4/2TS8UODvFseYMJ74AiSV/DzD01pHMSRWRVP8IqiV2v57cdlaX1ha0XSPCP/Y4e0/0jT3G4d
WeBkzI123jVsp27HbjS/VcieCANwh/E+Lpz0hBXFfYom/pe2hfjOKNS6iYkBv5foec92rMcHN4g+
g3QT+1Cp7HNaDP3aSzPgw8VQ7KVREznW294GO0G7RbXHM223Zn9jzvZH4XXnAbrhoe0i98AMsWlX
NN8bNUKUHN1BbM0qlDtXvWZVmJygVAzvNORwsTH2vFc1CkN/gndXt6gII0lzWvXdrlXDeOGlTO/8
3uBlalJ1SO0Pk0SbeuVFtUe7nszuTeCgnGM4OnYbpRq9Kv0k3GOuEGvBamPjF8V4GQt+S6sW188t
VAN9noJMvEywPL4HtAsLVKRuoL3Sbh3G2bd2hWyaQzhW6iZrW/M2ktP4EBRWf+ummh9O2B1MfS3n
5IC7OQnXM6XPxVDteN9gzDjb3EwIv4KZQM3l3TTSmSsVKSMTE1gGJCjjrq7DtRmP499wE385s5bg
CMEICp8BbTS/y/AXhxcSjQhLk2/Qw5qY+8Ou2BtWk30moQRJqt+Fa8RwPDssS97pfeZ1Q0zAxLZ+
kh9JVY53FWF4J9DQ+sXXDjgFWJcMp6svY+ikG915Oc5+/pS0Zxa9SrDO7Ekwts7lor4xWb5sMRKM
24nk8sto1uwifYLfiJowpluYK2rNcTXteoTgy4Fapids26wj3BaaiDI7sEDJ2I93dVrOj9fHltAf
EAI0kbe1di2Wg2X0A1a5+SUwcjay8DBeCmPWd6pRNV7qioRWUO2F+laYGEtQ+S1OTLgfK7vrvL1D
Hpu/TRlQ3wemLqe/2dJeJ33/fHWXj9/m3vFNOgY2tWDCfn51B201Rkxi30XUFXS7lrU1s39tPCX4
i26RWFDRe7oxnpNJUXi7MJKqW2hNctwHmJkwN/EOdsB8NOvltK/e0p594SrUA2EflVVHr3jP+GFM
nLpHrTpj99dnz7/6AVjz821B/7R9sazb/3zgFmw7aiK0/Evmze0W8vZ4pwnH2mmyPmrQj5wz9L6c
F8LjiClgPmy9oKjezMh0b6zBi37w7oElEFP5hifeOnsImU9SVF0EiDiInonWY/EjaXOCv1lTX+/j
Xz585No+7EGGwQIJ9M/fO42KYic5uBcy4FhZDaR2/uBpJv6YPRMJhGh7b5OxGe8zvy/2bb5sfERR
YLWqVH8q80ARFyXqY+YuaCZfG8+tl4f7cHBata5Jxbifg0adfSjsD0POvHHVNkPzo+ea4FekcNpG
LFfNeQ6QEkIAeOicIS32fu/jwUoA/Y2i5hjquuhFoMem2zSCEygsQUiJ7+2YxcXYneX4SmILMQ9D
HyEElnjFCx8wVSvE+N2KG84rAStpWfULa4sHJGROk36zYODRLRXswNOqOmZOH70WPq86NcH4cH31
otCIP2pw4v3WA/X30CGROs1jLS6ZaKZukydQZ0Kh5YcJk32XmDJ65cnrvztIqDlBlo8GjuCpU8V8
65gzH5+Tc/JVqjYJJMnTZ7MSgBWAhSvsS8m7XeblkW3hCGMYDV3NPISddibOchwa9rvZeJdYxEz+
zYNAkchv+qcnIbRRmqDn4MxeysFfygbO6rxr0h7qd2a1Pp41XrDV9WzGF6b3sO8lHSG+HCyHMt5R
ilVvnmihk5Csmm7jHM6foX1kVEl2QlyBs56RskrXvZGonC14sSMcbnld4bd+mwYz+8Tx337D5td/
75TvGJvQc3N/00hYefuCcuyWtEF3m/sm7TEWQPJPGaJF2Q5tOrp0olXYSMfGuJnmCm25A2cFtg+o
EdlMGdtS1FXaMx5R0U7DpumIDdUu1wrPl9wAgywPDMeIT+GtBRShlpJz+b0i4GpfmjE9gGbpJ9jq
im25Pb1YFV4rmwSJFd+PzOH+80KEscPDmgikYbiR/XfbJ+Ky7vv0hPONtW+YQaeAU4esXRPVcyuI
VAzXSE3lZ+4B9bkBvYLWoBrsACMeyXRNQNAXlivtxQeYm+a4zm1Og1UjK/lhhL5FZOCwFDhkTZ9M
GMZ7o8lhkOFAjVe27NptO8rc5MdNOfIyXDYERA7spvFNIbskoJxUsnXgNY6zycgtfI7jtjlGTBOQ
jliJ/U3akcI+ZnlVeoMzcyl/wukxblVpbGdUFN+wrnKutjoPNhMnu7k2itk6x+6QniYehACRelne
gEOS5dq1bPuLRWgJwUlmNz8mRRhBcvHhqdXUlgdGdkyYmmaefwgvDY4BOKQtEnFQFAHaShK063nY
On0froPGU+znEZGuhtrgKVSaKhPUQE2AiZsaK7eKzA2ukuyH7w+XttQLA5myNVoNqV+sM9A2d76f
yweR+wNWrCzkkwEO/ni9Df6rdHuequ//9/+8feSq2GARrtV7++c2VVj+0lX++872tizat5+9Tb9/
zR+tren8RhdKorrwTXNRu/1D7GZZHkYl+hmbxSMtrKDn+b21BcfLspJ/BIuZDQ1v2T9aW8f5DcMT
608bO4zr0Rn/J60tQPNfTkiUXJ5l828bL1Xw/6ndltKLm3GS935VIa/KjBwSzSCFu3a1l04HnxSn
AuZJLBMeT7u6jUVm0NLG8qOJAEGu/DgX1TowpR6PctbgTsrG994pvMGgFipwuBuq6VwCOMpe1Ozo
c9nM5keC3z1k65jiS8Do5U8bMHW9vVeGV34CFeqLIxKYnh2arerhliqq2MoWyycXzIKcmbz0Fn+2
s0b9365oXc9mN1W0s1UQQwIpZrEB0/EVywOLIRZ9Rwc5H+mXSWB9Z0/aQYiy4bOFAZo2lhQFdBfH
k+qWuJvh2GWdfzDqriYAOyczoFbF+NhrA0kwQ9hShC9DMdq0Q4w31zlUcL4rIH0vo9tUa7uzAQhO
41mGhJgektmqyTQbUlbCZAxkFB4IlGuXSSYBhMgiCBFazySIzBZWWnBWzNs6i/WAck9OMjcPTTUk
3s2yDnvnE5lu0iZMIhY1XjUf29ppSEbx6xhhd1Jbq4pFzljt66Bim4VOg6DExME/hAYbZYplFjs4
jzm6ucFhYYsSWmGf1yM0TXot/2aGEgV0jbkvxRUGT5mi6GaliiFB9Ecrh3nZ32QDPHgmsaPlhQGB
K4Hh+9WmEq7z2tvCujQYQR4glBnjR1j4VfJjKc5/TMi/B/tOFI2bW0+Y3a2d1yqfRKkKKMAXEnlR
bus87M/49NOTBzWRD6pOmbBOWZccFfgme1tn6aNllURnKw7+SKbDPfdiDwBAJTyW8Ks2E4RyLkrL
OgVJWm5jooN2s1IpGVPy3lLVeGm9zlFA2TKxUWEtOUd1G5+CgCkmUQZ82mvBmPdA7A3gmwzF5zGn
hUFNPjdvJXOPd9FqLFZh2njI/DUAmTZg07Qixo6St0Dhd2psSIeOTeYDNpDEOjhF91UmDqtKhPou
AQ4JYLfSqeKvKPnNGzKb8h28aWPP9BXbEH/dbeYxMrVma3wsCHNbcGW4ZBmJEiKvg6FbpcJMbxZU
KLQf0QD8YtF37PHn36k2Spj3tplz9kgrPhXRjOMtMacN9+cb3yMYZBP2ZZfFd57kVt10jncGv998
YeAUfZW1DHe48AlPSWxnm+q0OHWWX31KmvkOQ5H7uDzZ95HVEBaM0HXraet2ZnhMgmbVrgO7cneB
qhD7OXZl/iitybwv3TT+QljFfFNrZziXBEodmgyuDnHyMbP+Pt1HCu0h9M3mg9UYadBeHT7FjuFS
awTijBDz84ygoLATyNEwIc9EMrlnCKTGIUma4cXVJX7pJB1xbitbvObuApHouL/j1YBk7oIwotui
mbd/GH6A4a7l09ilM0a0juAT0PwhaO2oCTZGN+kQj7bnPFUUKpItV1++O8EUP8MXjM1VmdYEO+dL
RQcRmj+jMo4ZswQG8pWx0ojzj4MJSzMdWUJiWSNMqE9GPHlxcBhdj9sbWT8KJA+yVuvGrCPxT6sb
K5TdcysXeBGfzzOZL0TSJHAmxXQOB/ZYbhqFB8PHu4idXvuIIgwVgj7OsJPgwn8Is0AdyMwuPnxl
hpvMJFFqVeUmC/qpdKjNTesYecmFtXZwXAzWm5Sn+4mVLOgGa5jEIezsaD208ycMYhYJ9KTNsQvR
WBSznpO9M+2vZRYPq1x2MNsHy0k2o+m5r24whBvbquZLOf4/9s5su3FjbbJPhLMwJhK3JDiLmqeq
GyxJJWGeE+PT94bsc7pKPn+53df/jZe9XEWQIAhkfhGxA+Cl7TbDE9w+dAwrYYWYVRS79u74po2E
InrTUh+wKEAyOfW8KTO6v0d2o88mzOSr2WCQ349yvp4Kp9waKIPXZtNU+DYH/c4l+ZeuWxJh9bYs
25BkUq2/yKprfJuIBdXHWkkRzRBBWU86DVVShR/QZ/R9AfHmm8XiXvNnLq0NC9RsHampZ10WRoNf
lNz5JeuwlSt7cq8E89b8Iq2tHRoAOGqvOkkEzGPpNdV1baDMqFonBDF50UQ3WaPuHEC6ybo2g8hv
9YnS98gAkRiMdCYZRm8eIH1M3do2a/qwsRgYY+lh9zXLM+ThZK1ZdXMxF+Vwk7kamlvqnevepDEb
QnMUHCyh4ZrTjdonZpZ8J/hm3idtVp3dSk53+mC05IZE5N3a3ggpT6rxUI5BbK/KwB7WfRTrV01f
pU+5V9ZPmKKba4hxwWOVBvGpG2skmkHODwZjhU2kl+T6mn7aBJOq8R0jv/k2n7aEf2Dq6lBkcw+e
2e0ebFvHUBPbbeFrhFrXwgEsgiFdv65bFxKaK0mcFEQHFRC6YToBlMmXAJ5hbmRpW5xHNTzbI+g3
p4dNjcgMqB288nw0YkO8mbw+FJmgiK9DFQ0AtXTvaZpJuur2zINeFhTzrtqwjbciTsWFG1fVPdEm
iOqa00AzCwNasX2J+4EGPKrZwEAU6/9dHP8/yT4e0bDfLY4vyo5h25flsfHH3/q3nU8S+BAmzljq
Jz4dff9ZHnssnG1XkuOXrE6pZfm/y2PLYk2N1466FGzf9A4wXftT+TF5QQ+XIWgt+uVwxPyj5bH1
xdBnGOi6EAQIpGAQJH6y/P+flB9+1UMHNb45OOiVMBwTzbhlpTufMf1W27JOJGvPiq1/q7nBPTpA
c5jyIiBpGAfHdhlzuBmzLzz6xY68ar9YCQAXS2xa95LAHMjeyok3pa68tREl45VRMChOlkHqGIXZ
I/cKRbCOgRQSZwCKxybXX/A48psaqI8R6s3AAEub98jP4q4rur8bJGOb/HmCwhlYtDXEB5OMjQmN
4dczgIO/wZ/IIAmHEcn8gFwcVhVvbSq1fC7e90+XyH/Jt3xJ33wez7N0UnOgzlxD/6J5mBqYKtZ/
1WHQWEsB3XtdCDzLYP9Pbsf/mGZZRrA/zYaWI7GJYofHdAhHqfXlk81IHjOmDh7VwFSI+STM7iZW
YJJhwV1vZvaSvg1u//HHW/qlsYlyMSHrfJESE91shxzTEaFdZPCV1jGrbkG0OX43Ogx4//nRQGuw
dEE9FaTaf/3yQk8OpBaS7GDog5OesfTP21GALrvqMu/+98da2B9fzycJLQ6CZgW64qtaNWK2jnJC
G4c6GjNwTxEWTr+u84WXaoAiI1x41eHivBiYyO3njNjGJm7pMfj9+/jrBbRM36mK0jECMwX+8rVm
RutOeYdRqAYmir+inVpfhEFw74mKudHvD/bXa8jRiauZeH4XZdj8Yvht8EdaihjIoTLm+aZE8oLU
wS+4iqo0OkxtDLrJLYj7/s1x/9uHdIVh4I8UOKH1L/elNEwGim2q5FAMQPgJ0Hv3hBuGgfRql/yz
Yy3CN2OKxT7N12sgRP56EdlwOow+otAixsYJVHpyWVPqzXQKp8F6+P35XF7rp9/k57EchBP0vKVz
zfjy5SW5wpqGZecwTzTl+cTz82MWW73h//44X93Qy2eitR3MIjcZLlfz189ERqFtRDnGDAmdniXs
gI1sZU8FJKYeiTSK45z9baOImM9QZ4MNBrvo/Pv38OXaWT4r/DhudIaAA0ka8tf3gCcvjWtH8R4g
xeOLJHyz4JTDc0AvzbEMJZ2gwpr+Rhj8PIVfTjGxJT64ha2BMN6Xr7MPBaaewI0PkQysJ+Cr+RH8
znRZJUW0a6gJJ1YBGgbZZCJus0bJmPrDIIrxB3jFGosDJMRjGtDWFOpafgzigH/MifbHyPF/vDv/
t/fp8MXQD8/qgNKqL6cndeBEz66m7ZGnxCsLZ7tZ91RY8hVlYhD7QkvwSMOydV3MV0N61ntzWvoS
g+DQpaV98pQXHMZYWpeeJlp3K/qoTPwy8tx+9/tv8q9XraS9zdIlFnsEv69vVfdg3rbZEB/ozQMv
kdKil2JZa9Xm98f58qvniiFew1eG+Uzyz6/PxlhDpgu0NgZMiirqxYvwUtA1u9QpOXe/P9bX2/nn
waiGhiyCdiK9Jbjx89Jnkq3TwnPhdk53qx/KoPcBlHVrlJ8UXtwiQ44s6A3qnr8BOQ53ONnU35xY
Q/8sWfz1ciVzijeIySlfNCPKX99G1lQgy9lS7d1uaKaDm5ncTJU3WhUVSNV8ozFdfXUWQTmOP7WA
KkpC/j1t6DvI0SJblPCjB43mGkwbkmpbJxX4kkx1MTyXfD6z+wRAivp2O2dW8NGPXfYop2w+wx8d
gXzWjVhocpRhENM/9Y3ODbfNB/PW6VJxB9Vf3ysMKxdRgSLr61Ws3WvwnG6mMLC6VYbPmPZHXb1k
waS/AugJzq0GhXxFuXXwgfboVMcir2HqFRBK93Nr2C0O+WhRql1QMcAHU7buRW1SQOMFxhttWNbD
wKShhgTS59q6RX/5yKg5GPycOq9o08okOocWv2zb4dZiNH382kXcvNkvOx8ECqRJyzjLRlx4Oruo
IfbCbqtHwt4Nts5iqHDH9od0icMVSe1+kzX9zLeIP1xv/PrDdJuWHoevqka7kWbLvVNvO/fbbAeO
P6ZeeHaXv9vibzyHk8MIqY4HpDM3zrR7r7SmM8+Z7JHg7nD1eXoDgYPFLCL9pqKoHp1pdrPogFYi
rKOp5xEgfy/vgKlHCQGDz7tVZ0ynRs3coaQxat+hknBFlgRKdejkxryHesW5mxwZozfqenRPa5X9
RGCP6bUZ6sW1lZoAehKCfKcBbNNZqCoEq+3Gr43uDcUqgF0T7jzULuKq2NbuktCyHiQF3+YKREV+
zLF3vFK3YUKLoBwocWoINPxokMeDOJ9vqPIgdqrSZrzW+3q8iie7j3zXNuLvmVDcmmYDLZr2g2xj
LddhPpRo/R0cyvUUSRX782iwgIHiPm+LPuNacnM1U1g3wQgP2HpNyM49jhJHIy9E9Ln1aTrGw5Hw
ASjKSwZEsZYLbKMjtL1EAzMQQPRcvc4i+jYBlN09OIfxUjildi9ggPI9hvZ0DrUsOaYy23gz/uyR
tPMVdJ2aYgtCHuEws8MnermetLJBRIvigy6b4kRmxl4DgY19Ybb62bCK+djVuthbSwdcqNwNfT/p
Sy2K9DxxtHUQOO5VPru7FNbWui6CkWrqxPomQZYzyM4B3E5wY9PO8nVtnJnC0dhkCKg83ljma6oe
MkYJk20+UvhxFVMlfUwMbxtFAFpB7JZHYlqEbLSuglA/eAyX+VhZKpt1lKYZ1S8Kg0VLxZFict0Q
NTqHeXzVjErSymONfj9RY8YDx9o6dfwgAkF9PVr7KXOytd6lzrpSxbCjzVCn5xrDWDQTxfYqsESx
F93Cenv1KvOl6rR2k2i55U8CjqmJ1fhAxdxzTYYD4o5VUcE+Sp5qXWV+zy37OIMloPIhJncZD35q
i/u+D05EvMNnhay+iexpPEZZzg3YXtZIuTlditiyFk5MfWMgUh+13knpVGNE6taTrFBgErf10uUm
ErbvsGqr/WSUCY0owZLCnEIrORqlXRqrQAvdi87JeENlRsP3qp/M+cGh+J5akCzoAPqY3glzU33F
QsmmHAwXCxVpCN+YH8IHnOrDHTR31g9lixSzquhmOqfubG3IRbtbO1XyByPx5jBmAsGo9gg+B6yi
z02o30pnGG7dYZogwnXdZnn+wFctK2ZCcVXn163CC+7yS0POITdlrswUaD7U/X2YSjJKaSHaNeiC
mFtRQUjdDhAJ3NBz91XC1qfj+gODPxVbb9axOA89Tv6mMvOrVlePbjYzWyNftVTpyWQdZiURc4VD
ItkSZYPsWrXptkhS55qAcbulty58Ukk4nKxu9FUcDMdk6CC3m8xCv1voPMHKoQYyXvfcJw8FSsMR
rCi9D+YgQbX1ORdmwtqBLUKm3WRT427yqXkuSgineg7+t7ML+aHsETivKAy8hrnjPo0DOsROd5Zu
rG4g2V92rMeKsd5X8+xdjlotbpqMgJJVltVaU7W7ZwftYWMzqImvjK55r0wpN6hKE/4uC6CZrZ+9
oGEaasMmQHssWMIU7q5zM+8mC2oMXSTYLTb/FIwzpgBOp8Ua0wdqeo58qd7d6ADY5iEM5rnQevtt
nPX2xlUaUwNS91SR0IEjBZcAAN+lbid0doOrZVshVb8hwGI/pFNbMuJrrRXCUHIIktpcLDqxb+UU
1/SBsesdhwvbK84gQvR1kHvmdVhnODFr17pYeqaQ/mbcjU5t+Lkcyl2mQwDK5la+dIqPxI2mXvct
2a61hLtFxjtw5C7qCzPD98cIPmyD8LHQR5L8OhRBfQ5Y9ntWSV8bjoZiM6V0wK3o3sx2Wcoo2UkF
Q5yyDk/gYWXpB4GdHSaqud8V2/ELPI3djbI1OkOx5pCkJMbIM33J0i+GdOeSHXu1S3PXZQNglMfM
mPA59Ko6D0meXVfCUVeSCoq9VbcRzjdPUkg6N4dBFhTDGwE9ePUYnJOukDs77PPXtCA0s0lBSj3Z
gMu3QiTph+fkMVAzlySe1hXMkpKseXTb6nvOSy/YDVIjnjObZEdgR70A20gGbgKtdggrRtA8XGGo
1eBQfLTI7mQEU7xmOoyds4s3aW6+DZoHdK6rAmDhnkXZVxhOZ1Jb5atrFD2uooSQi8czEN/9vJsc
8NB4OdW1offta9Kk3LMxNYAFCrwmDcE02G6dOg9K7wqXjnWbveJKt2nF+Yi0qV6ruM0iftiqYJuk
tI9aRAUd5pV5GQ9O96CFQf9qN7H8FnZeU6yKwiOJNeqzJO/ggJp38YgWebHXhD0dyX974SYXPR5Q
ML56mteQwnsawZJ6Cayh2a5ZRZFzBSQETqtmqmHWATR2mrJ4V2pE10v0sz3EGbzsgWcGnuwpX2dY
DBERERwxhiT1uDeChYje5FXnK9ukLy+mhuYO8pYJ8AQL5MHxxgWAxnSI65IwxhoMmnYf4+dAZiz5
3ngo7CiIV8dqjru3ir3REorJ/ALB/qNuZPw9MJdLmYmSfo7wQBfwmppxTxVw8AgkwnrRzErDkdIN
FzAgULIKqjOMkpcd7dF7MIqYjH7nNN+Dyo5ZTuremuDlAwvjYKNoYIMoXd8K6zEkqkcjHbdXukq4
qPJH3aGVTZfardtj6klcKmqhx9DgSZ1bU4AVhrkNtY7FCTQyYIJGwXhesseG9gu0DZboa5qZyLAa
+2ToAwoNF6eQSbHcthPDuyLAv2MvT6copoJtSoPCOs3F0WxzZ23EvbHKnW4rQ4/YvjQ13w24nPVk
hL7nUBgyG8D2eeGo7OTOnOp0lecTNWgqHu9qYaLudTI8J0X/oVWkS+oZC4Po6f2IGexuWqZZxxie
xd7TGQ+YY4/Zq2pgYmGsfU2V4SHF2Tx1WAjRilraVOnE9TYfFGh3NSYXqTHuUgFc02LBtWZTTasb
fuwBUwg+/VHsnQYTmp6jB7Y0D2ZgWHhAlMH1iLxKgIr2YKnadwW2a1PRF7IzRFwiAXvfG7Az22aq
BC25zA7QuA7J0N50lvYSC3tbYldmneJdUiZ6zLX625DPVx1OP6jLD7itz9xyGRjBij6JZv5I6vDR
8LxbKF872EHVukiyF0+Ph92cMqR0lfdqODpWBSpFfE8znAewv+jwpfk6egYLKxIMIGjMQyYa5QMx
2iZdRfDUHcCGi7e8p5/MzJlqr9DU7E04dN3TbM1vYx8fBLaKbY1fbVhP3hQ+YTtcWLaNTI/EtnvM
FWhMZWwhh2/6On7GGdzugQ9fOPWDLvuOPHjtbaI2vnOtMIKm66X4NPvuWTMbuRkH8vU9e5gLgB3a
HgrG8jOf9CPcMPcZ11hBjqgWEpMefs+4FoxHh2TZTrgeftwSTjp2g8XCPFORcKF6R2u2UT7eLriq
H7ogNHXUqoyBzir1WqnvzB6nw4nQY9smq5qc6XVmgh2kDaFOkxf6JQQ2Qoiz6hAC1PNIXaak/phq
2ola6UkGf64NaTVIWQ/tXatztUsF9T32W0oAgWZ4DE1FO7DlTNFamw5CpgzT4KMNBD9AjorE4GBI
wCAq2UgR4ijZFoVc9p1fcnthzrRoGlPZBd867BubQKvZY9AreEqgQ17WPOMeZR1MZ8122CXH6JFq
qoV+mWhO3G/U4jDLO5fb0tAm1rowlt2JEY/9ezKTJkjEZFxQlAkeK2ww/aaY+8JcY8gd4tq9NVpH
bQQ1VUvDKzwEdFfhnFXUL1teT5UTjYdV+1QXPUuHTBM0+xn4V1nb89KagAMTlWzQSeVBVnANl/0V
wcDvIqNvN25Y/q3sqLqm2mqdUo5wKKowWc888g8m1hkIfVZwtCKHoUDLJl+Cmzp9KjWfx+srW0Mr
Fw06OZZ29gn0bOB/fP78Ix6Nj7e6YNv/mS5waQ3dA2asXtpcsQfDacmUQFrD1UCNrK+x2UTrmQtx
56WczLiJnJUeKYTrZVBcZSMyykiba5fyn1keVzqVUhA6NY+3mGP4OOK9LnYih55DaxUfIE54Re4j
803L4OXaiTPjOYd0w9I+JQ4SDGNzaJwCwvPIenfWIuyaaUcapJomtUapxwacMwuvKB6+rPuows44
JfWOpRp7+67L3Mbv02BIV/HMVIThJTcD2syIVTYerIbeqQ9poOc51z++3wuvDKsXhn/xTk8TJopy
PnlN01JfkXl4pXl2qGjpTi63Kh0G+wKjjX7pkAOmxHdGIZsdhlcUtB0/rzsNP/G2R8Fn+b9kb5ps
vgEQiIm1B1/K+4uocNHIDC7xKHu+ybrlnGRU/kIGmW/4rsbL0sWnKhhSrm3cCGezMIpduYzi2g6z
sjtBcp0zIhBgWuetsLkCFBJzTCvp8oJZIu5C09M2XtRLviFi3Qp93R8BbD1j/J23BE+bg4t7w69K
xdkyAH1PcLPc6dzzQhty/aCF6kHTnyNyb4mfqhTmast1H2ksr/GJ4tT9HDwZNMV8zAbY1j4hqwI7
HIURSu0Lo8TConHV7B+UORoXnjEExz4KypcgIgM0gTioVlrET9i28Kg5gwqOQWWUL6nbwgKoR81a
TW2f6YRFs8C4ZXPAJywgg3SUqoTUGUscbzuviM0L9i3NE2k0/kCuZ0vVHaepb0ltDKlKWGnxxs02
jX7kc169UK7Koceu7Y+ZmoKDYuSarzqptS/zRG+EzkRO1fw94FWYkwgdd05Lg6kRs/VQ1RtVsB5N
MWSq2h7ik674dpQK+LHjL4MZPtH+nRfeTjU4r8KSsIfFCPxc5ZjYmwGEyXoWs3HKQtPACCRg8mXg
mVaKnY/jF9wOd7rlMPxAFpW+s1wFQ8VozqkcRgqf/L5UYn5ZDV7HVeLO+muoJ4QWhNRKLNaVBy22
cQK/ZHcK+IH7o2dzpkIRavczG4IPN6j4wJ5arsFGn7jysOge49AkyyAJx+HOWcJG0mXbB4mzf6e7
03LWbDDG57aMx+9jLxf3MgvyhlFqFWK2KEgdm8RbLoy2Ly5hWHX3sT7IH1VvBx8xfppj70R4HsOB
J5MdD/V2ctyJeiKaXCAv1cG3RCw5h6XDN/DdkgG3n1Xxv0Mt/+sC/hsXMCqNzfT7Ny7gl7h4/9k3
/Off+NPkIMS/PPKutrBM9AGuP/SDP+OtrvEvkDzIMY6xgCuXnrB/W4Ddf9nkhnhAezqPDEI4//E4
2NgfHLKKTMUND0EA+8M/4F1+FRVQE9gw8zpoUSTGxBc9aCJBYalpcRAEWJk2znTGZvjT2fh7TR8t
D5MHKSiWj7xlnBS/zvCRkJbFoTdjTbMAwMmFb4wXnlP6n3P+/3GU5YP+5NWgXWgcnYijuMX3Vvte
ju/K+WfmhL98kC/ypBuXNlt3DoHt39VvSNLW8+vvP8VXZVKS2zOxfbuLgi1s8UXvSC2tmqtKg5I9
kVpYZYFGPqiWyQG750izS1NfV5MxrtJsjs5dhsPx98f/qmV9Ht8i0oG5ZrnsvnxXU2hXkZ6G7V7m
xGFFwfZb1MPD7w+yfIifRZ3lIMBFdblI9fhKv8ivo1GqSZGw2iuMtDsXAGOMm8wKLjNTn/fzRHtU
39FNVDbwd35/6K+q6x+Hxn2xxIgXxOyvV4nn2KMRmha+7CGd2FY7NOUkGrWZrqbj2GP7gDM8Amf9
+8MuV8ZfPrGtmxDQ+LgYmn49rNV6onRjDuvWJImMvH+gT2neh2KmwQlO5j+9UJcTTOwJtR5PP/ap
Xw8XNrVusMXhcK1y7muz3rlBADaF9rW/lej+2yeDR2uj10uc819P6Dz/+V2KuRve2s9rcwq6HyM9
A9BOMwMJiCW8kLP+EgXzvFe4Af/moiXX+tcTDP/H5tya3E4NEtC/fuI206okpIp772hF81bimRjI
kZI5ZjM4UyuSZreWnrPkyOghp320246txQXOmGA3jf2wi6umeTQjmOVr1r6J3yj3xnTy3vHZwA0X
XiNittSN7luKLmyDeO0dvBC2LG7eJffTMn92Ezc5taJHkyqZsMnKh0bdbrLS6Pdd0qzJFUc62zeI
Iiku3nNWkRdMa5oABNBSduHY3CM9c09UewtEVaraVpEzRWe91gSLngzqlI6aEGlOf1Jh3nEbwOXt
gwfrLjqPsm2yZ5lPqsqkkal+E6SCEOhzayM1yLutO+c722wv7NRUD2Mx2TdD0Bk7jUHvprSahL0B
fV5ZZ9jbNpWwQqhqPUvGYhts4ONqZPhxa7mKF2EVdUGJ6rShOsKEhTC1xjkIIBGUTNTWIWUBN0HS
D2+eyqebfrY6BiTByI+sh6IGGP59KETwHFXYn3wClPMDir5j+cNsvDfNSF0B2rP60Gob8/WYZOoR
Cq6M8C4p+6YHArZ2lxOM9elcMttSK8TMai0mR/h5FSg6VxgO4kqFHxPgV6f2sDVS5pxEALss0S6T
0H5XBCfwOKjuRzKPD/ZsvntUSX4bTfrP7E6LnwmbJAd9Qi1ZNRG3qWKw35dtpIdTtp73Sc39OEER
H9lrz+qx03m9fOR9UB+THnPPaR/j5cZCj7t7ymUXsYwdAuoUGkBy0FvoTDOTQ1hYvY+juNmSwtZh
Opgzk1QhQkDEUwDWctLZvWYyBM9gm3smEBzAnKHa1onaDblM94mT9HfkpLs7BQueAY2HFTiVsXOT
hbBw9CxIj3hBCOJoZbcB1WlfSY/TuaotI/BzBBCfrJF7qch1JIcEbZP0aU1Z21jHFOZ0AKdvQYeF
KNqxfpcUZHZWCxH+iuxxsosIWOwMuwle6dIAXDWaWnBpDh7CTBqhA+PALoAEMx2/IsNq+jQKizWG
bPs4VU19UVPqc0uHQH8QXiWuA83SdmCMrGvXyMOLwXYeYf6zqSD/CKzH6XUkS6Z2h7pRwJ26kQK3
FHv0q0K2X3nVUKqVRbnDrkRD/bCTVH4wE1brVmuHUwNI+DXydGMTdrVtrDzACxutVR4iirecj4DC
PN+Yxx8ZAifFwv2YbQDg6nvyMNOeBgrzIgtD+54NNz0uk4RTYFENt5Nu0ewcIGrP0gx6sGVOdKPn
tb7vY6r/fLsb2Qu7MeziHGngzUhpq6zzLr+ElTG8NMTUqe8OvSuym9Y9O2eEWOBv8G5ruqAGM5yu
Lao5tmHVyGt4rcXLFDnDDW7y8XpMInU5trW4MEb2oCSEnFNaMbowageAwqTEXQVyy1c4qvZsS4kk
OzrgkFVtLDevzAzUTTPTVbOa9SB1V4UQjo9phq7yYNA/bII++SrKyuiubvqE/hfR7o2em1BK7H7H
pYHiD658W01Vu1PlEOZ+W8Wtz1IMcJRu18SFBHyvqKyj+5ltUrgKe2JT/Ggi4SeeC1iOifGRdxve
m8Qqj1M61fjEmYxnTkDVQyIKPYGHlHgHqPHOFr6SQEYPwYC0HoMFNuDUxC2cxiglk1sIi2uC0Tqz
IU9XG31qmsMfo5iIVpgtuCJt4wZdQC5Mz7x1T4YU7GHJg9hktHBdsMR6HWqluI316U1W2qhEZGfW
irvA9zj2CCz0rrtXoNPeXZ2JhYlV6/Q5aBjKmDS7xJn00qal8QrOD5U+Y8P70XrYSqZ2xPFg6EyJ
lrmEWQiH6lYGClitoHfMjruMjrABtxIxqJcpeziuYVjzk5K+TTcUcuZySARzxpGMLvs1NUtseK1s
mUZTjv7kjoqKaifij9qNpW0+kQmfMzCzJaONlMJ+0Y7Kxz7O890nGIIxVrCJZ0NnJbRUQNbM/qEn
s0MuuxfoqepALF1ipu8ScMMB6GcWTzSFExG49FBqGPFE5P8bw4vPVA/1Z0NTobdCYh73JYKYCfXa
sA6NaVFByLw2PyatwQbaLYXqFmGJRUFR8Yb1kdiyh5H/zoBt+PxpbyBbwI770wPtVJJg8rAAB+aq
47D0/QXHkTD+ymiYAn1G9atY4IOEPa020iLEC48aTkpmRT8+xyjpMuLJG+GcAkpc2dm3eH9riP/8
+jW5YwvXHAjxpI+DBxSyABhytwSuN84C6pCKcVz4OXRdHnYEvcB2JgwgB8GI1DKYN5QeGmbEIPba
aib7xcjrbFNUXODQx9LjzBW9xvlId6atF+8Jz/ADZon2vk3F/MiFFF5T7RReqaTz7ooE7VPYOK7j
pip2srHEs2IXp1Z00gUX2VCEULyXcQkFW+M1uWZy65rev/dFoD3kbhUw9gR47ktN/Pk9pWoMPiad
NzvaFo02dmVcMkTU7kPqFa+h5iHHZWa30Zwx/lZ0rbzxyn7cauQln6xusp/6RrOfEqeaLnlSiS3l
5Jo/xbHmM5Bj8B4E5XkOtea2jPJiQ+dGvtFSa7z8POvKwc5StlJemam+1Yui5MHXJienwXhQl0Sr
iw6uYcmFuB2dUj+5CI+bYmkKyydlbao6N5ix6jY/Yqrmjh3Dp6tAGiHBRMzUMJWAnMzSwBqn2ZJ1
hbRPs4zHS7ctgg3aH8FQW/X1imFJeqXXSX4QyDHPXgDLUhEXd1ZLas3XZ5uvf8bln7blTAMJU+Nw
8Kx8jbsv4hZoLLM8fELpBKAkqqeDWQXFldvMsx+XThcyfKumRx1DnLOixDPZzLRiMqlOaYOjXXjV
pW5yZaURQDiLibHd5QzeBzgRhjswjG+q8ap2Wx7dbgQ22KXaCif8nLupb0L+iFfSiLwNz6b+QMcS
gLbAblGNVVYYawgR5X2HfXPbccNhDYSKejJsU13VzNrRCkRPlICp5zQY1bHGeLXFI69NKzJ+2v0f
LCryoayYbYvGvJ7Ruf6JmlBOBTz809As+4WHXy3oDKPIHnX0iU1eMc61vNh4/XQQ2TmuEHsYYCJ4
kqnjGIP50ezFaIfVYhNjqUYaxiTXpK57FAOhI6mmhq5jk/miNfW4y3JPAI5T/dJjQWhvvtEFGiJo
v4yBa8B/3NtaHaoVhQ39Rac0Snn5o9eJBexvVc51sAedbu9i3ZoPxDnFbqjj3fKJrtxoNNdMDKNL
UCDwKLo4vzPHtNlg+CjIhUUa1VilaghnTeb3qZhkwrOhvqNiFYdpGmsnZObrDhAyEU7EuyHR3iUA
qq1hF88wgYxVlkzBBR8jJYNXcud0wrbZAo8aCLuF5i4IEFsL1iUnHHMNnspadzesECPUXYdgYjRd
mwzw6NcT+ZtbaG8Myq9Gs7W25jjky7qtPsjINVfuHN8PZTSvG6mFe+5WO05Ev8bFXfgh5hfEY/ms
FURFVIIfhP6yOiANtXS6W6h0ulQYUxy6gzK34vMC8LRZVbGL5Y6Nrl4F56qIQiA/ISHPOMMOTd1F
t5vnJPoedr2zT0cDf9zUjf2GxF55VxEmAfUQ4iJc5WZ0ihJRXRdFWj1rYVqseKrnIBUrFOzexVZJ
3Gz0M1mlh66f5qMZeynsiqjbaxGMZr8Ma/vals18nYSiuavoJd5gm3ERzcelbWsWYjO6TUAxUkTr
kTcn275OmWPpWXwE2DyhSilIS82cE67ULMSQzPEafyhDa0BX7cY0PbXFK8t74xsJSnk2vE7p68Z0
SvLeCVlAs+yG62CeyoOakGYSjQYoJfERmXmuYyyDVgrcseFb9IFWvtqRXS9pu3kiqquSm8JR5bYj
R/RNNKyvyExH5uUkPfUNzrN7TEG7PgWTqweruuisR315Qgojr9CJZLQfi6I7RWToz1HeqieQxM5+
VPVwzJywPw3alL4pe+lBigy+XOpYg+verfIfeUvJey8M+wUFsoRHCk76aKSmfdEo5huCkA0KQV/Y
7HVbQrGTpuwHi8aLDaYYA/Gn76PLUpve096Vz2bpFjhhZrkOQxoTcDgm66SnaoU13oz+CGmpW3Xa
OPhiariTJVmyT6o+W1UC1gfCViOOE7sKvNfWvBoM6YdtNfvwN++ptnweCzKGIXf5FdNO6RceYm9q
VE/ElC0/FYghWC3cGg4wK+Nd6Yn8vkzz8kLNmXmgmo+lFKAWTEVgTdNKdtreagct37NdEtr7pDJs
VgNd20Yn5KPS6mLFvlPu2MUMKyhxwQMSgrrgoZhds1RMXkbDKh+SOq2fq64a3V2lgf+kdqEmQt6X
FJSu0pQlja2p4gbewlCsPwf7aSNgiHbNkBx7s3sPB4nwzUz0YvRkcbJY2b4VlS7WE4UvPlnOy7ns
gTq3dBbsFD69NVJqeQHqiRAznE91ifUlvExYDK1I8CftRkqnxiUnMHU2iXnL7/8Hjd0QanmmeasO
YCkWAzUfvf9D3Zksx41l2fZXymqONDQXndmrN4C3dGdPio0mMEqk0HcXPb7+LTAiq0SnFz2VszfI
MIsMiSCAi9ucs/faRd1eJziQlgJHzsMga4OFy9awPmf+TV0axQ+KjN8FnunvSAnvphYR5NqmWbFU
6FNs4mpiZi8VY8Gnlt6RzwrjHVGlvDXVdPazWmjfwlZdT13X0lQhD0/By7kJQ4v0n8SiM5HI1j4L
M5ezaawHP+jb1AgN1MIzDQVGeTDY9xx1WE+Q9X73M1tdloH7KAbR79VS0zf8FPANQ9XciUi82qkj
rzpKhljB/G7dJSjGeG5jfOG6U7/ppM0TIyV8A6N9IPTP5aEYvv1od6G4jzpsn3Eb8cFKF8Jtzp5q
DC13bSrmpiHr9pozyAMTcnI1lJO1q9Blek3fWKsyzf2Xwk3InqCbRBHWiC+twUf9YiqcYnTJ7has
frUIuj6/zQGLs8NVbrIsa84aZ8xufFgW13alBoDiLf0Sx7DxSwvIjS9igvMkmR47Pw/bK6KbwvOU
LNQ7UaIHRP47+Ur7HOdQxUOM8BnT7aojDGk5NYN64/uttU17pPhFkxQbEnHSu4YZ12sHWMKu26kb
mbb3QUvG5mCr1s4IinHT9PI76Eh7GwchKxYbwR0TqUIYI8QFtnL2rofhdElGT8L+t8h/tU3cRUuS
rX4YKOafa6dpkc4EyLN/FGT2qHutbH0c0X68pFrSM9hq/b7VlWFcKK5uupdRKgN9UeQV3mKDwE1z
XeXDxNEslGhSRpne5xmBb9j0SVKOZgsMJax7tMNvw4AyV53YqsjKkDt16n/aJqcGM9WzBZsqDkkV
MpxJo+dM8qoGz1zbKqi5dnz/5pOdWQ8ZMrSF8Itgy64wXVLu+FnDAVwW6kgEcMz6Ovb9lsiRF5sj
yBBP56ZUb9hDWVTOKBMpraP9FG7a70VhGiurAstDboG8Cnxt27mK/yu0DPPaVBX9ph7cX9UglIeA
T+8bTDIZLk1s6TSV5eAva0ezPbJzio3qDi2U+ipfWk3QeQ5K/hPuns9VUFyvtmlhgZ1DzA7Nb9aQ
6nmnOHLbC+p3nUIxLioLxmS14Tyenaj9zh2Vw6I2LjsysSn8WtahM8wezIF9kk3obhGgbMBc4EWZ
PazSoEyXX9fPj10Kj6btOqZuYkY9aIuotVVSftS4sdAJ7odYsGTEnXahNl1yoph8rEOg6XhdCRNx
ueL8jH/rI2mJiXff4FK5zNvzJG2SrSWp0PsMXq8KhmxTdAyuP78/wknB8IC5xfR0cFEz8jVdKaJ6
OyY8RR0Bp2dJSnacSU8Vy491eAzXsWzy2/Cgfuow2UYz4QWQ6PIDcWOCgb8oA0bLn98Q/Y65Eq/S
+Dx01wo8Ka3IeIrvN9TFPlVVdxw8iBHliWd37IYEwgFHgA+mxTiPnd9eGAShnPgOgmV7EoKXaOe+
w339/vXtnLrGwfuJzEa3mHPkFhH1BfiIjXCyU463uVNy+DnRrAHYSd/GBBf18T6IUII+oTdyW7IM
XwStqu/0gqCuqeujp1ChHYdESb0KJBVj0N3qGQa+U+2/zxMIAfcm1WBDgM2jq/PxdxBmiXywgH8a
aER+NQRqLHotqc5TJUb5U7r58k+fK9cDskWqoYkX+7BRVbFDdEZMP9ssH5hrrfGGTAz7xKz4efIw
6KGbuPgtR0coe9ANcwOtmWSSVtuoCcgrKUkUxVNwDrHtlKf8yJW4Cce04bvja7IPholbR+R8j06x
pQ+Iakmp98Zo35cyfvj6sR15TZotgCvzrpjoxTyH/TbkrTJLDFfaxXaKVJhIL4qTLsgrngVXu6+v
9Dk4yIFd+NulDmZejtvW7NzAKtS51CBzEXhZD6DLG9wOS1aXT99Gk6UFZJkvl5WgUKlKNCkWu+9V
M+nNKqaRtdFrKgKZNKjlZQLBl+nE5a4xBoTmfThd+ClbWlHlBmJRCt9sESEv6U3c7OwOOmRftBTj
Rny7CyoGAMrIfT5xo4esSPHe7qZFofIBaHhXDj6/NCVFz81bnmkdNo9ulquXWufcjpYVvWRTa+/a
lGhfBFXPEq/72k5Gjn+DdWbhC4pMmkxaVZLT3H7LfPZ4DdmPeZFBXnSgTXNGzoqEYHdE4oR0Gjb2
sthAh9mTUy873d4psdIuBlGILW26ftk0ePS4TrykGmGfJwItQ5zA3odxEy7doF9MdjAsBROMy9PS
ST6ATqX+sGdh19cj4MhY0/Hzo+Cgwcvu5WCs+VlX0aofeS6xUp93mmuc8daHbRBLRPKDb/Tbry/4
WR0AvRKku4mDB4LHoToAT0LX9WVWbN05fpvSEYxlMgHOLaNsNqRZNueEuqv3hPYEfyX6/q+m4yOf
L9IHFWYvWpzP2ycZjJ0CCjvHPTiOT53Va99BHmv3GNXjtz++SXrVzEYc2/jfoc6CFg9b57HNt1kn
KfBi6IDvWraoRuNcnllQrp1FTa+QbFOd+uPXFz9yn4gQDNC+aN6QmxwMdTsJYCMUeb6tfRhWVQ8x
c/Z6w3qXf7wNEPMkBf2UfakLsPDjRMVxtg4wjqZbLEeP4wi6XofQzVdkGH88TNluIJhCGMVG6pNf
vCQ8qw26NqVF2vYQnqghGfFV35vWmjP0658+QKEa3JgOcpaG2OGyFURpmYu04rbMzNhi580L2iGU
p+vUgHT19cU+f4BcjK0NWwOT3tzh8lXR5g6tNuPOFHEfGsoj9rTXeDDuEQSe2IPM3/LHLQiXYodt
cWvM+e9u7N/WlcwIozFX6CljS1wZlH3cArq3nXakKM5unlQ/tRs9fkX4P8jY5o/ucHkRpe1gSE62
ldbtErd8KUbt3oDuhdqXxNqw1c+/fpqfx75QUangKWfXwRUPRqQJbQX3rZ1slbbdgQ7cCpFcRZZ6
4jKfN4zzZdBRGTNgAk7Vx4HfOeoQRfzobafosyGcvJpyYEX8+mY+T5VcRVPZbIBygLZ48CHjkBny
ONaSrTQ4nHNoRVPa/rJz6yauGnqDcN2NsTgxS75Tkw9HyTxxoG83ITMc8g78bMIBAIxz65r42PvU
paKQlwkyc5eG45TTj6vHGYuNYS4BsDxh/chr1d40QxWcpbTE1j3bomk0K/KME+gCZcnmYN4WVLMJ
AYWP9c3VgTzgCDRP/PZHXwzgD0achmfo8MXQXQ1TirTplkJbvopHkgiUgZLN1y/m6ChDV8npGPLr
py1nJiqWkaBIt3ljE4xTdFs10e4duzm1aznywZogpFFVAp5A8PVxmIHONvKyypmIhtKgJ++HZ4Ol
Duuv7+bYDARploqCQ+2fZ/fxKqAj9SFolQQdBI6WzmaZwgCIpr5Of6DX//NdNGdGZKIsGTMj6fCE
ivfdIsyLT3RM/Nf52cnIusmk//j1XR37eGCCW6TOIHYEwfLxroY6yaF88/GkkelcJ6NGt8A3X6kb
F2sZmM7PPoWwQ+GjPrFUHZvzUMQK9tXukUMPVSA1NESXbAMy6ZpcwUEB8D1+KOPpjun6xNWODXiO
PaTgCE6WnxSlwBBQw2Fd3pZBmWwyy7Rveh1X5tcP8xOvBf6RykMkKkDAE0aJ8fFpuq0+tCbVw63T
9upDBENwraA49vzY6FLaDHb/LdacYtEWTXdVjXlyaaY2DF0HedqEiY0eWVwutQqPOf4MWsttG586
3WpHn7w9R2KQrEKgz8Erl36tmn2WsdoMgopnU71ojVssEMjUZ5HtPLaQGBd2GVKPzSGZJ30HR9wt
voc0pydrdl/2mThDcul6Fmk5nhtyH18/yCPfGu05tqC2bcAWOFwQU5vfgcSUYtvn02s5ac1aLdGF
+Smt+PHl62sdeRwzeXreV1BzYtf98Z3p0CdUgRt6O/naq0rBYZmZ6gtA3Xxru3mMSctqTuwwjnx0
YIY1bKeIi7nJg2HSyXQcJCk22z42n8IogMaBAIGSrJzmsIjqWyX7akljudv++b3CfHPnihQbxMOZ
UszIXenUxZaz2iUeP8JjZHpDYTHA2Ro8jI4Z/Pm+jQvOZQBd4/R7CETjW8EEKkDyK2pQLUato8Ga
G81ND/Rgm1kcpL++wyNrDtdjD2WwsLFZPHi0mS9FGBU82qEjeSUVsl8SbVItDcR9/86lXNzvjsWG
EVzXx4FT2iJqspwjmuYW+TVZm7g17cbaR62mnZi+jo1Rgw9q9iHMsviDMdqh7smhhnNWydp7qB5v
plndE8RAEnpQ3TiY2v/4cMQEhulCB0Sms0OcR/Bve2BtoG2g11O+neYMC9XubyVw2ZI6wIkLHZmY
0Z/DITOQaWPjmN/nbxcqJ9x6qs8RMA3MRyKANs5U3Z8YEgY/42Cr9uEaB2PCVeIkFjBPt2iTNY/g
vnIHosa81VsoxISR1TxFFWtUL0toY3Hwregl8YYmbaeW5D6Kfy3CrjyiaSUGxDyGpgFswA0dGY3c
kcoV3uhuQJzfiEPLL9V8k9XoTDjdjgsUff5ZaBJ/NKkDZkVtphkRZqjdTi45ImquwdMoslpu1K7y
3Xfg2BV5fewOi9kcThzsVTjY4UaT9UgYC2qzzgizi06R3dZJ3PuoSOoFTzhZZ9SKiD1D87RFZ5V5
RT+VK78NTXSPCbRpYRDpEsXt+uvHe2xssorbGuNkZugfjE3QJ1UzWoxNFI8v1dC8OGF5JQxlbWQF
ptq++Dc+O/bcbPYo3+OeOLieGY55ZQRjviWxda45XfZ6ctY3+YnN62cPykw81Q0Kf9QILPfgMgBH
QkMObr5FD3tTkuqC/Mn5WSXf6Kdd0FtftKYOtzw/cWQyjl+XKi1PlMP14YbMLcFglb1JTaQYJ1Dk
Ki4hKZQbNPtquqL9zxmnMjN4BElXLVMyyenT5UzkFXB6E8GyGffKmaGShqQ1Il/4aNwYcOWG1g3N
ODf+YWrk0PYDqiaQNMHSbTSL2os9LQPNv9MTfPzOZFYezkeR4CrEnhfz+4B+KN+Qr2vX8XuG6YAF
D0cX/382mQvC9eKVDbvgoTLMU69i/j4Pv1/2puy7mQHZFhxMRpbkk8pT3rgSWiShY/+HWbNGkoW4
sYlODK9jw5nACc7hs/Hs0xYuHUfDipE1bGUsb8B6WQt4H48EFLyRlHKThdaJ0+uxBcuCrgvClxqK
oc3j4bcJMFJrM8uTLt9CRxsx7nhjr24SrelO3Nexifa36xzu+rqyI98FptfWMec0UIopC+LqT9zM
0TcFipCmCc4bkKsfb0atSNOrYFJt6aiRDDP7MVWykxNSpcN6POGo0449OptTEgdYuqH2YZ9mqsuU
X4F9Wjyk0EQmnbSDSfZnOrX4ZWEo4VaUFY7v0jVuI9UPt2OAPjsoovzCCZxk7RZi/GbjbkBp7gcg
q76eGI/+ekyIlJGo3+L1+vgw+sGvlSRkm9NX5ZvhBg+h3t2lBi3xf+M6NmR+dpTW7P75eJ26U8aw
RFq05SRaUs0hrGVU+mXRyhML6bFt64y2pcQy/8M+GKpG7yJGR0a2bZC/hzVqvT6/kYVJHrB2lRbV
fZa6JwoVxwbUb5c83LDGkyCLxFSzrdIPG9K63+D8o9O1drLoTpw5jGNf/gziphYNbpta0sfn2MyZ
1tNgZ3yJ+vi9CctfMAGtBSgcZ0H5ljwN+AALUjDyVVTNsmlFm0VmEv0SaKNHQVHl0a+gWrU64msM
OlgmwkbeBZML/jdP00Xm1856sHvnwTGZNQFaEQ6QKfWwnJK5tFnov9ReR5kPD2Eo1e9x0V6iKihX
hDy/RU5H5MBoRKs2G/W7Ev0oi71unhhNx56COzt1KXEwbg8bsGla1nWO1Ho7Ea0yNZPmNap4xDy+
p2b62ERjf+KCx17xbDKh529TbD187GWsBWPFZmgbkZaCxKclZ/SdTmAEwHW8epbXfv3BvBsNDxYU
1DxkQ+p8LhwzD950oIwpXdI021rZ5C7CvrXuRKh1i5wgiH1YpOkDPDQ4BAIR2Lvy+T0GNWsJAWxQ
J22UHrTeicdw5Lmz2Zgt0MDhOU4cLHKuNTpwUIx0CzpSrEI5Whd5yLZxjIv6kVSbaYvE68eJB6Ex
pA8fxLy74fDDmenT2TcYzKn0O77oevJR5c1hQGjrjHXty3oDc5nsQouQWWB/K+JvCKGhJ4OIXJxC
ERtH5srZF44cA2Y2jTb947enIo2wsibK8C3HYFTeJdqRAfoCmWhu7nky9hnBMuYetwiUspQisqZk
9FHhiXTXvdGr65FwnafwnS/fTOoT22KyWnuGFOaPZI0+ydygLn4b0ZUyZXcrYcUhwTaKWEolb7ah
VdmrIWztpRPs9SIx7sh8Gq74bPHTEPg7PYZO6+5S1X5WgYJtv34Tx+6fDhgedHvu0B8Wjii3xWnd
GNx/mgx3YEqR1VlD9BhpSrj+80uhIUVrgBudZeNgjabpBI98XpaAkIbLsnJmYxJpyzs3TIPHr6/1
/t4OB9hc/TU4vbIMHh7/c8VK257gsW3ZAePxGhrG+FYmoW38suhgrKbaXitU/7oZ9P5S15XgRm8U
uCVGWm7KHJzL+y/0R/iGi+inJB7vV/N/5r/2syhHSVJX844P+J9/uy+Q0GZf/pHNW3H5kr3Vh3/o
w4+t/+/7fw7eiuVL8/LhX1bvCRM37Zscb99qnAj/JBjMf/Jf/Y//8fav5FQYML550f+NEpiv8Pff
nG/hv/7zMap/Fnkd5b8jHP7+W//MqbAIKCfJlc3dPHBoevw3wsHV/+F8zLD4neFADiwaK8pNbNLs
OV7i75wKof+DfF26oiYIu3ft0p8wHD6uI3NxhICKuctk8NO0T5+Qrqlh0pqhtXeDgvzkjKQGjicS
J/2IfLWRtXmicHjsgnSQZ86/ifjvkOiQcNelXmJbYWF0lhoCpc3kAiSyUgfpEG7bExuUj3PEXzfI
asXzog7ESeBg1XJja6rps5B0VoTWS+xyAYO+131tdtHmt3d//dcH+h8oK6/Z6zb1f/3nx53e+6V4
1bxrmtXsUw7nCBn2Id1xTexhxpovkR1jKW+mqPQsPdAuZ9LMg53E2qX0zeH260sfucsZlEHxzoHs
YR8W8Poq6UZVkWJf67E4y1Ee0EIzc6xM+C+yE9Un7eMC+H6jjEAmKLq97PkODywDYe2INSOx7wuL
C9mlhBfUx1gnFl1jxwF0vrgMd9kw1JxnWGvqJ6GR1bQcUtijqp67J87/n2/fAgfBlgRBrIXk6GAb
EGuhTyKZLxAVC27XzfDrqErCP/69a7HfMDl0suJykvq46AaxoabhOIo9XgHtshVK/YqxfbhtY718
/vqtzovK/6wD83MG5QeGwZz3eOTZHKzvUQP9FSOl2Hd++KtGzLFqddDbX1/k2LNj/w5hhYt91u2p
dOHshsySPbnNxT52QHtBWCmVhTYl2CW/vtgBG/6vW0Kio6EhAX39qUSK7lDrJkUz9rEeJdnSgBe1
16CGWh5hhiW88MR8EUDgLo3IHW5pFRtnUNiNvxa0/1Wtc2QEk0zBtKfOnyr5mQcDxkcq4fvwefeD
0+g7g3Ye4Wu+65yXAEwXKmV2DC2JLi02Me2oUQvk4wUtF22YQeQfbWP+eiaCDptw5zf96fCQpK41
ZEnJx9v5wy0iM2L5UJPtRUnW2NfP/9jLnvMbkNXMbI/DETWUjiykXRn7CGzoresGfLIK2YfTnIF7
qtv/capn+iaJZ9buUKHmcp+GL5jLIq2qUtmBr48nT1Fk+Uxqcfk89bilu3xkdvj69rSPU/B8SXoY
NowPi9GMqHf+lX6rC6EkwLrDYWGn+jJCaZvPYHVZD7dWrwy3pATyXg0Tv2ToxPp9FPBJZUNT7G0l
L/ulE1nVdqpY/t5nkAZTUM0AIPIYO4UyacsIs9SJszrZIR++chOpJxglBBGWS2drPlZ8/J1xjscU
yMF316mardUpnNZFZCnrgCJ36xVqhsUbMn0s4SIUMd2EFU0560ZKJQUrDkei9vzM50X6ZtC8TkbW
vA46niJajBPflQ5cPkRYGYMcgJ9HLrIWuOKlCp2BhHawJ2rMX5NIsc9sQv/kso5144w+b/XcdHax
dwJh7Aj76BVvTLA/oGBS5ArhtvvQTCHeSaIFKo3+PjGN0MlCekeZG1okEZJkZeD8jgxrk+YV16Bf
uLegm19XFc17T3RCx4QU4SSuCdiYILdr5fNY2M20UfzJtXY9lqN9Da9ELkep5eEO61vzmsRp9WyX
wM92mRaNt0QoDNcKO+AOc3cSRN+1kYQLHI6GNXvNUcs9VKQ0P+dNYr0kkc5oF7FuvoyaW7/WWjmv
0F1nvmRjov/EjaqD/LSrWwm/ADQD/io7CgSIWwoWpte7JiuMRiLqPbF7fKSD45wLP1EWxiB4oqSa
PHAwiTa+YdSvskbUqhS6do+elefj9r59W4MofdA7s34tXcF7yqzefdBwW70mZKHrnmU0ZAzWPtnd
gHjcB+yi/CnFH40z18/5KVmM0mlqeG6iVevqrxU1Z6Vel7WV4s/LQhlvAwHhxRtJWMViQ0LD6GX5
ONm7cN6YvHvPA0JTz9VYH27BBVg0/lRFsZZmnmqXQDwYNQkNwBfbgrIPdTQmoLMDn5kvOtW3rV05
z5dKZ1f1phbkq2x0fKbVwjBtsC+yYV20CnJuGcHBCCsZe/VlyOmTV2lmjYPl1qn6pT1C3PSaxPdT
6L4GY7mLFfehVknW2mAcoqSjGMN1qTkzrI+T0LAeOUnrXpNTTV0gZidtA/46Bu0oM1+6ojJfsJgB
eKce486kT41akjHBP8G6YC/1wBLf867L750pGi/SqiNpqh6wkccKJau1Fqlyh121O4OZw2VqOFkL
+ukF+RxAUu/R+ka9h/AEp7BNJOElJRp1n0FFKL0scYGEmpjmBlMRizGfxvvEVc1VW4RluUtUTnGg
B5MQYEad3zRljdI79tvsrTBl88sRU3Fm6nZ7iWqHrMFxiP1h0SbMTGBcmLh6tQQ+3ihj+WSliazX
tTlaENNtbVk3eU46sipJokdWRvZIW0ZLLS5yjIdtcenieOkXOM0w38IdgZ8ALZwoBWtT5aO/ByBu
Vxun7q3nkvyi9ZiX03cLifHOwNqFXbMX0/c8rZIVcoBpUWsdr9HxwYQkSZ9/J4PSbpZ5B6Y5USWp
DGxGCSYdqlpfSpkpq4o9IFwunaRaB+YOE5Pv5Rxgb9sEXnieVOVZLLHHjmY7vvlB0QMqipSb0S2y
pyjpyFIYczCQeUQXELS0ZycS95Xg+yDJZunrWbhoO6mtM2DlMYbmS+g/KtO/4WNuTaQRaksLvRPx
nknlIu/wJJFnQTG/+bI/Z6frAGPVRkCQEeVCMXv6PJG6AMfbIDwDyVQv0oYky6kYlZWeFe23MrGq
ctHl9bo1k5HOgPozteviyU0j3cNYNqxrxTeWbcrv4fpNdsOqBJ5nYno/tzD6emWg8kbtQI/hTLj5
tdq05TXVDAY1hHGbtobfaJeKHvNJ1GRmgDQrAYfs8RGywdaNoakWzLbNayBVJqRicrX7UZ0Yshib
3AeJGCTAGD6Y6grKDaEKRMCrnZfZKMoRTijFs6+R5QFiSFnYYwpQrXZZj50WzgRsF1HsC5nOP00b
KP8nMGSh2RsFG7OyYLYdOEeh6GILZ3WTdg/8lk+frmm1FQM13S1e4PK5hHjJr2Z3RDUnaZ4+6zDv
2c+Fbe9hlSXA2qMiXmbfzTh0yl9j2Qmv7mwQakS8AYSPRf8GkL+Czp0o5qNr+e6ZDN16i48fLHY+
BBExOVoc/qi75iUusduZIgqCBfyjqn5Clt8qdwBPCmPr6KFz2ck4WlgpVvAQw88WIvC0Hp28/Da5
QWZ7CDH6b50ps1srKH/p6fQ06EK7Shq92TKv2ulCd2W7Em2pv8LsDl7Jhu7vgtbmzfHFx1gaSJvx
RECGj0dsKuELVVoDKTCjuiApLC2zRW0xjy+Stg56/IWDukflMV5UVLFuAbpFiiezpNU8i7cQL9js
uA9K3g35aiAy4WKQUlxN0ZReVZpob7PIqRYQMOqfolPgcEE7/4HJGcAXAd86mBw9srzaoYGdkMvs
9SAyXPDfKdOFS9xOnDmQlPruh18q/V3fBMmN1rbqBXUf83vSW2RhyzSkqhTnWuRV1DkvXTFGF3Iw
DeIUehcwehfUL3rUl/sMSdIqj0xA/5aq+J5o6kxuNKa8tcJmtlsOSCZ8wFq+PaxDJFL3VlKW2y43
EK5BYTpXxxZWE9oveLpB/0zdp2pXal2LaDdE4BkBo6lQ4cHPOglmWrUvN2Qe11tOucp5bE/FN0Db
uktWQguFXVdsNdm2DJ7LnhX+FxFp9UVblt1mYCHc53GdpcvSJWjQKzSOFyGTGzGbvhbNiQe5gjPX
7m4CvcN0kcc+EQBAceUzzDTDg+hukhOtM40a6ugScgDQAnV6Jlt/kcLCvmhsgma90a00Z+WktmBC
1Pq3AoK+v3ZnYHZQBuJMiEpf4ZGBBtPa0W2dadW3VhvrBycdxaobCCtGckraBPVfT6hhqIHyiO2l
UfZ2RH91Cl/J+mAdamaarK90RAkIHtV1B2xjQ9CuDTeu8KMruHfDN7i2yoUZNUbgRQYxN45iINeA
L4O5trZN4CkgFJBuMHZ/+Wk4PJa0iX/2pm+/gsiGYKeWFiw2qHxk2MQFuGfPh/X0ixpvFS0l2IJ2
azflLzMcgus6Rg/uTRGwqjkFG8AAZt5lOETV6AlbSvAUGGKVFMAJUi/S7d2APXswjYD/1LDAlW3i
TXf2SUtEsCLs7im0YI4v7GCKr1RC31XPL/P0KnfTOTgE3v9NCP6L4BUKSGKLFCAd2ochJObib9X5
H9VC/4Uq579WLv3/qBaKEG2uU//vtdCLqKZCKaPfS6F//6V/lkLdf1C1dBG1of7TOZr+jbJ1zX9A
kqWx9IFiq/6DlEomCzTQM8N2vvjfFVDD+gfiQkYtf4AqKcrUP6mA4ob4eACje4DMDjU8bhqDxf8w
HE9i0anaKghhLKlDBSk1sLrGg44Bn7C0RPessjpcKqZZ3Eb4NS6ZRqkWOJkKNMdt45VGZPpdDENp
XElgMFeh08QJqIwcmLUtN6SaG7smZ1bPiP6tlqYzOAbZ2q4gHSfp7TVItnDfpX1xrgYuju9CT89L
styv7cJwNpnqhhufMQ87MSUMGxw+znAC5DZTFMqzhMruRVsTjjKxu+MU0o7ombLe0fdjqluPUQuH
ZGFnerwYbKy0Rth2sEhY0rq88G8RHojei2gUn7UzBmwqXuwkxXiWkNvjScojK/5AsOo7a1gn/mBd
9f7gBCvNchFEABZXz7TRF9sEgMHPvpDVL7skhN2Ic+esACPzFgy6Xy3CrNSuI+gZgBMMeStqQeRR
wkH+/UyZLYxYf4vVQl1AJOQcmOLrBPUbWJeBmgd7mB/Kz9zCyeVpZaFfKpzRz8aoeurcobqNe93a
JKHTfQvLprlz3WbIvFSZ5A8Wm+BJKkniojvi/AMbkeSqKXcnr3Xys1RN7MjTWTfQmrmJvdCBJL1U
49C3C130j5zVdZ50nv4g6aLZulPUrDWEcD8nosPPOShcKVNg7hLZlDsJn3Rf+intUNOG2DQ4897X
isbQY2XTJS81SJ4Ag1Whx1Nq+Wm0sNd6baT7UQNlJ4vM4kYHl1RfzW/PtchU4DOq4Wao/PS+yEX4
mDQR4Wd9XuL/G4eiIIDGBNKl+CY8mZA4ATR5DEAIh6K9aAW2PjTTqkGYHdDRdTiHPsJ1JImjryHJ
pwBLidRwh/5XFOutXJSDkXNCSetpU8Zhfh1Z5uCJarTPA1mQ0sQUD7vCyS5KkEnnOoo+djJZLxRY
RqM9emZRBg++PemUHtpA/Kg4NmB0LE1rY6cAcYoSSQINco5hHRS+ZeHk2uWUme5N4I+QJXBvliGQ
jXDslpY0wUC43c/cNpIzVbK7hJWkhMuubseNyMNhDz4WnkjsNvk3t4j9JyWDtb7zQdbGK3AV2mvV
q3XrhWrf3nYTuSirbky058ZN/XwR5FXLdievyEJR9QX4R+2Fg4LsFt3YjLd1DzpkK4wEmaN0XKS/
+lh7bsYZ3yOYICRRgOP5g9Gp4b5SQ/GjtSo0Z5pg0C7AeeERCXLne2yr9gU4olE9G1xkh1OXFIRv
xbafkTSRcvYsg7pYO2GevZhB6H6TkfihsLdZWqU0LuDOjG9mKceKMaEV+cp3/PwpDtpao7oSN6zf
aS6fGxvxEAf9uMTXXTTLTOnazGtw4JyH+tAsy0beaDUNZPyjfM9ShTxCOLdgb1JOiwyltTd1szFD
cGYUoduuJvTtOzCE9s5Ua3sxGWHs8BxEvCnalmlN4k2G1YG6vEtFdKt3EFGKSE2GpeI2vlixxqvP
OjKe1SSYUTtdJVzQzbMo3rBHSM+C0agu2W7N4M3CaG4JIRI8WDuLH5MoZpNQaY2BFW/y2zM/GHLO
JUpffu/ssZRboaAWATQYEJKmjvWVqKXyszBtKIBgu7rrsSJVxSfTx/UwyrrSo0DZ4SiAwWj1Y/9G
YaN/HkWuXRg1EbSrpoeZOAO7oEG5vlFdhaPrJ0uHLtXSCnuEqLrSEx+olndBUpdL9KMAQS2JqiVN
qqWV2zsBZXHZIbe7cUOiq7sg8s/ihGmz0ES1GdTsPsjNdlPLni0wsraOomTE9ktJqKa4TWetKnWY
qN11KGU7zaoQYrUZCTlhp3upClZ9ULW0a/c4By1kywi0y+iRxF9kXKMtSPB4csbESnQvlIbWNE8t
2Lj4yh98MFS0wK60uPfXpEbKWytL1VsOo8E10+KwsZ1kOmPD/WCKPL+t6C/dtlrtc+6LYv+hlxZY
MkU65P3Zeb8LxyB5cHJLZ5Lq+ayA3nFybYfsGk1Mta4DYpWaKBGXnKfqRdFN+io2JaQ1jSVvMWRj
dNnqbruuHGDWS6POsssY0uZTayUIL8nn4sGAY+ZTd7ELIt61ziuNX38aGv0C9p6PWHxq/DvAXtYZ
gKMeVo0CgCKkQfJmTMp4lStBC5tSqQq4TKN/6RZleTcxxs8CbvxnGVXTGfRJc8P5GZCzX03fSekb
8GhUgOwDLR3XsYDRxHkLi3qDpSRpTOajNtKmvd5MwIkiHB1ZH19XaSs9s9KNK5+GmGCSTfxbkjPP
CivWOSUVAVjCSdh8a21xHUx2tJmf5z30H4I54gkihFBsoElSuUoSciNXut5D3nXZ2PuNiLbRoFB0
ldVAxI+pNuOO6t34/9g7r+W6jWwNPxFcyOF258AgUhRF8gZFUWIjoxEaQOPpzwfKPmNRPtKZuZ6q
KY9lidobobvXWn+6YUQ77iMdRcfBUt19G9flh8HyhgPrydcrgAPc52QQlTwiMcAb0Nrc9ESHjGvl
RM3NiJk1JkiZgyklSOI28VJcOZvCJeGJhNk5iKZjx8GYriTkgioKX8w6jV6szrFxYcK16CFlqvFk
jnF+7GpD7isnMUKMv9hqeP0SDmm3ILhicW/YpUOWf0AGMz7JICCSEtYsQ4AUH0eNwWOfLJsmBDnG
pTN623nbtrZdf6x09JDauNxtB7zM5BmytLLWZkUTj7PUGD2mRpx/9BjfNh/8tks7DEmixlhh6ka2
ZplZjXmBVDPlHIusyiSmkqhRuebg587X9qw/tkTaIjnE1NVJyJaUkR+skwpn6TWpjDdMUers3JOF
WB5UbyQPHm7v6bPts8TXzMgZ6bUjaVb+KvenZvYvLWuaBhzGRJ6a6sQraxNeFAyVT7pJE8+P1L7T
5zw3qpdsmAgd7VVwRyQ6NopNetdUgd6WTlMeGaWiIVJDiUk1kEUxP7IBYqSbPGe9/xioUX1xamLF
Vm6L5KTz1GMATf/ALKv40FjFFh8m44KHg2tqizFelffNqzN7A8Mf2Syj8MbB/ypVaXFoCUi9cbyR
2ZVSbkIib0sS4l3oq5ZRrU16DlmRDBvr0SuN7yDgf1uo36SB2CiiILD9ooV6ZnbwXH39oYX6/kN/
tlCB9weOdYvPgIk6Aa0JYNJfgSARvBAkIUjlEShbS3/1ZyCIE/0RAHGGnPALWZpm6l+tVAAFJYCt
j3bPpRjht/6i0/xJeICJ83/Cqu+RrGhRXALEg/rhyvKTq1NlYlVfJjk5GsLywMwGt7rAHkB/glaC
eajwfpeq8SNAjssDewjR3kCLfPOfBYqkiCa9Mfv6ME3wzk1jwPXWh1Hyt4fwD7yO6Mf+cPkUdsLF
1QnKDWOqdwBd73WoTJhrHHQPr2C0p+Ymr6kU08CVW9MYmWJysm/cJjOWwnH69OuP96If+RbLZS59
MP68bmjzi/eqCg5zwpN00B/qwi8m4nSBCIsgwSQc342LyU7a04R/XbfHIZBQXEnm6pJpmkK87Uzy
p4mFpdKv4xCXbxKrCU+zMOsM5zHfsZvxZ5mnMqh1aJqG1SSxzWZ42BGZhBmdfkWokt86WUguMEad
h8Rl7A/+0xDgymGAz7beL2HinBfC0ghoGqhyUF6C+WA2k3UHUiivWgIx7wgBwGvYIUVh9Dv5HJZl
auKAOOjXpOOKhqoY7gtV6X2XTdVFbGHmj2dtaK3H2q4ukthETZlq+WgJkx8cpzS66Eh/ohf149to
IOOa7kCa9ZFbxUhcMDyw1jEotbO3IRGQ7RR0pDpg3Hqna03W0lQn1x6ehah8IjyL8FfFeTJI25u6
GJiTDajw1lTZxCv6GM3MzpSiaynHjROn7SlXdnPTlQRozSqY9j4b8LEB5dtaTj/cZ8Qy3jfZ7H/k
6digeSaJ6DajM8WJ8aLrkfUQQJ5Nx0p/IjSkflTmQhVqoO8dwANZQyMxV04PV8a3jPTQNIl+HYEC
meTxI5qW6LOPdeFFPDFLxM3WulNE1n7O+rG6oDeMLsoSbuwmyho3W7klvpYrX80mg/hCbjtaVRrJ
wd4SsJvfSj/BB5LQ9HVm1+2LG/NLkeM3tRYkBogDUbTYMLqqeZk6lnNo9HrvUwYca6rkK70gjJPK
AAw7B+uzrel3xRF0C+riTJx0QJTt3rDi/FbgCEV0b9JcuXjRkZAthm/AYmTUY0GNFAtQeEm0fUqn
ZrinbJgvIwC6o3QSvZclVEjqyPAiGg15FVMxrX2j8a4NYQ44hHEtvptFqz5KyvWA0WbJDL4avll5
qvc6td1r4fIkYryIVm4lNW0S4BZxV4r7mhNGFxSRt55wJSS6eSJQDtPROL71QSJf8DKYL6sx0Z9s
eJl7cpax522bfEcyb//VzHzrLiVea5MsLqeWwb3tBM8xU8utXl7RoiLhEAg73804gAqiQnkSro+7
Is2Afm1xO3ksRBCfii5/HI1OnZK0La9F+EoMpzkwoCn9BL1FaR+TznvChr95gMGi7oXNu8m4G66T
jV/wxnWLJ8YeA0nCgbySmcdLuQSkTQkPCqvxfhc3rryW8A2uo370rpWOrbsqhXujPL9+ws6VtzXA
OL614/rJwWPxnIEYfpzCJQ7cyEhhC6uxfhYEleEa5WhjFbVRvuDzOY0si6CrO+N20rLqN1OazZeI
/rrPElXHra57i4R0GOokQFv4rxdZufZHMz30NZyh9RRP6R7/8PYFjYrJYwILoXxOwubBSrHAxks/
wFHRpnns4dSF9md6MSv3H4e6GvuXtFXuY4pXaS4OgzNXLq5ds1FtqURHdambMfZOo3CUe4tbOT2m
O+lPFnb569pXCc27N+FCRTm34z30CFC1bUwm66lna1LVlaoBlfHMjU6ukX/ozc64qc3i1vDUlVvK
kmsPvJuZCMWVF5AETYVGonR8RXwqIfRIxg7CnpNjaeefOs+1tmqJRFeu/pKGJZjSoL7miV0ejUq8
aAqyYzIjL64sJS/qchi3hTdMBC3D1LDSrtmKtDvTwcQ7zOssfOzzaGPplsSQwBN4Yoj0yp1dQjgj
Oeh1i8G2n4UnI2f6mBZNxYQNzsaRESumd8ZEOq4pvFUJ0ko8bFG8CjmTZI8kjSTvzqVzd6tbXQUp
0KcRnTNyLS5RfI54ubJgMUO3zqkmI0hFoTjOqDTXtjWYR5NA70MZYLkteyfc1qNhg9eHLMtqCf8w
8b2yjdI8j14aHZSwPjplHO3APrsLq4qcYmtz7186OY7+2kPlgBHWzDOEx94PB0yug51vjU8MMUln
7cjtrWxTYQkWwdaCUYVzdkwfrePuxalHtRee4MzjAA93eCwPjMvwCcsqv7mFRWRh9px3O0yAkglN
t8HgNpyeQm/AL8zJpzNII6abRZ4/4t9ZB2t/8vU+SgdSZzFICDeRF2JWMrgOFaKDtNiyCTFWnhMc
UXbZ5kaziRATkEu7o6vC6d4tOnmmVyQRwjbtIxYc3cZJElZVtyVmsQEd5w0kW9o7Sb+dPs2jk63b
xdUfTfNhLCDOGfXJav35WRamh3irnO9kJmt4EF10mGYvOpYq1h/S3Jk3Q6wY55TSXft2ASDr58Oq
GEW+7VzHvQk6FIt1vJhYiBaPcFOGu8YYkOwSr7MaPUdvICRnD4EvMJA39bhzY41fcTQYu4Z8D3zX
ypvCMjjLiU06pqkzOXB7ho0wRHRP/oy1L1LeeN+pwdKHKd7CgnEva4RkgFujcVv2U3hlNTMNbthi
/ux6EQkgjd+W31zRXBH9FFxETAD8tTuOBEAXUK3xfEnyS9nN1pGZIRydNPHbczHHzqPKIJVAzhhx
e7PHojsvU4twnVmZ+U3isQtKhs3NtDEzczjOTROtZWm0e2UV3uNYqDRFV5RmF24vupfSyXzz0oLf
gqDbqizhPeKSa+IlmkNDMOGGZytjqvJdkHjDlzqz6nVfjEtdIJsbzGiLjY/jWb0luSI9G9NiA4dn
dxbw+pXJETvG9iJqutrFsA0d2mqsvRTr7jDu1hl5ANfajtPDnFTyiy1Jyly3UufLsyEGcimRsszh
HMKmg0FxV11EdgxMWsn+a5jGo0R6iyJjZ+YdB45kF35FlkH4qDbiW4mIlTWQUyYEsSnjjfCW8Mkk
LYlslx4gc2rcGsxOuNzUSXYqT3PMtxEWr0uKvGTj+pP8MkmFWDrBuwM7fE5nXPaa0/fiq0nhPGGj
DseJaKtwY3sMxlYWPDWshbW2t5Sh/scpbyjLloKRyIfBzTdZYhdHpJLVRUEmwsE1O9hk9chm3GYi
W5XSxoU+8ToO96isjdtKROo+tR1xzegp31SeL6/E/PYtoobJ1RL4ETfNsinPpX7tSdWCnRFQnkRN
Y31gG6y+OtJHVGEA+nBqD2yVgo1oVbZ8nSWNYZ9YhrpPUiJOV1ZjhNXaLFu9F6Wvz5BnuX41jBux
OCXXFFuP2JYB8+ul/CW57THop+Jod1wCOiF8fMpJv4ZapvtpjmsoDmlE/PFI1ov2YtNmRu4UBPYx
p/lNE2H93EQEOLks9lXkrvhowH+kGXrKwJlL43U6YUe91kEqISyUkd7VeuKtSIGwo8QJXgdbDwdi
fMTOsOxnvBY/kxbioBnnmDK8UWwUBnuXQ2u7j4PE6j+dnfxsmqXzZGPZNOEIK6vhjKt+SBCylW9M
l+zblBjhfckjPIiI+CfTSrCxnkrqhAIKGgc3IdKTo8/YUIwb4BGEmMuTtYnTuh1E6380vEC/lqEw
sbitXCAHp+PdJgWRemOsi6NSvDgLHEUDE2Ij4IqcP8T0jUffipIV8FYjTdXc3ID1L88S4++NS2LQ
Q0RKMgB7ip6NROatPcXyKnes8CJTYPWDRasHZ2W4FwxcMUv07OKpdQDgTj0Y+3DRxKPgJqWpYCvo
+mnriTwx10o6cYGjvJMpQhSIGjM6d8MFVfZ9HRMh1TUOM5rAnwtxzDlKNvG8/IeYQiremFg/++s4
hX8Pa5NK54zEG6J54UySXZBaqjWTrNrExPoOK1FF9Xbi5SeVaaKECiYCeQxNcUUbYx7oeni1Q7f7
DNXTX+N67607GEDtuowIOp5aCuYwceUXnal816Z9ulcDp5qZj/OBgDIKuaTy1X2fFk9BS90+TxZU
7bFwAP51OlDMc++ixVz9NM/cfBa7cdtm0EgtFuxN7iC1iLFlqtah1xfH3gvr50kTV+xqizPZLiA9
VhPP0+nD9gMdQHihG5M4iZFmyy+q7nNVUkNO+OsfTei6T/1SU1dJVAAs9sO4dudiIuu9GNXOmkV5
JBuGahHoaMWZFdyUTqvuTUvZW7uy62eP4fseH119lhZdy6atZlZeD5Hms53RyDdNIa/6IIWGELtT
/dzHCCmcsKcijV0Xi+8aKGw4dKYiZW+y+M3enBuEQhN3pZxhHFOVr7zUnQ8oxptTIxumITa62NUU
LVtXUhIx5emAxru0mwcczcILa6S97WQSXQhLQkHUQXXhM7/dIx3W+8q0vTV42XCPopm2atTpPlw6
bwTH8qrM6cuDlPYEbfH8GrJK520azvIx9xkOT4H8Qgo8bY7piWurcgnYGBMk+i5/aWUsBcvyrSc3
YngQ4gPTrmu4kBfaGYujtSzViU6WgyQfN5Im9clrJmbnbZkRMID0dquGlI50aRrSyaRxSia3uTGr
lidTZxwBb3ugrERFKqmw9TnHHCZZig36aQfTfAZaXF0R6PMsfH05DUw13l5De6L15fUmD21Shr50
BZ2m0+nm5q3TrhxeHyxli7VPrs2KkJ/iSJRNegCUKtcFhNgLFfv4LCxtmSEMboPb0FEw6OHWLwOU
OWUEnEsa8TFJXttw1pczy61aT1pwCIxLoGAomBqYcspvGwlRG+Auj5YAOA9wlQCnRpF5Q9oOj1iM
ZnGcZq4I+T1EPtgqVFvRyOgj9qG5CibHa6mMehtlvIJEa1njtiLBbo03OKF4OaFeHDQmQJaPNhrp
JpMYIoWah9lxGVB4/di8YF5ubzvggE8VYRyr2G6Lo7E0tRjTsq3RSZFPv3TIpHiaq7AjYA4YIuVv
Km2a7GZmi3MsPv6tbw7I0LqccmZmVZ24R8M0vpnmvJQpgcHjK0oOqabDJ+X7q5kyMpIuLXkFbeoW
TKq6AJDPN43nhhdh3zUPtcXswuoEswxcuKqLESbQNURv9i1h9mzuht19xXq2fppEG25atBYXcKzh
vI8JtxAGYftikmxI0ABEOGxvS1poGHSHnqTzi+V9Bi9hG8Z/tDsXXcEkKEoDao285cejvtHnBWG7
S5Zp49hkyylAYfxkhbwS7qy6r6ohDj2xYnENcY92vV3eH+JUyEdh/lP4XE68TB3eyooQruqO/Jn8
thwHuneXY9JH3nL3djZYPaM3FYrkOmDLp99neAUW6l4HwvA4KkYY0g1Qz2UDtfxubOFpRSXJa35N
BeLShqwTP7PupE9iUqp4kBGDuaMuzOqC5MvqwrMpHsrlGQA5k6SAd5HctXNNUTRa7GauGO71SHki
c+YiZl3Yd0ZZsdmyjz2QlyUfccKMT/SN/vptFDP0DItCQqdOAkBok00MMjp2EwnAiqWOIJx819QT
McU9RWbJwl4IG0yf6oJFoc2hfiogvq37kVmdk8aUaD0Fi0PQ78ZmqLflsOfledtmp4C7Qceuz23t
is90U1qutF0udVw30f23ELtbmuVPYEPEnwPR6/XQDdxMaIP7ZGAd5ZHDqeUPktra4V0z4AxPI3MK
u5jK9Fi5XnMaoYs8B8tWie+qvW1zJ78mW5Q4Uj/1mDaQOOg0EedDQqvKmmyZCuKtqC+DCBK/0wTq
W1DF0x68qFhVTc7CTSOKP4lm4AssRkqOppuLYwYWtkohK14TO/iEYIC7NgeGc7TDhKUy5NyDHk4J
ROixeaAqydyVmjQZO+SXRNQtykuvRmLyLIAYyom6jp11pAe9GRQPXIPEXuY2o8y3X74tTF3CvVwZ
lmpfvJEzVXKoHKu5nz6Qlal3ZZKl+3qsWdCp25xE4LHJIBkW164MYCDOXjpfSn+mEh4DTWxt/qog
mfvbpKNxeBvQBR15LuRu3o5LFaCnhlJY2rPa08BxxeMxKLLxoEL3EbwLAvQyAe9pZLfKI/R+ldcq
PPVx/zu7ovdCnreRN468eCrjqA077J2QR9VOXRJs3x9Av7pkTUKwdx34vb0VPcF92mVrSyKK716Y
04dAYPScdR4pTRQHIq7oXSqnOXXOANdzlA14uOteE6k5fWJLmHe/rq1/ckZY5vOLnAqXMfwgf4pg
QPabB4PhQEZNHXM1dJX/UUt6MRNq8rUBQZzyeilErYGmiKRFSitGGaecmgfWMqPVt4f96y/1hkr8
Szy4gAYoLVAQL18KS+z3/j+CzBU7QuF0KMEWedEiZwkUUc3FPBrDvm1VsqF7n7caaTuFjmLIlkme
bpAsnRwekxCreKneCKoq9uqvMi2CmxBq9JZdlsLQaOtm1fTeb/0gf+5ULNLkl6cfwP1jWPJjp9La
UV4LYfQHYdjNCZ5csUzuqR4bsHJiNRckwmnCDRRr+dRpTpFqrOgLVe/9ib38F6r8LVTpuaCEv4Iq
u+75BYL1t77vfsQr337yT7zSj/7AmAOeZuAx7bJQff8Lr3T+8EzfQTASAqstYtD/BSyRuC+oJOr3
wAP+xMHqfwFL1/rDdhZDK94Mn9MQAPQdQPkrwPJHOSQ1CZ8A/RMDEf6db/fuTYscTZyWNOQhTIvX
hJZzTx4VFJ0QCebf7s4/YIj/9Ek2rFXcQwG8fvJ7KyriD5a2CSHCjCGNKZ9kVU+rMU7UbzSQ//RJ
fEaENSDL3w2X3/+bBFL0SOdA/yVp6blax8q87oYyw+lsvv+3L4nVSUjLYr1h8lk/ftCAC0VUt7M8
aM6VvMhfYyN9zfj//+RjvNBdLOV+Bj9JQ4DX6k2SDWeMtlEIuNhR1azzKf0Pbh3vKn4b+M0Dob9X
0Qv4iS6RiMgSYK5eTKaiDK5tepEq+81F+dybv2/OvHihD36A4ZeDne97BX0wlGBo0SgPCFGgCit9
q8V0T5rmvRyGcPPrO/iO37y85SHODj48ECz58I348UEZllezNmt5YNTIkI+S5pCFTbyqjfTZDJlW
pcT9rqDx/vt+mHzwW7TOm2HQ++XltzVTGaaXB86V+qMikgu6KQG5JMI4v1lf75kAb9fIeceugICa
Vf3jNc4qU5q4B4k3O5LWEpx0m9lm/PHXd/If1hZ5Vf/6lOXk+tvaWhgWgwGodzCiieDmdrqHjlSd
qvY/u3V/+6R3O9OYl0kNIM4LUii98afsea7pRf8fy8v8+aJg0IchbwZSbVI63r0esLS9sKxliduM
XW+kORgQhiU15uyWehsBu2+sCHEd+eDewYTXtskKxD5O41YneBGYm470wdsQn29YzBWJa8sYOciQ
1cAKtHYqyF81CUxHMVvDpQy6GG7CmzI5ooCAFGzBgIeHybjJBh53vEMwNeWNbiP7cx7YaCLjLH4a
SgrlsZy8Awxj8ApNePGY8T7nwUTkfacVADcVFWVBQ4/T91i0K0RnW0yQqo8Qlt0TQZTjSwMzdG/1
Pt+dtMwbnaF0G8NuQMcchEm91W5hfslI2MV4mu9jYM/zXMZcdD70cldHQl4D5NWbnswTbM6cOM5W
lioiAr6Q7e79mA6tMUHD0BQg/W0xUihNrm4u2bhKdJJryAk2BAo2l0SkhKMiVyV8d7J2mKehUBww
DD25SAX2GBtjjmD2+KAthhZhhPdDUJj2Z5EM3nkSVvYkwrq490fQ36Zz5GPjl/bnmGuXq2BkRidL
V818pwF1bRJItEqOo1nriKCYqxjMFO67kQhymr/yxjDS/inm1hC92shrX2WvpsUzVUQQfi7D9HXq
xvhj76NSHZetMUEPsmgMmNu1tD0LlTwqkg9Z6k+36JYQOFlcLdSQdD8IVMmUAekSG6+qUyqIkVoh
rkyvhCOj68wX1atvRNaVVeMU5qsC60xYt0zr3177ohPuiZT58CLxuWWw7LhMlWTr2U30umwkzLWZ
RM6VCNL8KSIfGJ3bWG9iL8mA+EkCnlFItn6xT0EJJcTqQUaQe2OERajfoi2AJeLHql6Uzj6TqwsS
1ebPIdl7d6A75asdJPWJa9QYELFzQhhC6JhZ0T2iLnrIqub98egUyTSFHpOjcE0G0lsnhtvtJB0c
RG0eQR9PubeabCnqFaG2GE1kPlrnpmXZueZsrAeXI24m+JiuWy4RmYQ1Jvf4vIthj2Ihe44wuttF
FeuIXCU4PWk0FPs324ixjYaHuZ3zPUFcPUa4Rmunu0zidrCdIe80qxbNoVr5U259mSPZfbVn1paL
HNHaFKPXfUJ4KR9F5nrnNz1oyUAWoSywwQkyWgoIOGLeYuU8CS8R+VMj7Oo0xcT7gl3Z67zNXmmE
I3g7vnPii1g7Quf1xtAdfXECfeGK+HNAYlFE6E94Qsrh6FOEmK6TkBrew0fgYza0BOQmckq+VTLy
DlXuM9dFpzxfuJZ6kJ0e9jjkQvWOFC8CRhIV6ZPpawcNadUYBPB2VrEn2/pbr9pgk3TTx6qxoRcM
X1Si01MJd3mrYunDKQ2Dm0SxKAGbp+1Cr74cegw3RM46x9o8XtkyyD+HlpzPxC/uSmTmTA8mVPDl
mHc5ac5ZunL6gpeaXRFLiQJSSaUy1C8UlcB0rPpcFbT3g4zBKzK9nVt2t3Lsh721nLvS5brtMntO
OyO8DvE1fy6wzLlxBqS/NWSZu8yNndOkeKPIroqfVAR1wix0Ddmcy/e6mWVUhk1EFoAaXzqjLdoV
EbnGOnHz8Mby2wZgo3j2PDbKRYm9JiM+uJnTiRlN2+pNHDQMZT1HhTdEYLdMoRU72VulpaK22eNI
oTaZztjEbFVv4M/Xm5YB8SEl1ROY3xpfEpxr0eJVBPF2RAcTtbNt0+LakcQXJ6MT8hBKed01S12N
5PdcYLjATt4kKl2VloudLncnjSNmWj4Dv7ddF5LaY5+H1jdzZLcalnfEQ9t8lcd9epV5k9gNGnfU
YKSSwFek964y4e06Zpk4FLT22nNmdsS+ntbD7NefoBNF13MQV5vJRBSJZQ9caJ5wxmSmbYkKgZU9
SBFjglJVp3hW5U2n2HsMwe4xRiz6fCi551Gtdk6Gy6+ohvTKiW3zS2Sp/szIj3q0Vtdh3hVIhU0U
Vglel2UkjMu+Ta+d1BkejCzrrvWU9JdxNn9OTWeEvgINLdQkKbmz5R1mbCuANZryWhpt/KHIH4OG
sGoA2NdaLDGIffqJ9XzfDqY42ITfbBNRNuvedPCO1nAgOBbFonD9Yng1Wp2AQ28xRjwaaVLcExNd
ndqKHccsQwhLJloqogkY/n3fZH2y4HekH1k7eq9xoTYv1HXMkIlInNQB00y33QO6rGwggXHVd1GG
6gS1XL3KaPIaXpEswhpDmFCPRwQaJIGjr6rydrHvGJq5XaHrSkuA0KY3oWeMTbmSpf2pK+3yBDe5
PGH9YUpwDugKTtGpjbIw7SwYx0514J/1aE8l9H2zaNn/ymCMbxtQFbzq84zgdTcdyuSEdAAVxcou
4yE8Qaupq1XsK3R/a2pxHBJXM+l3r51Gcb4Kh7z8hjwJaD8VwXECS4FsqKN2mRginMcegH1dh4v/
Hl5off+h8gMyuzNXRaQBhiLD2TJpXcYRyoK13VndU5ibOYyiqfg4Zs4En9BCdLYU15AdZKCHU1Vk
+SaV5hc3VAeZZRAItAOq4OFZaKNy3bBxDDeelxmXllMZkNGCcuKstvWedWqjHMxAi1UR9ge7IUkF
edhznnj5NsDSGzktqGYdNNYD7o/TleKMBqMSrbmpXFsZ66hw5iuWq3gRRQDjI7c6AyhkiigtDeOY
TsgjdwHqDQwQfLZvV1Cd0C0hEhxdnGw3kgs+5CBzYIbaG35DtX2b7fzQGC1k25ASPvKYp5GR9WOF
3c2zcFVnFgcmpOw39jhckrxoBgujnV2O0vJK41EM5W2mrsijdvEpsL1z75SwU6zod40a/OwfG7Xv
5N8lyBDh6E9hTPgzCNYA36ctrXtlMsvO2VMRYD9XhbqNNcfcr1uMnzpDhon4BfJJFvU4lpPvboA7
eKVgpI0HDUVYFauYAwp7hqpK6rPhkib/68/72Q96+cDAW5zjIsf5Kd2iailwXD8nBwg/FnStCEg2
aVcNcgOZ+7kn0nObd5jT4z43fng7dsZ6tvx9Yo/WDr6fsY7zwnuu5wZxfce5/uvv5/zUnvD9kB7D
wlp47z815ZIUP5JsVX5IytI9qaErX2uHvO7ViHDLLFfCpdgu8EfCkDOz+qthccCxcr6xtCi0oVE+
U8pUp9BmZKhtOs8O1RLwoFbeGaOe6KJqsxZkCS+ofmjArXrGnQex5Ns5E40rarYy/kjqqfuMiSK0
mYh/7EPDCm7gTnIAx3oikyBNs6e3U7GqzChcj3OOudGv74W1dLHvVgcObUSsIQDwIJW9ezmEgp3K
6ZUfegIXVp7R1at+wmN5dNyHJg2MAxwPiGqwaHZeC5sVxey/mxoVOUviEYRXHgmv6btvQGbB6GOi
nB4i+u29Z4j6LN3xd9vATxMLPoVBBSZxmPlh6f+uJVWpGmK/qtOD71I8+4i8SAnzcVpgNCxWfl6j
G85oHkBih4df32P753tMicLoPFwCX0hgeffZqLjcoS1GbNDRT8VAyXCkjDiOnkpFadwhiNHXkeFF
95Wr7/NIN6+G9MZtrwdPrPu6QhvKfosKCn1Y6IBXSMpJN8dcsxOQEqCMfW1iK+6PRkyCzPfh33/n
1b+bV2MmyojkF/Nq3AmW/5E58cO0+vvP/WVQEP5BgBKHDs9/mQn7/JV/eRRYf3wfUtvsT3/pavjX
vywJzD9wlcMoCF0iypfAC/+dsbQfvj8FGKVEvH5Msxx8AX+yzkuDtPFykreOZQYJPhBQK8DNbbWe
S4g5Hj4ph75ZRB221S/lBfiyuxoWmUTt1voTsjEamxriArKP3Ic6EFkaWkce20CuKeBmoA18+GTe
YhTTZamaz3EaaLWtOokpidXDvA+gDi0tfbzSCcEeV29serh8jlo3hBXv2sSJulWG/8BtY6AHbrGr
2ofjyOBooYK8kfbhxMan2oNOv/Ir2AB8TXAwkmblsxNV844zCbyUHvOolc7wvUlcnPgOhZZCtR/x
OFHGKZyS0VppA3v9r4NwhL8bo8Cw780hFum2VGJqsxUDG+8xMSNq6QV275Nz3TuYza5GpgPjhwZb
rWQViHAUV3NkJOGuzrUlbkkz93cw+8rGXaWipPaxsRIyN0YCuna03OVPCrglwcPU5rJC5WH6KwHb
Hht6jUXDOra6QGysMZydkObYt7DHw9AtBgbgKBVfylmL6yHQ9baGVoHuMtCNxIGvCR9mNfXGtrLG
aQt8BdXanzc9v8IwbQDvzZrhKggz1Pq5KZxD4TsWjRsTujFmbNEiNQ6jYl+25cJPDQvGQzvZDmGG
9b7fnNty3DVuIz80SW7zwkgsU3qV1msDcfPN4OvpE8L8/MFMSNYJiirBt01BXk1z75tRTdltCJNt
BWzebKrIiHYJtJpjD7PwEaopSkJizTZp0FbHNKr6kxtTPlhWcZtQ3N4ME25kq8AgF5Y+AOXH6J+6
ukICr+9goxBmZURR98VbKCQltLDNBMXgmAvSkM2xL8+BWXQoVNxyncxp8ake4K40hpXsxVRHLz70
6GLVxm32YTD85lkgfkU6ILV5FelwTlZ9ZhkniFf8lDYr8wZfUb0fIfbfO3ZxlxnSfsQIQgo8HvKX
lNP23g9ZVC6H6A56qnsUeTmAl0zwyJzxWxx34fPM1GQbyRo7miER/XM7d9tsTpHwJqOLxcF4HtzE
uy7o/3bOMFPP+xQQh1a4+bEm8+MS1rj1ONkKojNCamYLY3+Mshwijatxp3Dr7q5Ttbh2Rq8+5E7p
nFGbTFcFqTGHUkiPMJ0Et9lBZg9NlWSPPNFiP03KOasatwFVVXAWyX14kXSz8TpuRXBKW2f+0Hj9
cFH21D4lRosDvjlhcKuzvixonB22FVRNl9gMOjfRbPpUVSyJQzG1KMdlmKYnbDecaxUq8ptbJ/08
dSZMCkeP5qXMh/SyT/LmTtEPfMQwXuKkyjzIQJn1iCVERqPq9+feq/GTn1SQncwZd4idVSblB8+M
4iPJEeMe33mxMbMo3LXN4L16A3MHjmX9ecqg4ohoMYiTJazB+BIiBZxHlZiLDeO0tSpxtP+HvfNa
ktvItuivzA9AgUTCvhbKV1e1d3pBNNkUvEt4fP1daFIaiprLGb3rQYqQyO4yADJPnrP32l51mix9
8gNPrqrU7N67YjBWIF2zvR7CEyqsiga2aJh5x4WzNSKd4IjRrj8xoe9Oej3E2wyslW8X5nCblBaC
cyKo9qXq5G0wDdNLRyvwsxWI/pYvJLgey6p7xogtlm5dvuY5addlPiao8uEjVGZi0+ftyvSR9KNs
x2XnadGW2B8nrd5RJLe7GRFwQ/y1Ljfg6qEy5Kq9wQxGtdrn0+LB6iOEW5bx22xEoGYgJHXcyhwN
PfQDCNH6M/3ym6pvvYsBV+QF72e2Q/Jfb9HQQsFEPqOf7TjVz16behetzI3baew7NgrSVa/KcumR
ZeN1VncVomwe1GMHsGM9owDM/WBox0OcivBYlUhMQ9emq9nJ4tzVoPscyVJDu+ekwR45GrUp7u0p
twxfZ/DoN7U9fY6SYVR8aBdaYdckyb6hB/gptUkK0JP0yF7ibYK6NH5N0BcdssbKdjVYlQehkuYu
dFrnYrQTR17Ut2hAp7R+bIrOu4yWM597mltvVdnp7GhiuMtiiHIrnh7nqhiG6R1RaQKUJKxpHRbW
cNTCvN8F8Aov9PbkEaVpsUU3WT8NtMSAtoHNQeow72Q8RrfsbNWr7XXlJ7ctnN+mOIWfabcN2E4v
fB/SMVnkTeRS0iAcaFKcprGx1ky9W18reZ++Bzz44Io0gRDZZP1bRZ8l83tjkCjMZi05LvGxT+S2
tZvSAVVInkkc+JadpL8VpoCf4PX1sxsWtr0xyzD/JMPQ3RVArM6dCNxT7xac1ccZXA3AQuJvafig
p2I/gQuUXVpTp5Pu5s05hee46UgsJBRXo93UQvUklsq6DJnTr7S+6J6BToOGrbwepBf2PCyOcuhu
oZG4V7PmTV902WXd0mRlu2ZME56yodUeosiyXzkSsfSkJPSucHol2P2GlhBOYB3Ea+luiRaukBei
gwhDLxjapPDMwGsGlrtz2vLjnhhi2jGQ0DATAFOgueO+pfpMOlUs3zj+l2cNXsa9G4bNSuijvBpa
D6pXOBnAPWbdR+FzXi7gsc6k2M1tR4uqiBero3Gmr5ccQoMTgoqK8qYMDfnouG2/GR0t29Z1ae00
OykI4LTlxgWZsc7SmOz0UlaHadabWxxU5md0fYDFRFvN627ovXthJdW2qBtjq0dKPDCRikw/1yrz
Jg1qFF5GP3q3WYhhitZl6Q+6vHIDNXDZc1M/17o4tzgmjl5ruBsRa/UXup+AMLVp8PZBWzt7RyM+
tMkaUJLB1NxUc1aRK1sBKYwMYz/ixfJRc2n+MODL3wWIFp+pBYyHUXoJ3SDEF7+5uda95nh9t0Fa
vVh15my0xLuVBmpoPp/eUncw6aJrNCBVT9qEZlmltINdGE3sw9BXAZt2PX+OK5UzZMdDcjS6cQ3W
ZzgRy4eELzSbbZ6k1k1AbboVJDmeQHeYyXZwlQPQg3hxMFMswheJ/mjNZOOJNIr8uh96s/KDWTd3
7HfFtuc8z1gGCZsWC2cPCNK9doQzsis48SsFmt34WA0pQKZg31VJ4Icc9SDNC1yGBysLhc+dnd0g
fesjRi5jAtJULylf+2Yiyzgd7my1IA9nORxsfSquW9R5PCfSVtwcnvNO4RtBtkqNXYo570yqGcX0
SKUKK8HQh/tez8JHPS2zRxjFmLnCZjZ9CyvJdZW2Hqx0m2oltIIDNjZgO6EOFh41HDsYXcXgwAFW
zesxlMkxaT2vXsW9gFUZh6CE8toImy+SWWDj0ddvJ+ESrlLj5O1Rio1I4I9WFtW3wCPk2TTVdPFq
JdZeGnO+DOvxGBXDvAkp/F9m2z0lpv0Q2nRBOyO+QGAUfErzmKeO+BWDurECOZD5dWDjZXRy+0XM
vXGYSBVf9UMk13WHPLKS85uKsCI62q1bEenlIb6EDyWQ2dYIbMu2GHY6oS9+SqN75IhwijORbzJS
H7kscotB3fS9xuvWMqO40bIYyW8szzgdXzFPYfnpW9xlaZqt09SFNJVnfDGQPBDA0352paxWJRyb
YxiBJiw6dxuFxXTE9Q6MxzSepCqy1HfHMvd1u1BbAe/An7VxpvfUyQXL2q5KM4dmQ/9pjhP5OpFv
vktgf+JxcCGwWs71aAPPquwiPeNkTt80orgMxwoe8rax9xVzsKNlNPo5yrMYgs9g+rOr2OaaKD7E
leNup6ad/QoUqz+ZAEyZ1YYX+OLs7GCxry2dD0fI3yaewUYDh1Wtb1dI/L87tf4HHdGPnRHUGwYM
BxQjuKDg1f3QnYgCc8rizo0PCemXlHAw3Y5qdlmlLRwp96Ze1J8JW0KsqzqkqD9/8R9bccuLAyIA
IOGCMRc/ijLnuFD2NFfxQYy4xOdEociNs4ixh5fe/fylftRz8FI4bPhnOf3CBfzhc8Z1nNhjhMR3
cZAUG56RCXHuFJZffv46f2k4Ly9kOqD3hQEOwP5RJgn4ejJV6oSHrgqmLZNI82B3H47tuEVqDiTp
qvciPeai52/V0g9mVUHwTV76crgOIt7dz9/SXy+xQ+4dw3HSpTjT/phM1+mtG7WcMjBuF/P5w2wm
k4ETNERiZrV6GKnPjAS5zgJCwMdr/9M/+m/9I0SKYD/+//7R5csn9dakb39qHn39oW/NIyiWzCsQ
MprcUrplLr/vW/OIptIvqOQWOgqB8Uia/2ghmRKUJYMOl+a254Dh4D7/1lIy9b/TQiLm88+94iUZ
TreEKdHYEDfGG/vzICGTnQYAK+qvJHFtfQTREbYStmgJp2QqrnonNieOVfGCzoo+KFp4PIcHa0Fr
NQtkK8tdeFsFb/+sBBAu6gj7avwgc7ULpMv44HUZUmlb/CXdi7ngvNQH2atfIF9e68YXYwF/pR8M
sKoHjlEBfPatyZIXqP4WMhiwYXrv5tDI9OKmXaBi3gdfLF5QY2oahqP5wR8b8cK8cFoLmMJEmgF/
s/TuMjLg75TRcoIHY4ZnDqCZAG1mY7ha3Cnqji042FIjwRALsOZpg2yPaeXNgB5k6iMBGjdmZLJM
x3QVHro4Gd8cJ6+Zb5cBB4vZxuBTV82N7djRcw2PYPJ1QhjWMuyNrRc54t6x6ujOGu1k0+tmjwdQ
L8YrFQ7GlVs3j2wmLeNFYcDLNXvJMUlW80PRdinq8PFTOoJtWck+bfbQa+KrOi5AhxaV1fwaF/OA
Z5xr+JilSX5xhz7aam00H1W+APAjgMzrrHcdPylwf1Bga/GN4TXJXsvC6yFNkq2TjEilIysBO+15
e30oh6sxKrornEM0z0VuYyXLh+l+aoGhpSAK/ZaK+NpF0bFnVFKcnVofrsymmPasnfKNZl95TDzR
3jMjyEY/p9QCa1K1KdW24R6wmHfnGfzWthaOti6CrLhFlCHv28lsXwmtz36b2GMfjL6L13Y6Ftc5
RkSyXpxtCOHshe8KUCDrnneDPiN/kSrut5RHxbqgKqNNls47TGzaRpNqhO/YNNfU6OVVMrajz9wX
EUjCjcOBjQ7T58V6qXxqJ/Tt2iwLSpcsSjemXUS3RdPrCC+9ut1MQQ5aQC/7rQuGZoXG7603evcE
tZq5vLSqi6lE6HeFniMHmztie0MgPAIN4KYnG/6qIsyaJO7K3esMn74kRZjc6BX1VpyG83XK0aFi
Qh5on114rvkqCBuBWW0A5bNi5+tORWw7rF9RdIxT9nTcx8maNALrJRa5/qxA+1zZXqpvIrPpzrFT
QeUsq7q/xQc1v+JVJM1Sy6rxhDskfMC5Yl27tDOVW4W7vnfgeOpNe0dPwdiklmw5LfQEZ3JPFg7I
zrrDdNWO1tpuWodI16HQ4MG6dnAgJiugvSLUwZoSzNtuLSgNgxHz34qzQv7EMlLdTICm90VY6xug
k9Ym1ir97ESCgpFmFTQzgAsbasv6Og/z8FpFpoEl3pa/ZtA9mTFranxugoip+uh20z0ANxn6zKc1
REsi2lt2kB+7Ge7aKtcY+Ps9xJd+C75Fv0ZgKIhxttBnXTSOJ0+OKDgLO3YZ4JGta5hARcwBbs7L
94yRmrvq7Hw8y9nJJy6NFWM3n3rtKewbRn+JsDzw3Vo4rmVMcALsbZRD2xG+GyoFtxpvjUwXz6oJ
is4PK0NV9TazoTSMZ8GgbqTtK8OcymGrkJLkHu77yQaUi4q40e+hKRmT/Rg6edXetRLL+L6sEfUV
x7kyGo2kNTfJx2pt9kY63KtkDN3PWJiDqECWmOmD9Zj3yUDWoltZGtiZrmuTd7g7lUhp/Aql2LjY
3P6pA/5bHSDp6/+8Dujf3v9cBXz9kW9VgBBs9ZDCQLNRUXz4E/6oApZR47fREQ4HXV/8LbZhWrgj
lgDr30dJIN5064Ojhhr3oyT4Gw4HRlc/1AE2hSQvQ0nJ5JYDzQ+VdNSaY080rTw7QePgFjStwySF
BlJyziCTROhS12NVHqn3a7EqRd1v9JmU8IGs111nNPUVYILOeLGiOb2UgHwh3o69NH2jqlk2OsUY
VPZm/9Km6HzacGI9qSaD9bh32Q6rNoEDZENi2nXDJO46jPuvRR/017PyyDdBY4kqMZ2VM5PApYZt
nJvp3oF14ndgkbqVA1t1Z3u8xVUVsaHBkStNGhoT7kFzmhx7G42MdfZU+HO3HtME+W5HI2WVTWn6
XtPRuCbQoM/pbOfjdYBtFPwSCCJ9DbWH4QdS1dQ5lJMyZwip3VjteFb5U9lYlbGYOydmKFY9HULU
oMk6J46JmRRvkOyfYEZ0zIOcy1vDrcpbz0zCuzlJ++s644SYOFm7HiKwBX4A52yXDMrZ5x5hSD6y
Y5BAMfvWDXTVtFgjxh3b6ixT45GJcevMFYMevWzrfSCsuNvlgRFKZ8dJLw23jor1WV+PSa4K3U+J
kLpIZ85JtWcMrR3MRpQIdKuwxuWdYD8oihQ/eEbS13NTZWYj73osrWB8bcHp24qDfrykdW96ATm1
sfI43IYq37LsueGqk4z4iODQoiS4DsSkbfsAr/zgW6RWcAaqO5SjVw31S7RmH0CYugfbIQL08VEW
rGuz6ZcbB4vnTJ+GicOYIPxMST3K+mPbdl2lX2CKJK1UK9U0/cCCixR8aMRLyCHLmF9ZXKdCveN+
bvN8ZaXznAW3/yx4/0vEKRor8VMm5eXL8K/jF9V8mf509Pn6Y98WPUf+4ulMvQEpE8b89YDz7egD
sJJRNpFDhs455HsqJU4ubi8cfohJPhJOOaD8vgS6uMYWHwd/wjwed+XfOQrhGf3zEogVciEIIOjA
SuaYnKr/fBQyalXksrOIdetxaPqFklR95J2mJxTgKOl12nb3odUwqtbjqDv0cdHeRhUMpB15nTT2
FVgisA2pR5806FD8dIycjYpctpDUyfiWNrq+W9reiGBrVOmAe1E7C/prCP+Ch9EorBe76N8yiOkh
v+qhrwPrvk3L+bZR3gPc9ITkEKZXqxK/NkAEwYlESYzjHet1gaLHFXeNTVO7rVr9xUs5jzG+i427
ohjSY6N6JgpI9L92nAY4bxtyw8cLwqdmLTQh7gLk8Zu80TxyJFWp84BLWmV9zjAh7FlGVkxlmMn3
okVU3XgI6yEbfXxR6czscEnR5voTFojmiOmb6KkK6aG6O+ybXukneXeY08T0HcnEZ9VYA/h7gzIN
41nu5d5zn8zE+BSZq7/AaZzPdtV7vmXACsghX+NVa9QBaw2vLpAQkLlCb7iJW88f4lICcW89Za0Y
EmHrHhpJrHfidvkaJb322nUgLun6szQg9BRXym08fTdYInua0szBEBJ24kXhuAI3NTLYoOkYjddu
lWm/zdHg+aOsgyPomuhdy5rxUlHO7T7eX7O8K+5sNa0wE6mDkbVcjA9gg2Mzxt3qqit24Dl7NKug
BNA3axtg4u2mmEGJrZw2Nq5CV3TQLroWfMaVbQRRtA8yASSVglvJbURcGkKzWZJUlbCfrAqtTI+z
WR56ZbZgSZK+27ZxaLxUKCDsragmV99xqywe/Zx7wSWEOkHnuebVY5qwjRWjWLOgfgL1eFKazO4j
EPIvdRU1V24hvYdk7mmwSkPZa2pQeQRNHp7AAkbPCfiyFV0m66RVXGyXyRSM4xZbQ1/yIZOZo5c1
G2SEM75l7m3V7cAhqrVXY1JBKy6GaeeajbfLMkP+NtgSClWg8rxcCTmPbA8G0O6tl+htdEmzkt/l
4aba2iVCT8M3KSPATveqdBDWwlq/C+ATARgaUl9izcB9rgfn3M5jdN3h4O5E6wm8J5EEG+qmu9wd
NeK+YFlmtNHj3N2lQm/u29J8ATvTXeWW/sxWOSHp7WvO1kk3a/OmT7NzHoK5Qb5r21uwKQHBS0bl
0z+lIQ0/lECvzlXX7DrlTWPPiMM1iQhlmphix6Y4dvB3VsKoCbkjqmc/41PfYBuaj0z70myVMv/z
h8ySj6Ow0T3nE4ONQEE3GEiaWJkNQUuFQfKYzwEn3RZtP4K+axfXM0JxvxsabVdXkvwi+hjX9FPS
E2c066a1QgNAds+QUneA0awgnCNpdzXPvMq8Ou7WA3L3l37W4nMgBFxBlSTkYpcHNXHp52qR3uAb
HFaJKFHTT4m0gVvxM29z7fHQawna0D3e+vq+9nRwUUMvok0X9RLvUFrMj8xPdc5pdXTpJcyaWa/K
J8bC086oHWwAzKLLFvpSpSNzQSkLmyBrYSBFBfrqrmBSMbBQCLTMg77ubXhaA/nmt9E4N88en18e
KLDG5ABvymnW9hyqY8fgDQkLIFNKBDdtiTS0OHnpdYc0KsIS4ztFpcitMqIHpNo6fZ4MlY4Bq+bU
k8oCYEItfo3EsPFu2BVINa8fgRGGBcLvHBWrXmNfmAzCS2rnUuIqe2BqweLfGYBAvGFMJC+RtaAf
3FlRu6WAvgssm2AY5lvD5hC8bsh5ev1YWeq0DX7zCHc9ZiVPqCFmQcTJ8hRV+NzuR4j8T2rI3bWt
EX5CTkLJ5B8ZFsPL0i52I7CKxVthmDwOg3EH5Z0XYjY5rpnZ8U6yHmbEoA898R+D5hUXtu3p0ii6
2uuynNtN09FCBnhhfU0t/ed8+F/OhziQjZ+WS89TmcdF+H2t9O1nfj8gfvSCiUC2UXnrFF//1hgK
IZY2MZznJdPoT21izoQCVaprM6qw0WkzM/ijTfwLUllEBiQhcaRku/07tdIPYxfQ3Za+9IwRXNMx
9j7E2N8ZXINuIHcmqIdLl7+HJFlE2afvTsv/YX71Qyn2lxf44TSqRpnl1cgLuFQwdG/BSL5BEIs9
SF7vP38p6y8dcAGEiZqTcZmHG1P/oeybBF4wi7DQMxRcEogJ6NQMqZOR4EGHqa1fYSjSZongYrf6
Tv/ahykza6Iro0u9DvP3si5dB7YgQFYwAjtUVfqOwMDuC4QAeEJXHH4bzTzp5O2hY/GSQD2g2JtO
2CvL4GGq2y0x19axQZJ2k9QlfrEpCWoCPADkhIw9ldUiHbC1gb2gl167trIcwR7LLcBq5dtmQQLv
mjeRt6vYpnVKvINxVDioHtGcd6csWHBWMwadYYtjNJOI51oOqbSj5wtCFGv4lcE/Wzg6GNidraF8
CmVTXhM8ga2N0XSk3Q+6FptQcuHyerT12zRpx2BJ7Imb3T+HrP/xkCW5OX82XRr+df4yxp/L7xcO
zmbLj/2xcCyzooXgD9rBts3v0P+QK1g4JDZMDlgeLH+eqt81yg4/xImIW3rpA9GZ+mPlkBzAaN8y
k8JpohvC/FuaZevHpQOvikmnkweNKRbP2w9PG6StbB7CIrlSRhdPb2a5QNYK02nNjY6KjRJJDmpI
pn1MhkWuHUoD0KhavEXFvhxifYfeYXpXCEdos+sVKG66s/NpxHL1pVaZs6ZLbqu53hdtaKcNN3U2
TOY98/nZ7YC1d4aBqTVDYEo9MIV01jc0CpLIu9ZjrXVuycHthWTjbaGo3sMpx7NvD4h9XzM4d/EE
aE1DYK2ikjzVY+xqg48hjPycHgY2jvMQlPkYXdk9TWb3PoJvXw6Jv6zKIN9zs8XehqwoR8fJ1F5s
XGYlmf4c16RZd7ui6l0Dg5ieF/oJ+0RKxpJef460Rm2duppugEoWPMnTkPCj9qTN8EHQwpz/eQD/
lwdQmggXfvYAPrZv0feP3rcf+OPRW54vfGkuBiTL+HiIfh/tLv3eJZzBYsjruTBX/nj0lh7v0trl
Tvv3M7c8jjyQTGadxWKCm+BvNHc/MCHf+YGY8dLVpd2so2EgQ+ZHNQjbE2FEE7EOaOk18kLdoZrA
gtnkiWOWkgfGi4Sd92FYnZDiNO9iwrQzYtBHR0fKvcIjfzKWPN+k67xNHovxLpom64a0vkbHaZiN
ceAyMsbvD+Qwz20zGO40ZxrpYMJ/ZlT2GAWjB3ajw/yJ5nnombXpWaBdL5w7DJ1Yq+gmGEKU7m8S
/2Pc7QeboQn52k4niMkKnBFhJLNxWjBVz5d8rxWlw6DYjCh7Q1qm84nvkj3LJX7Q13lZ0JHVIsOH
6ooV15yn9o6RKP1iHuNLkOfRrnaMmTMXeT4PRc5RACyY3POhSkRNnfaJlmzMRm2qGiVSlNyi+7q0
o6oPSOzCLQVB9+YJPaYbySiOURFRXzYCL98jqyJzfI/IbbzvCcg5i8HVnA7oRYaBkJATq8LShSX9
cLxgkqcXOzJ0RQPJDjzdazC2advqYZqE28CsLMPZGShPu13/tdUr9JAIWgwEaV+nIwlAZBOeqxHx
PFcBka2R94d/VoT/ZUUwWIPFz1aES6na6F/+myqzuPhh4PPxo7/3Pq1fTIxqjvkBhjE+9t5va4Nr
ssEKdmpK6oXxs1Ttv2/L9i90kQQ6Khf9BLoLVqffm5/yF/6qcBc2EMU4Pti/s0Q4OovNnzyDDKGo
gD0GPwaIK4zOf25+OikwFZKsEvCWZGlhkV0cF3MTLsTGXjHDbvuK1GVXdyL7EBgTdnG6ETgY7ZnT
o28MdjJu6d7k6aa0yrBGXlCKQa2qvsj1lR7J5j2PAbaiNTHB3S/kAoruQ2t2iBQmAyJ2xmGXnqqA
gDHgMqYjktF7RJVClAfI5tdiAVVW+hyoTZ9g4VoNBfRZwfP/hltEXGggaoVfFqFtr7qSQcvOAN6q
YINqy49IHnk/Ze5/Y9St90QLkBceaDoQX9W44104Ytb7WNs+kMRBClCThLTRUZBcirTEn6RK92h7
TvPeuLp4yJYEiZWIiIHGYZARCW1OrJjZiPMpXRAMq8ozFfJpI1R7XUjxsFRGb44BBKIstW4v+0g+
wqYYbwoJK6GRetnQByUyPTRqPj8ysuApsTN+NQFgFfw/L2maHbKU5h0wLN9AYaLtjZusepVBrcO0
loq/Zo6iPOWlZb1N4WJU7ULegCVIL1kNGa+myxAwaRAhk+wk3Cxac+N4p8yU13RTScQIsTTBChs3
LtZu0OXFBpR7KiInukhSD66QroqVGuLxnARxf5Clh5U/xv6KMHj5Pr+Gz+eAu+019zX/5+sFzVjS
1JrUQ+/J6JYr3E/deMMlbZoXLO3TeDWgrhNM5wyICmjj0/hWyw0+QglbAmN8H/Fvt8nIpreyju9l
SJYsogj+LhTeyQQ56mhOuEAdcqLuKvBIKCPsxpTbLJ/p+jE1+i0KOr4JvS+8Jw5Ed+3cWNsJI5Dp
Z0EcPNG3TG4xpNG4/Ei9r0RuPBQmN+BiMOOuzbnR09EkpBv7Gb9pDgz+DQ+R9xYtNxFKFjAf9qLF
c9qeu8FQhJ2sPNkSS0LXVB6gmHXmOXOclq0lbLj5NAhY66Cn2AVXAZofKSK5kIixxSUaah5C8va4
wGXlwqB2vXApbJMK8WuRoPj1UxKuiYTkFrVpMRIGVJJVZ+4/6EoaJGDpT0RDjNt47kDX5GyRd5Jm
VrAqhpw7JhAAb8fR5CWpEPAM98t9MjFNfe2WS0TGtzzkFr4HVzT8srbW4x3GXG+DGjfeTX3vsROL
6lUhwn76uIVjzeH7TWH/lMvDjjKkeg3sfrwbZMdXMmCYvxkx3twQI8eIFEp5uiUrzMN95fHFtRDu
pV9lLjdMh2b7lJGSt6AReCToBcc7MnP58iYE8juGifJAtVy/zg6cjtpit17bHcQdkzhXMGKwqlZV
A2tjlXBcJxPV4eEkVQeIjuHGuyyyhn41xDkfRwdIFDcjF3SRVPE8gDnGCwFhwW/Snu8nUFCDewP4
+aQTALgykcEewP6AJwZXfDXXC8G5jSd+Q1kJUoozDC6u3zlNJDnc96TaaqqZWE/D2VvrWeXsbZBA
uAvhFlv1qK0lCFeFyDzl88oRidh2BlsVbTweChxhChD0ChvheJcbwJDvpmaszgQWe5t4Av8kCUe/
+6B5uEUKsgjYNb8HSIN5ID3SXSeQnx90nTSfFgIQ32Bujne0WvhLRpTWrykZJHsPMvOOAFvjwZHc
89j+yQV1I0hT9w2GbHM/Qpg4yJkPPKYLDEnzyJtcw/wVD4E+z9UxLB2cV7LIs+hIdQSlityqXWca
S6E5cJWyODDfmthgaRbBxD1FB50bfLJnLqtqQAXoJD7G/lgI8VB3E5AbC5vVGkyIROWDwwtnQdN6
mw+e+sBozcZQWYtLjJHuIc8F7yfJobVsem+5cxxBetnRTBS/3giD5j1Mce7HkcXd/QH4Xe49hS4+
OZlVp/adWDSHH/e8aZj8kN7ymX0Dc4fkatq47OLee+KUC9SMlhsv0Q+ibm9hnaUjFpWG9U01rbtm
8LDcj94EOqqqXe8JPx0X8uuSljQiztcVGC4D1ImrukPiNmRUMmUfFDJITdyYNk8XkSBeQunK1yvJ
dvt44vLeNZ+Goh3xNdaWirYfK2tZRmAXBtKQnkQsi+JpCMMpfbYQMsZ+Zi6rlOgBeZtRa715GSQp
GNX5rYg6A4Z58U5msndQVbVsBjhS2Jzxz+KDQed/GWaLhQyVFE+wyywLZkiE5TO6NqZo2rP8SEj8
wMAoIVZhCfwbhPXsnfKiaTG/OMEIFaWJvex2ThDA6ZBiXR9/R/jEVgq7omXocTQLnacm7UbWWp5J
tY5YYgBhDQYCRVkr+70s8qcyFOqIMKQDwTm5w0gdItWDYRIn7i0bUWMX2QMav+rEHuPeIGLTA57d
XuIeZC5RCxAQli7LU9Nlod/D5n6MndrCKVUEv9YAhDWjrFErQEdQoPx1BxMmLKpc5Nqwb9vp0ERd
dXIST+XBDcnOJeTc9pm06G1VNfVWYwp6U5n9KsmduwBxj/482VmlsU8Q4B0cOOjkrKoLGcq0GbJI
pDMw9YgSNmxjLnynYWyDudRMfMDp+V4QAxqtYrNyfc1M5TYtjN5bOdir9W4cjlYSpamP8o3AHcap
0bSdbI4ge4/bUvlh06EFhE3mwT8x52t3bJ0j0QdscyCPlvzYignJIB5N0eOpwjpxHc+pe3SMgLtX
kANgR265CQn54NRWjcaKTPbupMYeDZ8MOQE2mjW+gUBIwPvnj2bi1NlVVjfmbZ3C19Na6HFA1ZW3
dXvZQ9VR3qfIZSDVDLh1Zm6yTW058dpl4rSdcCOhkKz79TS2+SZHUxeB4kfviiYoObsqSqYz35f9
nrRusZ2BXbCPxzphV8OjB+x5m+I43jnB8GvPSdCKE+cTdpjpLrKmYi0y1HoydZjLt5a6bZDJU/4U
9sYa8/Fz0hkPGrHbOKCa5uzG0XyLM5vQAafLCUDRzF1AgOAVQ0/OnHXzUHsdIVDKpjLaNHldnts5
WE5xOfXJQCBCSN1w7HKyt4xGadjky+aQep15VUr8aXxpBXPFmgmPzVh3rGt3o3n0kBJWrBV3SHqD
CHvtUHVyahfXbAIE95p9AYBdsw+ZktNtWEpfFrLYG/SIdqgDqVmnqsdT5HV72ABYc+JJe23QY66T
SnnnObFuuzg31piv9TtwbO5VOWXtowEq/GrKqwxSFoAjTFHUrp/anuzMdYC65thymscq05Yv5Ech
Vs47Wsnc30b6YKjAJYhQahcd5ztwRuFg5zNBOlrkJJdpfhh0x3nT0vxl1JZZp3DIl+qVaraaw21D
KDnBNxMOvZ1OAIhvuWkNgigO1zMmrl0QRu2hL6z3KgrNjYH53ReVviQuFOIwJUq+BUonswzN1vhC
RbyhulZUgrFerCc4S5u2xvwEHUpcWPlVvolLwWgyNhwUSKPc5RH0tcaYJi5aJoYrZO4O8ZgSRlvH
QoLMuYbjqN/1Q5oJ3FyZIuSdLALs73EgkLmKJDezvTM3ffjO4k9vIDHq9QwTbh1goyTSgHAqBWhB
BjtAtRoLk4rtvYsf+kkjdwmQth0YNvNjEa0V0k+VRPWGNmZ5jhuei1i2w1OF0O4wgxMgSI94J2Lt
Z4asOv+ZOPGWxC79cQhHl1sc8p2pHWNrKfxYSHNimcF6h1dhnV+YAzfPGuHtp1y5ZzstGp/NK7jP
OwORwNDYakWPJ0D9XtdT/NzYVacf8pTh/VGrxWx0e1YtD6m87OoBNaxG5RRycEPyBaiWarYvOYZY
cem+BsTnqD05iXSbWL4nnNwoVtQsd04CrsLyjczUdDh0JNmjkLH0Tr66Uc6ua3QJ/mb3I12IYbeV
n2pd8f9T4Ag4W6y8dbl7yGzfWB01aKQiqq1iaBYqI+lqnR/XZBgddTGPdxP8oQdq0Qz+I8wJWszU
Z9+d+P/DsOovThyBSmbJXDWY13GMXv78u2lYFwVZXLVxsg9KL1MEUSGaeZ5NQiRezGme662Ze1Qj
ZWFl6CSGJUXj52/gr+4kuvK4SjjDw1zjXSxN9+/eASktopyNNtxbI+F6q6AgWGPdeSIwLoLOd0ix
GVS7WMZReGqrYC7obzfBJSxa8eDq3f+xd15LdhtZun6VjrmHAgmPEzE32NiuvGOxyBtE0RS8t4mn
ny93STOsEpsMnevujpbUFItwaVb+6zfiyqpzqspf39VPXgsdSBPHFfKVSCOmR/HjTVUkuMIXsOJD
pSmbPVIboTnj0uRTkeFPCOmFymcsV4ojbYqbT7++upLEvAc0uLyj/kcJDsX23eUJmkFXDHvSlgVH
oUy0EhV733plxgdJpE3ihzl75kPuRtpRqPK7stDmY9HQNsa15Ui65gEubXFyGNQJumlpW2AhaXOG
qWDf/+Z1/eQj2q4rbBd9Ax1a8f59TX6caqbmFYcKM1ScK+Uy9gR/5A1FEy5PLd5GJT6wS98+w32V
d+0ADtsmnOXTeunuSsDW37zCd5xgxhMYq6JtmpZrwq979wU1m7D7kboBGhUsssDRsGwlmhMvUiCe
HgqJOv7OBkktyNTMY6M8qQn9xM9AICclVbhv1BmMN/vrGzN/dmOORYgCeQqIqE7f/ofx7k462uOu
TQ6NE1OhxrAqlAyd2D93oSoy++q+SQrPOsqasjVcaCXlZ6TLTHejNeFGQxAH9oY6/JYAPw/qYjFw
jNVSDlEAxZTvBCJQc0eIhxFIgPVUPm6CoVZGoCW52y3khAIMfns9lKblvNyNq0IBKtmAjUcpZjtQ
2ZYbVcc9pxXqwGrtIYEEtttwAvr161DUgndD3SEGwXIEuIHlYEz+dqiTPNemcnK1vZkQ5REY9Vol
Z96ojjrVwt2z8PsX0vAm7b4yVsCTpUy4LVD29X7xHd5WbGIOs7HXk3e0xT/ysvjr4hYy3p7gIdNo
1MfuMlCaccaS91DHIGCkWzdTvI0n7LRXWXJ120CGhGpHTowQDgSv7fr/UEp+RylR1vY/jIvweXj+
FzSsdJBXz+X3//6vj89IjKsY67A3HarXH/urQyWcP/CFtrGFw4PHtlUb6q8OlWH94TLTQX+NH4SH
dLR0OB4qJeTV2Op/AWgLyi6iBHZ6VGnYEHJ3/6BH9RZ+Jn4Auzic1GhRCQgvqsn8ZrNY8QVEYj46
tyW813VTpct4CxytKINz23/+4cX8dsM+XQzbLLrZsA8dHvfduhbbiwUyPFi3iSabTycQVQ4c5vN0
YEVgO8HgWHetZ3/KusP/x6WpqOgS0ofmpb59zlTLxUKEnHW7KnCt8ju1HcoZDMFVgBWwDutZr3eA
DD00z/Q3m8zbTVE9uUuZIsh2JBzDxLrs7eUNM4WEiC/7bVHiToWqYnpFNkBs0lpdbilJiPr1IxsM
0x+Wpz8vylBhEyCxxVVkhTeFQIM9Zdz4xq0Nn+WhomY4GiVxQzsEzv5jQ87fBS4AXHwkwajfJ4TQ
fYNzBzCnObyH1gGoAfjLlkOvdQA6hAdaz45n9O0msiddnGOcDGqcKg/wgC2HgmIpKuDDXz/H21X2
9TFwGrTpkNDFpZv69jE8aoVxcRPjVowaY2WkewG5hs3C6xe6Aamsz/Ht7l/Xu6/L/4u/4yvC+llX
/6rG8qaGLd7/93+h8Pnby4Mn4ZPKwMTg72+vCuMPeabdidtMTOxDp1LKrZIXPVvaW6kqXNsCJIYv
xtZ0gkN//dR/n5hs/R7MfPhkjJv3c2Xy/SqnySjwmWD3T9WEkT6QMCu+uPr1pcRPBgokE2YW3S7a
4e99K4m8HSqdcvTWSv3lTmsSML7XhlBk0j/CMQTNJSwqZqdOM+cVNeO8TmMaY7fffO6fPTjhKKyW
9I3ph70btQbcLB+Hfv12HFomiQVmXF8YcKmJWVcb+q+f/WeThLODmpf817Xfl/CiAQ7TzMm4PWGG
lSRziXTSpT4/od8lZsJHcwJNpxPEKD+hceXkIy3ADw8pJkgzvq8KX49bjK+3uW54F0MOcigG+vj4
zNNDqE5dFNurgIwwKxiL3a8f4l3NfZoiSsFh0cmEf8SIfTtYsyKORk/64pa4A85rJzj+NG5AcmgO
KGfxAvLBp0ryAksP7DEmTY1CUfrtoZGqn5bmVotL1bxSb4lI7795nb7c/fo+f7IKKooTgLLFzf6N
8adhsDY5hKve2qvLsnN6zaRpNp+EwsXbovvdyFY76JtZTJHKqGbP1XGSpL/67sWUA5R2PZf97dyA
Odp0p54jskH4i0m3ZVQNo850gLDpQIGIExhM0vw8S/8+JVMZ35dKDt/MemKkKxxd15gE5BeycKox
cXpFPbsGzZ8Ub/0eOuC5pK18QdluHQ2XB1rlWL+ye//t0sQTvH8snoTvTCwMGDhGI+/OnSuOHih3
ZXxbs9Bt/EaugO54FF23ZiGHQwXtfN5k7oS2z7C1wtngvR0lCOLjVJmqQ4DZyKWB+IGX2VYvB3fH
gY1Er8TpR9L3RCzNQIvsaKWNuPo07aAvf2i0Mh5C3cVfPphjmdgby3eTPtQNnZmR9fO4ZQtwSJ3L
SB23kIXfjhVOj15fZhdG6dVXU4ahfejVHWz4xii0J8Fh8VqAg30lBpucA+oA8GrO7g33NyXfpF1L
cnxlUoXpwP5NRohdmgEJyc1Nq6tG6pL4TqQcxvSQxDuvDSbX1ZrHERtvokgj173H3gdDujaLwQA6
A3wTpkbcYaJDZwAOJ5ZPX2j60iqqyn7IEcGtA/YF42ghKAGK0Y6RJ6wLIx7BLxryp3W0+vdynsSI
KRPhx7eYFggLBflQ2Ru6FOBoZRI3zQ023UW3WXwriUIv4+CDVzfbbs4YgUPOlDt1wtoyobt1imxx
8fXk7lQDuUcnnm4qD+yfEpB+2NSwCwAp8mOSfGywQdUa8/qosIJFZIV7QchdTl8pEgmK/M1ajbqL
4R/OR/KSaPf2Qlt8T+xiCNIJ2sN08Y5WnCINyP3hKy0rpw5izPf2epp1oY9d91VnWN2u81MUlHXz
aaYh98RhJT1DfL+EHnXAFznUNUBv2+9dAjR2kHrqz6Xf20+1qZHK6DTJNwbK8j1GFzAEK6ZBoT7y
eTZJNFR7lAfkxAt32jCwSprj4CcLVmdS02Tg1cM3iwbjBkwrbh4020vz86ny+tw6q6rCLx9cZI46
6iBAxNoNSxcBEfGqEqQGFw3OsAB7pEgjXLGbDfGhGFQGILLSwRMwF37zpGGiZHK7eVbhf9/K0ttp
uip+VoCGOs9505U21ed67FEMsYJbz60300nuSf2QAZqU4sOi9XwxkplgQUgJADZBFcDeoGatSCWj
Eg61YDO10KrDTxJu8wn3er6sQyB7EaRZTciITsrE7ANbB1Xc8+nziSU7teLb0fWQvazSsZ4jG9VV
nOrUq4NqEWPOZD8v0eo/nmCAfk2ULw6BuprFOuQCfG3LLmkJb2eGehsUsPzxsrW5OU4cmEKf+rkO
uEEuy/octanx0Ooqn5KTu38xDCjxApaziEhgXAexUBUDvxKvKNaCCafKK7AUfgErWfJlPJuX09Fn
IkOl4MyP24TIrkaYmD4EUu7qdBD23Xq5M2yHTT3VWFFPayQ1HM5aNpuoS3ogSJ6H/7KvXqWvGr59
r5rWp7st8UDMArO1YHFQdhq4qsEpaU8dvBykqbs+NbPiGErKuPJFJtzYz08w5CRWMmSMTN6deodm
kSkeBl67OCuQWCxV9Qh7234mz4CHYkpypTyZ+m9pzWDI1D9NnaRhH2dUn3o+2c+e6uBB/+u/NYVq
fvtx+ynLS6rfJe3l3alQWPMWpsCSFc4zRisElqtmfNdyM4vhZd9goLq8C1I2j3Wr6Ve6orRgj6Aj
ESny+oJhxLcz1N1WdcvG0yu2isLBdHxn201dt/7WFjkN/lGRVQix1bptpCKRnF61Oqcadsex7RU5
ZeJn4DHAdlsuWq0DQTgVOKMqVfI1G769Hn5MVfpIelTk8tiELW0sLW+J8mgciBOzLYn4KW3rOXFN
0Ca2HW6wMRYah0oonm2bUkRfCi3h4tVpConIhv4wLXAZw4qdZwi7+dazZqjAPoQbThAexR3/148F
GzCJsaxt+HBAjkxIEBBSdaEVz8DhS19VvekeeZz63Jw05y7FlRiIG1fbMsSypDsARImrQQ1PuyrE
lR7j0xHgd8efnE2Uq5aXyfGymWMtOZQQR6jSHFxQghGSMnaD/OfCiBTENlg57+yEuS1T6hJf7LUF
/QzoF688iSKhU56UsAqDpSEv/HURyAmAv0OgwFuBQ+NfOIp00vrMsMZRlydbxtsAwlOODaL5hLCr
PvdRuh4o99tDG5l81RQAKCzYyHkPhI6f45IBlwK32RtCr53nzhuYr3pRllsjXSH6xCTzXNDS4U5O
IxG3PdGfn1gVNNVZMARyK5Oato37G3+JjPno1eoDZa3F0mSgpDrQKfMf02FdfAggK5ZzK76aMKi8
kRrImOPyHoGG/YzliHgwNI8zAGaObE2LJx5mHIYw1zCkgLQUZT6t3NTHqDNumOgthsk3pydkJ6JG
7pUxfofL5P504F0Jwv60KorWFHNExdckR73KkfZhbPnFWolxMK2kSlu9me90qhhP26ZcMRsKm0KD
DuElPPtqN4B9hqehGzTKsBtHTjLqrXUN5o9hNotiDTt1O6dM51zRIJqR9ORNlWD8XpBNdqevkhRW
F7XnbuyJWA/sPmY5SnMmFy1uVsek72wTAwWD7lOl2DxJGmFUOU9ue5Ap8pCtjWTSvlu6WeV6zxag
o9bp9rO1qJWF340xvYIGi2KEGIJLImHjvjcXZyXeNFj2jYnR3qM1mhkiigq3wRcJbkV2WvsWI9P2
dOBZ5ClF0DZvV5xFV7Q5jInTC3hdi9TBfcoM1gW1sHYxEtZX6lAUK4YNRgbdYXFT+aVjG7o9jU/S
R6J9BhCwh0Bv5Zfu6DFE6FF0B8vOp7MkJsj1zwFRIol7adwpnzYldtEHTEYBbWVjP0MBBHhWo4Ic
K8UmMCJYLIqqJNoKMpKt0Ia81/DgJMpHYOZoV6xE8PeJTmsNQIjOxhUwSNUDaTOWyEHa4WnYQcro
95JCqAthbJBDZvEIDDnxYCcOeduiiJlZLr3GO8OFb7mDxrTcjFkNrwm/mGsbxvEtJ3UGta4JdASD
4sKcVkArxxkjrCOXlz1EioTlo0SMA9OdmTZqA8KoOsZSmR7bwKKA9cIUER/l0QYjToq7zcZBcVFa
yXXjRkIQwrPOCRqOao/+Iin87JjnRofsMbohtWjYvXYLVD5qofV+Ivt8OQzjVCXXos/0+kjDQVx1
+sRd2B651+z8NaNdx3C9gz40UoRgcg6SPkPIqppFPa/rzzcWTYP70VvKaxz0US9EGgS1rD/YRasH
oOdE6eVx9hLj8RG4BkFpJnFt2GzVJhMYPcddljbsSDKdcbwB8vSpUKTziH8i7zlt+KC1Pa/LXhsz
c6dXHqyHuEVDmkyYcePtn12aeFuIDbtmeeRkvxwqAVduUzRNhcW2Wb/4S0G94CgqJtx5RljXG4O3
XZZ+0M9atfifZVEMEElCGzUVxtucYIqqOGo13soVKBvu9kU0a/dxZvB5urLhr60veElEL8Gx1CGm
kI/UHUyaJwV8HmqcUpV0bQJ1K48hkJ3ohbRRmTOKt5ZjW30+mz5T1ccukPi4jtuLVnh0uYG5agir
njtdTptJlLBur/RZ8+81NSa7i9/A5FF7uNDg4EVexAg6HQxjiH7NGcknqpE0sKbVRDZF5+Bp3eFE
XEt9yLxzQ6zeiQMr4GuQ+kbklGPm2JwznDDbdAz2zy5jcxvLmNVqdVLj4dTIO62bmJSzOKp+4Pak
GTAKVW82EeRdGs00+qIG+GperObTidZbD6x7XcsUGhSbL420/Eyr7Z0Tq5V5XWt2IM52ycGwk/S7
NTl6fw5fjRk3aDAg7bwlbuO1wmjBSDR25jKv6PhgIKK7Rw5sy3DARX8MvHHs9vXQj/h3G4bHWYWW
jJ6vdD49eLKLrfiT4Dy8EjfT2DaiCJLX/sQlcybpPCQg1uHaqgaXDYWgWxUd6rVktvXyxYmNBedn
WM47HOFdb+vIwdhx5eQh6cblw6JS6RKswz80Y5yHPTOE1ZnTDtEIpBy6OFGVuoFvZKPddJpDGBnl
dOVtzc5cDkZsa1/HxrS/wUVYvxdUlS/ILXrK7bmAYYjY71w0vX4hKMqQ03vzE0YZDpzJKCqwhWur
rN229dKe2Ri4X9Gs8cI4c9KPZTPE9w41/rIZS+gPeW8rzaItr3yziT4Q/5Z/rVvJn2RXcNmolCs/
vlkrjRMrNN4ZBfWg426BLtp57dz+p8Pzmw4PWgOF+v1C/nfSGoTPeT28VxqoH/yzx+OjGUBeoLqi
JqCToTyj/urxKFGx5Xi4sGCWyt8Axv5UGliq0QNkwL8GJ8EHBajnL+mw/QetAiQB/BjsAnrp/6TR
Y7nvEW3fRbRMo8k10AGCr74DVpFHNT0rkHGxYo8Zr/u0j+UQhbWhB6XsL7XBgkxc4okUTB7xFgEy
iPUT/GhHbIxUHPqp0S7wSRpZaLQSIKGtNy4nlMs6rg5JZ45nBFS5IS6oznk9Vtp9S1iJkgVo50Pq
weuxSud+glX2IfP8oUIqQDEjmrYOyj5rN06PJxR/ntgZQK24mk+Ruc9aTN+47yVI7PiQpwlQRtmd
sf5QirXR7by218hvKNmEHlgoiA5t3xBl6ng5UazOmbAi8ghyP0zi9tsIFT8cs6bflFOXbTqwvUsk
w/F2JlEETh0bJq4DbdFrW8gzpN5CqN3jwAcOEBt73KWqj76cMqIvlNdFYW2JYbjucmlt6ccPnH8H
2O7AEJvGpjgxS4frl4Izo2wtWF+eTxL3mN65MdkcpRArNHkDA5VaQqFvmomcw+y6k74OiJSvW9zn
sF5AVUZCZGNuEwSmMPiBVeZyXDjZFf0ZfLvLRMDugXl05+slKUeRu/dLcussLJwi3PQDSQb4xqL4
Do1Ip9OeiY2dyEd7mPBaGNRDYJgdDiN1L4lb8aazNWdbeOOXsvdDc1nKs4ZokfOmS+WGDX1br+5O
SzEFsde2CvE01gJUVm7Q2s7Bj3ywulrfeLnBSr1G2qM0oZBCGrS3PRT6gEbOsjOs2MflvpRHA57K
g4s1ybEX3hS6LjkM9HRsUl40mGGLboUV+AFFELGJo0MUAwlfW59g3WZprHNqsCO00XKDJXMbjn03
Bya0tcRkcfdbiGkFPoV51j7UvfPoLetFZsxuEE+OtdMqiItCX5O925TPq519ztrB2md11KFtmDHN
9zPtrDX87xa8/JAmpR2qww8GNIEzMyS8Lr7164wQ2RjXCuhtJEzGpAN7gvZBX+iY09vH1sjEZ0l2
5Cbv+vNFy7+s0lq2S+I124zS6mBX0OLXtSLLsmAs4C7ahm7cWIdktUacTyWKuoJfy0X3pPVDqdKU
o9DBHXPT17LdC48vWBNRtHMwCdpFZvahM5z4stKTcmd6X1Tm59kSU9PZjaM9ILYv+w12N1boFml6
V045sGeP6wl9HLlvUr97wB7VCwlTyu9W17PCvl8vMcIpdl6Wz1vscZzdCrUttGlHbKsFV/bB0PSb
FOkvvnR5uQUiTDajjXF/MpgZtuGZcxQQFTdp7E0HNDkkhUzGOeSzMdSQXXzAHJ+36EVmaEBg3Tgx
UaM2sUCBbtd0KOxM/0A6I/E4mnCYue2qgphR+Y0rBfSaV/e5Zkoc70f9TEB4tQF2nQSFipYnW6fx
ZrxmSmczFnismRJbfG51vHA1zKBge16QYkYKSO5cQe/9kk5OosSBxXFqUQ6OEDdCd+V9NmhVqNkK
1Iam/rJEiRciHLTPlGdukDnDPXYDR1hPzpm3kqlpdfadE1EBoOGpt4m/tME6F05oWQuGAq3/lQRg
wAuKTDHeFIDkgZ6lYg/Y/L1EL7krEFXCfr5IZ35/71b72QHnqKyqIvtR6zh19U0oI4ge4DBeIKz0
uSWPNog9dAI1ZTdnszgocuTRszcOG/qLErSgNsKOuIqNHjvdpTTcHarQZ7/F3N3Dk51wk96+j4wk
3pSuvx0lySZMtf1itd8nMM/AXWV0ZXeZudcLIc4ir8h3WUEDgSCEPpBDjiWeX3qHxNSv68L47Dj9
RRZb2bG3l0dv7qm4UkLiCmk6x1FPqwffnz4WeAqGTeN+d5J53kxROmzmuHgwxHjuWkN31XgGHfIO
WzlaHSh3HByPu5siISw2MhNvg+X/S9eNepj6+Njb61jvLQv32ghT1G07D8UFWqNuby2cXm0z8g8F
qai9mXwmjMh/kBZJMkUlzlcnG3eTIdvd4BWweD2uWK3rA3KA9KbPnYtMsAktWrRgbOMzn0Vc7LrR
tgO9tO+V3ikE10zPZdsf4w6b02kytSAeRiMoErYXbBydT0W+PM3ROB5c6X6rRwMBVVwkuxH8a79U
i7ZDGAR9lvbi9VBMN3rsUknSTuPG58um7aPNYGN8VEZ3NV1HHCDTHQGI2IQ5VnEUifZx9JssaLXl
m5k2ZOwU43j0phXsK007fHQj58D6m54laBz2scYqN3sot8YOnw8PjGifrqa9iyEU74yiAcikwb2P
3ezjjJL2uGregxz68z5vURdq8YupNe4ZZ7NIkYnXwGocsbNrCnFhlfqZ13BcqC128pVVdddBqg1n
T+Lz+6WA+TR8sNIhIqoKSnXrV4dlpmPWbJYB4+j5cYCJ5zIVW6fPOMMx+krvOrI7n5AImAC5mmR1
Vtq9eWiNmvCGDQClEX0wRxiCwP5SAkzGW7sHzILA3q7NnOLbDLZ3Z1q4QHWfaOlVK3m79HZdwlVr
Qk9tbM2KFDQxwKNo7br/iPtfaVC/K6/hbcAj/Pfl9c33quoleTtV+ra8fv3BP8tr1/oDcx9P0O0E
9fP4p/8trz39D1ulQWJKaEDZgBf1f+W18Qe/pNxacesAjbcpiv8S8vp/wPo0HBwAIFMpAfA/Ka8J
WnjTk7UtDzIWTh5gc5YrxN96skVpgrk3Opu6W+UyHEWdCgxjZvPKiAhGUzIyYdKJSXHunAenJai5
77qj5dVC361th1tFUuiaT/k3EOSbUPhoAeZjY9j5X4GeouvZwYOrlEIPrRSZTrCW2NPimtMTdiYk
+VBOQd2lmb3QtizWiEuMJELjAat93YN61Y8I4LozqRzBoDTqW1db1w+RoSHMUcSsbXeyEaOt2t4j
GMVcTD8ZjYmT59jJfiw/WZHVWB2QoaQcyihGo3BMqkPqrul3rAzjrzN8psuFn3myZZ2NIWbfFl0D
ZX4mTkZoMHHxqx6VP1qt4ZQGdbo4x18nu07rZLicZhzVhPJWi/QIm7VaOa4B/7LbQEaaNrZyZFuU
N5umXNpAwslE95sIgy7l4uZ1vGbBOZpL0NBUCWkEzyjnN0N5wBk+b95SvnBE9ZQ3g/KKG5RrHPl/
NUYLXnednEzlMCCvzsANm02mPOfyOSGdDArxsGG9vKxcgrS32NtiVEf04JptKrRGeLwMF2NtPfV2
PNyLvq+8vddFGN4ZAIs4HCkfvKobzcelyI1dNpreHq1cpoLQo+gSNngaSlPPN2WNMZhtT/0dftle
tnWcyD4ztVl/6TWn2lqluHOnG+VVG/azRSBbrIP+qQBB9n9Tkc/HTwKZ7AdUe8v11Gf2xi+draZi
4W1s4VlFiUExq6U4gzofXbBxVLe2PliXuWV8TGfLCSH95yFWbpJgpTi6J4633TqaXR5mjNb1Wgyb
HBP7O6Is9WsohG4YoWM9xk6NKafpbUuL/TwZ9TqMVjy5OM/V0SEj6WWHzXf+Amf4q8DQaFdbSHwx
kCzEHYM8DvplaQk4EGWAytHcCs+ewxzmPVWvfVsz2jYUp+e1TqpT6bUOUZD9E1nTdrAurrZLDEcE
dKm4yx6CQjzGnI4wsjgrkDA/QZaPjw3hPXc2kOSlpEt85iL7w849kdtOLBNCvQ6x9dQybhi2c7CA
9OwbmUTBSHRsmOlWpFJqONB4AlBRzoMdTHFKHtjesUoZiw9ehC3HrvfFTGFli9VyRroPSZx4d7Oz
FA7UBs33xnvDwP/p3qb6tq3ARrAlHkG1ySzXgcDPnU53b5HzRcnHxVrxlxpp8gMH+jVIcoEIl+tP
6ZXvSeMjyBHudEUmumnTURV1W0vUmv20+GaVHWfl5BMU9Urs2QKLxaLzjk5nup/S1Jrvhzwd7SaI
Yy0zr3ITBsynPB+6tQpXTIhxfU7sHpSscfw1nHpjYWUb0zj+VJLJXmyyRBBtRNhYyfDkKKtvF7kK
tF0iXVRdOUviNym5PG/bluaQxwc5eNYnYt/n4aub+0RyfuId+eMUFCP8jnSoTDRzVZQPJn9zovwI
IG5rVQBtasAuJB8dIh5a03A2xtAZEROLjIjT9vMfIOx3O7WLb9Wvduq7pP72/V/Hvniuvv1IdsYt
T/3gXzu1+IOwHpw1cNbD1OKEdv0JhLniDw8XYs4NLpvyj0ErmPHgMoNLB8ICyMgGRK6/YDD+OLhi
ymlDMaT/AdcZuu/7PZoOLtxCDsQw/kDW3kFgbRePXekT8qW5fRVkMqnv/RxNORpLwOHUsJ/mcpou
iU9BYTc2TwUw8FGfSTysRxKuyjXJw6a3ShyFy4qTm/6I+TrB9qj3Mlay2QvxrzGPHTq7jUWK1w7W
Pu2I3r1q8IIMjEXcZMvcPdP6uMRf+5IVHbl3E4UDShNUxqUdFNPoBbhgvoz6mF5xEnM2rdsAl0EB
oHflrai8DCIg9PW89vUbR/QcZLv5uV6IpsXzd8uZBuvwIX3pCXsNSzOWW5SMV6657GdwaHwPqhc/
J6FPTHfRYidshuMOffjlKNcbK5MQXvhdNE/QGKfPVBF1WJM6Zw+4ZE7ia+06T63sd3UB5NGVifkR
a9pD2nkorHTEGzX0aYgzBKkO5lM+Fc8u2rEdyPWd3uWX6g0M7IKhlRcvWaPU/cBeO1hrdWiWgFaj
OvRM8/QQm/MdhEnkaAAax67wv1IB+HuRWAd01ef5aNTHVbEecOfjxej6xrLhJik19ZIvD04i7+bG
ekrM/CxeCloeGe6h9pWbmLTmHKvfWjzQbKUv9SBvrIJvJc1h1/oNOkxLOfyOtHyGhGOgARnEqHlR
RkIEH6cQYjYNPdmm9BI2o6IIDQ3rcaypd5mUz6OQFEfKk2xgRcQlkAQ3i99Adt/N3Os3g0H4RoJt
kgf4o006ZJxa20x58mJCZobQkV7m+XJO1WgfSNFxyEzhCWtLPtILho8zOAWnXVOjd8CFptTLKBat
9YLW6Vkt18fOorOHvv6h1O1wkdVMh7sbUGmmzxX6m21hLESdrOeTEacs4F2Kt7z7lC76F681r/05
RT0+A38aw2G16f8SJ/CwktiJ8QlIYWceYs5m5Oh4QF7DxM5EOjU9+WQ7E06yAdI28YtiJECkI2Xd
KMl97fXHKhZffXNG8Lx09H3j4gzm10PbjfSLi5cSmtpGd+j2jeXyYEJiCxAFNLvCoHJeHS3ZCJFi
n6zeu6icK9+3nmqaLDvUSjhCW+5uUD/Hc2IFAkgwm84TamR5wBIFlwSBbbShNZ8J4fE3bpbIsNOi
6daEHhMWSxxtgGjJjfOH6dC6ciKX056OPfk7x2XStGvAsWLLIbK8rrRGkjGJM34Ju2pjaIX5dRD9
Zzl1zoXw0IwxauoUwLfLkyYLfQycQ+K25+fIrTsQAWiPzj6z2uoxr6LHctGoDlarh2VXYg+9JNEV
pIzPnYmdc74UQIVsd6uZhs0gu21rLYkIO8chCDjFoeIMlhy2Xm57BeXmpiJbfDtr1mOtkYeD9tze
TiMssUp2X6vKgLCgZcmW9GlibTD+blbf2ZVpOYaGrKMb8MohoGEJVJUZX2tRN2j2SmD2Sd84iyF2
plvz3SRTAHZVRBgE55AFVsQ1XN9xv6h2sszdJ1dzrkajnY/R1L1oc3duOflrCtq/5b++pRFz0sJ8
iTMgRzZObzbaBlb5H1RoRM9ZIxkF9cGaoPwhiB0wsViuUru9XCPhBD9scT8RArylEL9ezWdDM/FM
tMi8e0chpggcK0fighgz1cNK5MTUmojXSYX6zZXesnpPV+KE6rlcDMc6VDJvn2t23cXMsFg+GEP+
7Eeshmo5zsQM9N4HfX3kn/Tdr5/ubVPoz2tiu++YyIDU399eMzYrP4FFWlGX2QmAyfRQL0xszbQO
swbzQj0vtj/nXc/q9utL/01NqHjZnLxpenEQF68s5x++I7q2ec3waz30ZWeGGQ75NzLCi53l4jyr
s/yg+8vXuV+mXT5P01k29cxbH+CWwKKvCbTfuFrPx5gGP7jVwceGakOi1Nbw5vMZj2faQBzecmBB
rF0vK6fDVWS6W8r4EaIjSrnFuhoJ3SDftvb3NjGqn2I0KBt4PjL89ZP+ZAgRGEjzDxmOjg3cuw9r
FCkUMMOiTWb0O6vWb3R/xX+na3/zRvEe+5Hu/vo16eyp0oru3N+EHP4svIV/yVj14SlylLqRAssE
2GImxbSfhWghL4dYlLfFJG/oJJe3QJApHhHxSzuxLqtSBRtuRZxdzmOtx41qHh8037kyu2mfeCz3
dpOW5CokDtJiY3mKbUPuy9ho0BjL9HzUu/6uypfHpWPbH43UOqP7VwJWwuiBCPQSpTR0KohyQbd4
9R53wZeoXh+9eNytAyeNpTEPiIQP+JukG5ggJy+wc6DsYmOM640rWzPAFkHsfE/73Nk0X1xBjfXr
D/aTFQbprad8m4nGwATu7axYXa1uLcyHDisNd1VOLKxsdmOQ6jCbv1GmUSj/IFF4/Wa2zj4FxOji
3aT+/Q+zoDNkiheDrHCNmO6sPj0rCRj49eO80wucruEiuLPQCpD3YLzXC6QJTueQL3Fy9aeG4IYF
N/9oJSLU+ArmK/cDSZW5YR18zbiaIz/Z4qF+pi3Rxz7Lvnh4qgZYG3aAxJl5IOiKTdZndUI4cgng
87I6s7l1ozQ/EOALHQq4Ohj1tb8oUmdLx/eDB8ASOCCyR+gY0IEwFAqEMAeIO22zMzojCUy/Nfak
+9AKMdIXG6FKAO/uclrys9yOpco6oEAVHGFt0WwqzuKbSR/u6sogJ9hcf6OwsH4yY/kWKHrxjdYt
6736qjKaYallWR1EwUFhgoq6SQkFDAy8NC5FwhuAl5bRMvWuSpsjfdR3egBocT1kjOUox3zFqcbd
HK1zMGASAESmP81ZY4YY+cGLm5yrCDOjzRjZVwnIYGh3rEQNeurQzeQj/L+va68HqZveI6Kmqmp5
4E5b9nmiP0oKsaCJkmZPnO/eb+a72HbGIKP1BwrPwtc700zGHjFMZVT4e8NeH/2mm14B7X+yDbNn
qP+An3J6M94O3Dlu4QrMU3WYMb+gxEEBPnM7FuKOqIl/80XEO5HaaQx77MIsaxgEKmPGt5drLVMC
A43VoSPgYisc2v5wrc4idipf8H3+h70zWY4bybbtv7w50tA3gzdBANGRwV6kqAmMjYS+dzgc+Pq7
QGVVZdl7ZXVrXrM0pSJIRcDdj5+z99pryyOJemoNiQcUYVFQAaYVqA0KwKlN3LBtgm6XM0GMA/p9
YV6NAt+4/z6WxrUm/VtMBfj+A6p91bRWZHXjB8LeB1XRdPW2w5jHLLXKt2TeqlQCMYqV7PCpiQrV
mjvK1ZgIA38v+Eq/rperrawod/iLwVCeXU3wim6WiLMmEVaryE5qU/JvlyCMD0xHCJw5N9P8lAsu
kj6d393ac9Vz1vlpECmgFjsAZiefzNK4gxt2tiyqNcObIkR8CzNbBqo1f5LI7YHsJqIZ7WGMt2U0
KoeIp/nJTbcLhIPa0nc7FKY91RIpFhfVl37kdfztgb5RX2CZaETSXweO+hgEIVkTHzDDkUtOiB6A
VUpxkA3fEcaDlbNd4j+cI7zJsyaL80piGakSLGAhqjOXYrKxOFnyVPJgsjrcWVwqw/mRkWV4Lg3n
Ro4yssxh2W0XI7WiDZ77AXMVlT15FN9NpAf/5jx2/z/Lm1rHcUgegrFg6Vsl9pc9lxFk0Zs2vUyU
ah9M0x9GnXNPcs1KHJb1Vn99XbXbLcFEBFR6X2u+ycR+mccZNxEvo6EVlaIp4gCBiS8HyyMzPYVy
ZvpNHKhpOVbGqHFBKxlmp3Ye902VfuA1Ci4AgbJoTTkXxYp6u9lcXKvHpEBjjynE8iwtyi19sLqd
q+fTTqVEeFY+lXXKxZAsycxiNl6klNleMT0J+IV4m+DXoKxhMl5d5DQ92A6MvrZyVZwPJVHi83qF
1wjjA4EWtaFBDGiXD4wC3X7oxIPH7QCFjYttgvtTJaYnC//iVs0jbv3zfP1vh+3fdNgwghk8a/96
FvbYTmBt/1+p2Z8v/IfUjAYWkBAKaGAC7mbY/avUjJuRRe/a9n7zbv8mNUNPZuNO+Et+xd9abOYf
eEi5TLkW6BGskv9RoJdpbVvxb0f16fP//h9HD3gL7jBMwZjJIYjbHN1/WV6Bznw3SXrtCu+avIdJ
XyNUH5xTXa1l7HUTnsFVmg9W5cqD39prbMglOPmGTwRR2c5PS+nWV9YIkR2wn89TqUsnRJPV7EDb
FTuPhNgYPsxDSq2IfFuGiT3QcLNh7k3l3aawZkqfgmwrWRcGgFzO523vrBt86napA5m0K/NRNNCw
u84E7M62dmPPcsQlH4DugoofLdNQferaBObO+sZ15JfViT4kX+x+CUBaF63rHPrZsZvQKqb6IS/W
6YzGqb9avIzzR5FGfJDWysygInF4IfXrVKeqjotiFWebodAebay1K0gZw8TBx3kzuBqS1tlekkgq
XCWhp3pumotOvu8KiCnWOztBXdY71/rgHwlxeuh0wwstdqlLXRpXTaJqTiPoWSlhEnGZlQtSVD/Z
Cwh3Ox6YNvYbYyBfsaSDOKP0La1hx5dVX604Xvaeo3nnmpNzl7QJ2R+21+2VmTIIVA1QAyZvm8O5
Wh97p+mjecmeSTw3v9G2dE/K9uRrY7QkH489gM3FapObbljIBa7aLB+Ya2ooevHwJdb62AxWCWQ/
n1tf+0CYbFAUgZLRVqZDYwELq2nHdYcCCJSfBgVS4BRAn95bjX8TpOD1kC70TAiGLSrqUDNJPbLf
Ey9dN2TR5vCablXdCGDoQhcYUrQ6E6G/jpak9ZQ71145kPRjkC0Za+W6GQdlUGNinezyRltyq9M4
SxUBP4f2txag/VMaUP5WCvBGm24Aa8mmIvCSRrhoCjZ9wbB+aQ2Csc036cEgYKzP9wkeg0PzO66E
KEgp532QMNJYD/baDeIhINSSANr5K41WQ/2MeoHs4oqgWvN3bK3O/WFLscWouYXazjnIm36PKIS8
W2OLvgULqe7nrzzc5SsbF9EmObmQzVWUG2jVdxoxZButlFDd7Ctf11y3rF2xxe4SxUUCbxP0n86a
9istXzN5aKoMsyZoBgQtBUy75+R3mm+xmMau3kJ+Vzm7ck/3lOzfqc/oEEH0aRgxEw7cbjHBOcda
ukOFtDwOXznC1hYpXH6lCzs9Bsx+ixyutvDhfoshdrdAYpDXHHxfKcX8Avpl1UcnrlNCjNUWZ5xv
wcbuODS4K7a0Y6/fko/trxRkdAL4drdo5GwLSfY7D5O+M27ZyakgDxWwp4AutYUri6+cZW4rZC4b
W/xypo/igbTM5q7fwpm93g4zQzq3QSHTp+Qrwvkrzbnfgp2/dvn/Hoj/7kAkfoPi7F8fiE+IQ36O
48+ff503Wb9f9edp6Bt/uBvBCwUHj+LfT8JA/4M9CcXzJhqxfgtG/oF3Z86ko9Ewael9nXd/mzZZ
9h8ckFi4aTA6/hb09J9MnOwvfPtfjkJalEHAKQiZwQLkgXDln49CbxksLZud5qQRIm90Byy1aBji
RJtnwgNrHWG0AWRqvhYbB7Eeewr5jY2IP9c79rWdU5EmI14/+qA348ZTVBtZ0d0Yi2nqjs5uHizW
hqu+s1+RFbxYjvUWbIRGc2M1ToEz74CV2VzQvc+p6SA6WkCGHZBGETLpfmds5EeohhM4aR2bUGAB
hoSSM+6drK/JvfRRUhRL+93ueh/i+1ifJjZGSLvufho9L9IFLWJZ5OmtsfEomyVHv5eR9h7K0Wai
z6y2/Z4ZU38wpbaexy+0ZWq67nvyBbxUX/DLGiX2pR0W8Y2AI/8aS6n+MM2DiWvUu5eTEVyIeAAe
UKfpjyobwS9apTyu3iSjMqf3DPhiOACY5jqa2+htYXS2XeudBmj5e1fjJFwnadw2XnBOmzLCp1Le
aX6CEgKMeMjIxo+rFF/UVMIFHXQLcVxv6zvm5fZ1UKjxNI2rdky01TjbQE/O9AW6uDR73HdasUab
b+sCgxoVTe9rwEln+mZG3sHNNBzvOk1q54Ccrkbdbjm867jed9IcL16uJbAizSd346AujLfjcS6y
MPHK8X4t0czMAGz37tSqSOugqdobV3UCsIqx6ode5yMaeqs4ThKNOsVf8iz9vN2zAbqffg4NjK6J
WVxSRB9cIDakq1LQXf0alWOe+f4R8uSw710T4YmOVsh3HLhuGyMWJmzw7g/N/CuFh7FfN2Hwrk9A
4bFu7HubixDiyqL7liFN+ObTLnnTaH/SaFwd/UJKprzyN8tQW+tQTfMALGuX+jBtN7otYdX+OdmI
t9bGvq1m4xswedoaNJ77oz+1JakfPUHOjSVvzXoIruw+dxWDVkjSu9zQau84aVO+7LHTY8GH7QqI
d92YvC5w3uIL07uqLcBzY/eaXxjffiP6QiVGq7MGYH7pJujNDi9QHVkzBWkEpdyLRpoJoTLXGoM6
XWWUGWGGlf0yuOZbW/Veco03V2VXnVG9uPngPQBsOCSab2inMZ/sxDxUCJ9LL5TB3AQfqw0dPE6T
ZeWwVOPdOJl+/UEXO1mv7YahjC+mb06nrDuCpjEuxch2n+xk5Fo5TFBPqyY4z61n1mGQjBiGOggb
D53S6mLecZSnx86mmPlmVnhNVeQgWhIZuZFe652b0fFHLaqdwtRv2Sj53GtJDmriFnTD4zZNdHIQ
EcnudPScNz0MYe+FOoNA3nh0FuO+oZRMPolEG6E8rEHIDseJaGt0lKf2kSfXKUMG5xPNJsz65U5J
gJyhLoLi3dOSRTv6jcTO6LTVrIUthrAykqSGA3ogVMW+4Csm+WHzjZYQrHhS9MVIEbIKXYZNj1O3
EZ79udjoRg5MQ2WHcLb3mgg2QUDFZiRJEDfOhmlZq3QAQ64w1lopcqNdOVb0cb78kex9/ERRYswK
zWBEqVtDQbG4lwdNe+shoGnd3ULxYokrWNOOTjQj3PrUUx5BAFnj3irpqr2zQfp1vZJ4rxw+YxAO
yfJUzb55Rd0+DmHZDjB41zqYme9Z7qUJ7P6ECZx1r5wkcsrKJlhusrwDyRvZofGkf2izobxrzOp6
TZFMhIPhtNcqc7KrBEn0vp0FRt8K5SGLCugCHodmMoicdc0t4fyALKbY1iplppG6eTwAJdb2xFLp
j15FHqhroqPaWTPETVdrGmbfU/vgS48rvdvLVwcEwhKaVnC1YB8Mq34wIvIVUrrBZDPgBZywMdTj
unz0S//OGTXc0EwhWRVuJ0CZnHrR1Hv9MV2NZK/0wv+GrWi8t20t4XDAs1ml3njbCl+jQFz0s2z0
5GPlysqUx4hGj7E+W2dyBGesfy89I4/GOvBfpdGrNhSJ2R0Lp1dX3uqtFzq0Pl5ThfxiXoofGWrP
s9O38gZH+F5oDRAUoSPCExb+zLCQlh0XS7LeMfMoYoKhDyP5zd9WrxWnhRDQgzE0eHtk7fQh87V5
t46a3M1cVG4JgKADNABouILi3iHbtJyowywU0vBUYBttJzSh/UBLSbK7bklRrSMLie0iQALGP2Df
4e4DtTzbGVvjan+3rH7gLHSC7k36prhw1zF+SvQLe0esVlwaiXF0x9560RQ/j7jmNOrIAdhjxu3i
oRHVTanP/fPEOrzAlhzuHNSw14wRGzJVCXQjGhnMq5XJm7J1AGAzYT5Wq/zR+3Z+vdhZ9pK0k36T
JAbpK8XoUgkQPYy7AadOW1vQJhQG8l3Oyr9zAAYc0NkOb0yRUKK6ZWQxxweOBac7tGvfPQF4Ce5J
8UXAwN31fSaqJuxUrWMDaPUTUa0vtPtcollqneIBaxA4FwttTYkCXze076pJ9HjO2v6immC5srRx
S1Qa0j5SmtVFNgoPOrCG+EbcGxT/CQs+0SoYrANtbmGSKJerJDPFHQE1S755s5gj1LT7aGWWrpHy
bvrsr5bPoh6kwNmdO7/xG4q0izX09IKdYBjKAG2HhOvsPWIV9lOOPFIY0+xpdJcuv/9vff+/yXGy
aFz9m/pevY3/XNt/veJvnS7rD9pJ7EEGIL4/8xH/3uly/8DNaHrUyDS1KPD/rvq23D9spGcm/S/E
ZkSv0YD6s9VlOn/4W88MeTOjvS9x2n+gKDPon/1zr4tZhAN5esM7cqGw+Fn/XODrQtNk3/Lkz705
vEjN9kKO6Q9fmdXNCiA2zjQ8gIqh3oM3+xfQvPK7K4v+sWuxSOrDeJ4WZt69v+1y7aSdlsRyk4Ns
i+yOskN7mzyvxarU6v3R9hOUN1RokDwaz1ksNtu8pDTQoJ14p9UYfPMGKZDefhvh7U8FOdBraxFH
LpC7+h2aUiIRyeJR2FgCKWob0zWx8EDN4W7CDwGK0H+rfAIhGOaQIWKcMS+54LDMJBCxl+n2uM+w
c3dnATyqwvvUlGjvKZcWQl1yxiXG2WsX89le0pHCaUVH4uyEnSh00Ka3OCckyo5OxcvQs3iiRNAm
yQiDPLUog238VjSJ/7lZ0cnAMkeQy/EW+ChRgcFj10lkHoouEvwK46Fk6nIF0HDdHG0BR2ZhrOzh
wnPGPbAbLllri7oA3FhxrFOm+6rJRR0CqBTHQlM+5izfeV0k6lvfgjWdj/ljWlVYmdRUXHqzaY+F
OT8XbY4PVcyI1+sAD+qcwnvs6zR7yVVOSbDI/OT56tLaw1U2T9PLmNYNdrPxzqpVhndUBriBUveD
1NY5HKb5lSQAlEN9gMDHOgHkeFYSOyz0vuLs+/Y7rIchtpJyeiQ4k4jOVasP1PDPjKPbEIzxfBg9
pOi+2Ry4ez7INX9G9487PRdX69hSi5XpDWWdt6sn8drWI2iRtjmWYHEiEM2RWmtIpwh6rzq6h8Ry
rHdZSgR8aZbPHUynaBqAkpS1/AkcwiXPfU3u5qB1w1FXGoX2Nl/ELVqCMDvY0iaKZKVExx0QSYmr
HYwPrdhZZtdAiYaLL2Yz9pDWnLw2z/eNWp1w0lJunBDB33NMUIdaOvm7n/XqrIZlibve0ejsLjZ2
nPRnYiXtraOJR0fk6rGpl4ooYAr0Ju/yI9QyIsdywgatduOKN860F7SbT+wL2X4YzGCfQivaOZkW
HKQ7g2wgE0FkSBoT9o6QEVve7BKVv7dcenfSaeoY4ngaYqYdKQOtOqQ5SjwBnJ3Q0WUVI6wnCMtU
Twb2/BBK0zMJWCccnASmjczeHKG9OAtWBKtUxTnrUXVqiP9+WZMz/JhWj54jo8mSWp2TrMfROi16
eY0Pc7pyXcGKx4zVRxamU3SJLlIXCSzBwUXp62k0FHJdCA5S2tEs9ekB4s7sPVagiu4wl9cNmizE
fB2qqT3jIT9OuPKPNAengjONE17oxpoeICiYjBnTAe6KJfhpPFgA15lqfkxgh0AySHmHvMrYSclj
kQayMkJfqeWz79hU49Szl/MkcqIvxLzMwUHwaKkdZDVd7Xp+2zJsx1n8Mvp+hhhGZvzeVdOU/aI/
R7YX8MmeZp3ed/MNY97xdaSyJi8hswlwN2StX2VNUCNVBWKX9Zp50E26in3JpGsp3APgDHYJxVC1
1VMtdiw5hVa3gjXreitOgrU64FYgU8lfvyvI/c9e3qmbqtDeWFIv5prrYQNbC3u1OAutt28K3Swj
gBDFVaPln8noD1Fudvkz5E8ohm7n5BdmkxKfzbRa0Yqj+66vk299ZZY++AkruO7sqj0bgUAhZ8lr
OFTdAwpk7bG0R+/NrJ2coUbQbzcDuA1TmrGMSaQ044QEpf1C9PXFTZYW77YYo1QIcVONWYt0L2/2
raYvNDVYtciYXDJRyNFJ4IyiJa2wLmMSrDIGi/kyHmdDz8wwYZ7IWbJC0Uvc5n62ltdmYjhL2Gfw
weD83qMImrEVWfJo+YL0t4JJuE4/3bTkyYZ5FJWTYVncrjqBMMemjtaEdoX7I9v7tGGiRgdfRiYp
Wdmpv8VkGuwH/nKTz355u2q6vIB/KhisT0QCN8oM1UgXWgJuiYVt4s4ObEWBBhCE0hwMpDEcFi1F
W2KJSzCxa6FHIQLcDHgSiT45iZKC250HJ0yN+WHyMdyWfkvYoU1Hg39bcOwVRJqlJzxJl8muxa0U
em5QfyxdC9xSQ2YyGZqGbrvE6FGjW94CxsenIC9wuPtMzhkGBdEo+hNOJVAtWvdL9d63OvfaeEX+
tNfHDj/xEoByshmhZI3CtIlO9Qwa7ZOwgkslkunKUFWFzZe8gMr0mlvEOPo1dok2bvSl2M+50E8r
+rKjBjI47LumDGWDxMlPaa9pPv/mCW4mOpuS/a53f6yrjuWXKp/ri/hhAiSEwwKOz1gYYiXWvCC/
KYxrnoHxMOZ2tpvL8tfkVsFedeuPtONdyzVgLysWJwG+QyYFaHy2fjLK3iElzDjLuUskIJp2mTTG
m9n2JYc7DjJXT19bw/nVBf1PW+TVvnIoGKSyX+phgm5Zjv1z5fNW62BjBZ2U+DWQMLYrRgTnNpto
6I1zdkfOZHEfQNA56b65XssSoffslT+mOiFkVbK62KXkiw9xcGcL6zHP3YYwXBr6hUJNPrl59W42
qCZqBKqnCXzEHojbsmtIq96jJKiv0aTAPFhWeyet5X3MkgXth+uFM1SYcCaaKdaD3n8edXO9K4Ee
8YHS+CHY3ptUwwfW8etLAtVfWfaluIi58Z96z+G1ls68YkpOLlGYOyb26T1AsPnOEUnxiqP90XHd
eddW6Y1ttuPRmvwUu2xWdCgowdjA+crsb4FTklHtuAPeaD+218Q1uVF5Kd+0JFBt7Zm95GSMGbu0
NT+dRjVOtPA9hyZJuLcwC8VRx9R09JTj/5jLUX+ddPVRdIm4XXVLK2IJ5vVYdMK6dWpXxsZaqGaj
RTAQhfGAWFoyy0TQwBOh1w+9HzgPCEhHfceuqVFimJ25I3a4+jUOls8NeixSvlN0qVsw0OAeus5w
WDIN0r3jMAbrtCOJzY2AYT0ieAd/KvRrMpmL7yN8k/cm7c/VTOAOSk485H1qfWL0dR4bgEUfBvAk
SAeEKJQEAE3q1M20S4AOZxgElbOoD73yq6hrp/FxnYn6Tdg8L3i2qgMhUXer21wlrSe8SHIcqCPq
hYLH2ZXeZ5J69Q5dpXcbCCd/Ab1hX4wpd6KhnqvYYZSHrKpbq2jovTpuhdU+DJZNZPDCR3GjSpPI
ND1pHSIj4QRFK3w9YIJqXG4bHzRAagzFPvFmsd9aVHHH70V/xNUOBe2T+oAEKn9hNytfOOKm79Ws
9Ef618lRL7z8pDszFW/Su+e+kfSEcwSVmJNxfjynJvyHK6kt9PXWjEg1QCvY4PS5jDuGY2d6cBKu
mzLKUNlNF7kSuyFzsOFerEq86P46fTqoiY7+2GKHKwpxa6fZ8K21nKFk/bWgfy3scWW9QT2prpCA
DaJuC64P4/yUMrgPdtyTpiBag85COFZ1i4zzgvVwxVQEvCBGNiaSib+631MyEbF/+YqT1Z/sgIU4
gCYgx4OBsF3aLp2hMnuV3oxnldCux2ptIMOPAC0vTL/zV9rfzZ7pQG0D41LVaZoaPSr8IvVDm/xT
PxzruX7RE5Xc05Rh3lyzvWLVeZxrauORfLf3pm5a3H4emn+xpldDQ0laNXIbDdeyfkKgg4pQ98zD
7NfldQHIar/U9ELJxK12nbZWY+gMnbOfjWa+r2xnALG0MuUuEOgQbGtM13WzTqFtFg1gOJXemZ2V
LA++VwztrUpJGI2CVOm9S443QyeKhbrLtnBBDBCmSbY95Wa+Rd2XXj/bj0R1uSW4uWlp6dWNWB+z
OgjnYpHrVaVsQJ8jWfLV2kGftcaMfRTdtaJ0cq2jyFznhYRMtPnrnJJUicO0M94D108inZZZep1L
mffY3EFBxaafzpELWhuxM4NYdh8xtNdSaMR+Y0N8UD1BerXRa4fVcbNIigWyyTx0p4FnMpqElV93
hZPvEqBYv+qhtT/0pmSgOuSDAP9Qd09jGST5q2HY064mH5W0NXeTCq+rE6Hq9H8yek6P7lRTghsC
IHxPW/wZv6Ee5y67c4zdt9yPdCPf4MfDpqTlG1bcj1uv0w8tb3tezV7cd13efc+UXT/Ms+Gc1y6f
d2Ztd5GTGZgJjayGe1ei2sP9SXXQl+NBlXj/h6FowST3tPH5Hb+NVJGxUCoAgmwUccpZR3HeL0BX
BxFPlXfSukZGLRf3B8QAwX4A2v7m2Mo+kobYhUnJzlQh5YBX0WaHPLVkNLSEJVh57fL1jtn8XgWa
PFSmfWsBoP7Um+EWGiI8EgFRrDPN5dgTeEcpNaXX+Dx8FTIinGOem37fwR+P+6XkfsNDCSimyLHO
JDVBoxXHeAIm5gciFbJ3A68+ajlgFI3sKmCSLpwYvxLjjrDfZWcXG/YvseliBZ52K6x1eejm7Dip
srooMph2TtpYAxW4VkFnzLKfXefalyTJczbaPoW1q7F2Rzb+qSt2C0TT3TrAoBxQ1HDozMs9nfjg
Rqq0jIsmd4+lmzsxeWdsmGOLV1M37ny/luE4jqrdTV36BqukiJoWFgiFXe/flFoPAbtmYGlUCYxs
HL2vX51uax7hPtZ5Vr9q3fjaW8znMxriNqQ3nQBX+alDGj762NxOC/nYfH7YTmmiigl1JsbTBU9w
iB/cjdy1enMCK4sl3xYpjOo7Wb1XWepHy9p/gnT4PhbIhxjz6G08CRKliWu2YpgBsDnyIDljr2IC
MaoEpjPAaWpmg4zABmxvPIAbnFJb9dctMxOeltE7GHrp7cyB3ipUuPKO/oOuR5OtJj+WnS5vRkG9
DWvXjPqt/aP8sTsFPfTYdZbrMS18/efccEUrRCGPtS2maNZ6874Q6EnKbvgQmRJnrwbUrvsleZHt
FGXZ0iFlcHsOYHh9pldLZoNZSvBo/859jVJsaVBJ2mtRn5qpk+UuxSzxIiFshPR7LhaoxWdKqadc
6/udB1vmKnMtBsNqpXBss1MCSQuazKQNUSOnH4HR4w8EAp8V5nOjseUV0rb3nTv4u9mx/JdMYdCm
r91Ege5LxhqJ87S2pYNYtTSvSFG4Blz3KjpvBHqVPQ6u8YvkCeq/heqoSbvmMWvNV5r11cmSjf05
Eu4X6Sk2ECjzz4q0tV9dVyMHShvfFSFdD4pv1U1ZuLr1g78INFxtWhiR6Pzkh9TBGIdKShxWwTI/
9NC1WsadSULbSczz3hkRnlP81wZ3HOUcyskKHggHwfIE44/5TyETD2ThkAmNlVDHrl6CGUMkMq95
qrjqJBFfVeddSrSxt9K1KawNbM+huZZwulzSnYiU9BF8xpOedTcmgIgT/8H/go74y0zNB7to2TzI
tjwHnV6eF4fD1bDmj6QkDvhQaiUpbUCWQ8+DZuxU6rzmHtmiuvE8cCTtKkOQKG5uvcCuIX0i2AiG
hiu3NUGVh8Jn03nbhI6abAmuGuR8LFpYM7L/ARfojC+Efnze6acy1S5JMFLrVFj6i947d4YUe/K4
vNgr3ercObT/+kAfdw2l/o7K1Nwldn89pPIenOgnU2ee+GRxULk2973dNRGNGe/U2KVJErnIDtxd
aCCutXaLGO8FOdZ4BVoVPtDgYuqorOaQ6V0a521tHBUZZ9HgTOOpQeRM50K0NPIJncSIcD9pOm24
ZM53Wbv8KFODzplYrD0jTxy6wnpPHGk8zr5TRq5a5gEDUDv/dEZPPrL3maHrOsPO0/vpPPQ0o3TU
g0ai2ZdqADsTWXkOHUMvy2PgNhdQuiMMSMvGEZfPwRR7GGW8sNCz8txzPhrB2pJxunRvI9zm182B
A5ALhMYHMkMG8sZSam+tWw+3nl5px4IDb4Ai6ykCJ4sByRlXJFQnBSk5eXoeNDuNLajx79RZLK0U
Dhl0Nv+2na3kgjp8+tBy91c6gHEIg0wbzz1t6PtVIQF0cm9udl2uz8zdnenONDN7vdn8NF04e3V7
oAtao5AQzFPWzea3sUg8ssFyFXVmDpk4Bw+yBxKEY1VPtBsDNwNgDQ6DY57IpyV1vlEhOI99krb7
tCdSgnWwxO4wGlyu/Od5Y+wTE2M+piRp74jYvvWNMXmrFWJ2slB9IA0mkoKKS7p2NZsUNdcM4MDR
C5ldUUMItQdC1WIzzt2J6GH2n9AVelcc0gQjAU0iKJozvTBqmhqkQ8PlhvJubjsASW47PA+d3V+h
bfSBKLUQFDGc0ONbiEHfLewLr/A8A+tmzh39SfIGbuT30/oyYYMJWcYJTSMa1AzxGsiH1tRBBOPp
IWy6mwXy8ya/XruuI1mbBk8ohimlYoL1gC1KwGIYxFYJscu8ktDp/QAZQfhjORXi2PmEnUNg6ila
fdtvwlSrJJYySz06UydoPullhz110X2+CS14rsyR7FJ482nUpOCZI3pqy8MCH7QkILTO47VXTLm8
kYu3MjmiKUHrLpJW9wvCRRMzIrhfNMr6FZDEuStdETndBN4pT/p7lUrzpdj0p5ED+o37umPcjX1L
CmvVS/9hdAbOU/ay9q5aNfmiYQU/W1lPX6ZmunYZFk28lN2Gpq/n5WB2+EG4vI7WPcoC7yFgxl8z
tE6CK03LiIOo8vIsRl/CttisCcS9sErbhm2VzA2/MakZswxLBArPnTfjiY4mprljaA24Lm7o8AvO
k2CwKkyP5uLAZZkdvum6iBMxpEWkyvFuTUfmg4zozBjshXrSVy89F2ggdqgVl18V6OTXxBgp1FaX
8SGdjgGHTZCnYVrk/cvkOu1+1jh109bmMOORirjs5LGejsWh02YQzbRGr4ZEeSc56yIGmlledwYM
Iyp7Q79uMZp8EwXx3+yyAHYzbbZ37gBp0sqFdt+VfXeDwckHMG+k8SjX7oDr295ZXclTog3YH3z8
eN/p3hJL3c7dk059dz1AeN5PguqfdqZHl0bLHpYM3I0fpADJmGXs0m6sL5MIPjRpoAwx6uToZo6I
NJAbF4xdzs4qsEPlPXkChIDc4Z5Xp3lxJOYTDyOSm1SRLbh1TFSMO/rNw3nMgumiDV557bvBe0MK
WiwTTKaFv7ylS53tzC2HJPEL2opGUtMrG5ZnLbeSPdk2WdwR+RFrPOiHTMLVlMh9T+XY0rNpy2Yx
abStUWYpI0IYhODSwVaj6evwmmN4I/sxW4/LoPCGecY43fleSx/YCKoqahxTVg8KBHG0ZBw2hUPM
BP0sWV5rJMjMDuMbeqwonpc22xslph/CEm6ccuXP9eR+tNRyO5MtGZqyfA5G87uVslkjmIhzbDwR
nZK3oEEyEqQMPGboLBGx8XrUYPzbm0ZpH2e7BqpTPKw+oc6t7cDPwdIGJmW9tbIctUTRv3RjX9xB
F0IVZh4prMRBrrb8oSnGIKalfbd0yE76SoWssOscOslBrfzprQaefz9P/f3UmtUS6q3P0Q4om8j1
SrtFlLhAPjKzU9/oJkFD2qetedOlNZsB4KGysX6vGGpsLPBidtB61+padp0CktC//Hds/b8aWzu6
yaD3X8tSn38OIJjEPw2uf7/mz8E1pBPEoLib+ZJ/Q8n+Lkz1rD9s3KU6yKnfZgt+0j8sGpt1wmQW
+nc56z88Gp7JGBzbk4N21bG9/0iY+s9T6/9h7rx6K0fSNP1XGnPPBsmgBXYW2OPlTUpKc0MoU0p6
FySD5tfPE1L2dOqooJzC3CzQXQWVjg7JYJjPvMYONUYk9LlDMLO6R/62ax1YaljwikZgAlnuVZkk
wQo2kVj9NiZ/QZ3X4NY34FfPgvfsoSwMQZCROAK/RoNqbQHM7DBkqP1jQRKSwE5R/a3q8X8pPaS9
i6XVFs1L/ycfYv2+3l0cOWYYnAybz2C/fcTEK4pJ5Kjuxk6I5jw1mJG6nsV1AcndcsDUj3FYNiHV
JforwJzS58kAvE6U44kNXmR4eiDvv+8J69eiNdrTIQcf1AWZjnEKlBoRQ2i2HVvCBTjY6Lb0ivEP
RLW/fAi0pENLU9WYSEcjaEqnEWW/0ORYJns7OfWyK43SOSEAnO9bYSr8nnLsAIwSwQjLxNqSwDUA
3RrP3B9uftdehc9NTZWGRBBXohAThJ0C0nsyQWujpTNad2U6wGurFrQkjBKvho8nAXCPd++BwkZo
ob0DdeyY/N7hCz7M/hgeKMWOG4nMGpmanPc+lJqPr/SOtc10o94sQHe4gfsOa00m0OnGRnhQ6B0j
aNDy8rygPZW9aG9MF+bix9fTM+h4eocodju0k3VDSs/A32hOttVhXkFz4IAAmLxhRwE0N+Al8vFV
/mL8QI9DeyXpDex39pehZLsAPxnAe8XAHDTDz0aE6SHvgruPL/Til370PK4Nz8Nn4Yn3m0IWg7MZ
mYMHeyEvX/wOSkTInJlnbZJU4vhDDQ7Fvbru81uAE8F5UwAQczIrugUiC73QddsbOXtIlHnK7agB
wdxaKUtQ9yia6BSp1XmfMjfvVezjCyEW0wFpmY2LxNqFi0yNYyP5ZqeHzva6z6O3pIePH1IER+Q0
1ENMmGkMp40TWBi6R+S0yI4wWVnkdBgzQVcXD+sTwPbdCaWqfFfnHUkjRhVTIQ2N2YSKNPvZoSi1
Piw90R0lGlRp85TeNlplm9arzM+WnaeXbjg73/yxLD/TvttKa7Q/Wci/ADUbC2qUBF93tpmHu2RJ
KwSlk+kePzTg7XE67/N4Z0Ey+cZ2lh+83nWv4sGGUpviD8TpkhzKJiLeBeR5wA9gXtduWm4TIEn7
TtTBncRk6SQzqBtUVgvRiQ74jwSWH3yCHM59A0CjKawRc7zFd/B/xOhRRZ67bZRN6Oo0w9obPLpw
vRXXh1zW+UPfUXGAr7oisTeugC7OT/M8YyyNmi012F7s3cghcs+8xF4vpDQbIkznxk2EeQe/r/yM
ynn+s7GSGqSRGUJtCGWCtcZYAxCvq2T64geg8P3Slgc3DIuTbM6m86UNvSuvgIvcB2kVrkSZjleU
7NrvlPEwj2i7LS526GRG+bNB1+AC3JOxAYkEWcqXp2VJAxG5+hZcfqiVe6rLOmoiZLdQmyOqpzpk
IKZMlnmux3NTY82xhgKCzGY9duB7xFfcZMYVKjvmCZ4S5bkTNfO9UeQ4AlqluVziQAt2cNZkIZPz
hVR3FHskioKTYXHEo4y87jpjnGhbmwMwRb/D5t7ZVUnDjFAF8latEI819OZdntgGHPMJ7V0d2d2T
iA5EzdPIq5myFRXV+DDOwy5JxI0dlcOWvU2d9AVNzNmY+mAlE/sJ4CJWR57V3MyyuEgjN0EOS4Gy
jouBCk0uVyA7h7U0SQ1t/D3M2KEKG07xJ7A1F1HsfUum2TwkfW/eRtYybzPpfaZ6C2yhqqjWdNna
yLzwoXejYCekpN88DeMpoOtwVatlWr/Y9g1Za8CmAtblk7WwRQ3j2iqrjBJ1PZ0ZQRzuKa9W6B4G
EeXeZOZmpmiHjq+zTnJR1ytptohZcxj5G44hNLrjwINXP6agkWLP3suuM87wMqrPewPUqqRj+JiR
Vd0MaedDW5sBrSMckTVXC70BtqnOgoc5W84JzfriYInUPPg1y8UzAKnmqMNTtxu29kgBBMoGmkd9
Eq3BMFc/pHLiLxnC3E+e381fhJLjKd7M6iRXIc4IceOcS9No9i2I8jXqb+pkAHd2ZcxU7IdipjmK
mLffWSdVGvpLu7Far9yWZlyiHr1M944yqx30pgQXubjZAh1x1tkMpioUsLUtr63OU+2xV+HKCUGb
H7NqQFkb8kP7UjjcePUw7w0PJkXbmfkuytT8U/VyrC/NOS7weyEoWNQMOqkG2dLYsL3TmJMDqycN
2B6aLRVhe8sTy1Mf+8vtKOd8YyfmfLb0ZvcZyINzZbNQL+eUwtkmj3rwiSZgimcrQ6w7LEzStiyT
PxK6ZDu8pvyHhMz9vIKidGeYxBc0T5KrPB+JThQhH6Zz5gpd94y7w3unRcvSJJgxvfy2iJ32S5aJ
fJOby7h59QV0m3lf5JY4GZ0WL5s4HB7wkSlOWioHT4uRmIh4O+w9kodsG8Ivr6ij0wXg4wETxuZS
JEt06ncICcyj8FEzE5QHs1qDuaXiyfGRuNJ2CRt3EPa27Rd76wBdv1r8hno5rS/+xg6L7nNM+RB5
bLx9xnwIzb1SPY8EywU+ASzOeA12wN3CGHavLDYG+k34Rza9vdD+9Yp16A/RKbGKu24iLwTKVchT
hd80fg1UKoiB1UOqJPt6bbenGQrJuDC5jk2HoWz3UWW4ZzTyjNuZCyQbXFwJL/BP5bbxXv02Ri41
aOSS+lvTx2EoAsx2K0273Ug/sb6AbUSpG/l26r/1vsts8n/iRXHmTuYePi2kUTmISyVaao9g73Dx
QVJTFVmyq0WUbOsK+hJ5LYDKPkVXcHS3ADCvZVSFCmvEWO1lo+Zkz/DjWCOdoE3OZVe2itlMVR3k
zgCztJTmRgrU/89DOsANO+vcAYkMbCe5BMM1lcvJy/H+t3iUF+kPWXf1z/7/6D/7UTezBLbdv8B8
//3T/rm+fCyfuw8/dFeX/O/4I2++tvu/L7/GVHzz2D+++WH7kmreDM9yvn3uhuL1Fn598n/6y3/8
j0S2LRyVfwuE9K38+kP9kP/5H/+vwDf0jbr261/8ylYJ7P4JhJl4CC6J6fwmKECd9p+EghZZlIty
UOiBb/6VrJLiCiqXpoNyl4sqC6oB//iVrLr8Ctw2vxWklyZR699JVgXS3r8F2vp2LFhyZJJWwHNC
z3wbaAe+mstyMJ3nxFya7GeBKpQwKdvYRosiYZ/Z8wMW2Gm/62ZRlGucZFz3xwRjtzoHfwyVedcY
DhZeOdQ86khVGGn5YPwLCMKkWRpoD5JoeYu3SiNqpogxCtU6ao2CPoL1G9z3OvuKHLPxaafClRrv
k157ShbY8lFjdOYwtTlDBhgUe8iVaeuupjRzQ7kGEMKht6tUpjFktMJY1n/IQqy3AS2QGZPUg34S
/3fBpx+PDogBi+1xcZ+bblT4aJVIaBJqSEeI/CKM3ZBLTlZalT9bT6bzHbIRFFnXdjJInqeyxni6
/21uXb+mDP+gPXZdp1Xf/ed/vOR0/84kuCXfJ2X10bRCXyVAU+LtC/MzlnbdyfgJZrqbX4CAjV8k
NVv2R+2yg5pO6aeYxLKVNMGAY/SELzKtlqbOUTLtZg4Jf3CN7LQwVYfm4xLFC2CIYuJVbHtAjstD
QkhtTFsPk1XvclkgsCfbMnQ6KD3UcgdAdh8/1Ntsj3oNg+w6UHhJxCEXhEfZXpTkU2rkRfVsjmBd
P7lVatS3qJrXy/XHF9KMgd8GjwuhAuhAYHAtMj6u93bwaD+24YJu5RO1G9sS2wYjSPxPbJMVPgk/
c67Grna1MITnFka/bqzYV7d56lZ/Sqjfpp76kQWBExUsGJ1k8MclFAvtWCT4Mu9JAYv1LjmXMyQ9
ZWmAdD3FyxM8yR8G+W0Kr6/IZuJYcIzZjXA4PxpkelNF3qSu/TRZMajGZ3tGl572dDMwF+K61Y9d
IEo+hNuPB/3d23VRzWMPIx4wfYb/aNBRzDT8uvDFj2IgOqfOPTcwtjmzlwixso+vZb0fVySzbDPw
UHtjRz0Weszq2iI4ssunDhwSTFZQCNV9YfdsHOueZDRurqZwiczyvE7hUplbVyX58pB1ftOIVVmw
S+FSCP4svEGswxeE0UqzCHPsyIP5MIyOU8o/JM7vB4iJjxa5Z4LK5qQ4qkSR/HcSs8Hux2RSYULl
zS8CBITBQTElPh6fd5OAAqdWr6FeBDkfGem3C8AKcxD2tln9qOZe8sDSwKT7p7JmtKnquvToIkRw
GpCy+vi61vtn1IJQVDio2WLgdrxtRYauoOGA9X1xDcvGDtJ306Fb+0GTIBdiCZp1Ba1iJ/cf56TA
KZl2iJSoipXGZKu7tAS6iFI5VlP9dxj4WbgT+DfOZy6GoJj6fny3TM+jjYIb9CG6MVsBLFMTPpqz
bjw2shxk/T0JkK5GJxhcxHLd0fvn/SyzGc9qH3b0ry4NEaVM6q5CI8dYI2c6s1mGuRPPP3iXZfbT
A8TCN2CKi5AbFRuHMtPrBkwKzO7iTuRhX7o4DCNMrko/56UroEi8nUrCJu03CMQANyHfjPQWbdDo
44L2PBXBDUp1/fR1mXUIsQJyAtp2g0SHYJM3l9RDOtt2Wq0J2CZjOl2DUsrKZ29Ett9C2ybqlmtW
Yeh+qdA5Q96YVhj3aDVZCH3aghH7hZYT/gXbAXn95WEhNFd3Sraeuu0y/su4giXJQl4lWMXyzuxk
Grl0SR8H9cgMrRc2lQgcJQ9TQxwCVzND+63cFUx8zOhWngUICwo7CWHpwRqdkv6mp8/OYTa3wBf6
dSedDJ3tLA65tAF4gI8vtBa5mhFDtbkUmF22X9sgddUhclSbXhQO/qn70SIxPoPnMA+nwzRMzKUp
iPQGBMHWms8CBdosB6Da6zMTKR+48DSZW62UWYMLBbrw6wHcjHbauKp8M/SyjUlXnwF1zYrph2qP
3jCL0jeNcotkjMe/kAKfy2yNmV0m//UdbdNiIC6oI6QJuts48UwrkimXMRhECg7rMDVQdk/R9uGZ
4tdRhXg/MnJu0Ax8YBx74BJVIQcEO60EpZ5yKwyfqG0mCWJYmtlveTz2Wz1d6hABtZ8iJ93AxARi
enkL+az2UU4XqHtoE93MZk2pKgyZNbEN5Ya64UQNRwOKrAjh57jPA3FqOOiP/mjLCb7Vup4U5q9Q
YeEORp+CwkQxeYNWBIXUE3gRip5mvGBwG2wyaxL8bqY8px8iCxtvumhFpKoYcxLtprDybcUusJUL
qGkQxHak568kceKnOBCtUKdhpxy+pZ5rh6WAOy5ylbz5Hh+ulbRRkcP0gafnP45Dpu/FCROtmwfn
kSU4By1kto1YPExKlBcIbi8r00DHbRE2JOllh5y9+wV1AX5AYXv2ua3MCfUYtyjRZz8RPsAeYbXQ
Q+WbCkJA55D1YEX8HZg2PUV1aK3umqDiny2+cSxgP+vZGwgdF6IMB3F4dTvLedGbR0K/9TFrhdRL
mv4JXyqRUuFNuB1xI0LQjSXUnQ/7kFEAgdF080FNZpeVF6pwqL9uW9lhDL6mXz/oWQ3WBhHyJg8X
yz0AdXUniZvGHblzGqoNdjQI0CFUXkDR3XmmsaPEFDdi1+dz7JhQ/hb80GNlNsu1O88T0z/oIDqB
LQXmPVec12MNCtl1lS56mT2Ox2ss2ER6VVu4bmMTkw36DVcppRE8JlnLyjhJOxPJ9dUk277u1lNB
mWk8y6PO5x4jA3/MH62DnIb7WHVWxcNUUTbHeAaUbeRQXAR6jSaGZ6YOUHM2YrabbS/ibEZZq4Ga
AliCuH1Cn8yG3HXAng/TG7wDc7ZZ7wdcEW3kzWY788xhNuULtHKZTEkCarRGVsO/7CfY1kweuCp6
JgIOQTA1x8qLn8xh6phDkUjbPD4DlrDwu9ZWg7QuF1ewVXZtxShtkAaz4K9POF8P7WU3ejZbLhJR
EH22leVoTXW0TvF8QWbU1Lsg9n1a89BM4Rqondk3I58khWn5HVKxel/KTVVONzhl64gwcYaY7alx
Jo/xAwHM7qAYRdYCgJmOCaVaKSBx8Pbb2T0LMLJ3DkHRLdw4uh8Dl3YsSkPNju2S40jNaOIL1EvB
snTbwCn0Idv3Q8t0nDzcl7ELD+TM/jAHieFcTSatuHjFFuU6h6bt8T/cBjU+83gk2Tpa0RCL+QeV
b7IRpP11HsKurwdnrFuB/jPA36ANt3GSjcI4GbJlAQmMmUS8aaOxikAVgOP/FLUTDw/OtGC3V/Po
c8d+BpxE7eoy8VnY2bAQTgNcHV5UI1+nNWVs/bvZqRG1Wy/077lzr6aWDXbKCDi0LAQSGGPhS7wc
VkS9MbJlvoHhZw96KKKyBp/F8gEWpmy7my7MZY90zWLN3jejGgv5ySyn4i607RCclJRt2p56FUBQ
6nNqaH40yNUbOMGXYN+AGvsCY9Ymbb+l7LnLLvdRoHxysmKRqJmAYHsc6QCNV0sIKGIFfhjtZnCS
IzYUdD9D1EFbOtw4O4+jG6hL2QJ/gytXmqV1LgqO1W0U9ACzW94RevEoirdLximspANBFMy2jqwX
Oc7FyvFnnC9XjTTm/mtoW4PzySv62YnXWYugCXjOwp4xCGpCnj9inkZxD4OTk6xY+0sxLssmTIvF
xPySEhe20iyOAShZfjHSBmp2KvRjsXEJ0JY7LMMh1qUUPYHVzgjBrITTo2RGnTikrI44Kp6nRm1r
krTv23Idu0V88G3Rb9raRD4zCivT3Fujldi7qJksjBt7rO8AJ0bCNa6bvC6d+6FrwaPTZfARaNuG
tTkhH91P0Ntw8KyMW+RTuuUBP1isrVzpeRJZChVDCsTYwZfNHkRfvEx0a326KuG0FPkeV0RMwBcA
SxAyw7wWdgKI94VBa5VZUD0lNuXZaQP6a26fw8yl5boefOSPVrbo3J6KX1S1LmIKueniPxCVBo6X
dM2NHI1CryGsTZ4TtHYQElzXAXJE9cZyIVZ5W0/0Am0YafMw2fWv6Nuci8izbtFvqSlVj7C4OJaa
UpSNew/eqGmcTRONMlLEU2ZMjDIr3yUai9CxQG2UlgPzH0vrjGWI27YWHndDNhIWdxvo8FFygLMc
EsfTOxwNex1hpga6IRGWKgUOkfrBmjE4W9rYICRFqgpy2wW67hmnTF/hLbbsZ9y4+mg3uLWO/jDd
1pmDn1kUgLH9ViXSyENbpt4Xt+p05dZqcA0LcUbsqTU0Q+uyTbpdR2Qf5AajtHdslyh4NIndkGSe
x4a9LAtSfWgg6BUBJRMlft5bhUXFIg6hYxeERJVNnm2clENp8qDEJQH1Jtctpd4Qy8LmjB5RVCI0
gWPYM0BN5euTM0AChzuVceJz7QEdlHr5pBwXBdl1HYXaRsPEWpG11Lm15P67MNP7ZO74BR/Bbi7k
jqqo6SwcZyTqxrT/I8VuY/eD9L6P4BzrHf7yfnUe15niWOwbQGritGp8HbIkYa/HqK8rr7d+DkY3
I3RLM1MNyGhaFXUDgNlQ+wFfmahhlxfs4bMOkV7KPV5X6lPq1wmGIxXjmNcgY/u1F4767i0RGQxk
g0doWON+CjvpJxqQDCzbTKbvYOgMWHyHf43E0rKEVkMjFiJSv0r4xrrsPUhFuYWSM5omoC0ZstQk
Drh1yylyvwDkoPb0+ho5MC3rgfRv6O+CNpp4YpFVFu9o6JQPULCKcwVzcRkzMwq/qtx3cSGgeReX
44lDOIoRim/rKNZaGl18knJQaXLSoNDJd5l9lhKCjyi6cygGXstkKanXWdM6HU3p9xsA0kQpKMfo
aF4hLSndA0DoTgXX9GNwsjz3It/kfmDN6HUgBJ0x2rY5QeZdgZoaS6RFX5mCF1bBfCBSeMY9ZlZB
apy2lp5gIhrS1t63tk+vcBO/nq6JUjGHJuBoAtU1wtFEgZ6QOt4EIsF8jIoM3f+1yQggyL9oC8M1
/11/mqhE4lxTBD7HpQVhjzMsSSARUFD1hlgH86LRd/u6PPIe8N5dMYw1L1V2bHzluZgE3W0VjAAl
DujF5kifly1zoUDDipgg2znS0XO3qOywuihHK0a5JS66wAKQ2pelIKgd65l3Oxiq5FrVInkEs1Gp
rosgvofXiqpJ+WI/TOWjkkOq2fv50MAfI7d0xLkzWn1eQYi0mWclEuuMbNa4ZGwmQqC8EDRiCS9J
PHnP/ewuiNOMcHnOPD+cJ7WfbNHmjyqxJgYleo18uthUxBpdHUieNp3QXpi3vzLiYKkwlNlNcUwv
eAs9UvBTTM6CR5NhGNMPuOuIL5hYAJlrkTQJ6YhKZNyhm+U1YriD2SIGg46uxfgbSaiTbh9AC1GY
nND6ADcZSh3Ix03N/Ii6SHtR9yUF3XozBcaCo7RE1IAYJXTxWGDU9Y67WC0574l2lRo7nT8wnTyX
y1Paixa9VTbsyd6hQVC1T7BOnJj6ByuwcN2YcwjTP16XXqUKHVoVRqnpttjBFzjp9Up1emJUoy5V
GZGY9ZREw2WsrkxnmqqWAVl0xu2GOM5Dt7F8vcTJluPmwvNyh+B1HrN4H9G6HW68yV+6kwC7ywKq
o01OwcEGDTsmCewhbeyAC9R8Tej0kr0qaysdidqYNrHPoL+ms8Ypj2n5nbSZstikCPgHD3uckd15
C7ZWZ4GviUURAfqmBrDAfYLA2noI7a/6AAvZU0cFGROdJMlk9o9JVfFKU2vQtz5UEychVj1D1PcA
FKBBXPgNxRE+CMx+uZ4xrGWu9bxGjIymvEtxxQUk0y10BhLUFx5FDX003KIBq3cOtBd1oFtaoEz+
5DHzFzUjEFLoEtDQ8V3ruM6JTB9OmmExfp+iXueZmmKbuBsDlboCKBz6UrzSjwtVx1U1ylQ4vbgA
bxzLxuPCflvOm5uqCsze67+73qi7N69To0AlkaPr717KBx0EFEs3jGhNHRUp7SQG60J14nvqRHp/
qj1H4M81sVkzDz6+1ks18Pc6PYazVIuFa/vIub3vSnWmBSW8yMX3SZQDicyQlDYz0UW0jWWYyBKV
QryrajaNoXJcxOUHVbSACekQk3dThdCdjZCUV+89rzvzr95HJWOdIqDxg4zwOazBkZ8+vv13b0VQ
gSawRZGRdBwd1LdvZZJR2cej7z72KYoJMBBNqdNCDldSqI8v9W7OCWrQyKl6dIJsbfH39lKEUakN
iax5DJNAIIsfzUE2PliLr5eIF8Wodf3h4Y5bKBYvBqihjZ4CxWoAcm+vKNtOBDG9gsfGSfQe1U8s
tushZWe/je1Qn1lRSLxPMDHz8zOKDaa80nZv7mtDmsYyfdy/aIUdDzNdU6C2FGlpk2JccTwjR2gC
eK7F4hs1CVJHaJhUqQJUSNkB/94o264weVoozlyN4thR1RyZjDYQVmZ9Qzvbx+WnKXRqnqJFyCGf
2Dpq/PiCGij3+/y3XdpgAThl4dLho3z0dpDxuljYTGb5TVb0iXAPRtKSbY5Ncea9RrJF1hslhHhO
8FzL4bjM249vwHk3uB6TGB9H1/fR8nKF/fYOyBKTwmr8ChFpsC/Vll4WAvNUPZIw27+GLUomOjT2
HLBIaC68FsUNhPdIL0oPhkByMr4OTpm5usRD6X9mFddOKMgWFsSwOBK6fKyDbhOI3ghQTrfynt3a
H119WKp5qDEGSyKThY/YLT30bNP7A8Uja5QTOEGVU6LbBgTzdn+S0lqGFVHnho6tOoVmxrw2pO2T
xXRpq49zr0mJbcCO6SMeFlLDbfmvBfqO0J5dM89tHTRlQf8S8dmWDpajDE1QqjZdPDL+QZxJKpO2
mpQuslSIwf/BVeh4WbPv2Vh1gksNkVt8N7UHMosENsf8tU5aQcwaN71OgcKl1xHAr5L1x29cr9s3
U46tNnzp0QRgAXyNOPgdcUvPCVRvF4xfw9jTNcYhDb38Ai6SnRuXZof0RYSQATIy6NZb6KhRhC1K
fTcf38bxkwvhOXiYmoCa+UdwDGmuQGmNvMvka15T/jxNS9mX93Y+2vLc7vrLjy92PMkFwZkvKIB6
iHCA/j+a5DBn4jRpuu6bahvsU9zM19Miy4C9VH94LvtoSfPtILWdwPR8Om+obB91lGLkKwo0Fez7
quthqEWUL3tYxpRRyXTTbOR0WNHwLvmXT8GGeTm5InwgWXNRd9QKBpRgSHl0/74ZkcmljrA4OlBP
scf8AtSOVZEgbafLWpOhywBBD4IsOVGBp8vEeUl35E4ZluDhjNzlLMKZWHeKIPXr/ZqEIMcgGr5Z
Ohe7ChEo5w+2RkfjzRigbwkCz6YDiRD48Ri4OHdjlT1M90OZ6ZM5qmlVoFoy1mTOH79acTSf9Ttl
8/IAXHgci+J4PkNnpKZqOdFd4NQv18KK2btEDU+H+gNbPVvQa++9AKTDKCASo6ukv36SCrK/dkA1
GVzX8XU9k1ywYaezyy6iomDkGaYK5x1LFRBf2pT5uJ/FQMK0RZeA9Dhd2NTU7lfjj26RbiIZRWaz
dpbAXPidqkv9whc34yrGSyceFJq+sLKogMI/cxP9JjOLqGVcATjT772XqS4s/2qhsSKZuxk9D869
KKLKIVazBamw/sN5+3ZpIhFJE5Gp63IwODbHwtEMrkn2/RbhgycaYdN1aEcVYunFi02mNL37j99f
8HaucDUHiALWVyZ8GmG6x3OlZbhUYDbRj0IJ/0sm4a3tbHqxBy8PGoeGAoZByAeEZzNaMtGmcZAn
L+28eIAxADK+CoaKDi2Q0dCYtTR20rf3Eclyd11MnUrWGO7ZB+S0bkoe54dqnA51JolZ+ZrGkXel
3Kg+S8y0u+D4S7QsYQL41+gy8Xmhaa1OIzlmLqLZoelsKFGiVrcYmJj06FeP6y6U1w5HYL7D/lZc
+LNUm76Z2y0N+OIhAZuA86NNSyJremqHdT7SL+yt4htICfdsnqDOYQXamhYwZunf2QQDj02CcNQq
kl5CvSTuuj3U9epu9MXwkAqRALoyDaeCseg2X4FUdk9YLctPWOR2xGDRcMimIdvRk5i1ARWd7PU0
hqmxQvxJnRYVImljiLVZkGTZ5yHwPEr0EaLS/SjruwXq94ZY10goLRrO2vTMG6efze/23HffEN11
kON1h3UyeSV+gl26hYCa/sGm7O2Cfp1+PkA5fcwTwx1HJBHu6uTkYfXkmX4JRmgy76yK+uqqLDGz
c4Rm8cZ1eUOLEMbqx7Px3WR8mfhgdWjZsIkfwyYGt4Pn5MjyqUVXrFmJosmnXSmgif7hmHj5pn8f
wy9P6dg2wAOs3ziQj5PICZEyW4HLebKACStiHo6LVU3Ck26mpPBvK7uMbtMOxv/KLNyw2QiFqNFe
pa63mYoe2BdgPe9KejI8rQy01jhv0VWkrtg/lCXBi91XWM/aveXcYEhf/SwHEZxXlGdvlD1jeJ+R
p66s2jIbLGziK1GCkAXbX3pUb3J6cZCAKKzJcH5CdKGnlTDInRW75qM59WK98P7+EAsdgfAYEh0G
EAYxLoIz+jgksHB8m5xgXp6cQQ9+kopkLzCNOUzL9FhBav0qjHDaDHZM06OVhndwQK1Xm4+ngKu3
tzdvxtdgTY0HgSnIMX4UIFl5VNI+SPyneKBxQDkNMagpQHFug8ry0m+UU04Hv+wRWUuNpqTbU5eH
mrrVhWo8XIsKPzauFit2DsjJUDjDpuhbCbjbXcvcuMB4xT+fxbyvRCnuqIEWV7XBS4NZDEt9vfQT
bReUl6K134Tww22S7x0875+zl6WXwm/SfU6l+JDGdXOF+Eah1Zm7AeJ4Mtybrp3fGFXAAeFN1rgT
yEtC0wfbezcWYQLrozV5AJRHgFL3MS0AP2szGiGciZ8c1wjO02R2PkNzgWdC0wENi48HV4/d8dji
50HY65HN+sdGnQMlYd67Hz21qeNeGq3IHpoUscJNDlH30hrJJf5wRest8JVZ5WswJimOZSPBDjTu
bbwLTL6QJUfnc9ZkzillM6NcRcNsnFGoREwFBT82XzeWT40wiweUSvrzNA3NG0OFYveHp38/tTRJ
G1UcTU5FMUFvP7+x3SQuT10Q49YSTzQYyNvr6Fstl0RtELJzVy06mlQ4yhr6Re9SK9xkiYeNK3DY
DXWSMFzT8ER8X9ae/yXtAbtT+qWEXhldcoGyUHeAGjNdekMSn8SuHzsrZB1spCpxmEKnoTHLAamB
oF4H5eI2e4Nh2WV5b1yEHuY9qBz5xrnXJfP1PI2cMAhaNbt45EBdI3eQn5e0eYkoRalitA8KTKIU
WlxbRdPzwVWkpsQi3aceqtBJUhbIJknMEGAtTLSL1ritdNeQ7iparoD3UOma6Cvhw17gsw324WJs
QkTK6xSBnDXjV1sngFNGuTe92P4MiD/9MkBB+umkdqqFXzNU4D5+O+/3H2ZK+GJYanmaPHwU9wib
Tijkofw58KgP4NqLBwMoj5muIa+MnMp/WjotaFgZ32csXBEc9hQWY3+4jb+YsIGGIHP0BaFDbeDt
JAEp1eEY4BfPUenNA+pgvBBvGZLiPC28HjK8Cu9QDRp2aF5H2yaMpq9JIHF2SLAquPvDzfzFgkWD
hdoyWwewxWPE7oIxhcLmJXuOfdP71HpWd2sXiM34FHbPOBeHSwRv+9PGqcoTuMLWRV/5HGS4mk7X
qZ8EAJKrUaFkNIifIOdbdxVgpvnpD3f5LmTwPWCnLksczDRJ5dGQqRIRjbB1hmeq3m18T2SBPDSV
RGQiO+SkbE9h1jZ2i4eUtXTrn8li+ihro9447vFk7x7csIjPTRxK71GlGuiQcArsZCYLhjvO/DXC
aBicvdz13+JZ/DU54g3l4n9Hxfj/kGchPCBjv73gd0SLz89d/4+HVMZplb7hW/z6y3/JA/j/pFHo
sU4s+P4AufnSX7r2gY2dFYL2DrZRrGPPJsX5lzyA+U8yU70L+wgLsJLt/2ZcCP+fnPieJu8SzL/w
NP6Grj11wzeHHcV6arbUHKisWYQT76qJ8QykCY5gctKV/nBWB5ULdgqVwzMx027FyoTGPypa1m1n
Gau55DQ20UPfYEQ3HvJEok4aRYO/k30oP4UBnwlFET6kGAuhAIzuiQAgU5/Vk9vuBrSp8Y7JE/ek
o/Mod0M2RPhYGM6IQEfgFu7KyYkcVQhPzW0IYEBfnWJLhXS8nJEOjssgvreqLoxWiohlTQHuSzhS
Ye6AKaycqJvvyWOXNY8071JlACeju3oTj7V1SnObY3uqOoRkI63VsxhRe+vi2XPOn1gNsDdf7dHq
v0mjJus2yZSNB8B/9cUyEiBNnTA/L1KqswzJ2DvoomI3yy65xmnGa5H21E9eIKO1tUsvxYcvw8sJ
LAQo4XEuP8UJ6qy2mBq0c/m1b7bWWWil9zVOHtrZRV0EzgxJv+jXBtAs+lQ15xfA+P5T3mT+NbK+
4iZyhMmRhASNtavpbVEBo/e3wbonXEGdwYGqQZrQo8GDmiRDKLreWTs19he2gT1HNAl0kfLmgKnJ
ue/M8M+G5ArJMDqw9mw6xcanfLx23BHFwiJeHDiYUnv5ggqgyb30KzoJB7yO+nungxe4atLF2hoK
/IyTzTRhZVe5vA93OF8C+9Bn5tc0s93NwLNsIRc+RDTPT8NR3s/57ACrMKtvpK3zqZU0/8XdmTS3
bWRx/Ku45k4W9uUwc+AmUZRkS3bi5cKiJZoAARA7QfDTz68JyCEhJ+NMu2pQg8olktwAGr299/6L
PYoAeMHDrpG7KcxJuN1sHnNjp2MCBFz/ztlG6X248zDYdUNgTaME+BLc6dxC73ewFHKh+8/LbKk9
UJ7cTkFv4MR5TNaFBrUB2igAl2Xqb0TBP785wJ3JtpY+prp0uIXZjlWyai0n5W6wfFD14hP2YIgq
YiU496xsuVlUBXZADwfKCekK97L8C/CW8hsSquqDBRRmIRQ13gegmcmQ7MpbMAipNS72EV1WJVF2
V2rKl+pglPeDREOAu1LW7ERQyCuwiIigpvP91ijRKNSVt9Ag1HwCZMT57Gy88sNxUMZCtC6cWil8
dsTFyzK6VozSRK3WwnmRo39VffEwQ1Imao0m+TQfpDlk7G2mjvCk0qamjQ+Yj/mx8rCPj+E4UDzl
NkldsGGA3NBhTbR3lal+PubuZyXj8EVZcZqBTkiAwPuJOzYgzmZX6AxqV8pGsz7CEf6wWSZrBTXA
WvADcK8h13hthnvctfFsSGBeOUBbPUu73rDmPNLCZmSjfoqznb+AnVbNAVVFnKTQ7z+gvJhX2l3u
5qjWO8tDthmXWfI5InCB6VjU+CUp+Ww7KJfv9tQ8RlkaJHc11K1JvsewqVTcK7yjvHmAblD6oB3x
3boulyqWmrhRbheBrmyDqZ8nsNwPSmze5aa+nNo6aoiA2NVpmhRIJtmcF9TEcj4SWHPKLY6LnWIP
roGKeVeBEwoGpgZYdVnjQabU1WxnbBG9P4TBJzKj9STaptXC8e2Zgckqnu21isog6p6jINuaD14c
IfdroV1oVV40dvYQorfgO262ASJFcVniF0hgTJ4t2txVe7OiB0AmfkhhVc3NwsnuDkox+L3aTLwy
XJQwiidRmCfhiADLmWKnE822ycKqD5+wz7ImgIS0OfD749TkrxahiWWdGuop/E5jcMAWFqacAikW
ksw8sPYOK1WWPugIcn1AcAPHKyvBuY2zfTWmrF1jeoYm89gNgwBPC0xnjYNdLaDxISOS7b9A4wfz
ty+9A64VbjaDoXDyirgPj5v6GxIMKLftAXp75gYkHDL95dVhmT+hc59OLBu0w8izduok1pRyjvIU
mKd4mXGMLL+wseBCRQhxvTumFbN0GeNmDUq1AlVCtPqk7dhtppyY81tof+5sv1Hfb4jgr4mflIUP
X3ac7ZztVWgTT6EFcZ0nyH5R73VAO8QoU+0G+2tg58pcqeECL93Am1uVAdmM+GhhFdCZ2bGdWZ4g
0FTaqrs47GwffdnwETglybl8Y1+JmMAhFeZ/K0EcCEltNLajhLW3UvfhhBRSOk9dNSKXv0GZXjno
7zI1Hg/igyYcJ4z6zks2/r2vADEOQtza6yPwKxNX1xuKIMtZVaYLZJLTqXI85M8gwIBWRkk13eJh
clvoOgJopeHNs6P7FVfwiKAqe07dTTktg+prFBnlVFFrtMBKths18+ZOlm+gDoUCduvc79H0QARC
v9cjDdRnuTcfCOSjWTbI7zf19rFU8sFD5W3fHejXm+XB1JiN4T1i3MfZwQpctkafhAs6ILk1M495
BvYJV8qRuS+LMTDQ+jcjQPMerE1lPKalv7FujtuiLu/qXNnEU42dMxtp/gHd30LRyW6ODPA/yhQN
3KMy9ZYEwO+RoXQHnyh2HaBLkAs+Cmk5DYObYIed8CFQw9CY2oWqCjnezfsgiG2S2nuw0RT0QuN+
H6jYRsemqo+go2yRnVSzaF3jIGCOsOZN32qUd7xJss2OH/WkPHyMAHPe2CioLcp0l1+l9QDvPNgw
B+yukOy7gdFesfSHO/pg7xXXNZoRU5XsOQqQA2tVI3g9gUG7vUEJqYRtoNlomR5L/wbkbD6hVDCF
V1nNahSdn7HvGVzlCHy9y+EHgBBMAashyLwbRTuWVxBhdFBQk+LDcmvzO6bR2LtshThhEuA670aU
ff3saOwnyhGRsCoukUFmdyNDHyMqtMiga3jTQssS7Im0uoSnz86lAHhkbxs5tYdNYm6juXsMQu+m
Bu+HYKiT70tkTetyEXrBAMmU1OLgt0R+dQTMwH2rmgOrGMfFMfVngQmeOnbcI7JmeokS+SZVMPvY
eurksFW2D46XpY9bd1vlI5eAjDAdq7wcatssI7N1fVQ9gPMQI/bKCHS3nY9szEE/hq7rTpbIWt8C
fI2ErO+h/nTUfWOG1vyVjhEDqvLHAvK5s6t0/r2/JETH7QIodYWXtJ+juol74r1BTgoLSOTkwnFE
nXtu+Ibycbkk0USyYemNN+QcUR+ojR0Kx0GhgKUqik8s3sepTictYlf9iuwgeu6QtKIRX3SJbHQg
lE/dLABQUZTbepSVpjYuCuuYjA3Li97uKF+iSBB42GGY3l0CqHrmInJ+W5W2Obc8J8HgQHfMhxwK
DbVscxdeGcKt0eWj3WAIlO4n4c6onw9Lx/vicub+Taste7E0oCyRUdnbtzn269ZkuVE37l2kmPpY
q+1PRaTnH2tEAoA5mwaGfKgXaAdTmWdafcQDHB7hZ4EKpCyAT9S1D8OTvURz70L0TNbaYInYQeqr
K9ZT/8avBuq0Tg3rE0juvMZtNbKXs0Hqeyi3KDh0bGD+oyhV6I+lGutTgD+7UVzbwTQwfPfKPSBn
YiLXuwD5XN0jCVA95ii6inD7MEbrDyvIIPFWNVWmdKTFsTFTfexwRomaZFMYDsU4EgYkOnWk6cDy
rJm2J78B6Otwm+T+8R64efIe0oJtjlnPt9/iQsXvY6eEnzaqEm4QUNi6NzGivje+HSo3FHBSFGXN
dKEA2XzQj0U1rpQknmtHhRuACMCiykimZD9Vzv6KNTXNJWItNlQnluZoN6usxLzahoPd/KBwFk8A
WH2Is1CfDZRsWoCcfutvEMHcbqP9/RaE1IJFYj9hAjJZbJSic0AEdzqatmNvkGIrG22taY1iJ/bd
+zrFQhUl2QCO2YKE4xIiF15gG7cIn7zAMo/XNggiVB9L69u+iKtn7Lw9Z0zR53C317SDPqsyI26y
gf838X/7IiI8fyW0gGJDA98Rvz1R2D9gwlL4RX0m1fBTf/TXDf2kcgPVSsL4C6nB00OdHuav2giB
ZhXlM+oOmjM0qUCSJAYIFcZIRjU/H5BLEO6gBlxq5XTp52mev3r/v36113IWr/vx4tGf4nJXCBkM
3Mt256qJmgD1/MzLd1r44+V1F4tAqugi0/fyjud94LpDBSwgOXvI++Jqbng2Ql4/+8+838/8zUUf
rJ4jlL38nMr3U3HeByZ1tJ/rhE4TZ51gDzXTIJ+kAlgQF4nZ807g7Dq0VCTPVMj1p+t/NBA6b9CI
m8yf//kP0CYi0/UzQ6HTxlkvYO5I7stFMaR5SbJq573gWCiWAAywDBJl4vpfTYfOG/zRC9hASHeC
MaR+CeaRvN3pAuRz3gmqqg4hkgLeg8svLoYKvd6j+UAVVdQ35IaCPgQYCMMGhNbp4lOf94KjDClQ
QP9lZpwuigf96gWe3G0eqrNb/Y2NwTCGjigM2U77lt0JYQ5tkOA2dfye9gJfr5mk/30n6NrQZsBT
AmrXxu5QsFg1QLtRv286oVmMezQhiHyaSSrRCYwEoV0Dab55yc5IcDkpIJhtIi7czJdmGepRJ9jw
42UXBWdIH5gmBZLmJbu7pGIOBUyOw0LfVgMCf76Y1JJoqENTwOPII/zw7VH6slGYhTrRu29P5k1U
tOVe32TzFxufgC2Jq7MvWu4QBS0qboD6TlfvzonQzaWXAQ7DChhf7aUTOgGDbQ45PMGKUdsTVO+G
AspJsiNBZxmAjuEgTn55KLBtQgWkvait9nQIQNQRPAupicB+CDxQcwT353R1VkEHfXqDaIrTUfP7
3i2GQHulB4GhDKEtmmQlfxw2EjojlSP0z9qjUf9OBTDqZDMHBM/i6IdBTjPgRSB6cUy2hmwI5Fvd
ds/o3aKoGnDwJGcEx2RmPN6QL8Fx53AEBAJMBmw/kESnW/XoWATG6hUi5e/mj5gLEPNUg5NRMww6
7++4Q26DTC6q+s3Vv14AkSk7CrQhez98JiC0p6sTJ7g6iSZFAQXZ/r53ISPHF036hOCQMhSoU7td
Fzu7g+swV0iokXJrhkLT7X2aEexu0kcEe0j1TaSKulPBZEGkawxETk9X7xZEVEoV6W2BzQ+gG5zK
5iVfbQtkExFKJI5qA6n+TQWXnLfkgqArQ6BpzHiQeM11uTm6KjG14Js77bLZv7GgkP6X7QVOy2Iu
mJ2jgW1xQEI4+ntevXfHROLcVy5Of3trNNgU4HDDrr78+ETLFlKhEPdgpIqrdycDTUEOWvLjG9qQ
qgGxAGnC09XZDdAARxOW5Fk7zHq0DWgqxGTZ1ycgJF2iugRDp6szCCD+EUsJYyYRSvYtf4zchuz7
i4LJiePVhoKdz+8aAnWsU8Fs7tSnzw9mWfYsxOhnedMQSm+3uc7nJ1vCJgi39aXU0rttkMOA9CAg
XQIYnLwwVZnTxbc+jxFF6hgnOREeNCth/3rB4BPJTgUKSkDuiYLag19nOyQzMyR5jupAc6c+TQUN
6Kzs65M8pnqMXXFbOu0OAnfIUYmwgRrD6erddkjyV2tGpkQVxR3CbqIPtDYd0umFU23V5kQIt6N3
+wHLdPNR5N7fRCsFsnsz1TvREVJPBAYmpwHhssbVv7mA3J7sUqBTJdLJBn3vhU4lwSZdghoN/PN2
rvRxLIjyh1Qa2dCH0IYIjV7KSd3NUZSbmCmkFk9DoQ1Ke7QuohIhWKxSvQDvih3WcdkhfzgjbGcI
NVCB4NXGkL1bF4V2j/RYIIGIxatr6j8+ItjkT0kmIDjWdFL/MFj0gjQMTzeG4E2QHjuDF50flNAK
GsLvpKOcPq6LgtAuNRcMm8IRBEUKa+1nvjwoMjaoLgps0ssw6NseyRHWkN0dRC9wCkQWq10ROrtD
c1AUOcr2PN2/sQCGTjZxIPZIRItJpzeLfxeQ6LJuMhXgq7a91BxQe7Q7wEfSZHuBworjgspsz8Sv
YJkUnLF4ckSu/fvu0bMsgoBOya4LJIlQPXBf4kOBZDlfF0kiYXVFkRFQ4ulqur1HY0EgEnloudWR
3YHDp6BUN2/ZXRdYHSlrk25pO7xP708HSMcOKou/kLB7QWSy7p2PAnDayFaKulMLw2s6/Kd64Sf+
6Dugf+z54fMJ7++v8x8h/v/sD14g8a9/38K8BYxZ4Nkv/vBDnaybezcoX/H//7rA/56gt2e/fIHi
nu7T/vP2BV/f+uJeL2/18sNrf52t8GFFclrQG9rH/O4I+XUVrc5x6OzPzLw/nuSf/7h4zrPx/x8a
/rHV5OkZxPv8l+1mPlollw98QktLP3AW4N+yyl9eXXzGBnEp2/J4Ffrf4qyjBNHA/aXbjsM4Wz3H
50/dQCTlW0YR5qnwn8riovETAlG28ck6XFWrbH3ecoNrk265ZVa8ib+9GcdhGX29FOBogGOyd8G7
OPOfL0dhw+CRbRlDWlRDLltu0F6yLV/T475/3uPo4QutSdmG588r72IAtmAc6XbD0N/F/uWMbHAu
0k3vnv1VZxVpcFTSLcfV5cdDhY0tXrbZxeu1qUF5SDdMA+VTUL884mnZa6ATsk3fxviuv+rmpiIv
2/bdyt9drB4tNli+3awOV7vn8+4A4PArPuHdKs9XT16Zr4viYky3FVrpR/efkNFeXfLqGvaIfNPs
BXlcXIxsjdMwiW/5tvPc578kuVibWvzKr2g9LrNu07/kweNd0VlD2mKz7EPfr79mXaNu4CWieiPf
9H51uW8RbIiCgHzD1ZvrVZTknn+5rdO+SDL/ivZv1lm+vlip2qzlr2j8bn3wny62sTYZ+Csa/xxn
wUsfnOKDpiwt3XScFd6b8SqL2SkvJ2dT4Pg1N5isgu7cR8eMfIBs8289/7LHG0S3dLNByInkMqoB
LC6yWdJNZ+tNl7p8qirLNvxuvdvldbhfdcKENv8k2/yjFz+v38zzV3tbk9iRbf59XP7JQGxZnL/m
Bq8HYpuSkW3+A72/Rl364kjRcpHl2z5cRpW4cog0imy7vxUr76UVsaa0lW3ZZn9fZxE720XLDYJO
uuUf6SE2xTfZpj+u2Hdw6r2cmm0eX7rx/yTmKJnS+OjnTzHOghcnN92yhM689LPXMXIDm5eGTuPE
wvPp5Qd/loj5UabpOzv8df7pRQXhR//sMrkm/uIpXK+yf/0bAAD//w==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_xlchart.v1.10</cx:f>
      </cx:numDim>
    </cx:data>
  </cx:chartData>
  <cx:chart>
    <cx:plotArea>
      <cx:plotAreaRegion>
        <cx:plotSurface>
          <cx:spPr>
            <a:noFill/>
            <a:ln>
              <a:noFill/>
            </a:ln>
          </cx:spPr>
        </cx:plotSurface>
        <cx:series layoutId="waterfall" uniqueId="{CBBAE1AC-698B-4744-A384-16F0F81F9BEF}">
          <cx:spPr>
            <a:gradFill>
              <a:gsLst>
                <a:gs pos="0">
                  <a:schemeClr val="accent5">
                    <a:lumMod val="20000"/>
                    <a:lumOff val="80000"/>
                  </a:schemeClr>
                </a:gs>
                <a:gs pos="100000">
                  <a:schemeClr val="accent1"/>
                </a:gs>
              </a:gsLst>
              <a:lin ang="5400000" scaled="1"/>
            </a:gradFill>
            <a:ln>
              <a:gradFill>
                <a:gsLst>
                  <a:gs pos="0">
                    <a:schemeClr val="accent5">
                      <a:lumMod val="20000"/>
                      <a:lumOff val="80000"/>
                    </a:schemeClr>
                  </a:gs>
                  <a:gs pos="100000">
                    <a:schemeClr val="accent1"/>
                  </a:gs>
                </a:gsLst>
                <a:lin ang="5400000" scaled="1"/>
              </a:grad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_xlchart.v5.20</cx:f>
        <cx:nf>_xlchart.v5.19</cx:nf>
      </cx:strDim>
      <cx:numDim type="colorVal">
        <cx:f>_xlchart.v5.22</cx:f>
        <cx:nf>_xlchart.v5.21</cx:nf>
      </cx:numDim>
    </cx:data>
  </cx:chartData>
  <cx:chart>
    <cx:plotArea>
      <cx:plotAreaRegion>
        <cx:series layoutId="regionMap" uniqueId="{00275E9F-F932-402B-9607-4FE6CB2117E0}">
          <cx:tx>
            <cx:txData>
              <cx:f>_xlchart.v5.21</cx:f>
              <cx:v>Sum of Sales</cx:v>
            </cx:txData>
          </cx:tx>
          <cx:dataId val="0"/>
          <cx:layoutPr>
            <cx:geography cultureLanguage="en-US" cultureRegion="US" attribution="Powered by Bing">
              <cx:geoCache provider="{E9337A44-BEBE-4D9F-B70C-5C5E7DAFC167}">
                <cx:binary>7H3pc9u49uW/ksrnoZtYCICvXr+qR0qyJC9xHGf9wlI7DneC+/bX/w69tc0osXvGM1WuGqWrOrEM
AcTBxT333Avo35f9vy6Tq135pk+TrPrXZf/n26Cu83/98Ud1GVylu+ogDS9LXekf9cGlTv/QP36E
l1d/fC93XZj5f1CT8D8ug11ZX/Vv//NvfJp/pY/15a4Odfa+uSqH86uqSerqN+/tfevN7nsaZouw
qsvwsiZ/vv1vsvtrl+7evrnK6rAeLob86s+3j37p7Zs/5h/1U7dvEoysbr6jLaMHUghOhWmb1y/2
9k2iM//2bUOJA8VNxqhJ7ZvXXd+nuxTtnzGg6+Hsvn8vr6oKD3T9/wcNH40ePz9+++ZSN1k9TZqP
+fvz7ccsrK++v/lQ7+qr6u2bsNLuzS+4enqEjx+un/mPx9P+n3/PfoBZmP3kATLzKXvqrZ+A+aCb
Onjj7kqdhNlL4sMObJPZnBKyHx/zQNncVISQG3jEY3yeP679MM3bz9D64L5KtP5bhqN+UZj4AbUZ
pYrwGxjkYzMCPAcwM8sWlrjGkTyG6RkD2o/PfcMZMP/99kqBiXdZtYOVv9gGx2EgtjIZsW6QUY+R
sekBZzaxLEvdGJh11/ftBlc+PaJfQXPXco7N+avEZnGV7LpdeXU3Py/gfOwD01RSUHaLjf0YG2kd
cKEEZwQQTq8ZNs8Z0X5s/m45w2axfJXYuLsk/KHLLHxJ1yMPqMWFsMktNcCe9ZAawOMcCCKpJPzW
99ytjBvLed6Y9uPzsO0MIfe/rxMhnehy913fzdELWI86wMZmWSanNzvXHB/TOrC4VEywu05vgXnG
UH4By33LOSjvXiUoJ2FV6aYM7+bnRUBhQsKX8Fu+Rh8bzeRupAQk1u2WNuNrzxnRfmz+bjnD5uR1
YuPqLLu6rMPLpn45eDg5sKRFLMasvTYjEQ4xBRpHZ67mmaPZD82jxjN03ItXaTl3Mekb/eONq5Mm
/etFXQ+2NhNbF2H8sflIeWASQW3Bbs0H798wxZut7Z8Oaz9e+z9lBtzidYY+K7ih8PsL0gSqDizb
sghlM/amsNUpyThV7MbWZm7oGSPZD899wxkiq9cpHRxe6dJ/UeuhB4JjE+P2rQ+aEQPFDjjnTEI2
2AvMMwa0H5j7hjNgDl8nZdt83wUvyNc4P8CuZUp6R5dnkSgh/EBYNpPKnDmfJweyH47bZjMwNotX
6XA2CYQ1Hb6gMsDNAwIsOBj0TXQ5w0PZB4Srian9HZ0+9DXPGdEvgLl/ljk2r3MH+1jvgjs//AIU
2j5glEnIArccbUahr7U0qSilYkaenxrHfjRuWs2Q+Pg6adkm+x7uXlTYtA8Q/9vSvrURe+7kxQHY
sjKFfQvWjJA9Y0D7UblvOANmc/oqt69j3YTVC0NjHtgKHl6IW/llBo1NoHwS2Im6xW4GzbOGtB+c
B01n8By/UlevuxekxJwemJILS3J+T7AeKmc2O5isRRDz9v3ZPrZ5YjT7QblpNcNj8zrxOAkR/Fe6
fklQxAEDI4bYf8t6yePQ0uYHxEaogizOnS+7iSmfNZb9kDxoOsPl5HVuYye7qtpdBk11VdcvScXo
AYRkRCTyNlScYSORPTMtpKEV8moPOdizx/MLfB4/zhyj12k7Ry+dQVOI47mktpQ3u9kMHFshrjHB
Ae6yODOMnh7PfnDu2s1QOfrwKgnAEZZtcxkPd+v3BXiyPLCoZBQpssc7mbLAyQAW5+ImsJk5/ucM
5ReQ3D/EHJSvrxKUk12YXb0cItyCi5nS/A8s4aHfF/YBJYJwkIO9wDw5nP2o3DabQXLyOjOZJ7ty
SHbZ95dDhUFMngzFmvFjKQ6kSVC2Yd+iMdMnnzOSXwFy9wxzTBav00zCyyD0d9nLYQItTMHb25D4
92svFvIwJsLOKficXjOGfPKMEf0Cm/uWc2w2rxKbU12i8Gyxi1+WLEtIxIKhrozdzP/MdhB2ojRj
qnj6O/Z8yMueO6r9GD1uPcPp9LXaUFUh2xzmefhyZjRVb1JU0NwrlDOYIGGi4IyiQuC2ROAnM3rW
oPajNCWc759oBtLJ6yRp78orX7/kNofqTaZQwsRumdgMH0LNAxSeEcLAqR/az9MD2Y/JXbsZHO9e
Z8XZuzhBBuZFy51REqMYtrZbtdKcxzLg1OaUr5RwPdevGS7PGNEvkLlvOcfm6FX6nROd1S+qNHOk
9lGWQWzkJa9foGMPyTMxsZlx5JnFVBTw0FieMZT9mNw3nEFycvEqITm9+qvcVfHubnb+z0PMqVwG
9X1TMuYGk1kqxrYPoEBDGrjT1GaJy+eMaD80f7ecYXP6OsOa06t295JVFwxJMktwhJr7k5eECLh+
C4KZupE7Zw7m6fH8Cpeb55ij8umVWkz3Zr1L8yoIX7KumbMDoSykZe6qzGZbGeRMa8pvIql2b1YP
N7TTq2cO61cYPWo+h2r9aqE6uerDyxesyGD8AAdrGAqYb7e3GU7EFAcEdMBGHHS3qd7kBCaEnh7N
r+G5azvH5uTVYrO9Kqur4W6WXsD1oDoDE29bbH8hrUSxDOIeHL27JWozUjAh9PSYfo3QXds5QttX
i9BXXcYviA9FaGNTPh0N3EfXcHYDgaeJXfBWXZuFnhM+T43o1+jctJxj8/V1YnOt4PxfODqIWIeh
nOyeIszOpEnUNykwBCFud785Qs8e1y9wmrWfo+W+SrTeBeELeiDUoHGcPUNi+ja3NvNAqKGVJmiE
+oXO9tRo9iNz02qGx7vXyQvOrrKsGpJ296Jnn4CLsnH06bZUwJzrBKhDV0ypKSV6436QgnvI4J47
qv34PG49w+nsv6/Sbs4DHNZ+s6leNreDAFVQRe270zT2LBU6MW2CCGg6env9gn09xOm5o9qP0+PW
M5zON68Sp5sD3y+eTwDTZqACCHtucJj5oimfQJmJ+hwx43HPHc9+hB63niH0YfEqEbrAjoerFK5e
MHHNLNzyABUHpQT329lD7Q23QDA+VRo8CJQemtGzhrQfoQdNZ/BcvM4SqYur/kXPrxMk2pjiSBLc
8GxEog+hgQTHwMHhiW4v6Jh5oieH8ytYrp9iDsmXV2kxn67KFHL13db/AsEpR4GnRfFnxtdwflAI
KmwB0eD6NRNEnzGS/XjcN5wh8unidSIS4sjTizI2hswNocrG6du9W5hUBxOd4+yu4mCOzDNG9Ato
7lvOsXmdTO3zDnJo5tcvmghFPQGynJZUv/D/14lQnFq7Ozc909ueN6b9+DxsO0Po8+tA6PK39yHd
OOKbTe3Rb/7Tq6Bs5D4BEU4G7lV04GlQ5Ymj63f1UjOmNrum6dfD2g/TrPmjJ/l/dAfUr++Hur9C
a7Grd8vru7ceXBH1+3evHxcXgs2a3sYhe53Rzdxtvv/5FqTYBle+v9Nr+pBHEczeXMGDlle7qv7z
rSFN3NVBFOi1iXNVb990Vzc/pqg/kNMREaVw8NA2oQFlk27z59upmBFHFBA3SUamRBNMsppuucJb
8HI2bNlm0M6hTZjs/tazM50MKKG4n5Hbf7/JmvRMh1ldofXbN/nNb03DtHBGWOKDBCgOLoNBqAYC
k1/uzrEF4ZfJ/+KG6P1CyXEdZ1bgslF4DhU+Ek73k7KnEzziz53YCsO28JzCRiLzYSe1bo0cWcxx
3cS0cHpZjYtAttLNY14vf98Vajp+6gqijpIWCj1Ni8260qnXF5HPxnXfhrUTJmF8RCnzHKLz1Elw
89o6JaVx2I8Wd2w16Ce6/2k6p8sLOKQJnJMDaBYQffikNBmV1QlarKOsu6Cp/KzCavH7J5w+4hFi
UxeWTXEqDLjh7rjHXZSlMTSmR4q1RbqL3mKfKptot6FEOuZYXP2+s+sa/3l3uOJE4S4aXAnA7UmL
efhEzC+46O2qWvOOFVs/TknuattIt7Hlpduk5R+51xWpw/2iNh2L6Sh1isQeSyeNy7RcVNoLHUl9
YjtBpOJN00k7dVvd2oXbJ4mvnaqyo8yhBck7Jw1sp4xsuqFRyv6iUXfot1X9I+PKCJ2yNumnobJz
1xjsJl3ERsZOg6KxFyyI2aIxh/7TEHnlcSj8zncYlWWw4IWdXggr8T+Hg9SOnZbsvedr651VZ/G5
sIzIaXmZOo1f+6dNmxHHT21voVVTOJZpFau2GcdNrPyTJjLaFUvTH1wm5zrkl2JU7+tSp27HVbrN
zf6b3/IOXURiaVj4zJRF4yLOx+IwLqzQLTOysKqouyoDu9jIKHiXD8JYhLYul5ymzbLTnTjtexa7
tiG8LfXZJ2kQbxsFYe0WlcydsG2vmDDsiz6rwsVAouh0tAv/ohY8cRsVu6bd+gupfc/pO69dj2Hi
LSOzD06yynKbwHNMTw3dkeWbIl52pVEPrt8Nvr2pVdT0q1BL+6KQrVoEyiIuVaE8zs0oMo+ynHhk
lfVlKT7yTBqfg7gt32Wa4HNU39MLTeL2KCnDZg0/VzlhWdYpULWCIy8tyhOdmNaSZkW8SjsbSyQt
orNC68GNuows26GhqzZMzE9cx2oxtEXvGkFIm69NaBbEd82BHBuj9C/CoBiXWaiJ44mUL4JCVLHT
hcTejEbpHXteUL7Px6w8S8vq2LMH9rUYVX3BGxavCyMgJ6RnYp1mWAvFKMJVU2f9YZayr0FcWoMT
h42/iiTr17wK7fem8KNDg+Xlyegb+qxJhgWtmuHE73VeuHaemKuyi4qvWli+74Qi9x3SW+FhafPm
KPS62PHGQJyFslp5HtOp49WSODbxv0VNHGzQ7HPf+lueesWiz7v3+RB/jEjlO0YbGYc8zdqjuhKx
EwZt5bSN3703vI4cUhaaa2LmyXpIa76x8qo4GrTpJY7pW/pdOsBvYEVToRzD8833zCuGXWVo001g
NMetHxlHtS/oIevtYCESw8oWUZrFq9gr5KIwC/Tmx0zDXgyDuZr23srLg2HbG8r7quI6cz3l24e+
53VHfRRFrtRN5wrbCA6r1vRg+6nhUG76Dvea3k2t2HaYSLrtSANy3KNub+VFwv6ktY7cNMY1nEIG
O+axzzYZh6Vf1+Z52A/mmrbsmwSuhkr8D7E2uUMkZpqF47bmunFbLy6dkRv1wuvaeFEoErhijE6M
qsjfR4WXLLJi/B76qlJOYMaDozy/3XiG3yyJYb7vh2ZV99pfR0YTOdrOu8Mxxsf6nig+lsSQKban
zljkRalXDdVsV7VJ7OggF8uqXxW5zy4sK7fdjMRltslkW501Rs522LfVJkw7dmiSIHH7NqDLIGiA
kMXz8dRL4po6zMuHj5qo5Bgb0rghvd05ObW+lrqrHGorw+mUp90k9+iiMoNjX2WHARyAk7ZmWzu+
n3pOkpLstErVJmnpxzgNTId6JHN9VW55qYzFOBrewosNdeJ78ZXX25E7FtVSNpTvGpPnf0UNa9/l
vEptx0pge9gSxLtwiPpjW5BkI1JarpkK44Xuxu6L7jvmoKADPZt2NAxuImBAjpH10Q87MpLPpCvM
C0+O/D0bI7FgiU1ckqRR5WgrYYcyCeqlyLC+SC/672k6GO/iIkswzZkblzL6ZAVWth7sUCduUSaN
S3jP3Yhj90hUkRw2o+THCQu7wmH52L5LK2WspzPSblHIS5RT+bXT2sC98KxooyIlL5KqJ4eZFabL
kvLBle0QrmnM6ZIIO1g3odZHum+stVVb1jsRkngdGL7/TVnL1A+Hw2QIMP1t0H8k2LkWlNtqhUlK
LpjyiWuZJE8co47pB16IpejS9HM9xPxb34rgVJRi/FxlbKHjsAudKC/L04bk9SpOI6y8QUZrHiel
kwgsMjjPH1lcUccrynglfK/awD92mzZi2DOKXktxVJN0oMmCJlVzwytuafXZQ2p4qfOhDP3g9k7c
+3/+50Kn+O/6qta/fzhdqfv3v1D8f3MX729/C5eRTLUa1fyXptHcf9bfl8JOxPr+htgZVb+5vfcX
PP63bz6T5OMqPXCsez77E8mfH3e45vc3jW75/XTZDs6ySBvMzJZT0fc9x7eRY0QBi21xG5ePgkWB
sN5xfIUUsI2rfVHKL+ATCUZxx/GRWcGZfpBlTiT0LGn9E45PELM85HC4A4gwSMjyOsTHhcIzVlr0
Rl8XSUXgxHlbF27rp2G/Lq02PPQCMxMpNrQh1cdRTIzuY9hnfNPnQ5CXDsiWtZNhm1GyGMyItb1j
RWIcSifjCY+OfFoYiWN7Wew7RVaV1eGDmb5dkw/DkxnZxTU6OEiHFJM0FUgvnY9cVU2XeOVYHjHf
7M9JkBmu1UX28dBK87QzBuynv+8Q943NJwvnxgmRuJkE948AzYniP4iIjDBhudFo/wgZymNdSyNy
kxYVf4cRB8c1nbgwijUpzfyr3RWwSrfhreRrWzStt7L8gOiNJ0PQ1bGVmJVMeM14SGvRn6kslGyp
s6Y/CxgnFwkl9XjIvUwfRRXxyiVUu7F1SOyVwinKIh1dq2/glf0uw1wbou3Pk7FQC0pGa1dnua6c
qJiYsR14rb8spReli87yCHU6YVTKFUCkcNO6apqVVxnDySBCelEShkXQscTalSwNDwdu2OVyrHNy
WipsVK7Etucvu9Du/CWZRm4GPCkXReDTC0KMcHRAaPBsVQnqYwRDf+Zj/wqdnoaqXzKL5l9p28Wj
KzQtgnd9kGJE9mCxzTAS7KMlWOEYOoVByQWNAlIdUY0zsKdj3EljJeQg8i+UNVmwrcsK68+vktE1
qLTa87HM6IXBEtp/zhXpjW+M1pi5sOoxnqHWvd6UuUoRYZQxGnnCQNdJ3uLdvIkxOhq1Wer2Y2G2
jgFmG5x5LamEg/s9U0QLHcPzRwiGd1Hne5+aASSlbUo0tztSposiFO8D0eCjzarAJIUDBwqC48T2
l6DL2nzNRzNNl5hH1rhWyDAtoZEU3aK36mL8MIwasLZQt8mRP9pJsAUJpRdymhy7CGPglzN9ZBfG
QBZhUhvSHdu2Own8bnxvKDPonaiH8TKfE7UoipDUy6ocYIRwtBhlKWQnF7qlyZJ70l8kVkEih3b9
cCFqWp8alt1LN408Xjmj1eidH9XWyTD44pPRSnLatXlyxljs72jHw7U2Eq7ckGZyl/lx+zlnZtSv
yIglG3Rmf9Z2ba3cIILXc9PEi4ct7YXVLy3EEZ8MUVT1exqOhlhYrcSyaUuJ6e3CVJTvzBrB66qy
fCNL3LQpGBmdgatgZIsIK5JedmkP7EKW8+7HEA1N/hV/TaMfed/152FqkotI4K4fV/tYIxXNaOMG
2iYXA52QB9EtBNhvB2zjbkzS5Sh1/hUzA+OSUQajjHPdeavKNPLqS+VZ/TniehgCwgxMcEhzKg7j
xNRHFh2D3PH6qlz7baTjVeTR/owzq1g3wTj0xyxrMPWgwOhF9HE0OgTWZi/7PsK8QIABW2qsUh9l
QUzLixiczPhkNHIsjmtaGuXZAObnrZKBYfsd026wP4bcTONzr43KdZ8aZeF6LWObseXYIMYhxVyW
dY257M0uzB3b9jERuZmWay9RSb/i2FWCbV7g3D8CLCzkuDcAnDZs2LFoJ6OoS45PAZ3DHppxTS/C
xiDMxX0zgfjSJ6qh7yLPxkYBlhPrS8k6choIFfmOSlL0acR+1K+l55fRt5KUnZ87FoLo78xTdfy5
xA4BKt57o1W+02mWIRTpfcOzlzLxjXJJY4JPMrGctlUhgXmdlOQ0qkfWf1aNV8RXlswo1CI+FL63
TM2W0ncp/M9YOLSJfLHxMqpS6miNAqtNQBkUB4vIMXaM0De/hf2IGBS8/zSDyPfFahvP1SP5IFu/
71yS6ubjoAdjGddVgHg5r1zW+MEGdNVbMM8LYycN287B2aHBgliVWmuj6kR3rHlUGOFnP+BNteK5
JTKEDfngZdhk9CbPlfmpsnLqstT8ZmRt6NQZ4oV4yCBGBV2v1iSm/l9J5cmr3oculZEye1cn4rjp
ymJYggv274WW/jeLtdkyhZNaQPBj56rwsm+EB+mKZqbvuXJMLcesZXlm+0PsyjwumEPHODkJcz/5
SKNKOrZZ1avRqEHP2753s9Ifl23a5e/aZEyPLd42S6gxyXts6/m3yG6CDy1Pzjpp9tFhWVR8VQxF
75iRzg7bUIcf/EokH7uUV/6qrLPs2IYDWyRxMW4Tw45XOPoTOm3RZZWTSIltr2X6Ak4n/5JZaR4s
orHKVio09edAiGlq09B2lLCazBWy6U9z0TPHD9t04Xuy+hGWslwkDedrOkb+qksoPbX8SiLmN61s
cPoBdGBRlbQ9KqpUH6qkGBI3SpjeyKCnK98i7yNP54dQP5pFiWf8EsUlNKaetmKTDR5pl0Mqm9Oi
5t4HOw/EoVGN8coybOEakTGq1TAIcWoEdXGEDXtYm1k2bDpjkhrquFsOVVm6NeWNWzRDtA6ySly0
YTt+N80kOrKVPR6VWWknT+h/P5G56Qpb/MFZHRtFoGqm2BY6ZSpCSLjt67yEbOslrtkxOCFulGoR
ma0+8mDl69/zoon1PFAdQcSknK5ppwJMFyfoZ7oqh4whg86yt0WCXTTkITaGvKbgGL/vZyYVX/cj
JHrBqfGpuHXGvtpAi6ayfW/L44lhSLPEnp31+Ver97Bh/PPOkG5BEToIMr7JYTaVBDZs+CCBW5V0
9lLrgG+qQCSuETb2E8Lwz0QWF0FBP53u4yTg83MK7tsyN3pTbJkYyGnWgHpbnZ24lar1USW1emKV
7OkP6jNEX9wfjvorNVOJidIw2yS1tmMfeJ9uXFAGASR0rawCG6nCAdP7++mcpuvxGsHDIZkBp8IB
3pysD6nPa7us+bYUGdiVNEyQH2yo8MBZT+EDUWsBf2Sk7aQeGBHcx+8H8PMixcEPXCiocIKQThfY
PabuOuOF2Sex2DZNWK67zmCbnnQaZwDvo789McneXpB6QYkiwQEtc7ZqEo92mRdWYuvXQbkekGk/
lNBUn5jMfb0goMQV4zi9CsOb9SJqBu3UwLPYRaUWIpSJS/v8f2OZWDbHvUsQ+Kcc1GzGYsiwYR5q
a0u9MjwMywCLoh062S8Hryandd634xMh3c/7F/Z07CZ4LFSlodvHIGVh6w1dIvjW0J74Qhrlb0ez
BRVpEm0vMzWY1BHViCXye9h+3lmUjfsmkAg3UTr/k0XYtAvNMbfoNm5g3Z7GPlkLCN1QqRRuhvzd
CtnziFgcEmclYeoI+enjR5RJV6KrlG77MkjdISX6aKzq/GvCsWDiKYLrp1Xz+073Pd+Ux8MNJ5YQ
P2W+WjPMWADJbpuIolxnKWebxFTBIQKdJy19kiZmpo7sE3Js/PoaiZ8tLVClMrGfbMeyspUTkdTq
HEuayXnejuWpjpIgc7wBNLnvwOs6cK3qtC1a6MjcqDiCC23tEp9W30lQMbDOMUuCMxWLPHliWvaN
FNIHtbEj4dsU6GRnD8L5LLS6cDA8rPAUpVxu6IX516g34C9biIrUiWzQ+t8jQX62Xdw0C6uCe8al
ZviOjcd9+gn0Eg8+bmsoA1y3VwzxQ9339XdVErjMIPem9R6F5LRokuJr21ojWbDQ7s+LikLkLPxm
LFZgSeFhPZAkWPx+gPvmBDvlVNbGgB2dWb1ZVMHYKlh9OiqQbtOKvhHfYNsqYVnoQMB9Ssb5aW2i
bmGyBkg5WKLIJz6ekCKsJtI/jNuWe3xXmZEfOUORYZn2OaLx3z/dvs6mr83C3YzIOf+0NtWIo39+
YSNZ4ff9WZTF9rFZqUl5R8IkfKKzn6DGkykFmQ7Hp+HxrJmpp7FB8sozh63wLASWSDBjZcEQESX+
/qnolGh95F3xVSy4FAQeAQ+HSoLZQk5YEPYilx0YRBlUZyZiuMY1VFXHHz1Dj9VRHrVQQrjP1XHQ
BWmPiESyEsnYyQ3qoj8Pwhg6gdEhWHIrMuZfR1mWa9MQkLKgerGVmUzqR1fECI476g9ndaZtJK1+
/yQ/42PhWBLqxeDXGCr5ZtYRZoPKZVpVWzoOatFljT5KuyA89M3hH7MugSPt+A4bOX2FF75bYLbu
at+kddsH5bY0BdsoigSFU+jCXhq010c865/UDyfv9QAlDreG23GnuhFF8OUgc5SyMWWkKC2+FUXP
r1Cu2G5L7tmfrgURISuoOsWYWB81UqZP7HS4/mXeOcyLCYG6AxPf6gMf8NjMeOLVIe/CaEsIlKRx
YUZKxNXhIMaGUbfrPfWXIHHMF62uSHVq+xoWyFAsuKb1kKHyg0bDudmkUBHHeNJrilJOgQW+xGN0
Rol1VKaiig4bfP6ZrAcjwyd1obW2DT+OIFwqpt9bUTV+KqfllRhwBodDXZJ825ZDjpyWqPozq+sh
jVVeDN0vhnDkOWHR+nKh/I7GJ5ZpxOXCJHH6voPacFqKGuUaPBRneiDGeKhlFjtQsbPRMWVBzWPI
0mbmVtJqUGHAy/y4jrkkrkzysVvooRgRQI/htlMhcXmbWE3iNCQo7MxpitBCjlqbbad3yFZlGjZD
IohHTU4S8r0rVQxR3IhgLzaysxBDBz8Oztqhx9+lUYx6IzQkykO7tL1gLdoYURHyjXh3LOQt+Wxj
D8qLnUy8pshha0GWWMMPqOVh58bELxG4D2VvxxtfGf153o9pcMZSfBnMcewXbf2+YhUAobmEdWuS
5vG5Hk34i7KpSbHCMdr+PDapOvaF0PG5zEn1va9MPEXHImtEuUDW8JOyIJMU1SWAuTdDNMSjWzur
w3A/5ARVZ8uYRvy4xWy2UDQaaHNhXMf9SuQDuocOAuWqHgMI4SodBFu2zMMnNiLwyF9jx7JN0UeN
8aHXIbou4hFeyzYzDgknSFhF32Vda9XnJDSCahFjuQRniFd16ZJBdqjoMEK+aduykvGiqVvDHfMs
7xaCYgu3Rh8rKEPSUDhUdihJ4K1Huk3QG4kHv0raEJcaJdC0VN5U42GfIIZ1aGhDZfQbsy8vSGaV
yaEKLSywLFCCnhphCd9wzQOg2WP1jT4O/K8DoaGbESHZcORBCFEF1Dbd/7Dr0TtTY9uf3UhwVtJg
MCzoyQWPqLULvSDwllVTdfn6xqwExd5iTjbTSRapHfKPkN46ayAXpCdBuIbaC22e1hzbeCksrKJC
CURmQWJhXmk1aeYsqpq/hlB37aoPocPfpGaI4jvPYhOR8Dm4ndKS71ISTUosctahk0cIf3piQoG/
dn9SNBAZA2hX8tiSyEc4sRn20Uqr2KyOUtuHmaa5gUxDMnBMLPdazlYow/HD91VWYCDEhHayyhNa
nWcjKfpvTS+Z0ULoseL4XGm7b06sPiEXIooy7jalFw5XykAmYxmpgvL3A8mhAgcDuDGD/XUyhT9G
GiDQTgC5AmuFI5sTw4JrJj+DmMe171hlrXPmJGGbo0zH88YU2ryRWNE2KSuo9UMCUXIFBW1UkCQi
7m1T0+whtUEhrxUEsrFpo+7G4///POkTxZC4LmnyZvdx0E950vsvoPi7gPK2zV2aFOf6kFuzuTQp
qCBncJ63pZC4NRNfggpiiLgQReQ4NXafJmXgD7dpUWbi3o0poEI8fF37+E+yotBfZu4SAhoOCyDP
irNRnMJfPnaXNtUZyitUgvIG/2sXI7VSV7FeCml+yQzxoWyNdWY2xReVki9Dh5XWyGFV9e0WeXu1
HI2CbliXDjh2Z48QcjtrYzdxclgOZr6Ad8jcurXLH4PXioUOpEJNWWUeG36Sf0MEZ54bdKCHkGf/
h71vW45T57p9InYBQgJuoen2sZ3YsdeKb1RxkgWIgxAIhPT0eyj2v/8V56ukvvudi3TFaTegw9Sc
4zB7hUjCuHLK2vbIIaSo1jq9F1ubfTCuPXSZHq5Hg7NCbzi6iFGqWoI4PliTzFehnku1DXd2iWkx
6UQXot8vEUXdRwpK4yDBBiHCmvUTwmFX1nbnl02LaiQJoo/GEXpadP0XS4YWHJHpT9iWza3G+XAt
CO4pDMf2QwQWsaIgcz4AQaiStn9ad1usZAdfoxi9GNLti1zBMm1kM4c5mfaXdsxrnO2JK0juZDH1
ip3oYsJqTub0ZEa7QDPX7xWSzm9a7OSYrDE/tB1LCp6uX2JAEGWgtyuRd8NxaBEVhUPB7PRYV5jV
wjTpeD+o5ah7e3QyuONW9NUaqP1iIhDR7KmM7vMp7v/WG53+ops4Drn56CI93HfAWm7aPpvXAuKQ
riv52t/OE6lNFWdbWCpo1P5enWw/dgSAIFkCXRIy7pDm1Nv8oEjAH/DNFvQ66axLi2CgoIU0Uze8
mdozvqLW/M1zFLbQA+RP+0C6ERzFiqNMpkjMt3yoFtMllyj8so+pgUJsRNZdF3280QtNsulz2oqU
lSLd+qcRROQ17Zv8FMZ9dE5GF6aFi3pUF3U4zTdIgLLD1JIIg5fHa1Q0q1LFEk/j1bxwLgonw/FK
BQ5iRpWNqYIitjMB1LBDew41hC8W2oFjbFLxnMYbIvTO67GiccufRNzLhwyHfLUPrXwABxSdCfNp
syfgUVqJ52niOG3yKG1rJAsuOg4i2Csdkv2DhbjgvOquRppVJ3uFZnaYPwOCimjja7F2s4dZ4SRT
IemfbGvDl3lFzhQQsoqyxpcyX9SzxHsaHLoYwKDcdos0FE1dok+bpCPwb3xkGq92PYQjihWcVv0T
XbntLuiy4eHBz9r7tPco5CAhH+gYSo1FUtaVxGIepqzHB0Z6b1QF4eJY2W2wh10PyNGw/04tQ5lf
7PuaHfgOwK9IG90/TdHYnq1Klm+tctspWsn0ne7IJvgqQa34OxNcTBmEoxE+HrRF+rF2TVC2dKas
JLzJPiY71iBEa8M//dAkVyMd10+LSEwpGSiHsvUPrslg7+1K9WO6Q3Ta91zEl3RDEDkgzbZVmC/b
SZhEPP9YaYJqXM3V+bYWyNXodbsD0wYiLe/MlDdN0dQChLRT/VOSm/gvMwatrPSQpB9nWieXsuMQ
WOxGHuZZx2VcrxA1IH9H1FuT8SoYHGYt5mY69mbQ33TatOcxlOwOsnd7raA5uOeoN+6NCoaqwYrs
CpdT/pzHsyoMHZq2GPmOD9oyXDG1Ptmom+BBOrWdHBPyQaFoP8le59WP2RrMIB/a2iLNWTo+6jLS
W1ZKgZGzUG/cRGCoeMGyvtkOrMbHr9CxIu3fseod/mqz7HM2Q+8VK9mWi3DnZWyAQVkI9JZPm4Ly
eKPyeWwzKH6ZLfPsNtbrXWjqD80WdkWvm4tBzP8Apr/OiewLHUDmF6f3+0KOZGtOmrmnel7AbSNP
vGEMHzhxWnULlI+TlWUWj/Ieck+6FjGR6ylqI3afTOJxiUR0ZiA0D12U1VA+TqSMUqRN7WDP7Z4f
zC4OC5dXZEz5h0gH+120x+KYydoKSAJZc0KmL4os35LKTt1QpBMgv23rp1JnnWoOwRx9G+u93FT8
XY1AOlXTTtfCrUs1xkN0SWL6dY70xZjRj+iO0JfdtpK7GEzr56CO/16C7KtdUfi7cRmO/dbrYrDj
VgUDsQeUd2A0Y/Bu5YSK42FFx79ya4T7Nmy0BFU+FtQ1y3HS+8Mo1ukqT7sTEbopKXWY4JZFx12t
vBDGdjcdix6ZL41SSKK73Q6XIcrrC5Ql3SHM1qnax85LDderqXbTMZDyswrXpNhHidKvC9OrGQv/
JCwLoTHgn8NoUGAYFHJM+w+x0/3UZun3Nk5bCNhV+JyyQB5QA3/S0SK+WBuQCnsdVDFRWRmu4C75
kuurJOeJKjbnEA/I1l/UwkGD5795snTyEOf8QQ3Lt8ZqXoWArM/AGMxUkRqmg3LUcWiL0c1r5bZ4
vIFE+twj5n/EspqrkPHoA3E2qUy8jhLKh0CAxeumQ7IgoV6iePq+oE6p3BBfQpTVQeY4fQE2HkPc
uuQHEW1/h9xtZShx2ucgCU4BW78CivisGqhNreKPJppsARHHBj2+6UqZ0OB2Tugjt2NYMmzDQsAA
8ncmcA6DXD5o9GG6MdkKOUveZd8SL7RJaRs9dlb5HAL0UbkkzF4ZzQ0ttphnewkpxKNIVxTjSwIl
IE/Fdz3P/VU+D2kBewk09BsE8zjTzbFb8Lv1QCrrdHiGTEl+hF5tP9SNQmZFAlqYac7O0zaZ5zG0
/bNB56gzg8IXcq/BQtXSukOPXYRIrts1LZuRQhLRDVlesF3UN9uuu+hqgfR1L5rFsXOcq/WY1WoI
sSXqJ4iYgjsWzVnZkXhXmERooflcB9XWifUmpXOCFTPyupAK9H2ROINjcF/lWWZRepXQgVdc0aHi
i+JPKN30PfRNrajcosax0PkYnHWd0UtkCt0pCqWq2r3nZW+oTKpm3v8ZBwgYoqHWj2ZuzcXUpOov
prRECWXHA6RATWlSsxyCZGrLMIXlYEAWNmxbcBVKBLApgqtEcrqU06xFKbjlR9lGGW6rV5Bw9S/p
0meQZHFz17EgvJ35OB/Bhs8nFTdbuZqOl8gZbncpgMEHpzquWdln7rOYZzkdxLhBpmzUXLqoiyBW
WPrjkIS6RGOj5OSku93bxp5mKIIgwODkSPtl++A65Hgd4CScXFt2Z43qH5RYzEVGuuAz0fk5Gqfl
u0lbJCDM6mM+sfq49hz6EaIgV5rb9rDODlsc+GqxZeE9TlB5N6b7Wkz5aoslNPSJTPsJqp/6sBBI
qBhJz3sbR4XOMnGyY3QCUL6UfQR8ZJP1d7XbE9E48jYl+2prxVrt4b5ftRB6latY+KVR/Kat1X3C
KT2kPBMQprH9mousyfVBBE0XVYy4+7xDdI2u0zVg7VaJqemj6dQNRtQfCRPqgC28wGmCB042KMSC
oMaRUKsQKkFg0PYH4GL3yx35r7uhSFW6UtRDR6EdENthz6ZYQDTT7QIaym1d5WFgbRcXS7019mvT
ZWZLCka4jC9wGv61D8nHAAaP4zDmkKgnq3mA0NoBlXLLuRZUHsVGk1tN3d/KkbZyE7uHuSQohdP6
vsnH+NDnVNypdKIvy+69F/HoXqIl0rdmgPKujbbvc23jytB4u822jRzgKU2ukh3VT0GBOueQYdyY
lKn7GqlKFfOVHGyQPsNexuHpWMUXo2tbtsGcEJz3KMiDFqi4CMOyU1B4b1u7l3zKGhyVoHp2nbSn
MMs/5V6lQrvkGvofU/S9+JbGZisSNcxnQJZlL5OvDdCHAxDO/MrWjo2ViHzSX9tZv4SJ0d/Sjoob
A/kJ8vgluSCspZfwEj2E25qHgN42Fxy6TXeXzvEM6jeX2JuknYOPUz+4v/o57G+XZviKArQeKggX
16kw2tFrIKPy0I7NVzUMOPUDNXxLN+ZjFtf6uILQPM5ROH9G+sIqmM32e81zVyIHuietoHcwAdWQ
u8c9uUIPDnVIrcNOW0fzxFazXquJjDeu37KpVFb3d92oUlo6cEYvo1rgoOCi3Y9DBEoB5+CcjgVK
Q4k8oM+zb1kdInBs0Lrcw7iS/aXnFLA+GcYX18hwKjZOkgAhP83Hcg3N+GlE0l/RyGXXXGp5XBAY
qyxyl62XME0GRZZsXXdu69V8hjo1OjAAmV1Bxwb+JSGMLGJc/E7VSEqEhFqvGNtcf4KUY4ZMS0s1
OiILZM/a2XJvjYMpgyx6LWa1bP80yzBcpES3F7MCUrYH4/duhxJ0sTxF+bjcdPM6oM6as3sGydcH
SNineyJyuKiMQnYrkqCgtcyqmZP2IPKMX+HGHlH48UOaN/IYCO+EYEE9v5IW/x/1+Y/W5f9FcOLk
t5jPO9/wu997w30Y+z+wsYIc81+Hji+B8j7XV9wH3zvkGwegxSPabEEc/y/YB82DCGQCoLzevhD6
DQOK8IUSSE/ReBA6JGig4vS/AYGIp0T+l6/xVwRGBVacxGBuIAb3fM6/6GHA/XDlmY5+zyKuoQuI
p2QKoKiaoEh4onSdui/QVdHlOCq72OSg45028KZJHr7U45xAkA53VJde5Q1FIdrlwaguYBPpl1vg
uFNgC9ntdHqhHXAOeQgY6wUp6zRNou8pQvB63zd72n/JMjrxr2Qgip1r1iIoFEPULrgViAzn4a6J
Qm2QJ/R07qZCoqAabqLUwvxY1cMQ2WvQ26P4J1g2HNB/4Dh/ljMAbgvRahBFZAJRA0b9PaeVRkO7
NqzJvnMjR6EuUDT2yUWfbMucXril1gCnXAtu9Z8+5G3M/8B8Rp5D/fccob0KFFrodoi+HgydqN9x
rE6QbGEha7+JqPMEpZaEkgai1zhQ4jiDjJk1cAJdJ00RJAGYgw8mIYDE4B1yzJArzSDOg2tLKgIx
AvpZgWX/wxh50vJf95giPSHeL+D7LOV+Wf68jvamDeJmJsE3FsxbGCOhS+tUHfsMeHZYjLNm7Lmj
IddoXPX/INYPr1f4t0Hi3dz46yYAVL3aCYYw6Bx+vu60WpnKgGTfkG30gCg2cNxQoic8HuvCiHZt
70beaK0LQO34Us/i95f/GUIFkIuvDYPiBA4NaMyAZLzjcmugPAH0leRbkPapIsjWQwZrworz/FI6
iJbObRDJ6JZ0yq4P3RKGrinQAaPHoPz+Tn5mlXEnFIIKqKXA+DOMxnvjt2ZtKCzUkF9x9oLtOUk1
DdxWAR+W3J5sNu+Yld9f8teHz+BmTxjKPqhh8uQduwxBJO+FDedvCTPY5UcbMeTORzqbdUmqNuMJ
e55XjDogOZam7FmGdptzZKQ4ms0fFsLPxDMYTeia4FxBj/YUwZG8t62shmdzqNz+ss96xuiGK7id
pAoh8KZBsc9kCx6mGCphrEZtpH+BUnj9w11E7+IppgHfHY+9inABReUvjHudO0HzSQcv8AimQ3Cx
a3BUTTHsslngUjcicR7nWGw8FbvX7MBl3YbN+jBMTNhyDMDmPORDM8zjQVE5x/fD1o7Ly+9n7pfb
hF8HPAIkItBkkgSh7edtA0pq0XZh8gVcbIAYLhC9nIH0LdSWXhNOEfeXGr6PL4OgIyLqPA1zRC8y
CIO3rlANoq2P/LbBb40t0rfrZIef4E9aluj9GoPPDHxIjG67UBpC1/XufNqJGaccOdXLAkERkDWh
l6lfPyin22mEVMPCf1XCprrh/0B2DwAOs87Z4MEAnL1c8rkXdTk4F9rroVGjhuIcglGuyxVEe48s
K68d2EaS7wiJcSBsNF6F8KXgUzv4l4Em/2Hkf9YoIFIxmN5Au0B1C8YFy+TnkceaGNUGn8xzSiUV
FKYF9BlWIPfWPAcZ7FUGDZRjr9ET8m/8H/R6CCfwnyMnhmFBE6aOqyF/3tDJ+ygO+QSSEZpHUYzW
rL8si27vloE3cnqeZqxfVZGly5LbOGpABxP4vjEcOYd6/mlodmvTYgXso5B/h7Fh97VyPLiYh0RA
/xCAHz5nLfMJwp5sQ5+fupX66ZELybGE4GADyjLNonNPrmcdiICw7/2h1WL0MUFyzBv8kMDJ6Z6y
AeoxXhAqADkViwtrDeCfQhoAu9Tq567b6xYJhvpx+TyrAyhSM7kLfIRE8oA7b4PR5wZ6okP3ZV/Y
qKZjvs3R9pAQ6fTNPIOuRe01zPFQBjUf9gsg96b+PGYjT55gOY6wyNKsRp6xqdEzs79fG+9DOEY/
BQGINjeQ0aB7xrulQQBP1RE89c8uGpa5hlA/TCEaMZAy95dkVQbx7PdXfB80oWSHxi/CuY0u5NCG
vrviModLYwZiPhO3+sVo1sQHnhgqBBzebFOUPXNBHBYhSn291LcpAgvW6e9vI37/5LBmshhKKNi+
whhC3Hf34ci2KtgOhqchGQdNCi1XGnyXqlGIRk23oEPCzFPZftiWrEbEmRoq66rOdLzJAi1eTL8V
Oq7Vdc8z9rCTuc+AnJiIbfc6C8K2VNSBucEiCptChAlEkDDmo2cNNjvcFNu93BpkF5dcdNrv/A0d
ae5inPceR+xmsm9/0Cq9j2sZwdGAdANPjadFi5t3Z2fHeDMatLR43FZwrHlF5zlGEosaHes28YTt
RROZHct273KCl1r/yGwhVvNLGhyRifkD35lf0rFqHZildoqJD5HKLWF0VP02ec6J2g67jpvB59SR
zQbszjRS2EZ/mMR3kS1DBgRo2vPImEE0DHwXqhUZByfFGD9muiHYW3qq/Q3ogKx+6/7Yx+DYLe6N
Q7qCLY5Y6UPKDPS++4LeFEjj0T3C/0gq2B++9LkACdOa3o+DskayM1c73tU2xD+iBXGxHLsgnclx
ymYU0KXFeYHH/cOjvcsy8Wh5BE1/hK0CDzPyvZ+Dtt67KO1XaR+BcPtIpWeFpeV618qvOsy6ePTe
S+We0nj05+MQQKgECQob+toCyWaRro85CVbziCx1xnCAcSRYfWRziCZjG+RYYonpJx/dVoRN778z
CGsauQAu2Goe4l+osSIMBYwGGAoNDgrcLKQ4AluiyaHu0+Xr+PhQ6L+q5XeZ9rs9miFdQF6TQjnu
PRW/pLqRcUDAmQo+bUMqER1e09u4yfYNfGIWN/X4p7Dw7jjyl4SLEPpcHEv/QfIJ5xVSyGlPPy1r
hBWiLVym7QlnP8YnEVMiacVNIHcYUHtiMeD9Bif2lwFBD6Nk5r3XH1IG7as4cp1kCAZekHg/o8Ul
ToAhwMbXaCTDzm/TVsO8haGE+W/EXsEu8tNRd7ufiABqZbzkVuTbfSgHiTuB9gdnU8e0r1N/P9pJ
/i6TxMP7QwBBIorQve6XigpZK8w5IXyrTWOZ13mtHZlKbkIuzix2yWwr1cxsykCCxLlogCWrVl2F
PZQJ0EIg2wmu53oIkls+NCkplZF7/TVEj5kLw9eEHbp0lP23BHq/+X6QbJi/GFDr5i7ZonB3h0yM
OQUmh/xxWY/G0Gw7z6rhuyyATQ3RDQnnKD+MsHhFpdg1NE+FhGDMiaIZtzkBQ7J3GzYDBPHG9sUe
UJGIYx5Ha/LAem0TdLXZI0CApyk3TcSRv/FaX+omRWZWpg6iEIeyFktxutw7y9dCLZNgxy1Pa3Kg
Q7C7T4bJuH1ak76GbTHRcVRa1KfSFqzWIIvyNgb/U6P70QVMO/qgZGgc7GFjGJ4iEzVwycEm3oTV
1MkheQRpX3fBYw6yfP+0651o9FHRY3CPEyNdv0HgzOZHBwvlCKpTSkj3P+Y72MATb4FuQIiRZANa
xnSSxE2ZzuBGspdoENn4rYknue0HLBWrvuerNgaAcG/AhF5oPiqaHVCu0J6d+ADPyxmSgqDrThub
4qVvvjfZSDRGeYeLa05ugTCC3j+6aF6mBkB8qFlYjWMyTenlmvO26W9GuneqrsRWa7PdwBJfe3FN
MpiV3sM4StQlE0lTZ0esFQZ8E+AwsNWyX7LW5EUdJKBmDg06Dwh7aeoFrYhOcC3jtCm73CQIsNvU
rvRvGayMLpdYHCbg0FsibYnO64SsKy+0JdnO7vo4TfECJ43/YdC2sJoBx0VVD6ZFLol6gTgjh0xY
sHmq4wt42oM0La2g3Zqe9hHWCt8zZvPnYkiDFo9TE4pD5cvOQXrmpaBNTmtQL5OZ0g+CB8L0x7Qj
QTxddqvNs+2OCULhtVSwCSNwpbOmTfeUonlP4K6TpF8wUoFVCNm3iNqqodcB4XPa30Qt/OX9B8C+
IuOVEQgEdQXSieDeEbL8Ldkt6MO4CuvGtuoQTp2ACXHUIToK/R3X8I0riEL6PH8EOq0UhI5pipGN
s7XFCVJGrPEfgvtHylIolfucPmkWPH05NdFI2FE0xo8Y6WG5zAu5NDp4GIfUh3yogOssLXOj4QGu
HOzC7AQDGvpLgTr68agNuBAMnxIp/uAsWWA9KvomQi08RuhVwO6iKWli+lfU736cxyQXwJICyCUx
FRBEZk3yXSkUNOoIpgqZVmkyCFZV2WYNhSYFS35V65OGn7wdMV5B4+SpWV0S7beZSP0tt5jpyT0w
rCxcgeC/1AsPdr/A2Bz4mac2wM/6fPBDs20R3oojNlMG97BBJoxnfHueeSZEvQBwa/Azuk+SPXQU
8nJSJiYHAFRMKQS6YfW2erhbcnxkKgL/cFzbH4OxYtXM5VuOm1NH/b/IQrtbEoIOeXgbarS48W//
n0F+fR9qdEho03gacAPRGDTbS4euV+18gvvI4qFV7Hb8Vh2Tug0fUIDXEn2FXidKOjQfqStU3utc
X45RbjmFaLzZ0HAoH6CecQ9bPPR4SzwBY5tLAAx8yyFWBeFjoNKgMX7Yp3WoXvLXEYRxO8ETqtdn
auIWNVo5yZGZ6MKuoCewaV6n9nV5MN71GB+WtPiNiqa9f/idWbCxxzqCQRqJRNIw/NBKFabNo4Mu
edVXeFLih/d1ITlojnCXeEj/KVE7L/g9KBcJVteiG3/rrwMaOOPwDwkaNkmrAL7lTly6mKb7BLsD
EK2wMu0Kee9NLmoP0CxosvfSbmmsXiJWj1g+C0XGioefNyS7dwuwbP+B8eZfQDpmeOnH0G+HwVF/
/+MKNYx5XPsa7Q6PY53hcxt0V6jJBWj4NNLX5HWttAJKh/T0NuS52Gbczt6SDh+CE0Di4mJqO5zz
W4RWaeEjMjeRbYdJBXoER73UHBenokHrDNj3J2CbPQADIEuYpma9RBc6v53RK8PjUZ1dmciOHZLF
3V6RfOl3eQGCH80yyj5P+mGD8qJGnR/lkFSFBVzXC16QNNL+PKgVf9sBzOMzDU0EREsBy+/PkAlz
gAJmFrh61NRye/L6BlQB3KIxnj4YtF0HSLwTFSPCZHPTr1nVDzhioWsLRp4vl2jpM7v9M3T0AvGm
7qXsuos3OFnovpnFcW161LtfLaQOhFxMosFwnMiPPaMgIMWALej1xt0TaTJp9KMipjHsQr8++p7X
C4YIJLbr8ERdbRZaMRdGiHLowuCHL9onv2qAV/kl/oqfZktnMALRGvvn1W0b42XGAsf7VQsoNICa
zwFXhq62G9E3sWktG27JFM14B7ORr2E3ui5YV68gi4toP3NQlmrm8WXNlcNnuFeEkKMsB16naNIB
L+VRh9IX3bk6CRlrD2CCXg8d8/tJw2ECEL6GMBWhkjBuceYtaMuIYUat5wdvhSIR4xujISGweNFD
nUev8a3deMrPBukZD64Mh3u+PedEeHhQrjjubtOOE6Y/ouPDYHkFv3dgmyMzE5QGB0AXaK9apACB
2HNSE6ghcJiaHJPvgsThqdg4+GNjoNwvtzkGJxsfXkdSaAkkGj3zWrJdGQcxR/qxc6sJHmYk00AV
3ATu9hnxFusrMJPDCMAc6J+BT5ACqyPKS49S9S3yVWTW+SDN9Mxy26joJdl71p8ZU2gDcUxiuejg
HzQkFDuvcKKhy04BX12ngjLro3R+AiJpOv0JFjVR1yWnFi6CezhuI6K+5egfoOLPC/jpOTzN3boN
ORrfuKV7cpDIJhIiFYaCo9BRJJFTwrOfr9GKVT5ArV9u+GGQwnltwEzth7cneZ1LNQlAs9BgEesf
60e46fvNx78c3V/wguzfb952QU+2oYJnBmMGzaH/GY1CtAgqoaf0b+QE6MRQoXL33AY6TE7YyjWy
RX52sCtOlcBG9bsyH/z/vC1Z5JSIROhs6//rFQ/34TSoy3m3M0nBkM9h9mFt0hoss4F1BBNtHbS0
kGuMfpfXgfNw4AKeCC8J0jJ9qVyI9Z2E4B/OwC39nXctmEaIIn9ciM45jjS07MBkv1ZsYytc2hVi
nNbkI2hl/3zdK9CI7oEeM0e7Hg9CLjObk+Qw1IOSvGgUTBQPa0snvF8bsHjbVRvXPo1rkh3XgF7X
39b6Y8MFssM5UnAKXTRSmdjTjIfRwJMRQ2/i4q71copxgFRS9NiNx9cBAQ7sg16H7zTG5yZLFIjr
JiY95Oa/L6/eFfTelQq+NXztVxb9Ais3Gug98Or4oUH/FNw1eiru2A1w5fZnFSR+B/UbgBdoaFrl
7/33l/fw+r/YMn955okTfMMc2p5h4/6MJ8zrLgOzpICqXkOjAAaMu0AdgJ30+0u9A9Cxm9AHOMS1
AFnh7/cifwM9ZMaRSv7PGgm7XcpSTTxJ7tIcnBUiMmv8pK4QCmGRJHOCKXsLjr+/l58hBDhRsX5g
C8TDgw7H8ot/fmy08IkB34r6IQerxp5bGvl8fFkytAVzUHT+cZx/vSBMlvCK4ptFYoCLvs/dv9nt
rplD9F4M+b3aRxwUdYcT/zK1HcLc287+/QNGHrb734n1TwjsNqRphO8FikAEvbvg3oukHtHO5v4t
YpjGC1kKSLYspcc9WbLtKCbu5o+rIVYchnX08ZzAa/GA7isQKv4BlXvf+y70pVSGPgokRQ++Xxth
2DwMTGqJuu9fN5VBXoc9vq8dWnwe22xrMQVNskKDesjhecAdoE2svxExEbWiV5dCZX+kA5E0LHaE
Flsi1Cu8HfuDR+fWEtSTpXml3abXMPv7YX0/jZg472emYEzQV/oXPznOXaXjPdjOzdL5yIQWUZjB
aYFs/KMNsjX5Q/+C/3Q9GmIi/R//DXU/L5t0RzaCruXr+e3Y26HTFEWI1nBUFvPS1v8VtEZDQP7+
e6KwMQi26i/hgBgOJBo6PRw3PgtGkuxnI+167At0K/EHxu8H9Of4A3wWfayxUL0oBbTtLz0ojHV7
OzvaXaRjMHe0TIchJc9sxob570KdvxSmDi1R4HtHpf9LO8GBx4Nda1ZfvKYiGwU6gnUUqwEvv3+q
NynGv/YfsEJcCm2B0BUeISR7TxeGIXiZFNrN0+zisIESju5ejbCGcBnKfxY3gtAu5VIDW82LAU19
IlZoWqOr6DVOa0hw6lJ2E5CfmzgB9hB+GDgaG8sLi9yAyjNsEF202xL9zxakKQrtQ9B2UMTJqKqh
X12sIUsO2TIcspkCarsheyQJ+5C/8nkdQzFC7vg4wEJ429Vww0Ays27ouQpMRECqcYFCI22HQx+g
Vep4eEtQ0gC/1hQQXvqlgAw9w2HBfoSx11KjMyFCN0zvMUI3SkOfBpgtDpDQyjhDnYDmcHgDUiy2
pmey9D6Zg6/XR/8J5Ch2e4h2glCidYse0IgOrSzzsT3Ab9+LtfgfyEPh2GyKt0Tmx1IFs2Ywvmjp
4Q/xVG1AllBbdCyGuwSmlYcB4k5kCiHYirYu+x2+9/YEPL8X/SNMASKHzNnqPJkuBQsDDwYs2wyc
1b7WYbmxC1GHplsHwK5AYFKwDIVodCZ56btUmhC9tPFleTT+kKsc7QGqWqEfkPpEbb45+Ql8g2e0
kAOGMTtLvYBE+NROQJvRJhy2+SQ/NvAGR+jCHCHp/Mei9FyyK8p2Ez9HdLc6OwM249PHMc9FF1di
XIIQlTACx65LfJkBuPRqlBZzC99C7GaL1j5AJrYSqVlEs9ImlpubLl/0gqZ1vTAtquk8m8GLtg06
TSRhr80LQ7s72xx4goR7LIZ0HOa/RyAvwVrAYOIpt7dYpMCH1+wmGxC3xXFsegb/7FueBeDb54lo
tuYPndel0f/IBscUbYGQUedQxEAViXYAQ4RIVssUtxF30NyaLtjyTwjiMnuYxjyA+rmlNYVtpjYP
1LZUHGxr+KlNNnLRhsRdDvO+XQDJkPfp/H/ZO7feyI1sS/8iGrxfgMEAQzIzpZSUuqukeiGkksw7
GQwGr7/+fFTZ01XV3TYa83KAMw82YFcpM5UMBnfsvda3XDOaAyc7ebmqsJDZo3xIWNRndupgoOfu
y94KKarnVM/beA4MvDR+ZakDh11aSiYuL1/oX9uS27GZhHuJoBkPoZ1lXF1dkxDJZ3tXtPlwvRaV
0nesXLUDlWNVrFi3/paJ4R7PpbiQtpaiGu/VzulpQSNESc/GFkR+Fkz4zUTWMdcX+Tve4ySuMnjl
i900sZME3RFyRr1HB8oUuBGOzUv7SxPZRePtJ17y3Oc89iZnrCzoHpL3LsDsWM5GhQ8wKJx9Vujt
vbDpzRO0AGMEhXebPk7z6r9WWuNwlB/qh8k3851uKv1oo1zNwxa++KVNmw6kXE/yWuEltzQPyW7I
lBW8I5i3Oc8YwrgbIYXme7E02s7oa3XXjzYNB7aCuF/m4Wj1ckGnWk9+lHi48f3nfDSD5RwFwvCt
N+3C2LWDwC6Z5nW2IDZ1/A9fOV4da4kmj3WAHCG2DVXcziMAfodZ/YXT47CHdJ61r3rRi8vZs/WL
3jW2FZo42ww1HScgP8N8pXvleE73Wzvm2AbN2Gf3ezcmfPEIjYGSc2wW2sskuumj07Q5MnNjfe37
ogWMmgjkg+vas3KzaoNJG60cYvAF5Xx0hxSZvG5gLVwMj42YI1U0wm61jmiuK3GUcyf3phhMfIIw
P+j0PjnT8k0fkuRkG9w+Yz+omNainofpXI9e7CyttbM91ZwEvISXBcbTvtAZb6NSHko0EOAE89RB
oT9Y9iuT6Ta0zKo5fKK/Tb1Wt7PRlLc97pcyKpVKH7ts6Z7lDPEo7GZw74khRYG7Ep5IyPA9Kbnx
5myNsL1NN3gjAaIDui1ei1qsIUOe+qlpMQgIMRq3AUOEc2Hi1BikDgYubwDG+O58WdDvHxk7wNuj
6aPCBNUvJ9IhvXR9DWNIZZTBqySLRY996jOE9UXf3biTC6/T7HDVBfnqnSmjzW7Q6aDtmDL5iAVY
HMYBPnghRvdVWphnOCc/rsB3/UMn7AXCbp1+LHwhh0x5w7CjDFzulcTbFkq7Y2JbQhzXs3E8d7EL
HDrqUDIkvD54DBoVvFmzsB4KmbRv4zquHwMLPB691ryyERYcdJ4UcTd36p76Em0zBNlLTfbl11WH
umhVRoIminbyKVt0m2fZzI6kFzlkeOWU7pnHYCYSfVMcSmeQj6iqLD7/aB4NvcHA71r9C3257iZo
AE8ZSxXc17VcL9K+6Hazx5bLMRgnaIPP4ygHe7pp+kQ+SHg333APsTmY3TKebAhWO7ST07VhqeFi
lt50ngPxaOnbQKT/9zkMq+lnjz6tk+8ZDDzw0zNuNu9qNTSFhon4BfBwziUTbsijqoaV6K9LY7He
ZbP/TFwoacHf/Jq2INRgo4t31vXyH0ELqVa3DyS/EC6RpTUYYq+EtsnMLxrFal/7Y2rRmZfau5aY
SOUuF8de8wA6F5RZP/YGWtr+ZelYo6d2OqYXTG9VIJLLSRPpDV2W6qTZS/NUKfnKzwA/VrnxBDV/
iIvBK06A9ZFfOsLIj0ErzK+DlgxTVEHJvULqMzzm5jh2hwwXgB0FmeFd2Ekr/X2gY+Y41pkvYua4
mGlG5t0x7EhMVNg2gjGsraQ5tRrz/otF6zwyL1x9UvKyC0YGPcYsATYAvquvrdnWbr0myEXkAh5r
d1kg5F2xETV3jHyX7KLOyzbHHNg4KCKTxNAO5BX0693iN3LIDlvpoccBoHkMxnxr7ZSWR+zSrqzw
J1K5RE49JOMV3ZJi46Ua6cPkrdhIWh2AKarCxIgngxIRsJrjqicn5/Qn2UekUI5L4ZQ2yIrORuV6
R8ec9aZ4WK0lMcdwmbvN4mey2ennvs1E4NBVSyNjYi+c4f47XmYy0yqQoSTRoiojzQ7m+9xCNROa
0Klvv9NhJg6aBfapDjDMFBRzE2E/1b2rX2kwhanyyDW88qi0Ze6L62rR3GC1+Pobfa5j+jR1uam0
iGOor5WyC1/Fiwtw2KTB3rfcDz7jzWjAalvvbGOosssyYzob1g1t3mhVc9eEOHgZ/HhDUZ41ue20
u5RB4VWZ0yaNf6A4u2CdPVpihTTOy1QKxpGD4y048pl+u+oXarNnlxatuI3YDFNDvo9YemJLCmAC
bZsY1g7zkDmYESVcprURs3mkaBPeZfdu0ezWozAb/CWvInZSxV9o8UfP+Tc2Ifgju0xUcHzTjiyK
XVl7hpftBKwkx7kytNEdHhnm1slZsRm303H8uq5Z+phm4msKKH5jek31/YS2Y5f4iTzgvOl0NglX
Mv7y1ouK6IKTtPJhP2YyiEQnVhEChMCoUtdOfS+byo2ldKEL+LnN/jqq+ptKk3XvtRVjvHROrpgw
+npkzP3UxSsPG/sm6DPrHgeflHE+0uthPbBgoA3n0zuxT+WtgLXj73rPSy/7tsGxCpY63Q1zOibn
dI3TzcQ/B+d1i6PLbLpqX5IdwSlUN3aBytqLMsE/aZazfWEKhpbwphleBxyLYtNMyMYevOGwzqa5
8V54CMdYtEjYEIbbntAPTkgX5ZSEAfyDGTBOWkS2248C33ydoCFFEDmc9y6/3G6hyX2/QmJ8T5h7
dweMaGMsuSknKDSlPPGU5+Gfu2UV5wX1BR8hueOpQ4oNqItoaET2VOSp8ZXO27xHtIPdVg/qvSe8
4kYrdBmNtZs96039WBUowVIObnvPTIqXdjKxIhJA0b5YeiKPA5lZc5jIuYD+TXP0mAiTXzrV6XDn
8xhx2LWuC44lx3Ey8m9lZnlfyyQ1nkvDmi5HJrexI7r23KJl/ETz3Sy3PW0WEG307solC4e6lc1x
W4T2N7vcDsNLQyZQ6Mxm/9aOUO13lZszCKWZ3MLrdcj8iXoJ2IVZ09rSLPSmwoisin0kdLW8cK4q
0ZtvWZYp7MkVnwEWhpfh+OR1I9pfrIlsEc557Q6mFyuQ+QRvaDy+j7Vo1RfBqS2LSmFZ+lcevJPE
z4cB74xoDzdWotDO8s4xHzfdAAD0sRxCuILi2nHm4m3AvcXjgZPnvh0S1FAYNa1LRnfyQoC8r0KZ
UtJczv0g3kpTzfjRaTOOIJKr+ZtSC/cKNyXntEHQxXwfmVqNIRO5cdcUo3WkSU2g0wTTmmIe2eiH
jYQ02ddepi7shfNbqFGOqLhKOs3ZYVBD86uvo/Ok+qp68cQ4R2Vv9TEohE4/DZNn3DNd8wNUQdRw
oaumrDrg7VVHdr9m2s1dloFPmEmWClFxaO3JyiZDi7B9oitaat0ROylGHAYoUlhEEVzqrLDLcZ+O
LqOUGptjSZEmd9sxdoySpctNamqrSdbnpifS4NpsDcyunCqSssf77bariKQxpNVy0HQThtC1O0AS
D0ujy63XCtmohntQ8+cC26tsylm/KmEFt0HEaXu2RTisWd0PEZBi3VnijPmVD+gLNbe9xM24JHUJ
6yIxLT3qBw5g4qYa6Q5Z4YzMOxj2chBd/pympd2m8cStwhgFN47VyHCcu9ZVADdKtzkfskGrf+87
MDDOLkP/VOMT7pi13Se6yezlAKkoV00sF5t0gZtiECXXwYY3mRMwNOD6Y3ozS379j1oLPIgooi+a
JYY/PTvPECLM7P57s1YT28BBVcHWGjWNZBYXZK9uo3v0AtschPtw9d5TO9Fn94CueuV+64w+yF8G
MWVaFjY+jS4yhACQTSTxSLZj9TTA2+z8S0VBOZ/0ItAXcE1pP3TlYWW6xdXikVe0xZvlDw0sbqdS
w9JcWAO/HrkPLSqLPkL0AtP+3lKOyMm8QaiaY24chm5p0SHlihqHs0Pa7QGikz6ATK+NS1RIVyZi
Lkp3nL2HlYwfiijfPuTKq5dF0IUd6aTmEZKqoZrsXdrAfat2YkJxE9A7aFr/cqX0w/OsVW7CFGxM
AgHuwu4Ce4et0rIPzP3qJ+EP1aOGukaFZov5DIId984OtUn9rjebZRn1eybLXev25F+NEp3KHK5m
x/BxdYflU2V/DPJ0vHFQx57RB84videyotJ0hyuMpwv0EKtGrDUGDIKFVt0XwTx55x0lnBdajVg2
RMFUNgepdFSMs4+3EnPOWL6LVYeNkUgyv0KX5+gA6WNd7vpcm2YKBA3HsgfyIYIh4jgH6dqqjpPa
n9+0NZkXERrp1Bl3fpmXTjzlTfNNAiMkqaUYORo0q0YwlC4LI9tRTsiehAKnHN+xa24dl1RrzSZa
ywxeC4+uRNvXg+EjzjHh4UWJbmMOtRe9PzP61nsB/GDjmPYSM20jGoq5wwnVA+Ra+64+xKbuDOoZ
6QOyiVAKVHYRmo5upEAyTHRFNLdOKSdvsgE76vCrmYHbHBKw4e280q2OWtoT/ofwGnMF2jpRI90w
lwG8SeMEjKQ0lR3wLXBhPJIDQgtt3VkHSqiIBhpmbyuCBdZGEtwOmt5uSQxi7xoC9AwXOwbg4Ae7
Am3Fh4Z4ieZhIVLgSwjKvnK4nLJbr6jlVnVZZn5GBePCaYR58MYWaWEfH+3iriUb4QqZZPqeSoNv
3p/WGbkavKCQCId8DkWuT4/+7Aw3kwRDchLY2JgOe9DoJ9Y0ZoXSCe4M2odeHBQkORk0LfJ4Qhvz
ZbJsfIROiVOZcJcCeaJ07juSCfcKwv+zK3synzx0iJmsVhT6/bqE+J+WE55KM48xno+Yuirc9WGQ
j8F4nroSdVrfrMhB02Sa+bhw1ZBGcBqOROMt5p4JEXNW3cJYGKfQmth6NfwOhBQAFxxCK+07igLo
TFfWIIbL1DTgI+tOKrw9QgjxMM2eQnWsGn5L1ADYvmXmp2FNAX7daVvF2wMoBoegLUseumUSIEcp
uzwDBeEXKK9ol9ysNR2AcHUFEWrliMAutvQaszqufToUDnI6ZCO1iEdL/D71WYPJvJ+jSTnLi8du
MV7MqpEirrrRv+shxA28nQMNQkPTc7Rqs72yQHRf+FlVesiEkqUOpZEEF5qWmW8LgaCE2In+Bq1e
EaEBM19xxQwNcwYvwLju9IWMPKJPlniYloIoA+kD+Riy3K/Yf6VVXRSGuTh75U7OkwbzaT7RuSot
mgEtpIpK1MZLHqB4CGuEGKcWhYm+8+D+cSgITFwNXaLDkQDXlz2UcIOmiOcmVR31eZxZEJG27829
nqyJNrRltsmJuA3ruUNlAZp7qF4swg6eJTbukCBpeo8oKhFKpSNLvsKErk1Yxst+1iKNyuNKDth7
evouX5t00PDDc1PHMi+9azWo9qicDq8HqSyX9AW8My3R/Sc6xrnHMkjdN2Gu1m629f5ulIt5XvYt
aKBi9KetWtNrpDPAq0Kv7/2z3soaN14DjcKJYAcyFWEIVHe4ZfNY0tyKJUvdjjrLGXaUL2RRLW2G
NnAynrNkmZ8DeOOh6Acd66RT7mq/Sn5HVqzHtmOrR59y/2DYoCZbFOjPOj/ihNrMF4fk/xnPjX81
M+Q/iFFx1/nDKwJldSMGfUlCCPu6wX2wEpVBaAmrwa4PPA8kaCof+gm0/gu6aNrl1JnyS0GzI/Zn
Dipgg4CMzgQ6PZE+aN8XhDbVkU1Xn5yPxmAUhtKytCxQOXT/5a4U9IPkGw+osh5jZuC4mJ450ba1
uJN2D4XlWhVZxy7f+/6mTZId/mdEAjOAzY5ZAwPH9tpekNIs4Hfxapix1eqzys71IauL9Rwh96Ie
k3yenG8OmS3lGRZ8AiCjxJa60mJ/dOxJsnmVqFmYaaGPKAIjB42D8M5YKRt9fcHHX7pSn8+HZaaL
GYLYdPa23Uz+V7dpFJtKJ8pqrtjHnEx3Yuo8dAqxtrhpiqDFRmOFHJkyHlXVgheamwYZu+0gBc1E
+6GTXOT1MQNNhHq7XgD5gcSx5mmJWkikySYiZw12jEHSIl317na0fJJs9rk1u1I+tT65pUXMINbn
3IdlCFDlqSjaHjoGCSy+a+x0YQ199zaU62gswCVSkS/R1NqUZOEKo6MbzxIMikUQ0bHefhPbBZNQ
HbJ0Hr3uywClA1penvglf4YW3gP9oameA/MFRJykcknVCXxv3P/NeO5ngwjDPwzUhExQYzKVhkz8
y3C80TlzFLMIvukFLpI/pt6mWzqMn6RVp6g9J3+Eh63XtjS90JMVRqSwYo7SRwoEnfdYfA66/vpz
/Tzt5WN5zOnxzkJjZnjIrOjnaW/uLFiT0tx7L1uxDVrq78KPugwqFqLWMi77m0Hlz+qT7R2xcfNt
bN5hRr4bYuBHWQJNQ1/p+CU+6u/vOH5X1VhOIxnN915mD4jgRn3WsHzkBcPK75fiP6I5/LuIwh8T
Cv+fAhH/G2YdGrqOzeL/ul7+CeH5f6rXt9ea6f0/QA7ff+RPgqf9m4+iBrMcMgSDe5gl/CfB0//N
RvZBLg0QaoN/s4z+CDq0nN90Oh8euRxIcBjWsR4YJW9h5hA9TYz9kMCRGTiYqI3/hObw61ifV9n0
JwYmum0C/utKLgxh2j3AE3jUmg0BrliIHA/s/uGH7+RfeO5/vmE+kxx9kFecSlm8uN5/uWFWg1ET
zXztDMGK8YBzghJm0P3resKF+ze3yrYn/DDQ33zUuFEx+WPBRTzwK9Kba4FKF9Ty2WK0wbXuyvGK
nYXhz0r6mnDr/O+kEcDC/+ktvY2z4Oj4vAwcmds29gMSYy57p0OomJzliwSIlXStumQgBd6upcXu
UGxMwZOOmsbc6wNlJEdEbPAg6ZhjHjonhTI4jvYUDjM0mU8UcdDOMBiXQOpvDcILWtd9cKDWDQ7T
KvMD9D0z+oQDUuTUt1WJWbbSpHo0lNscsajCfUsYUySLyk92iiE7ttImOywdJUie9hiBVF/fmuhA
Pxjwrk9ZacsnT6RX+rDkOyKugN8Q1Xy2mlZ5BQrWBZRcWMOt2Q/176u1tterNRWPpp4XYUOK8t7p
sobisAab1TbTmd5CAOrWzjz4o44CBivejhxDASPQ6i88Q7UnjjBIYykHXnWiDs7Ic6U9KbXpjFAq
jxTkOUhcHkdm+633QXe4az0z6lqzIdS7iRpa+vZe7035AqM/mMoYoJzXcwhaJtTCL4FjOkt/mTWi
2HvNBvOZPsE++ifkR994P4P0CLbYGEBAU8274BMMNOl98F742IZC5MWgg2pzASNEi2LeS2BbTBaZ
lL+VWeU7EZO26lr/BBGhDmgvvY1OtGycIn8jFpVJLml4boPHT6CRTcvtGqHvXTbnsNRm0PFQ1d1d
v7GQsMiN+3bW1d4fN1TSjL/qXW78pAyQ0iILEadIFC/SAMZfaKxOBhaVLycjzuqq23hMQAa0W+Io
1kv9E9fUz0ZJt3bUgTjlRaKHWovuc2M8JVAReHLCfbKWvLwkXGJ4J6pMvZWfgKg13WBR2saN4ivo
cfW43zpVRRMtvlNTQTuHv/Kub9wpFwBVspGoyjJ9DHrqyW6jVGkbr2qlR0whPTWI7209wmYED1So
i+ITdTVv1CtX94tXYBEJf9n7am1sLFpUC5M2eFnJBDnLBaHlfMK0/I2rFYzcPfPG2rJK4ohB+33M
G4fLkZq6wlS5vpFNvURcWedNMJe95mCB7GyjeXVYgCAN+ndIjPPdAPJLG6R1Ar9o7syNB6ZtZLAp
cKf75pMWZsANWwCINVP9xftEiuX0pkc7VJ+wseYTPJZ8Qsjc70QyYhrAk60bqaz8hJahtABgtnzC
zPypAmxWfaecZYxt9DD5xJ+V/bSx0ObvZLRVa7t4WMa+eLAxD6SqChFG++P04C0q2wVGT0alQwuT
gU6CvCx0Ot0NA+U3zWEa0QI9z5qNTQvNoknn1p96nVRMbfH3fdHnnY0pRKHZJ+AxvRtLZzN0iXxM
T27HQCtskb5MZJMS8mWFwiX25CJItJFhMXJ958UUzAPRtTWJlu1wSwbmU4Eo3NnT+XS8d2+m6YkM
AcfRsVxgZcj7ska7xEEk6MsXzRHlfTDW+UFCSd7ezHPORl1VT16yaJtK2kyWcBpc64gIq9XDaR2n
IXQ0aL6Osujqmkl3acyzc2bW2gaaLaHgxvUaEIqatSSk9N32v73ETe6XZZi+uWZDR7SBqLdnBmSd
txUKmhA664KIqrLPRQ/sl8NBANZ1WJuo7hI6TTSx4X/aNtMqb/TApbt9G3/ibh0RQKvsdZ+AwIWg
Ii1Jgq9MDuuoU1pzv/ZYLSF/aQOH8XGqb2fLFh82leQlHwTkb4kgnf52QNIEnpMq20ksyudM/YPr
ysnd14pwqQzn1ojhuffqW20qPRQD+FmaCB83f+ZsCFymsdWTpav5pirJFmYEDPg1BRgrwp4ywmDz
gNzLfftHkt5/VAX+T0y8dpwAlfS/rwKjV1BNNNHznwrB7z/1RyFoGPZvhoUvXN9gO47v8IJ/FIJE
LP1m60iBKQ8/wQrUD38mXpu/6QYKQzCp8Lswk1M5/VkIAgKzeEEiyHy0uih2/5NC0NhqlB/KJhAe
LmZ1ToOeRc1p2luN80MNQ4xoK7qBUMlmsgDuTPRpwtbCkBeV3jTe8khajsU8NuVO10v1olp7fCzt
fsZdEDTdlx++vX9RL/6TBvlTvxts8k8eRVt5/POn4QYVZZAN48nsGuOUlishHIPXMm6aR4U/bpzs
4cUj5CAPZe2TIYLknkYF9j3PptzymvdAKf2a1yDJ0qwq4xGZsm8cFtdJPgzcg/P38xFHm/Sj/Ref
+DMV65fvz8Z/jWycnY4a9xcFsJ0zOMPeok74Y1MQxbh8H0eC76298pYWBOwyG0Wcg86kO+vSuAPF
ax1qukTkkoytes/mvjfgQAonRijR0quvMx61nnRKjHMt6R/lgO6B9nsfI9kJnvqsu8ARTHZw3mvu
FVF0Y3346+vw87GTTj0HTgKHuBAuawMz/8+XwVs02uui6k9gcIKnNvUJtrBLk6UhtkzuaZbBvUiM
6vmv3/aXehp188Y0oabm4L/9a/tYP6xFRrGpLfq0OTX+apzwOw4n5KU4SJPs6a/faTt4/HjVtncK
wAVs7gEc8/4v60w0+GU6lB8nxISA1SdCUQ6J8hczLEW207stttrSF7+NkIlN9d8tml/F/9vRTzcd
znOc8tgdfnl75NY5h3oKda8rHcBJg/NaVttnwITb72hPt+Gic+kPU9VNSMXK1vtgvoV/Oljsy9ll
QhVRh6M9KdB/PlpSmFRQ/rJ8CG0Usa4hiokcBGLyzLHINPqbo9avB59Nhk5jArIwLjvE4fZmJfnh
Qunu4DSOk2hXxpDUrzlt3TQ0tFI1dmgtsGmOpFSVb1guUQKuHdY0Wk55RJPc+11RbbXRQpAMDcJi
/Mil5b0TPZB5x7++xDgWfr3IMCFYRMQnAq3h7ty4CT98Slf6uS4RR14VNi6WwI9VkJF5g2Y72Cvq
N+xUnX471oszwHzLPMaqzYGThThUNsHEZdXVdwI24Rx61ZR+mYq6PV962n7C6cSji2IhTvBbcfIp
CkJ8lUXjPin65jQJrafNT0c4TY2gCJlH0asyx6w+Q+1T3ZlFepOi3iJEafC6k0q6B0VlY8Wgzvki
84W0YGkPK8FNk19cVpnjvyQ62oLM9Y3LleZcEE0kzdf4ZZf8XPMlrftp8dfYmByNnMb5m+hRyg2Y
vZhr1MqjrOiGc1h35kOXQXE8JJ5m5OGalclbAJ6BAXvTaV+HGpWnED0NbOR+50YXVO9Eyrjc91Zd
3udBMkMfpbN5lIkcooXvgV6zGVyjZpl3dFRJWTJm4oIrjC/IySas7NFoEvhT95ZkZh9cZwkyxhhT
njrjUWNOEZZcl86zVz3PtZ5dmDIQ9w7z0sMQFJqJ3ateX323lbuetOV1P5Z+utdo+b4i/Jh+R6Av
YMAikx1AaZtjup9V0XJzTMQOp+Pg72WbZDHHz/qs4a9iYbJlyxeNvhMacVFoTO0masfWIaXDVpCo
LUq6mnFiuUttzC63k2XYcd5DvQ0LVpLaW2oK+sNsefOly3irSrDodKquQ7RCSLHesyQzzfWln7R5
G20Fkq28/WYudaEsyaR9GIR+UqVC8c7otFsPiPtVgko6p5D7DJP4TEMqFgIeooFrkCAX0gPGexnK
uxhYMM9DTtBTt4OGleqRrJSRXGccCNC9los3EfgzV4G6dHtlsaKmpDX6KRp4Fu5dLSuS65Fbx02j
zhecqA0LmNe+qXIZhLSEGQjuZrQzVLmBEdCtTnAYYoXYQqyyAHweCdMe+e19QlWwd5q0XkmldNgx
G7NEc1pnUqsQ0y5pf8OsFudem+b+79owerke662pkIb7g39y0KeBpbU85TlF1Mx9ty5nvc7uhpQq
zbyNIT6S7hjIvsn3S+XWJEv3fS0ix2Q8FXmzsxAiA3pBi7is5hdN1Fs6pOWWdcw/unaNeEdDq6ua
5gsB80F9bslAVbsSW9/dOnC22BcMeo0LYgB7Dv1eZmbqkMhRNPc8jK0jfXez3A+CT7BrVUUsuG/M
K+3yYhHTVe2j7t5p3CoS34AxHCXs1opQbisdYg+fjggJd6c+aSBzrh/0PAIXdY9C+QSEJuvODT23
z2gol26EtL6zYsLDk3gdkpKZzSRFAKViKuzIwlq4MiYrVu2Crou9N0SCvtXLyEreGaD1WrJqDMLU
ysDOgF7x92hjcAZm+aRYruYpR5KAmkb7KpkmLfihuY/Mk0FWDFYOf7Q162GpJnM4uSJY2rhh6nJF
3jiPpJTOOj8QbKGge5AhRvOCTofsrw6MwrzvJ2fNL6AWqe/5XqRPM673DRYv9mlcGLveXcnbYHxO
OFplgWuKGFzscpAZL9U0UVmQcTneM1SY3oTMLHQ7E4BkHwYoCkI/4XWcqgWa0sjROKGMsuzbXjmE
gyn0L+HkwmWJFKiJeTeadQEwGYEZQk+Pifp1rnnBU6N32+Isiq4/eFVPZ2FebCLA6CdxbbKp4YO1
KIKNC55gwROjH1Z3zS4pY98I5vZc9UFi3hQSzfed6TeBfT7bxTRcqZnYljDJFpLXSg0+dDvVvHXb
riu9ErNWK7LlLR2w3j76xP7E52LsebKdht9i6PBXh1nZkj4WlCO3jqjSMr9tIIog6RuoClL+jD3V
VE123Rn2wiTOEpnO5eYUPlzVWsZUO9eHDhEb7k5iA8YOlwf/zSGW34gNBAnPVierpn5C1EOC9wie
IwTKUbIu0Ea+Tg0KFZQ2tKUsNRNzllLmFhetwF127/O0OPSNTv5qkHYvMOJcYursLDePrZ8GwwUQ
QCaqi/Q6pHfYBw/C5GvdhKXLt7IqnZt56BEddAA9yy+TW6f9GWK++negA9seknckmnEO8K1djleC
MAxAi180Pan39SRS+no229wip+wux5NzgWKqcGLHlCZu6MqxeRxlZvAkC21Md5XZcJusWmIF53bT
Gt1HzYa8HH2DJbVDh80aKRzkP3sEQeOOh8zUXRhyMN2IZDU18qS1Rp3Suyu+ygCTi7ZQph/XQJES
guli6UENG96IptvkpWZQ40j1Jzxr54LLQhIT40TgPuOorubFQ+oy0pn0vf7Mrhm5na3TZsFBLUn0
nqjKtr1q3Nm+1BRykl3WNfV4kUKnySLfIbTtgUqkf9dxV+HD8fJ+DMusnxAxTKPf8RRYuvsK+Wn+
bLSr5Y8hUvFyeRQKpS8vhjx9l8EGSo9aIqa3LNW1ESJI75bnOZ6/27nXkvUgUXjmu3wdWKS5qQrr
Zi6r1TnVrthkpGLU3SvbyPDHLFQ3/W5C9YphzG/yTe/m1ewdfV/tjNmaZTxWNCgOK2AnPqo9ExW4
JEhkoNgj2vzCYN94KDLJWuNJFzyx1uv+pgkaQLCDKQKYCHWG/HYeXiDVOxrZ1pVR3TnoTKd4wnln
YwSoQHN15I6gl0tZ0TsSnbiaHByW+TK3FCGUnhSZdYNmunLPIVChhsrnWUuvSqmRkliTQGuGVGOD
uiIniM8voUzs+8wvM0xZun6+dDb3PdlCXg74L/OuPqvS/99J+ZtMPFoVHHL+fScl/qhep1f58eNA
7fvP/NFH8RiNwW9mjMTYismY+48+Cn9EuAJw4Q1OSZuFY+Wf87TgNxTiJgM10LVsf4b5jzYKUzjb
YHbDNM0Eg8C473//r5+O/f0v//0jXBrW7M+HDRsY6jbqgxTA3C/Qf3UClwXBPgYglbMFRs6zKlQj
ECpY9DFnunTR7Mla7UW33FStuW52B3JpOIEzzdEFaRR5QwPZWo3nJB+oGZuGkoD7dPqYlbvJFbIi
4lHIiDtVNw1Z2Tweqq+2BkLKGnIBvIaKdLF0PKZzgCqcLzE/S2rHuS+AoV+CRF1PFcFXkE4HfT3z
2B7QQqDrOjJ/Jke0RcMMGALz1aaRpUyRF7ilitCt8c1ps1McJj4cMZtg5M69NU/OW8ZOd4TX2Uds
zl8Lr9Oe86rWHtKucUMbYSb1u5lSx8HHE34vrlFb+XE997ejn747WskviRAuNDLz1jaXch8E3IKL
Y2Enxxh/0NPyd4ECHixRgCay0VeMeiJH6NApse9W3j0bzVsXuC1FlroCqkhcpmne5ob/QHf+CiVT
E2Zzc08egnE5T0x2qv9i78yW4zbSrfsq5wWgwDxcHgA1F4ssDhKpGwRFmRgS85AYnv5foCz/sju6
+/jeER3ucLcokgUgkbm/vdcWpfR1tHz+UZyruTibbv0cFVh1Fq2f0K7jr56N1b1BhqFx7ypm8bWh
E4/jQfUwZcryIkAIhbWRJNQN1sMW24wM0rQMuAUfJ4PqG4fTDLak9UcgeWvxVxMTMXbO4qi3NL0o
nDwFom3n5Z9h2pufWTqJL5UUUuFcNvDloTHjLeElq+KeXeo71MMFl4Zy7MG9vFam1j6iRks8TbzO
A6POWY51TLqjtY/chTe71Te3OEzaZ1O4j3aXVuTRmB1qbMjPJMyczeJ4GqWqNuUQufuUL7UCI8QY
nzDIxkcTXqETsHliTOhFw5uiQtEJCMUZ156R1oWOwYTwip5MLrjcZtnQX/9gIKxtjLZseZdXxn1H
NdkWmCLTRyPh3cqTQ4+STGls5SUki4n6srYxaop8a40IWDrjECIB6/fMwKqLrk3DKYZwBEywVawn
tgDpySxs9avJLx52DDeDIs3w9ll8ltVWczmN4nqc1dNIDRM89UxlPmJl/fxOnHJRdi6KSvQ+e854
k+stTqK4NMUmd1LOY1oeB3WRaQ//LPRln/bzf1noNfj2/2mh/18gzFX5+us6/+NLfurlqsdCD+EA
0wsH6485/k+9HCkdhL79g5rBGstq/nOhdzBO8FU/FPEf74Cfejn1GCTXsfais0Fndf/OOg8P88/r
PHYmhCSq0hHwkPb/hdtRNHj4JmGPIOxq0ulIF2Nf5CWPnV2pbJqlCxM6a5x+GXYCRluhfiFjjRdL
sPPvHvXC7BduOvwSOlWKRJ3HjGkThGn3IbXxqNoAx7My1TgMjBOhEx5MtCMmk/M+U8ZRwToMAaaQ
B14ARSfxh+LJ7OubMp8zSsZpvGGH6Nbl2cJBdcSHINVDltrzzWxG0WNmNPRDK/az0lVyN1bSWdGa
4C+trD5nBVazIpsYJFmW0B8TusTKIE2Y9HH8W89KkHO9zUi0YWQutuBzsHN7ul8w7r+qtc4Irew7
eQOlns0nJ2lefq1ct5aeEav5rpwkRUaSRSdEm0wPHAYa5+LxTGdBN6vMkBVa63y7nvtd31K05ysr
XT0pTLGvo3bcZkvrLNidS/5irMDRhAMrkre6FZUv/Thr9yP1FXJX8fYNk65juBoT9mIYHc+L34mi
DTOrkc89XYefo6WiO7SNm5rWqQrED0Zzi1+UkMCgP1NX0ADD1HL0QLsltibkxo7rRvM7rT2PED3X
0DkMAdQKVPFUUGlrR53z2cvYieofAlH6IRYlH8KRXDUk8MbISQ3Ckv4hMRmr2mR/CE8y6x14Uqsc
ZX1IU7QpIFOh+QFoRazaA1ZKQnJYCFr6qm2Nq8qFEQ7Ba/4Qv8jNIIRpqybmRKn6uoDM2QqLp3G7
+hEo3zNnqq8ZNqGnFKhr1VQ/aKzYJ1Cj+XO1qnCRKrUxqJW4h4/LiSHUW+cWtBnK3arhoZfDc1yr
vbhpPmS+OM6b7SzjiaNG691Oqx7YrMrgsGqEyYdcWK3KIdRdYtJWMuAfQHE5wPbRD/2qNtKFE33l
aUCChODpfYsKiTCJzCrFLu4b/THK0+EwtoWzJaqEnOmVUfeAu/lNXbVOuaqeFDoggPIEpIeKisgi
mD8k0nhVSws7N49iVVBXH85Odokd+Va3aBpvD7Sx7kN47ZBgyfG3l8ZVl295X0Qhysn8mb1VsY8+
5FuFQrHMr1dVV676LmXn5aWxQH76/YcArMs0CqxVFdaSqHqy46b3R8UrDwRN4y89Xg2c5n2U34tV
Xe4WItCk9nZ9BWikdSKTibcp1KuVNCirHyJ1RSk8OzYr0qLTRz5ksPr6lhMUb1dbzX/j6DQfsAix
vVyxM9S+emyq+rcMWQmFaRwDi3TgfqWKEh/TX6dx/gLXzgpKEXtT6EndaUWI0ZjriGrUJPVg340c
DBEqfLB2w/xPOdTvBsD/+la0/uPx53+BUpfda/fn1+L6Nb+/Fl3vE542G6whGEZ9PWD8MUb2zE+2
Rk+EzSjmY8DMtO7na9H+xAGHMR7HEx1J1+HV/PO1aDBh1hhHgwbFb7j2Of3lvPOfzj9U2Pz5vQjF
nf9AXnI4U1n/2hMCUFrnth7Mg5W7EAksGExt2VNYC8H9iE6B+qFU9JZU4zh/B/XhnC1hkppzNW28
p7UYqlhXK68oy+TVcBZeGP0ajzaTlZg3gk2hU2c6lySX3f3Mcemx6CyYGoNMD0Vsa1+rOoJWmTnZ
kanyhsaS5htWmmw/MRxhNpMxsvTJFC5vgHcpGI5iOCTRJPQHTi/iiDm/PEWOke8Go2Mn2Zc3FdXO
AdI7fu6sSI6a7NDu0gINvFBsI9SV2DkC2wRCEeXTbUVDMpKO651nKgk5L9iTfp2UwYNzItQbbU4J
t8MTlL6sjGarO7xZtEqPn1eV9oJwc6dN5KUiXXskyEPvqk3KpGzISeJ6q413pmrrIGfGGafJUg/a
ou1hBWkmJiEkVk6/ZFlaVsqdlav195F39NZoOS82KRJuOVTiqTEzpLspN7NdXUzZ3mOSFY7mSArX
mTUUVH34UrlpRNwhGa895XZv3jzOz0TMjGsM4GRPYJyOQSObrpbNhwPgMd2S/x1OxOqab4UxTCFJ
R2dby1zuHGqwQy2eJgbHZb6X5ccc0xy+K57hp601B4ZXn+heYiql0OQObRx8bVWGnRXdFKIuGGsp
B5IpIiQYgMtNts2uaaT1HhMQIsTVp4TnzXEHozc66PTg3FGJsvB2UzJxTHCnKxtjyYZTbc7Z53hO
vRensek8SO2ajC5ur1qOzSPttenNwnH+BsPUJH2sYekXEPDdORvU/MGszHpHZkKnSR0k+N6acicD
gsjZcJmd9CaOzWU7Ow5iGd435x6tTuNF1jcuEyNDrnQa9c5ruVequLcj+iXN/G2AGnaJ6Dfbg2Mx
TnaPc66obdKIrpM+N+CcL2VcW1eSHct+Ql2+oN0ZJ52G1D0tSfEtMNjukZ5dL4CSlB8KZTjUZbQm
p0vLxTpR6y+lp9k3TWyi9ml5vc+ynHRZQZJ4O5qJdZvX40lPRpPbsWn3itqT24n712Qg9gBjgFJP
vY6cV0gWv1nNVBziuYavMBfWoWoic+swNwpnp9Q/G6Z4o5e2jgMlNvUXxy0fK2ksn7uunsmkleq1
Smy7JBwCyhRQPVlqD4H9kkjN0oIRYugrSmV258SiIX5gGN4bcYNkV0q+KF7S/IkhbhFIQ2ELI0Vx
ymIu4mgYbB8HMvAuPNwHx+h6Upj4X33KbR/7qjzwBrOPFVGYEmxegD2uKOFvZuJKHwWiYpTv7Xns
j3a0lAdSKCQmagp6BxZLLC5eenCQ5rdkcimh7LA5RuWU3eMaM39byLgGhsiSYEnA6BA9FM9wrKYn
p6wpyNTRerigDlzVRAAsIWd3p7QTIzO7OTU4SbPA87ZWnxW7qIN4Qb4lh+BwlVEknxVq4yC/G9o1
U2NjX2ou6mk+qpL+cNm+GT0RPzycIfF4Z0csmIlHrg0Kmy/DfcZu0jCnVZc8JZAyV3BJ5/h26Sqx
U5B/2FPNFiNuOdlr2gNwaEzp11AuHUeIaqC53fPkU0zd8qqTeMTG2BuzzHUpyY+hWE4VsbUbGj7B
OGvKc6aL1vXjmN1QmntY8uwGq2dbUpSrpF/wS6qHXCXPxb6y8fVMVN9ymLhUaSbe1SIVeeg6a6I2
m1P+Ne0VAWILEYXzz6udOdOOA7x7pzL77TmbG+pFurQQu1GxUKnr5vYGBoz32eOtcVlAP33BE5ye
i0V+9Wh82PNGXAISafLSxbSmlnLMzl1mg+edFe9cDGZ712dRc5OpY0MwLc2BDxT1hhlpvNU8Us0L
TpeN1TXGF8FAZ29jktq0kVttkynTf6OvbrgZ6e56NY1mfblAnXlOijx9olVA5j7+UG9LFWe8I2lN
cnaOGQxoUXKnaRj5CKxjCoqb6UEd+OjLxFrCee7rTTfp7okWehgVU14lt4aTjdxobMg9xbRg/qjD
sptjY9iVRPsPwlvqp3wAs6XV2YbSg+VOMNXd1JJiO3/u1YX0p4Ihw4qn7SpoXTQZ60dPi8VX4lsC
Ccd2fanxuk15xE+0ZtV7fB+UNoim9V6EbadhUY7qcx7hcGdlSg5Rr4ezblt3y5Apb7XpqMea1pwt
YIjuVkvL/GCZCnxhgLPXfB7dp3h0o62mNupDIlPSxdKB40CVuL01ODBc2rn5VhLXfFOXgeV/aPuF
GOFkxgzXRy1kqmH4eqecrFLVCeuWMA3AxlYjjQ6+Vg5wmgqRqtf19MC7P8vix8FiI+JnA0yUoDS8
/trETb6vEh5pf6odIXDptuSLsWM179DmxUHmCd6maVTOKXwS+C7FnWSuve+t4YWQOYb0as16uli8
v4nefgHV8qpGw7uTLy+0Rt2XGrFB6OU1368pDi3x0U3bpI96E9dHXC3Oo6yF/llkY/mGrjp9aSO+
UJaMLV/tdOace6wZ+qnUtjddI/sdJ2p4PzdstcgVErUWqsVorOpN0uNpcp5QuwlcToN71/TNbD93
dvQ+gNZ0ObONXDgMqjoxAAZcQVSpOwDs9bIrCJzdpHWjVC81Cyh7L0+C0o7EtkH0LI6uwtCjGzMd
noshThrulOPQps6Lhcfjq+pEcXYXTUl+chILAZIIcRLt8oVZURkAGCFATu2QlX13cbMpT1YTTRa+
fzpWSEKA0jk0SG1hqajzrvWqcivt7gt+5tFvpzgPKfohWBubX0gxjXs7rSl1KPrhwp+cth5I3wBo
zDFtzTOSMn4FVcFXJwAYfQYjoOzZizyVS5JvElt3jrxBoLgraQyDLNeCuNTmC2fZ5tJyNY8LCnif
pOPryu4+tp6t+J2pDDutnCiipz3Nh1enD/QsGO0pTQ8i2oKApcSiivo9HDqTcmY33XUkdII5Mq/F
gisva5T4sJg0koASi45toafHXkVs1XL6UR2tPuOkB4oTO83XwbDzgCD0vEsbmRIW7rwNhhgO12le
bcbIrCdkVcGLjKkZxQWDux+QVghM6MWOVkz13RzINga1qGHRoPQY2nfbLW33S6cOpdO9DebqKXuK
GvAMfcB4NYXG/4+0+X+RNuHrcOr69zMs3FZV+/q9+vUQ9+Nr/tA2sfUSHSXEheKHKsn57qe2ucqe
1OgRSSJfyDOMme2nF1jjpKYbq1H3j/nWz0McfcH0zHq4d8GRO5rq/Z1D3EeV2K+uSEo6iWt5+CH5
dgzbVkPdL4Y5lVVCpelEOSFTNJnHy9Bz5+G5lZ5ZtsdMLdZyesFhMsl2bIuIlJwNpviQNAveak7v
W9Vs1swQQAoI46ZU8HkyjAJPEKsZVAC89N1uEFk/RTvhplaanq14lCyvC/9rNOzh7PO9niBJMLRB
vRuKYUrOmiwIhQt/dB3FT9i7BACWWKiPkF0xOAhjzNOZtHgk1Re9bNdGQLsH8/RAvxmJsY1rxqNz
ZWkaEu82TXvEM49Rsl+4cE8DXC6gB/OhXaggxvkarTVAFc6of56aH9nH/yJ9YClfbdz//rG5bX+L
q/LXh+b3L/n51Gj2JxPdA1wDGj4iHbflz6cGB71lE190uV3xyq9D4Z9Pjf0JkDdjYtAwH5Pf/y99
mBpPDVXA7Iptk3LTv/fUGDqLwJ/MxJZpWDyAOoYkg9DSXy3gohsWMQ5eepfBuSZLbWgq+5Q2FpS1
RLVpXinWaLtdlatluyU5sprqxtVgJyJZjdOlYbGA7iUasaLyRG/cJy7C9/TFcqUi1MAWLVXv66Yk
Xkp1vOvzRv1eqPWoAivDGudiXE1cykQGrYqJ1yS6cFHBPTPeYDLLjkVWau9rDpDGqY6iKQWofjDZ
bnx0kGAoe46XYMKAeW9hzNrFS7WEPNa46AV2dLY19kChFrQYNk953ZIcN0zliTPPN2qBkrCwFLKA
ZDIvNpu8Q7os2XkSJkcoaQ1fx2zQN6ZaA5/jcJDct87qtOiqab6TA5UFIRbQot0Y6CcKm6ylBz/W
5HXoqUlyatifxBIacB+P9rd0lP1TJ+0ku1gwvsOOjcJt2qoEKOeUWukgt2dqQhysvH7kTQABO7VP
5wfH6sEMcSXm52iuSh8dl9HCPEXxA+tHRHEMdWKktfjxDylti6dlnKZnM001a2ebk3qIS0NuPBti
CLJ3Vmhbh5rs2GdLU3+Z2wlQatyA+SMHXxwVvFKVr1gMhwOo0e6tK0YHYEhucktkS0pOjLRUtzCJ
6Lo2tHNnfulpKrHv+E0Ah4EVKlBmqToP2RNinlNbSHlKlryTcTc3SZyKfZeaTEZj0HjsdgeG94lz
bRYMN5wmRBzqc19dhc1sf65Aw6lFo10Vyxs3QIrsY2SyxvlYUu3vI91B4cSrhlY7Db5cMldFIvx4
9lxKIUulPpus2/ONylbbqY+YO0e3DjwLRpy74YMwa+YvJC3vTNEk1QEvIXqUaqRzzOCdRle8rkVn
nsdIUCFF1RspF4B9GqZ4slt8etehi1fiAbbwh6Iu0zF0lMmrP+etdCg7rkiwzQnzeL8lvVkExjSt
uAQdGM6Rvr/WO9u4RL8zkZvrAICZcHzKPAvlLC2irsBoJ6hyipueZdknJzsqx1dkIrzMBO+GzVzT
gnKY4jmxgg7WD4Az+o6S/ZzlerX3VDPXfFyFPSLFekjdq+sEoqQc7S6dZm0JkgZPhl+1tGbvqsh1
6K2s5xRURVZBs6wjzmFn0DfDeoY2jaBKuJoQIphuBCoo9cXPFNwTd3apph1yHs7rG4wi4yXvrLXP
xCHGFRtEJckeMzPPHASXXHHSCxOyXG6RCzBrWBox57DI3fFZT7tq13tTw9tX7e4XXNDL1RuUN2Xx
Sp4pxa4mbGXZbF16OAXLtqeZGVQXrejPE+cE0+dNnzxC4NWrHWjpFoqtamYxaDfcCHtWovnBpHWs
OgBkwE+Y5jkdYrmaYGl0ssg4ECNq30fFfLIG2z0b4GHoqBK6rPejAAxyaEGXhG6taCej69SbhQHQ
FZQGzyMEigxdLmY1swYQdWJuMiiBhnvMFHcGh4ePejpPGuE8hJ5yCflOYue6UbdhEsWBMuVaVdu4
XrKQtkPjqtSzKrcGVUSh7WX6qbJLb2O4Gb44hXlOQm/apD3WC4Ah1ch1rrMgK/2tbRxAu9BByFPk
8mWVA9tNW5kmzxrEDHRgZIBCs2GFtOh+QU61KmGNpIvbE3+A+Y2mwLfyLZ0JJqK1u6Abm51iMRCe
ke5r1c/m3JThNODf1pngxL5lt7Hhl7KWe6VpjWoT9cUIJbeCH2reYCweMHSQ9H3UOPl/liM6KLdw
z6hwYhzrcS7e2y6bG9tKtTDuoznsdXzF5J4BppVLz4xZodIvqKaRo2rUmZe80AekvNYptJsRW8TN
0i92tnObynhu+ukZxZYiMfZ2OKm1FMNdgKDQ46GWDIZvitW9usxad19APqNei/dXfNUmGbX4eM18
xsFd/G7oRgrA3g3na3Qvpiu0HyGaf5x0/2U/xflgHb78+/3Uofyevv7FYfHja37OksxPoJVddsd/
DIV+30+57ieV04lnG2uw8E9WOjZNDrEwPGkORxSiq0yZfp5CnE/Omjzjy5gmfZxd/sYoyTT/kj5b
WQqY6Ni6Wey1XP2v1IgB7HW6JJNyiIxlCo0mz1+tLAKwMIDd4zW1yBWE28GJ6gZFjsA2dY3AeFvc
LHaEVZWKDLGJ1FR+dwatuAUGV371eJEheWL2JNIMmDCcONFvi3Ipv9KDZRxUW9Nv23Tk2cpka9xg
cXeXQGR0Gm3watm71HYfmJbm9/iu5a0qX4uqbf2kox8S/kr7QuWHpOVQ5uWyE2o9vWKCYuBLRA/v
gWLEegTNfo38GD1a94aMtfiWKMKI8dQVRJhnvaXXVGeELSbc20yVvOEmZpeCjV6NFjO0Wt01N2Dc
aWhtDS/DUuXCxW7INAFyInNyJrUpXaL9DlAqBUAsED6F4End1fVLhSB4GXBZgBvMsXh73fjmFrJ8
MfvUygM8eXQlj6K5znUWv+qJrjM00yufEddWDkQu7IHdyZS642WxpurOMmbimKOLSxDM5ejQ1JCK
C8Vo09XMjWWLhyOcu+pA4/YAyUsMgSyH1rfNFdiUOnda03msGEbxNnW8aY2pcO84G9dojFn/wOy6
Y4DSdWSKZoMBfA0ZtFREebR6bMXQSoaTS6ghOiyd1hzlkrNvUWPLi33ETOfsqgX0vham0WejqIcH
QFMtqiDNxP4gpPZM4iJ67hWsH/VoNTSiejCtFvZm1PXZfoUIHoxTtBC10oYvOZH2hjRdgfEjaptT
4roS7dCjvjaeV+m6y83kVpolAEbggBntVR6At9UofpMrUwudDk7Aa8POYhN3U2PtAOtXBar42H1l
MININEYN2j0BkBhzJ47o/Zrruk9qYXzR4yK9eovFdyOx2T5ooAa2Q5OYJ03PMKsnbP/2irEi6eeq
DvVeNnusMPI+RpIObOw8L0oZt0fQcd5vYzs67ZYGiZjBoTG6ID+axrv3CJOPQdfHFcI++8q7BJg8
dbxupJQcGRbxZtaV4fkDJ4tNrC4FfiE2Rk2hlY9cR/E0al1y50xZd9ORRjk6rY5PSGP8gvJVYnyx
0RhDbtfq0TUa9TYGytaFCk0pZ04s5g2ZowEDPPivCxUKVUqTfcFT/jyVWraOI2JOc3w8CORqDQoi
VfmvqtRionhs8+fMvu8qClEps1XVqQRlSd/ZsqfCljwedbXR/TxKYz4mVpLtm9G+09xMhMjXZDwN
xsuzSZyVQiZHIsLDjeOINmMLhHoL7Nz0OlC3ehWUTJwfhsGCwjGnWh/02DGDpEzVi8k89bxyu3dm
k9FhV3UwQJBVN14kxcY1Bm5Fnpd76HxQClIp86cpGg3YJkMP+RRr/5J7oVkvg/pgLh3nIfrq7NLC
CNko+3FoP5sAgK+KcD1wJ60xkmKSR7qF7Zuqrttd0TNpgt5FqGAo5is9i/phoCzNr1wrPrhzl1/H
1mjvc1pRYOhl9Ptyvts4NReShCcNDV3qa01ygZzGlh0uHOems8yO9ZjyNxlKsxucqNnQkfzC+Qhr
ZaYcs0z3KTygddHVOv4aVJmJd/3nhO39gcrCKtD4WLZYD7rbVDVfvKEGF8vMkpCMVG7oKIj28bpa
z4P6pdT62me3wEWev7edPDEIyIOoV09ZqvdzoHlCBfqSPE2w8/w8qz67zuxAuajfkEhzujj1e3Vu
vTACKhEb7a09Ztld35TPZmRNvj6fnHRWtwW1GzI1GISCZyRBiWlIHYUEZU2FGxSe2t3TCrseBUuI
uLJrHCJ3jFFTrSPa1Z2YGmG3oid4pxvSDLVuFjhndUcNHczLR8a8ZsqvVy8va6j7xptGk1ZGzde5
jU42V/usxuyTVGUo75EIqh3dv8qOKDJ301wtFyhCGa3uFSNk1LH62syzd28slC2FMXUpV6FM463t
td8djhNHAb/6BCOy2Sjd6BZBbdGRzTLbgFZyuf0eHbUFGQJ+L2wmS98s9BWGZFXmSz4tRAqlRkW1
AEKkWGZ30b30Ck2l4ZEQCWNCCby0FQVHEwasMo+iq6VHJnxYXOFWpQJy4jJ5kTqGQjeS13yKXpMO
Rp1eOyPxC286pW1n3NuE0B6GkeNbb9hH2BbMCwZunUxRv1gk2VfKB15nKiADQHBwwoXzNk6YPFyY
v8EyTPPWICq0HWATvdsdgP9l3CC4DOexN/Gmt/S2XFhjlDOGAIeodFI091bO1r9xSnEynMoILEZb
O2/qkjczz3m2vApAvyOGe27CnCmDSnGztfL9StvZpDYERqwud47Zmeyms/ZQLIZxl7uGFyrDDMd6
1L5asrU3Db6NhwKGkG/1jv4FNAIVdaMu2DizLciB7qp2oJlOySBZb+msMOydVrfpCfnSo75onPel
m04Hu+cVOYnFPii5Zmvhx+bvn33yf9kne5pB7P7fb5PZP/Rt+tb/T/X+Pyj3Q/HtzxSPH1//+5bZ
QWhfC4OBsq4CJG2Qf2iQjvOJVzlsCZVg6YdA/4cGabgIjSYiuceGlsiFjXL4c8/sfsKSbNBA5uJw
pG/b/jvK/Zpj+VWCxN4FR8SEUIZ0ikS6/ua/KvczO14No4i6p7MRW+g7ZK3baY4O2ZoXHst9kapH
IDW8kYZnTRCxgHH+y4d392NK8GsCxvuLCvrxI0BHhMDG76yvPus//QgV3LradWN1X7Uz6HTszHib
EPa7mm4UlgmeeAweOb0Edcz4AKD+ZtRfAFljpAjxTsAgI7WaVu6295CJHBKHq1XTtKTPhDsk38d7
qX4zcQ2kFTCfMvEV8TXrdEwM0JZN1qZ0fupoFU+Lzu+UzWzRKlWhc/gosedGleXsL2pfYStmZTJC
lU3pbJSfZ1SplrthjyRKhwgTX904xSw47ICXq9nzC7i561Mlc0OmwGUDb3SbTpyZG14JPwybCby7
rjBstr0XzVA2Xey8YqtQNqQK2PtROW47IIYobkuSzVDloZxYVwdxPyk4spsRIGpHSWxff2W+qe5o
EbiLOwd6bvltYXnuMxE09pjv7IUfY+whQxnArAtoszsqHvDrqONbSUtZbA/duSSQ6+MBC2q745st
W1qWbuOVc//PsvJ/GgKyY/nlyfgXMGRQleVvb336NvS/jjTAjfBlP1cTztIcr4mx6R/zjPVx/v0E
7hifHE7Q0CcdiIU/Ym4/JxoMDy2sZgwtfjo2f64mpvqJRYYEHPlyoI6u97eYQOYHVvSXQaDJGRL+
iqpzFHcs9V8mGsTr8ZtWqdxXZayFegJbPllKL0BJf55t8c1V8TjWFZEscDAex2S786dpFiRtRR2o
vfvoSlcclbwXN+zPztI16S5QbLxprcHdybHCyYBYEIDCE40JaWsahRpimTBQjhtvW3sK7kt78AIg
NdeayV5IqICeCoSkjdbAoI81vieTc7RRMF9k6Ro1zET3LHMPF0ha+U1d6eD3s2+2UqthXvDHhYYp
gsxDe6hl+6y5SR0sljTQ5S0e1sj5DBL6PjO0b7Ll29tW/ZxX8J/invIDyiIDx9avTFo6Xy/5fex6
ov+obZ5tLUMxW6GBo8KvVxI8x5hHTkwqzqFtXQYIfQ/LgI9GwlaI+8Lwl0y86+znfNvmo6zctgvV
hr80l3wEJlA9fgU+BtU9FJyDQ5AE+LtVfgZZmxi+aD1ZT2PVPjNhPlY02Id2Y/P/CvM6ukO/Wb8y
MyOWLY82hUVf3XQzH0FNl96Gw9tyjav86s05rI6ObwnawDpZJhk6OFAsqQysQqO2Ragu8RNluBjP
nNUjVpXvc9mQ5zZainMi5NlRzNjovTx+i3IFLbX1Hnlb9ZuPTFunAmxficxbAvcExlSW+zbzukda
bwR0SyyRSKbIBQupxNHl0zNIKBP3dQ6upjx+3CRpM2M2NJsurB3uA8gC10K6wJlV73HEDsvMhH8U
qnWVKT9UnAnzgF2Q8XUGIr+i4eroeCihiKzcRT1/lqzQJe00rO8Vrw9nDVfakQ1fQ+fGIlbDXMOy
LtzP75MHrxyFyvXzMf0GUZVrv/Bv2XqskJpShmPvspmUFV9T8Cl1GkK9ztHqhl4/L2i79vnjehcx
tHeJNy6gEXvZxgm3DAhhLn3DCwrJPD+qWvzOQ85dzXCbgD53p+twq1Trs0CYYH7KE/7Vdmmc0PhB
ePJwVNUivQx8XKRRHpFFGG43PCfILtGRQ8Fyk+BLDDyne3ZoXQpshyvsouX6Lk/jx4dR1jwUo8If
rUXxjbp2He3MaY653lkbM+KmzUUXHWccpfdFl9WBTmQJSDjBR6OvawrfdX3TikoNi9bkI1UlP0Oc
dCe3U6YdPmvtbDRRCoFg0TfC4aHEL0qRWVZiuEEGoOqEaeRYihtijOqKuKeWTmLn4QiTb1SeE0ib
6VUm1uXj8TKyZdmrGmPFySRJNJDdoTgJS7BacLnNxBPHOFHL3YSRaUO3DY+hgOP0cW2Vgl9ficqz
LQm8xhq3QIlmAy6Gz+bjLl8csWwZMHg7vINiA+LC2xLxyUPqJurg4wZY73Ae8WtqLiQ3Z5YxT/J8
m4uH5rBe5n4YDZ4DbiMM5v1GZlr0WqeWsrcSftVF4XtR/KDsI89g9aJJAfcWl0AT75hgDfyxPD2q
wtNcGL0X6KUWHdV2KM/gU6aLNVk7d8y+KaQmiewS7o0EqgwuqRTAi6rsY4vntCL+c57hg2wdm5us
LIzyrFB4EiwlyxeFDqQRWBzgfxCPN3dektO9qUz8ZdooA7Mz7MDpVSNkTtgx++3aw2gT33VKag6m
tFABvVoG9e8xi2KssbiNXDrFEd4uGvRrgk68W7Ry3kEjoN/VlDIAFFsHkeRHGAeNp8ipqz0GDP7h
AMb/WJt0b9KZK3IVGY5LDMWkibU+ubNabonWMq/6vNJzI8XlwEWfDZ46bqZmqrcdprFAMGAPgeAQ
d2Zsexkc8Y4rhY9m5gn4+KxRnEUoEDjuBo3rapZEscypR4pyLZZAE5elkyvRHdNQgklVk+/cqHlv
GEY6xZBteOhrwqqsJ6aSp1utbd9clRqhUiEQVTXO56KC4yCU5E4ZmakSQ/PR2OIj02kEXiVH6AzJ
1NBJKkaEk3JSgDUu+fKVwpdC+jY7AnvD7LVTaMJss296Vk0he18P4qyqP1oxbVadS5D5BrTOcExH
lUtoqOgmaCeaOWxW1LyfVGl/l8SmjWCOAw0/fksFTxbMgjZUEkJtt8EzW2t0czfKsY6GVzpnqu+w
k9/MVGV3HBuTeHcbQ1kINyrL0gUs/+OeLolqC36DCS3Nco0R1BkdeMX/Y+882utWriz6X3pe/hAK
adCTm+9lDiIpTvBJoogcC6nw63uBeq9bomSp7bEntuz3RBCpcOqcvddO5SA2EZ+ijWX64UUwVrPY
5XY5qkuAcb6H+0mq4tDR5BBPOpLDOgaFnJ+HcWB3zKHZ8a4b+ijJpTO4lt5GEDPFbdlTPsSee/9d
KfaLTcqyB3lX10jkImxTPANk3/tY+TwQDAirtj/QDkKKOMevScbHxS79+76tbB4r3jqZ8KT//rjv
90bUU4xMkGszzzA823i3PQPaZumgq/uDOb4tdryDdpK9lKPIkKVmr78/GnvRn8/SwxNkSZNdq//u
aPMYkfAxl/0h1zwgSyUQZLghItT3387rP72FP/QWFqvTb2dwO5SAycun73cAf/2dv2dwxj/4EQYT
esr5ZWT2f1JA3/sHPQYX9Khpoeh7M2397edCCmhgl6afgNfK4qn634aChRKK3QTiOwMcpcVS9q80
FN6/KOxKUTVJrFxokm3jrd/wnRIwAoUy+3XVHyySJjsqgADjE9nMwbns7YAviNOW57BmE4Q1Md+E
f+kBRke1bHMQSBokioBNXX67745OhttMJPfU7cfeGraeLtytmVg5jpOkOPwbh8LTzVxTEgP8Pga+
tdPBNAun28NVIG7cMkcqUNT/eMmbf+OsuJSB7SKjZw+3LBLfndVsThlhVxKF9zQlKNznZtN2BAN3
k9cff39W70zqbxfQ5pykYfNQ4Ir/8VCwUvssd7iAQYK+adAWTKnefZ0GdxOVIYbzCszGwjxeg7+s
vnUGfmCjfN8J4hn8fvn56+CUQstTjJbt3Xl2zCJDu+46AjGkuwJiHW9LUzbnvz/Fd4scR3Fw4Fso
VvFDEsfx7igKULUamrBHUC7dlmezVOhPp4YhTloXWOZ/f7h3M+m3w9HDY2DO9hrkxnLS3908bON0
uc2u31OpkLidtV8923r1I+Z4Zl6gLkLf+vsj/nwZ8fFbjNPZhEvzJ6BMGFPe+DYR4nhhcOwCqOJm
BdX290dZLtN3X8S387Jo15HSYlAN2ctl/u68EJPTOmQ8u7eTQa9sIc75TFxp02ILaxTOH87pV1fx
+6O9u2lwkMnodvKedADGIiF48Wgo4GmmGdBhQACrNss+//4ELRbSn84QYbProPYMeCBZt78/Qx1n
KGRGXjszduUVhj4mRGR+HwlSRFtfRdBvmlsPH/m6yaV6cTvDP9WOfeijttoPfTBs+wk7NJPT+ss0
2eKoXRmsrLBr7uaWGCsvjtZm1sx/WJjMX9x/Al8IlaCt41k/PXG+YutUETK0T0bG1yu5MMFpsjjD
liB4mDcMvte1X40bm6u3tbDNPBuzN1Ha+vUl+Al7HdVRcAVp4q/W3z99wZ1f/mqsz8sbjvz2PR44
RQ+RzcQdwlKNCR2LnQ0QYhJbfbdDvRmpD1Niky08usRUV1hETlOZtucAJIcMAhDsmmGReUlFcibh
WCsbmuEmLFGwlhYyhKi32kvLncURWS2zKzZXGxKWAOSw83roQRmiuPCZF0FFXLdSeDvbtpLVYLc+
Dc/p1GUtA2SR0zkNnQDHq3MWy+xDP/qUpFLbK23P2a6Fm8SmrruqAm8+NAlgCY1yYTWFeXhukPn4
KNpm2KclduHQ0a+Ztm874peImotwB7lxd8VPLne/f1p/fkF8x6Ew4K0nAsnz3j2sRGw6vUOLd5+o
+FJkfQz82DiayXSPWLbe9n1h/suvJEeEk4djZZlDBO+OGLTTQN5s1u3bMDyahAqhqfsSlPK8taF+
wrN7+v0Z/rxuA1BhtcHLgMRHvhdLqygYSu5Nt0cLx2SA+JNjRHzg1rdavfn9oX5+TH186q6F3y9Y
hjPLP/9ubYt6Z0hHENt7JrYO/sXGPFZj7/3hAv7yKPJNp2TbNtfwx6MUOCaKbuQCCrLC2hWp9uIA
O8K//v3JmD+vY5wNbnifahEpvPPuOBkET9OtwXxNk1ltMCumO3cqII6rsoJaojxKCh58th/Qef1H
AIn7SmbJn5Yl+6flFGYAgnQHmA5eWfluc9E0FWHwg6f2Eis0zaYg34Eo7XZy7BCi23KWR8xUwbY1
qq95NXq3WZeO+8gxhotinkl4yKrwD3fA+uXvtMj5sTsF1KzvPiuRFIJ8QVvtSe4rj0brbAMD7ceM
D/syxNi7jr2+/pjD6FznhK5d9UsMmsueehP4ZUVXI/+ao2G8zPxpM8/jM+5Ga90kXX2nyz5Z1Uik
Dk4Uj6dS55eYpf9UXPz6BN7Siyjpef+Xe//dkxqabVBoIjv2Mta3ESkmzLtl9CFmFVvXyFI3IVkx
68JzO75YbXGC+PrJT7x71brBsa/DcE1o6bAFDBrcVLOHzIaAnxkszsn26QEB0tT0aVPBt6LLdxBz
6z+UR+Zy23+sI3gsvjuDd0/n2BFDG1Va7bVIo1OI6JjExKlcpn6bDmn7yu5xAqWpgVCYzqGqsaP/
/gWxf/kUsNs1HF5G03v/uvuatQSUt1rCwJGT9CT1fKasWgb5aEYC4wXh9PSI1D3+AlS+64donVYW
ILdFUzJEamcZ5H20WEYIkDbHYuVZfb3GWGHsAeCRRZ5G5lddmiZLpYfnPNs6RgpKWgSPZPe2B3Nw
jHPhmPlhrqpPtKrvXM2BIjLvYTkFyvnDNf+5dCM8Fvm3pEJwDXZLPz40UA1RsdFL3zdp/liGe29I
842YcdjT/bP/UCf+Ytl2KbnZeUqPH2y821GonEjnlkVnX0flawCRn682XWQJDPkPR1p+0rsniSMt
eQqSuajxvrAn7KonY9XhSWqj+8y0o8c0nxe3lmY34egM1ILhCv8UuuafEr1+8fV1DWkRhWHzYaLw
/vGKdhEQkzA18KjhyiAO4HrymltDhq+5131my+v+4QP1fmxP9c0tdPDvmcQzOoAofzxgMAg1JQmP
LNvw8ra3qXt0aG90CR3SHuavYHDvqySfNpGuKW4kPd4BuTnEjvkPb88vHyb8h3xZ3nTB75b1pO8G
Jx54f0e/6jZG7QFxRFO6EkkVrdHNvf7+Zf3FRxOWDUoKdAIOiXfvVmxk+QQl9RM3GQPNHgpgiNbH
j/+wR/zl9TXpZPAkcXnfNMvfr6upMqPKlLXas0du1/4wEWFd4tByQ9giI0j6dYT0kMTOBopiGAFu
wxAP/FyczcTu/uF9/XlTTtYEu0I25YS3oG3+8WaPmuypWGX8MgOdWAIQ4M6284UedLSOCkLja1WU
+9jrrFWV9cYfXqv3mQ1vzxrVEBebup08mneHJ7wKXmRptHttyvhz7bUCF1obdVcKoxPxAW7luuuq
5weQccTIaTW4Te5sMG4icMJkE2dMifR4McQ2DWer63pz7USOevn9k/GLhYYhl+uyxnjUOe+jP2MM
O9op3WbvTmG76yWcZqkagppCJ/nDJfnFoRjCS4JAcM76/vveT5Kaqm5ar9l3c1i8SoTTN3MZFziB
XOPfOC1qUAc87dJS+2lVq5mydbUvmz1YofYmIPJ0V2kvPEvb7tPvL+AvFjGORFuEEpFojvedCmvG
q1/1HCkBB4sgsqzv4OyRdWYo8iSmAp1MFes/LB+/vJTsr4m7dE3pvImDvitgosgoCddwmj3McWax
JLchnimsDZ429YdD4QL4+QtBpYHfgHxM/O3vK24/k1UfzSaPiGyNZueCzyAkJpbjvIHaUqJ6bpW1
canJ83VjD6PYsXPsp+08eXYBVcfh5UpseozoVFGIW/CK4k1bZn6/gXrtwiIIm/gTmAlxkdm+o5jW
5gxwFC42oLWcko0SoEJZFQxoAXejbdj6DB1jsCcH0pu3xK5gDYuwPd2jmsdHg/nPsXapWUzuFupR
bD0FI5mJX92UZkm0qtnBxGfkGNrhEjjdxh9UXpn6mBMS7+wB+xdyK4zaPBXzNIm9QsKuLp2CGcmF
xDsY3rgKIP+O/y1GqOmtyphiyyArNyVU+ejC98qFGeHYFcpxp8nvBsHg/dSWojqYbUbEko5aq10F
cfJQKNeWMLjJZjkCaIiYQfdVle10hq1vW9TkW5ynA9tJ9BFBjShJqXFRJQ8O9q5qICvirBBAtuk7
FLW1qQtnKa4SLC2fPEA/OKzDblrPPlOYu9oBzw+tUaX6egy94a5MZNtttWgC79aoCj/aEogX9UeK
2GnX+FOQMLOLcPDJOppxf6g02JdINaptHi7tP0NYSMca5fgfiI/O11NeIP9UEtgQoJ7aYeDY39Dn
3fWDUz+GtZU/5cI3brvSRSmOVP4gFpG+3QRXfa53ZaN2E/Pz29CjiSpj4hXwOO4tmSF6DbIC99xw
sgc9MhJXn9LMBbbS4/Po08neEZfwIm0xbpGdMUGTrbd3Af5sA5m4exnMFYoCiQsQE+CZgvrw2eug
aspeM631hk9z45KRZ5NJAtVv5ST5g2G4Wxde0vXiRNiaJOld43yf12BQzDO/yOMLQk9gCXlk0agk
fJhm29k7wrxJEgiViAPDYxjIbD2lWU9RAeQ35yuxUcqbb0ixPjadxFc2a/Ke5+wqo7uEfLk9ZdNk
bWYja7ZTh3Y2jcOBZDBATKMdb2D6+tehL28JIpi25ujHOyaXwHdg925CS1v7mdL1Nozy+pnBs3Fe
xh5ajq5xNyRetq+uaAi464gs8mlY76EsO8c2h9nuEXJ6tA3k50p7cIqn4QQVeIco2gRqqZ8KIg+e
yiQ8eI68S3r9ROwEekIjoFHXh08FQYYtb2DhH4ce/e0gGmI1HHEPvCA8qdBONm5U+agLpOA+NCS/
pMG8idk33CatGK6bqPVvVY/WcLTVeadDvKXTwlAS5VfVjPXBt7vkgKCaVJkCO4hUHZbihOBCBsxD
0s2aVKCmJFxtRaXZkmdRJUFHAq4fzyuLh+exsAjS3HgN+wg+piwShHGOHwFcZ5fNyFOWamQcuOaO
JMdqMka6Cjb07J/xh2o78UJsw29Rp/634FMdt55qsBGFklDUWVntR2HaOzI+IaYIMhnqvbeEqk4e
4MmDneVWvyn81sNJVSFvPRfCZV6deX4brXI9OOJEe9bAh1Q1RGq0XClskmW+mXEN3cd09a+tPIXO
WZRZchxTIKkOWTaX5mj5O5RjOG0QuE+nOFHGZ9cIqSfp79Zbbzbys5qP7JdO+ZHLcD4iY2t0EhtI
uXLv5JCFrwHNfbJxS0J7V2/ar1n70wfmTMVrW7dImXShzGfCRYhZ7WvniqzP+iNC83FDuIfed1Qs
9z4gq4+D4udorPSEt1jNaa7YTydTKY+WtNUjXbiFNq5i3LBDz5OAbqF5isks+tLUMttlk2ievMZK
DilQifwIFzDb4SNQj/Ah8A54sAw3bugU3aYHKwQnyxIO8Q6oYCLXddYpBdeRkA/gVrSQt+xKg3aX
sW8qDkVN2teqS6LhoQnHJVYGA6e/CqJlPozxFk1KwWgQrFucL8+gGE9g7+I7EB35qvLanmAkLqd4
YLrOKXpLat5ZZM38qm42PAzW1I8XEZ65q8SHRVcZCJIqFFjnEn/GElaR7KWRuHdDZznzikqkObl1
HF9hSaqfad1ZWxpnzmLUadxtWRXzbu6nbDdWkyz2nudFV3leDx6eA2ByvEQNLxV3lyZ8c8qAgVzh
wq8/t0PU3si5Ne9VwvVO0gwmHIEcez/mohIHq88Ej+ZN7bT1Z2fZYa5Ld65JUW3SBKGHkxyAhPFj
BaFzZiubU43U7nweVP2503X7NMRc19nzmi+VGQGun/uYy0qQRniK6Ebs+6BTL8GonCs5N2KEdhdE
VxPgkZp6F7DtC7k8Ev1QbY22RFY7mqE+N/ks15sxQDIrECM2wMJj0Mp+34doYSrDvK9NTaCvU4Uf
akAAl67TV89uhG4NdCJmPIu8LxP3FEWk06N/iTq/OenWCDcRIUhnCx/oAP16+uCLlHUxCpPDm9Su
NkR01QNmnxFBOlTgJWEIVxID5LHNllSdLqCJswE2HJ4wb/MvoKdZIGxj3m3SuUa7MfOe08Yq1SO0
N/0KkkC9eJF01mGo86PZdstT3sN5ZeZiOXdJEQ8PaKR7bz1W/JK5Y2S3ftfWn+w0du9EMAPlq8sx
vtJuUQI/hgPzlDfzdO27qn8wiNq9TZbbjXnRP3cQOt02cuBAmdC7ANMoCT4ClplUXDU/jfW1EQn9
asxVApSOFBzMj354S2yPPDZGjC7LHvmJ1ZzdUrJPH7Dhq5d5JJ7oNLe0xLeiiPWrR8JsuQ57KLsr
+i2qXUHTIm7YFRUaTJnOBZ5w4Ya3MmbLtap71ehjMUCO4Nx5kmas1iy9ruRJY82Kr0hTrcx1Yc7V
tbBTmriDzrnXhvJBQrh25ZdraJmvFbkLsNuMIl03xdi8wjM1H2RErMgwKvMrQk4y5Xj1mhtWi/m1
stK6XRNFSxRwmzr9Vwu+hcM9I5pB1DWXxeVLrvZYkEyckZS897OVi9ugM1jNPJeI49pvbrqwpPHf
WPVlN+j64wS57sbs/OgqdJtk3wWovRCs2EfWsSUWxef9LiE4PzbEEhg3rfAVa3yVLehGkp9eqai9
C/bE4a7uQ7giaAk8+qadDeMjtP3nWfndZVjU0X7I8+Eg3YJbw2fz3EbdB6LYi5JrV6p6R4ai+tDW
A3gGdDR4B/m/cJrWm3Co7c9YMZ2drMldqiU8U8uewPsNiwGG67Vioik3GfaMekUwm741i3a6pggZ
37DeD1a+2OtFdQen5wJmHPpAw0jYy7TtZiQW7rKh/2P08XBKi7rlsJBWjBFneuwRMuzaM+N1IxEX
E9Lfq1I74Z0bWtUxmBKMNl1SzNDjGDY2pIMcnaQ7DVrnm4R388KIxvYchmmJhhC7AKU+JWDA+I8W
6qcANPMx88rpNoNx+TIAlm4Sw2RJI2F0thVGUkAuoFTk2TSl8pF620CcP1Wfg3GZM1XdLqazfGzC
ymNaFlOQDmmlH3GyRrdGGY87b6oPbpU3m2CEYLZKENr64/yJ/l/xMSvIkOCbw0WCKBGx0LPDWXta
y3idZpk6ZsKwV0MoALeA5tgpvIpnRQiUVcIOu+EPHk35UNz3jXBZ6oLotlccpHdC77onZmhFYxoz
ASTqT0ESuA+Ex+WHJPEeJshPe9qlMXUgpdyqWPIaqmSMLxKfxk1lWotT2/wcG+G4G3xh7AEhkk6c
QLwYB15GVcegsDNahZHW7hnFhXxMpbMvcRLveJ1YgKuU3WnkEgwRQKt+HbLeepxqaV4GRTCjWijk
fQ19cT1Rw+4c1i5OTeUPpuN5N3rgLjkD1tqdR124aruW5FQgq19nRk3Wuo665BJnZngHohD/NzpH
sL11DVJXFoBbJpRshN1BJgWYsO49l4IeIMQnUO5oSXHPdLBJcb1hMqs09NvZwOxFsN2OV3FHABFK
VmZsFGRef1lIJ/xAtBNlhhxgx3kGQnm/S259o503WWH7Z0qTFxIa8TZ28myV2a1zVdROVa3jMTAZ
WuTzUetquHAB65TUaMCB4YaVYAKnlEA7G4wPaXBLQlhbsi3NyahHloir8iLAPP1UWNLdOyYNeFpr
FV+suaal0Sdiug5CuznXNLMXZfGQYHlsYeUGMGpvHULW29SbDuHQ4QZX2QVMrepMldhglKxyhqMj
BMZRdeC4Ur1yVXowJxE8BcxM2ed8aqtyif5z5nVTI94klzRGnTx05hNha+2xsrzP5ux+DduqeaZi
zZ9zRZxmik3mg5eTS2gPfbTtvL640S4VS65bk6F30M3raCIoknJoOpDvNiQnYVej3AyeobyDl5mk
0pTSra7EGIHEKLVXXdG+QV9p+SkJBT3+6pln1EmfC0BIN1bjFzeAF/HnJZoFNI3H7iVXlgGJMo1f
mtCYkTiDS7lqUAGcHHgud8j3QKy0VDzct4RNDgyOnK8EIOhjXvt8UYKp/sjXkt7ZnJtkfCG/tI9V
mFj31MfsTLMilqcom9RLkZH5q3pFE0HpvnjN5BKJruYufDZUan7O3hKyKkmmnGqm8BnOKptwGSYi
WNdzqF5IU8fgaQFKI8klc8q7vJlYGFQ8jdXOi7qh2slgpKMBOo3HI7b6RSBd5tVdjA2dAMyoCp9x
hfJ3gnrK242XBpmzkYBoajhOuss2g+K3JCkNudSmRKXlsYmZOGiayFKdJbPTsW80ysGM1yMe4WhH
8cpPngXInaMcaT9uYhlosRd6KQE6JqTEOE9FcJ7Ghiw3bgssep2HJGaQjcqnbp1Pffg8tAM4oKhP
FrdB5JB33kNqwGVsk5U8Sjt4/nYxnUFEIJUYT6JnVgbKNM+c4Zayn6j2duBEa7shnRX+0tIUsE1Z
3jnox8p9nqS0e1AWJGwws4lUCZMu0JXV4JzddQ4OCI0z/c4ZUVRwC5m3Ls78Jb/dc+iHtLWRpWcK
FcOwLzTCjwuE38Pr4NIbXfUWGbYXrjDj+0wPFsxtMifJW/BuMi9osDnUvnGPzFxpfGaSuE7Zc9IH
azD4HanK+a2TEh4Y7aypFMz/KrAM3BPeXXr/sd7Ql+EqDqLj359LS70k7F6SFb/sAh0f1NeEONN8
H/QtMYd9QEAO4YMJ6Re5wfuzGrmd86Gk/3cagVIYK55DKjonlnUK/aKliQLdAms1yHCn5VWXbLj5
CPP9WhcQKMj2wKhDiu1MwvVVPNgG2duUkDkU6A7ttBV/MFMyTZq8Mk7MpNvDWPQ4NSJ/QuubJQ/z
HI8fRgsB8Fu/8z8a1D9oUBcdFZ3Rf25wvcryTzATaB9/4/QdX/77v/76S3+JUEkOwDOKxQtVW4B2
IWBM85cPDX0pUlMXrJ1nGRbMGf7R3yLUJWuHpw3JyFvWmqr6Lv7v/7JtYgiQkvjIjhmhIWn9VwSo
zpJ18P0c8E35yhCQeT4j2cU/++O4pMW1UU4udA/ZCSgwMt918UD4btH5ZGQAsztSY2Ik69i/O9us
dXvxIV4YtDklLd+9SbQ1dFpcOUm4F72w23s4a/kZqZUJbAA2myw4C+F25tsam1F+1i3822Ah4TZG
khQna+Hjugspl4Sa8jx9w+eWC0l30G9QXW3uI1o+62iOQe4Wb/jd4Q3F6xsA4tg8w+cd3li9GlXH
BrRFfA5VBZav7Q4lu4qo9pNPQyfip77lg4h3tiKOsKbF60KUMOKOrGMihCRdviyJp1UxJr4NJCxG
kOLtfHJN60vc7JwuxIGW3K5S4/o6dHRx22lbVI0hilNJXoPPttgKURtust4rwkufOQESiTDnejZ8
CYt+bNA5kTi36YfBM9dkmJjGFzqK0H3Jy02ckSWjVA7hRSX0NVbXb8RM9w2fWfoLSnP6xtWM/bmR
xKuktQSh4wKqqAnaqa3Yy1Z+iic1fZlDrZWD9rWItLMZoiqRjNvlEO2tjLnPpcf29miMZXttpMya
50DYK7aBQFxUXB5jIQYkJbV1l2GhSFDsGvRJzXK8MYlB29GY1p88RIXbMe9zjA+aTiUUZ2rTIjun
X2zvKyULclrRcxIJR05LU1Yu3ru8PzIkXHt9nO2KAmmIzf7+igFuucaRNG1ciVxQdphFUvqHBzUH
4U1bjMVjWAokBxm4LL6CQ02Z5n7IqiK6saNGXY/x4N3kdTZ8jAskJlGAo4eYyumG56EiP6dKHnI1
hdeQ5/QjNi3UJ2PfU2x4dJOZFCwhSVn4ENcTJuXYFVdiCqdupVoR7HAz2uehG+Z7kYqEBHAgRfqh
bnzigcPc/QCBvrxTC9IfzkccTWsnbexpzXeFPUil5/lYtrjTV3RKCvRlZXccp7ndj3kWPdhQX86C
2ePzYdbOeC8DkBcrvwZTsemzNn81R+nSNvFAAlGBluU2syp0dNjnrwkewvw4OhicvY1Ke7mUiZN3
buo6iqgkZjKzwhaUUh9F1pk5TdUBSVy/6lLNve5z1d7EuVs+YF4p90Po1Z/JnHs0QegTfe37J+40
uO4aIrNWtX8x63y6CV0Vn0o5tfiG7Pmpt+ei2AXjZH1Jq9Y4E3PpITlsbO805hP+n7T+OvBtPrAP
bLYxBAbuoJfeBUyCngwXVYXO5uTRRtnk4F/ys8cGZh9CGt4wV3TtnrmitSVUrtsltXs2Vqm7Lvwk
36etra9INnVO46RoSdMBQB7M3xVXZkrZvdB8oPe5RnKNGns6TZCIYKlFeA0Hc6nZHH+iPO0EfjbR
aJAiCFHGcMQomPP1J24iXkfCoPumxlPF1m1ja8d6kJ6wrzrRfkjm9i6thfcyORXDW3iXRkahgNOA
ScWc3nttKs8KQyN07ADruKkKN14SHXHqeBd6bBtejV7dYTfPwU4Z1Re3B95eg/m+hpc5f27Gimab
SV91yQWrz6I0kh8iahg8Rbklofc0GiFVEF1QRPQfO3KaSjyq6zArjPVMyT6v06k9Ea4UfVJ2nHxd
kqfXyLnPrT4ctyRBT5t46O0nUqfojQkUKatpHPW5RUdkI0lfU6uuswRvnIyNS7OZBDHvpmAHZ/iw
L9lVoI3tzGCb95N5OSgqq1UeJgapiQUQnAPZZNMtuwiSo7NotGmDhv5nWP/Q+/qkpzT38zHYhiQ7
30Kx88+roXQ+9U5bnTE4A8gJFhJFSk8H/zoyS7A1aBfwtI3SuCBb0bzXplCXHvHImnLWHjdoFNgv
KBD6TLUGmtrapONuWgAqE0X05ehU686YvjR8827N0dXHSIQQRWEL4mcN1dHJ6mDfNXIiLHjJpfFr
/wsjNOe1EvIFrrt1Dm1KdbjhCiTJQbolvJMmWCGyi3GK/YvAzrJz5GFuitn5S2xYzaoxcoYT0/Sh
Mto7kPPkK5gt6XJLozGBULhLSPrZG8kc3DRmW22Fa8WgDNSoDpGIL/OM6DHZE1felq35mDSO3KfI
/Ha8719SbIa3jUXmPGO46j7yTFaQuK1PVNbFtm1DJ79waNkSl1UOYA6N6CDGSScrt3AXK4ZZ3fDk
FqR+BuM1+9D2BSQaNasFB4yyR/oPEaS3E7+h3lhjXa4rp8abR9x0cU26tLPLLV2hQ2Q7b8BxhERm
JOcCPs/KLUs4mf3UM2qbuo9WS2Rl7kOhHLzsuVPm57SpM+aT1nw+jAXbDIZ28bX0G/LFiNLYTEWM
59Ce1KtpA3fqTd3fpQz9t4jPWoLu/Wwn/QpLWStoNwymukRQgZElIElEq6S9GiIM5tt0DpizSKvw
16KN0aL0Z21CI8cpx88QbfPnZhr7XTT62UuBlnarSQWCbuo/Qwb+2maJWhzOHnD5DMetw59CRLcr
jTTywPTJOBrkveCiNK2d1SXm+VyL9EuQ+uBx81jsO7BDK6nC/AY5oH2yFEioukubY09BQq8xDw42
sQe0o6i8iApxSDKMhzOoZXQd8qluNp0pxMbA00fzpCJJGwzxl84ZCQWS+T1dNnPd69g9gN0CFepc
zJKRWSkhCEMCtnbsxr80Rn3T97hlS6Jv0dbNe5ZogTZbPJmJ1KuY9EHYFTOthpzJJ9FAl17d3rDr
3wMx3s/sLnD8MomlbQwsqMtgws7Rrmxrf9UE7DrdpCTYIY5P0LWiXSjzC7sQdFfVNJKx0MMG0SlR
HygC4Mpd6zaJd11BEAFDIlrJub6BEmxusoS5pOrqatPNdblB44j5NO5NUkVsWhPCs69EN9GCCIR3
30k6+3MaVkByza9N6Iqto1N4JeBdV1ZSO3zIspjvgd3fjJZJ1E2hm60nePwqRZDBNJQ3rhiYA3WM
EQYHhY0R1P1xKtrgkJaRwH06+6ei0zd54jzL0Pvwn73U/wfqgWhl8Y38873U2c/pbN/+yv/tpBwQ
QJ5jQCKXAffuu53UG7cDDQfwINSai5zlb6IHKru/d08Lyd/wF4uoTSwhHYB/ZfcEkPPH3ROzQWzi
izpm8b1Qv73T8zWoF/M0mtyzwqp9c82GzWRWaY6aMr9Xoqbo975tAehJVuFlVWrTWbeOAThhM3dY
A+/yb7sH9W0vIeappe7xw56uSG8P+MK9t+1H9m0vUrRDIcfL7ts+RVveKPlYCJcdTKegb5wPslFf
+NredDLxwrVpCW8tY9fb5RCU9A7fyKa2Zn0n/Jm85pmUDhwfAf598oMCi/XBMttFQTCZOaNVuNhi
5RHepg554/fNdQq4/65twuCjymcbgplqeH1auBn1GXs94isrHTwJXAIVh9DuvJ2C3Er2NS1axlCa
MHm7SvyrjPzqjw38hI0IqvE5GWR6TcPL21W9xofdxvRGUoY8MHptxGqrrhL1PpuL/JiSUvLsKqd5
spQNOtNk5P+lCvwv+aQvaf+iyyDASh/5j/Bi6F2bEWJiHJA5mdsuXcK8bKNYfCxBc0MEbDyuDa1R
T48g0FG8eEEB56Bq6bWESKlH0xkOpZgLDD+9epjighS0Vo/7efZYu5SlTyJIFzonPSCxCkORHOI8
TV54HpybNBsGciwrS1zFRekjcHbbA1R2E8RlV97H4Ln3M8qf62qW3nqYorhaS7+zLqQzWI+iypVc
uY1lX1Uy6jdBnUOdYix85JMzn+Wdo4dN0uNINy34SCIeLAw54bSzR3s+kEAHpEqT9fAsdFHvqJjF
ntie+Shji4C+wvKOMRyNO7554WUvmuq8ouFX7CUJDVdTP7tYNnfTIDvLxT791393GdvH+ALaco3g
n8wwj6yKhjSJJbmiVrTxT0wMxhy5/7dwC4hsfDdMkqpWw7ddLoQZtrz/WVH/Xyuq9MzfdqeOLzSn
vm9NIcRc/sZfC6ppYnWWRFZKUxISsqyH/9uaMr1/WDasMxpgdDmQIv69nBKhAobYWFz2DBDdpWX0
1/Iql8gHZImsro4TwFey/5XlFXTbu+V1+QlLe2zJ15EmgXU/NqcyM2yAroTuJf1TcYyIh2vOSH7S
qDx8xAEePD+ryGycb1Dl8ruZb3/wGTfr1xht/p30Mpus3sq+h6c2PWaeSM5Q7bKm5JZPiVWT51Mw
jVJBRWjwrLtbxlgRmMRoHJv/Ye/MlttG8i/9KvMAgwogsd8C3EVRErVZukHIlo0dSCR2PP18cFXH
VLnnXz113xcd0R1tmyQIJjLP75zvPOtVE2kww1O0m5vcT9s9RNEsA+Kf+A01hYW3Y1ReHctoxqhI
F1ZYzka8qUq2hMSL7B2OQpAtmd8/cKro0FT0MToXppTnthfdfnaG5iR8NX4uRvFuobd9AkHV34qx
dve6TOU7VRB6aNmlw3C8/TBVZvB50ajpNhAUCi9zMh10WVs7vijtUrE0M253h13CA1BFofJFPChM
K71RDjsbUHLP7mjM7rQkEa8DBcpWb0ro45MMOTPp15mI07XrG/qtO/21sFP/ebIn1oJqMvdS+K/T
5DnbQZ/DyBzKByvTmgOgSnFRZamOvWdGoZ5RNlNSt3GE05re+lrx4XeNjQ+C6boN6OimKaGXFLU2
fG1zNzrOkW3uKC4ovtPsprZL5hnf12xwE3rATQ++SL/3vVBbpmfTF5tlBMBSCi+fIu8Ye0DhvQvR
ExFxOelPXv1apiXyAS9N1Tc+3GQcSBgADzHNqt6S03JDW64lhRBdBjBQ5WAbMCJ8yg2XieAD80J5
XO/I52ZonR1zV6ZGUV/kB1IqDe0KLqeMArYVLVss7XudWfuMnZVjRODkRny1ciO/R3Rb7tAR9DBZ
SGQnJv1+AVQZm1cBPs8Gx9pbWYFNs9TM9BHmS3G2MX2ek9kxb9fH8M5JovEeiUDtqradvnWehZCD
mkxtea7JHz6mTBAio2XsSwrszmrhBD9RGXHmiI3pcXLG+DPB5hAWqyGTSDXwPNRU98aQPpPNtHP1
y1jNeuBAWIbvWQm9ChsHJn3sYTkxpxnZkomQwEmVNzPOADfdiDihEyERuK80yjKCuhT+zVBScxp0
0sIsMjS1WpWgc9rwptyGDlB659rnGGpXyWNZJD/qfqm3nsfZh8pW56xs7dNZbIJLSZJBb6ExFrOK
RovptBAUMPFQ7dxM91/JTYNKVu6NjLBklh7jwYJz8NcB+MpOpIbzLW+i5bRMdGWEzpA4+1FhI1FG
N37xa8u81xCdSHTQlNdDtYkpZx7nm5oqhS6k5KA+eU4+yg3H2mQ7Yye+x/JYbxdI06HjkLDqJhOX
JGPCa4GtYo9y0b/gyqrxfVb4vLMI3KPrx1BHJeN9u/RBxXo+H8mpASIEogBwXLoj5ik1zFsIaRmx
Xqoh09FbngdY5DweG2OXsPXdJADDkLWt6Dbx0GYdp9kYlG8/peiwV9/sD6oyl7ux10caB9wTbth0
DCjUmI5pVI54GZz6Hlu4hlXUaCG/SW9+pJNU3tJkL56EaLJ3DBUNwOicgSG0aujFaRId0QHcxylr
RAi7NTQnqd+WrrbVq3p8iK1GnedMZiGLp37B9rDKARVKRpmyxdEbfxObo35cGuPTGG3nIq2mOmJT
F8ey7Z0AuC/KdSVFvn7Je0WeeROl8klz5YwzWpjd4+In8/dSl+DiNHemIqS0HmjbZLNG8c6wIX6c
hEZq53t8fnKTrtqsLpbuJk366bkqdGvXyCoOHW9wbgFUa1TusBD5JAo3EdaaN7Nei0dwU4faVBCd
tCiq3GSt7bzxEFzwivnadyNrNEQwJBjy5/2PLNLqiwUk7tqi8GKyKdmJNvpHvJTxtqF4biPqYSBn
32qKNpImeRNL3J2h+cLKrnu62enDNJWigreIu/ulsuvdOHnLvW6k/l2bKMjGXR8tWyt2IExbdRri
4fE21JsPm95NrO9UBA7b0Z2+se3FEsyaSRVyPrLzxrhwTrS1WQjR+FVi2w4tQy5Xcvj+pjNr5w25
jN+G6UhMuR52sTSfbquk11iwKAXEDWq958WArcKFC2REVbVf9Nr4QJCxNnSZPkc9S7oYZ3EAGiSh
OGsRZrbUmDb0n4LM84vrohtHdg964CsOSegHM19wJWwfpXN4GGUev2qTTeKHjppgdqrkPivamXag
Jh5fdJwoJyQb9xQDCfRYQSP/wLqJlaXTzy0663VZ+vseKnPQFDha8R3miFl9/5TNolytswE/CbpH
OcCcnSVOjr6nXfPZ51ajdQNsk0krB2Z275BODkqP1xVbzKplqHvRmfFzvq9x2B0jxh9BtWB+GiVG
LH5Qya4vcc/FHVg/MRXYsqlFPcdokzyKovEjSXW51yAP32CTdL8ZVBN/Va3ULjaKemuW9iPm+2d9
Bvmc+1FzHpGFj6rTlr3Xu/22sd3huS2T/oTn6CNbsu6YZCSVGrqgoCHM+aFfGLAxXYvbUyqifmul
sXVt46q+X1arK/ZgeyDo+YDRS7xhyxvP2E6GhDl8NLwaaaodimWwz6VMs5NI7V1tZk2oC1xLjvUy
aXQS67jZt2llRoELKerJ92K57/FQ3mGkMaiblNiam+i7l8csgTQI7b3WZ8CdtAVHmGI5J5Y13tDL
G38ZfMjmbjvUG7ngqrIce/lBAOKJM08FNjBzH/OIt9AZeRfy/tCaMvN2YFXdUsL8Tl2KFsD0whYr
63NB+glH2XSeI8N6LhrKCBrco1tLU8Oec6G/S6c8elf9PJGNTtX7pFUOjRM9xHMKK44uVVi7wmnf
R4N1xdfpkYrHAQWbhomiTz603p43agbt4HrZcuJMTCUYU8mpu3FrgvTEdsrhYhXk8cik4hbS3eI5
05zqkU1VflM1Ho9628CpTo+Dl90x3TL2wArkBTfdrnRMufcmXd3idCUYMtnaPsmscqcnIj67xBC2
SmQ9SPYsxeOIofu+selHSOjW2U1erzZzltkhfeHvHM2yEA+yLffjaCx3cnSzMLeVcaoXVe0oEZs+
ei9i4tg2yFhR3jrUdVIBXwXO3FBkUS/Tt4ox17tDElhnm/tRxn604Y38QChrdllZ+RwQaUk6Itx6
YZnlYO3AoAOla/IyCwwqxW/lJHL6cUGm4TFrkhBP3CcOQYGTZRl5pDkc1JlnYtbLszv2vWGX6rRf
Y//Y6ZHkCTpGxmlhHQh5CMsNrQ76ITI1/YdHeC/oIGMGfQd/gi7BeEtaRwVsPdSWJOyDjYfeDFp9
nm6iqMUIUQk8FHzV72uH8IG5cbR1q15Sijq3+Ulh9wnjhGlOw0DSAhEQuV+aRF8Rlb275i30B5fe
cA7Jc5xhoe+Mb5TVFnfEfVgQBlGEJpC/XVQxNDMevSnqM4AZg5fU39K+HMidlFXhl0/ulOS5dYps
L81vusnz66dxHrhqWI4mTZspDGKnHGSKJAGc44KZQVhhDNlg3c9dyrbiaqN1UdYRh56n7xJL+Ofo
8w7ZI9hf+Dv1u4ZDfTdT63SM5mhSgTEw0MQom576wWtuG8mfrlunfjP55Zn5rHa8Ijkq3282BBnE
PnVtSRGLnKpPFenGbZ1O3hFI5MIvmMPcxe2dpwXzeNAo2/m0Ctky/nUXecNwmtEQuvlVrRTHzKHg
TKOP6EEfk2SDS3eOqb4b+4NVdGCSCQJs2PWJTW2xhRFjW2KUpjzNWWvUcJyJG71q8byt/Wopzset
t3au2c5cmpBqeT09lzUgk8F6hRTKfLOlOgqblaEBmdeLnBavMbuO5MPowurmt9GO7uIM2EqgF/70
OOGv3AxZnEZhB5bxlqmnCLMOlKsyi6kJyCg5PS4n6d15PIWBu05Njx0OD3LQUk12msose4q9onvr
2HpyZqLOeq6W+LG0l3bnrRc7KpNsD3ea0xcdU/BCIhwIWL2mYev0Uj/OWds8RlGpd4y/+aP94tvH
vFXVtYt94jGN0bygZxlfDHzGX6o6folKVz9bAD6RwStYkuYqpqBt0yjdD/oNEpR8xHPfVpsokpV7
i8XMeqiS5sNdFF5GuSAUBVqiLyGyCo/9dIlp59NxejG1mYvXTJfZs5fRMuhBEI/h/xpiz1Goe85V
P34OJFZCifcSk1UsmRnG1S5TGT/CSVVLoByEpYCjB3sd9CKxgTwzfl3Y9bHj1xAkVU2tYPOzYbDy
i/SqYly+erMwrMSbLbYtes9WuAT/mOGmx2StKiT1nB7Ltb4QF+JazkeloaNrXxkKLc9gFNdeAMPh
w5kzi4Zu50zoWSoEd/7IMDNzlzuN7oZNAYYB3+tQXCn5Yf6zcF+phUiV0egAEdbKRcnON0xTvz5U
WWRg2iWdzPlz3cgatjpTEcLQt9JXL95CecjcjC7OwDQrmy91B8z1zmCyaRKZcTiMNYCIUa7qNqEe
OXHatT3NcpZPbV4rIg1fyw4O7iD+wUGbX7tqktPTMmoZz1et48Db4fltTRfUb+8KV0IdVdN4wyVR
HgGeGPZ6aLZG3efB/y6toU1WF85liad9pLnNU1GU08ufBPX73xP+f8aG/QTE/yn4r3sg7Kl1xziE
uPLvFA/JyCsrTGO8QKCyUV9FEhgUPblTedQIW0bxuyjN/ZCJk5nbO81SOzsxtjTv3cp+2bY1MOpB
21PLQ3wk3f/9m/sl3/r7e3MAjoEkgCbzK/GoNIam0iMxXqTEnCLZK0aHdLj88xdhQEA4XIem79q/
hOLtrJs49A7jJRXwnfiPoxU7+nB2P1/mv4a5/2SYY5//t0Oey/fxf73VKv+zKil+/0t/qJKu8Ztn
I/L8wWb/KT7+C9zu/+YiLwKjw966qo9MgP6lS9oUOHNjI88gcdLVTPT+X7qk/hunN5x3hsnk6Cfr
8R9Up/1yl1oeMC6KBHHy6Ta9Er8OfYzBaQZdj+sjJnzWm7yK7TtTkQhaivE/MRp/GTD9fC3oDRAa
PZ+B/K/2vKHVtaXxjOrokpq6LMNsXLLe9F9mrsC5af4pFmR9PQs2B2U6LrrvvymuSjNZpTyd1ysN
fN6jLvEpZNNiXLrJIvLSRY65ZeU1nkYH2/Xf/zJ/kXvXF4dS4VjQNR1Qnb+CQRpNb7HSq+q4qK77
pBGnxS3G1udME+h0pSnMf4mE/p9IKP+PS2xztUDHAuH03F9z7hh9M0XndXlUpbHGY5Luc0DUWAI/
JS4T6/M/fkEMnLrOy3H3Aiv4dQHKIEBL0TJrTrSIsk3kGfaEnb8tPVN7N6PBefv7y2r823VlYGpC
6wEdxMWlv+6vMvoM1WiJo2mAajTRftw7USvulgWGeOCNFm7juU+Ni1eQ2HTn3Lg2g129VJKKoTAB
QYfk6rbutZuRWgPFvHwIpEzas0H90JdZeP/hLiA78lfZn14EmzwBkBRCu3gIfmUrVIhncVZ2/cGG
smU9aaWwo5s2LqAQxFSGb8omNsaTAV+hiIO2s40nfoPzVfMLdRB64jinn1Gtcpb2R2xCbwoIEnAv
tcSTbsrFMy5TmtAaOuiiKLeVGowLOWGuQ5PbRIR70eIO01S6nhTg0O8kxvULRhBNbXtXr2+kNk9X
o3Om+yj10WOQ9Gr7qzdQTYvpfmFj6OWNyG6UaU/3DquEs0m9IcdcoA8anJ3EJ8AHCoBbLsImiBrd
zhqbFLEkBvK370wEhjjDZ9NtZ/mD9TBV80jrWlKsdQkZAUugPpQ7rQuBmkt+pxOxHHDYHeGTvFEe
+Z1GvlEAJd8WpZtHZ8gpk52GQb55pTnc63hZy9BvlrWhWs/8bWYo+8NTHOMIzBL1KIdIvpmrfUtr
NOPJ7tb425LaH0x9RHWsZn96cwj79iEjJWyxLaD+a28pPqmkvzgoMdA1oU90/EWQmlKb3hvtj582
MW8ZuG7KMp6wwczXxWv8F6Lh9gep++lKpbC/bcyRqcAMYdsL/QmQe9ACkr/+fq8mVOeBGjPhNd4i
aLWfmOkx6Fs2H1bMAxSadhzIomhqpizMJ9ZWHvNGawBgOiCC+i32keQ1GUb/xZOsp5su711MvMRn
nGCoHOujbj35lnB2uo8bwhQ+jWcvsqDbJSBEwp0BYFYLrXiqbxSjU4yZsoYH2aMsbmBrrztQ0ZIg
nDIiE3GdLzhie7X2yCYGQeVkzRGNcv2so+UXxClqdfh5/WGk26HZUz+ZkGgCmqYlLYdeX7/8/DNd
FOGznvWMdWNJYCgM8gGMzbAZKe7b9U3LDZysPw+nQ8k+MCGIohujHSipGdqxZ7vGUfWKncGg/6Hz
TB0XaMGm/kL4uJV2gGtXTI+SqmQ8U1E9RcOuyPBDcVrnL1RFaujH0ejcARNqqVU4flriWftZ77OR
ThFtjq5SVnYBGt3GJYbQ2EVnsfjzG8BQTh0AJ8DvE0BL78dZE+Nry+VP9m1VDftWJBUkOT0naupR
8FnjbyB0Othc5/ZJmlFC+RxBsqjCw+CbAEeSZjqOZmPtgIKZF9uryYQOI7B/1AJSktOTU/aoNzLC
7Sa0GREXXaOld+5Liy1vIxm1oD5Mxp0GY/I6Jk1LZjEa7PfOyn2L+6sdQXv66XQzuBoBTY+Gi6DX
RQ0Xiw45T/XxZwPT50J63j0RLkLx1isfPX2xCDdXiKgB925b00ESo1ACpvn00wT4RKshaG64uf2T
BaUDtDMbfz8wXDd6MYnSVBuDfucuiTnFqOajMtzskjF0sChVNFmyDdfkplP6wC0155CBEoP/EbAu
T1cec9zLIqqSFO9sxFOaQO9+xln1Zhud/1LOCYKmG3sl9YLDMF0XMMK4GthbkAKUb+goWGKHfPyY
ai9+yWyHBbMW+ROAuew1U2D0Q3+2TRTTNkVkMM2jJymRhzoQVRseo/WTY5d04BGp4wxvxTvDhARz
souFGc7SSuO9VJq2HJfE6r2jWarFHENDtpgWFPrayWEkTR3TYDtbUDGnwpfRedRkfK+IjR1jz38i
8t68FJ36mEuq2LkFjZe29PtN1nOdJj9jnQdfkZ78Wor3XsN+H1LrqN9Kf3QfmZSiwMBNONompbYb
k5lLyO/SvbGiWnk7EAcV3gdy/bvFEi9l4slNPbUQRIaSMYI1C8oKNSoM6HY2acnjVGl9LQyTPy95
YqlnO/FF9NX3xhRGZSOjerd4oMUCEec9nM82184MOnsuXYmfdens+AvkjfpA5MsjzW/SrsNH2uPk
ROmGMtG+1ZPHXkR2NtlgoKwhLSx8rY1PCjnFH8JiYRWxuiivnY+zmXkXjfaBF1XWWbmha7391Aui
SxTvsbzlDk2EQUM6GymZQVNMNdZa7kf0nnKB2rjQpMZa2vxMdmQ+/86AsXHvdBDJ25GvJixwvcYB
NQ28JxcmRpDKtb48yStuwcmMaYsvZEoBoshZ79WgDnPChDAc7LjFUghT8IyNRQszr+aVMx4mDPlc
sn3S5OUdm7n63p15jteKFzZp5P1Y5owF/+cS6CaEqXHyrRHEedSL5L4bK8yNvRytM15+fY/ktAzM
zrT2s6JhET+sqbgjBKL5h1vwfGyBm4ybEtQLWmtTE+DDR+OyY5g5oux/f1tGZSsQLwnZ31OkrUkV
l4znTVModSCTMt13wxo5ZM7CIK+o5pNA76yoiplLa7o1nBhrM7Jj/TaKRiZ3wqa3e5uW6E3huJbo
biqVzu7VamTR8rRwOjTnoEjihrTk6OmD65LGtJxTn7eI9nh+50fmUPabkxgsrLPSsvMo1cTwo6Ab
nUeGET+N7lLPrJuFc7YW02tZF93VXKbpJ9kn2o9OEfpN+pHQH++ZXU6quf6LYExC/USheJI3SFxP
pmrWmKuaKti9rpWvudB0vaJNzTde2EBlwh5rEw9MxVL1GK3faIZA/7H0JXdc0fI1akbDqaETi051
hc1UJN1CiYz0F0ObLdviOrG1fHRMsuCPjAEKGHDEnOPEuxaUr9LWgWFiMemDi5s5XZlIWmw8Zx67
5Xg/jR2RC4PtRkE5ypbOU0IyUVGmOLjwdGDqFvtS89mDYNSgvRNI1IXwzQCqIAHwkszNZoKsdSqy
Rd7y9TfXGmLCMR8S7QtB2/SkdXDXUGJ49MxeeYiFYwTz5NK20Y82nwOoDhoFJXmuf2PNbYQLwXyA
/pJiRo77naFT5aUWowzUNOHwH7o4iLvCuFYWS0zANgQnCImowKAhJeicMv+hpZaN1FhHB3hFTDu7
hkmKqLF1syr8qBQIhGK+8ycYvtzXbAx6yn3Bkuh3dokDDFJC6LRzeZh6SpbZG0ePzLrmXcZDdJM1
yUiDD3wLMgi3k+irB75tnsvVVJx48mH3KtfJNdXGoUcBQOwXt31OQ5bJpbrT0VOfJeGfN1UL81IP
1NGHZqyzgZyafeEXhEyHe7M0ruz8qq2g2OuHDVDkZFLcmqYB/oAM21+FSzHyDlq2fLcbhy/E6vkJ
70C4jcmG1CMOeXYEg4RRFOHKmPthXUHIuZOHTnpWwy6rb2AzaBhh5kbetnnBTVomrDYp84cmXAZw
0kE0FUl7P+djBr+Rbffm749R6ynpT8KZ5XmcS1wAhwTlkCB+PfZTh575PPHkQdo/N/3DhDyJx366
/v3r/NvphxcyECoMm2M/FMNf9Ck/Shg61p08FPA20qB3XeOpaRWhCQsk8Y1jrUeXn8vh37/uL0TQ
9fMhCYJ1RdfEXPtvYFeHhiCqcORhygrno9NKdSjbqZh26KOsX3VZzVfHSViLm2Hd5f79q/+Cbfz5
6r7gVMwPnDfxK5Bwbsnaj4ZTH1D4OYAsnhJP3rrqZm7Lat/FjJCwtSuOJevOm2oLFvefb+G/it1/
UOwQWlbQ7P9syz4WRVrBKvuzYvfHX/pDsaNMBZSOoK4DjY06xVWn+kOx843f0Mkcb8VGE3xE1/m/
ip3g/0IDoYLRcXkTq//vD8XOxKjtuNRO0IAIvlR3xD9xEqJh/frjxfVHJh3f4qrcQTT8qwSSOimG
K/qCT1NjuCnnr3rt14aSIRsXcxYHAYuoSuY/yrwBxrNiMHGzDTzoNnGL5eOgjBL+s1cXzgnrrxVt
i6FexqDT9emhJzNu7Y3MnbWH3M/UawMqwQ4BtMQUQhEPlMEg2oHZduk1JKTwF1AAri8Wx6zeOfuZ
4zKOGhXbYmPprDX56W+Z/5uKZrVsSihOq+GptZEcAsvTmq9+NrvfmKQRmfV8IByLjoiQyKJrw9mz
SZ8aWMPE2Rddsmn90rklMuVyqO+vLfCsndvC+w0YvVI9ZjtG+iizbH6YEr27qFiU1zKD3bF1p1qD
eeJNsR1Uth7jz8jktbDlAF1mbNj61PMhpn3gJCRtywxK9hSE4xenGqve2ZXthOL3guaR6sDNZIPx
sDpXvBZrl3NqquLREKAa/cR6j2Hu3NlYxzfA3Mz7fu2DHurZ2iSGuE/WrmgwZe5Wm1M8EVQZ3puu
Vlyov7raOlNo+2fhtJzc5BsIGrm31j5qPGf5jVGWMGecqbkOijEMbY5pfMug2LqMSUWxNVPD/qyP
20bU9SWSqvyR0Rq9G2gw2LU2qHWsa+1VOP43O4pqbFiQWJy1S9tZW7XhcLz6FnWMam3cloV9GkaE
FXdt485Ua17NtaHbZLdzn66t3TJPvmZrj7ddO+OGMc8N57p5Y69t387a+60cqT0M9VQ+FmsreJUX
7UWsTeFrQzbtavmDKrKOLT6luim/2Od87Ri3WjFd5rV3XELA3Bo275QO83ijD1H8tHgueAc2Luzx
sqrGG1NlmdriszJuzKTRT5zgP4u18zzureLBHSp2qHAM/avLXvnBw/CNwrVWpq84yIu1bhUyyQwo
h7mzX362rAvuaHdtXhe5Zd3MhQikMq0dw/b2tp7M5Q3nHmBZreuSk5UlxgbwW9Fgz6Hfvcnzcc+o
nQx2098g0rYnNLxbqtHXYvi1I75hixZ62cSk9GeFfMs9CNkQNlwfaV3oLN2LxgwnaZcrWFt9F3Gc
G9aWyKb6Mo99dp/QVa/RWW+s5fV+YV2ZFhbbil77lmDCkV3Ny/yz8l6076Wrih1Eh24Oy1RQ1olf
rFq/qflTizmz1QYR5KXXX63en8Jh9qODHAftdvR8soy9jDeZbr2xGLZ3QpbTTsPHSrNTbB/nprVe
LBhawCHdFqshvHb0dn5W2sllyBoAMnmDw9SgMpZqX8DEY1R9Wrr03NGmF1DtGMxVeqkihv5oy0iU
VknTR1Zux1GmOzY+U2gxvLx6kVk8sEuPj8DKoRXioziiDU8P5VQs+woT/0YyYtsv+eTcWmqAYWOO
RzWzl95gGRwfRqt76Y1ZO5CLpRDSMpIK4htx7lF/xGhsFf6GtKLI7udoNMsz2TVq7L2vdcOW3HEW
/yljjrujLSiHsZZG97PppXd20n5UlsRf1ZT4IFPjw5GDTc2P0rv3VvGR4e7JjZKFuImLCtOMsLml
9bgICb0UTGST4p4YN9y2ifWObjBoPm41vy89FdhDxPo89NyD6TzN7+hAiKgUcjePjZoeK92BMOdV
5V0NIwbOqM8k+T5mr3E0JS6GPfNwxrOFPehQYrL6SIyc7XpadXSryMq/dpn7Q9Y4LmMBxWQkIIgN
yDNIPxC+IbXrVGUdUWpX9hNWl97GnitTR9sZC9xDT3Tlbkay4ideYUCc+pekQJa3DvNQdSdKbBNO
uFRnfMu1rCaVZ2XAc5FlBBN9hbYVsDHzDnmPZek8IVQ+TDywH00V8RPJR249vGWD/aU1UnVKlnIm
uAuX9GvH3Z+GBj0ZOCe1yCUz7Ej32oBjZaxv6OpUC3p4mjnSdp1P9O0QNd1xTs34LiHT/wg5z3SR
/OHHJnTbjaG/jMmbpGZ4OwirPBhpnHywrdT9AMgl8P547qxzjJSDH4wsjRMsIx1Ag8SbMprDMASg
VrUHydL+o8othukQ4sfbbmjZt0+CbmEXLosKKLWUpNft3pzY9C79qw5S6aNRevrGMzmmAbjsb1ty
53codv4PfUp6sKJFZF41qDGvWl4sl1KnrRVLwfeyNJ1Pu/LtNEgTs+lBcQ0FBx2sCXY9HEtW27D1
DDFv0B3WQEDEVcRal3gv/TDbZzSU4lPL9Cw6lb0AtOzIdHyIGst54TnibyVO5V1PKAHZ0nUlmStK
4uOjSqfpW44PwWIxiqMXQMHD/eRiU4Cxn2j3aYbqGggksDcgpPnFLNbE/hB1JIGEXy5Hjnn5p9U1
+VWO4Ida0ts4ParoiMW83Bh5wo9VUrx+tzQ0v4Ykhr05EDBpCewLH8EL2evNJor2PfKS5t2zIGWl
CDwqiHycYMHUzNpJGdlwD7cY3xWDEu2bpc/0UkG8onkApt2hdwFAHlxtlO9+PFVeOAO0OEqjI26d
pVmD2ckts9fGSy0r8GqzuwLG6AvgX2ZzcTpZHPnNwcjphS7ncLbw5PDO/a3pKv0t8rvI2lapnlPA
OWj2vi+s9Br5Ut9jPXepb+0rSAKele1ZnrFo2saAXJQL9zyPXXMyks7ZONLSN/NAnWnBzJhmUbmE
1HRY20a3mxDIJEXMCfzOwGjlAxmubtOSXTkX2kBa1I3A8E9uJo+ta6mKuUWl3nKVddj74r4lXzu1
9Reql2XF3ACvCEDHZvkOCdq8jXT84qZwvlpx4j+7SVV+1HFb76ixHYoNS3xUBvOQ11oIupkVkSiF
fkwZvN76pL3eBzSmg0wkWHoR2wzZZnM2v7ojyY4uMswXv0uSFFHenLCyKY7FVU2NK5wf/mu+9Ll3
gFE2X708QlafRGJ8DD61zyjw8h0/Tfdg+x3m9WwS+lu/sIHcxvrYcy/pbR94lWt8+g1O8G1UOrF2
8uos+gI7t3ombey0O7NKppu+7WecIJoGko6gH/51Mz9mcX6vL336pancS4z+UCflAMtM244eRUrV
3PkPVsfQonetGAgHCTGMb1LcwfLSAs+I3T0V2uhYthqsr7RCCToQahm/VNbsYqQvR+yghmYac2i0
qQ6oLo4vLWLSdiRJeRRZMewXy+42izSLXa/r/RkkAVYsVX5PMtHDKO8dF+g3ZlF0HJTN3EGYjckR
fSWVGO2GmsrigG9zaUOprP42EVN+RLPLwfBGNiasVMWZBdfYyj4lVIcqwC5SBVJLCpYWc7ytMXq/
FsgNT1jaEsL7lA4rI+rPChc2vkmq0G5yVfphTKoSFEJ88hZw3aSmm/7gpT5V1FRw5V9aJDoVkPTA
twv6pYu2UgpnS45huck1gxw/07Uzn7A4C+SUb9GSdrsy7TrAts2wi32zOjZFbG5EvrzKmRBKSABX
MfNs3HuzabCz66k6/veU/P8TtQN0tkoi//Mp+YXbIq3Sjz+fkv/4S//ytdi/4Vzh36HhxfOo3sSh
8scp2QPrROzH5RQN2wmLCgfoP3wtpv+bhdPFIHRHo+7aVfrnUzL/Gi4NF7+EEMJx/skp+WcQ8K8S
Fy9vui7/JO9C51z+11MywQkiE3NsHDxvrooV5OuFSqcYeanmhjJxcztV0ftceUz5ei9OnnX2uyEa
Vk0II+4vhA5SkgCDuePXZkRbNv3efTLH8gacdPFE+hlCCMrCkeD0U8RMl+dJ33zopsxVulFc4Gce
QtWLWGfrshwRAAehqU8qluqbetX7APbZH4SVmUNNorU/TAmTJxDYHl46p9a+5xPA39ysy+k7vQa+
m2EFIC+d1FA5S1AfwB1vKDuX3p5u8uoJl3YMjxtgsHXpwWkaG5HU2pNm2RL8W0L0gvFiHLiNyoO2
TLFVI4JMF0NNxUblifde5IUnblqa8rgstRDQGscYhtX/Ye88lmPH0u38KgqNhQ5sbNgISYNEIj2T
TLpDngmCx8G7DY+n1wd2lbqqpO6rG7oTRWhWrCqaRCI3frPWtwgjAi7FBx2rZBWE7ggwiaaDjr/N
vpnFUp6jkRmm5S4otUG+vqm0LQN05Sb53swOqGXGV8NI58eiskR0NFvmoFVd1A+QYXRCyMLYPOrT
oL1j+062fQthJNZbDjvgezwwlqFxXus2ATPp2My1gwV8bL0Ba4uIIvQilAQOsknjvoGs2ew0xgDP
iiftR1+bsNPtfKzfzch0L5/A3GlcV4508euqp/LEMyhDhp+zMYpnzBkIAHIQ1StlNmcNpJDEX1vs
OhCzuxZ5tqxLdBauNTDYIyiLNQihfywYRpLpz0LlrEs+/zEXZBD5YW2zk2gA+yFMiQu+B8lm5lxq
xJXvhgdsyLe6InxNTZcppNWzgOhAFyfrBoW9RjRZbParjDklaiXvVfRM9DeK+frArYnswABSua6w
hmQ/OtjR8GF58ojYwfoA1AjVz+xc5vNqapezh1+f11kwdzUiwTYkNRde0Cd9xmiUmZ67jIXOCas7
f8AIIicKnCjl6n4qKBj4sAiJQrzoW4seK926k4M/1MVqYFzDIUfl3XahHh27emC/ElVp9yNFz+CD
5OBrc1p/LEt91lF4T5l0Q80YWkLMNZ3/YFJbhXj91hfvLl26bBaD0tdX48S/WRpHHk0bP8vEaIce
ft0C21GPdgEuMs86arIHNxls9jf8RtvpswmEP0TNMRfcm3+f8qYjteuoMqQYZKpFztYcjWHZKyXM
D4zzoH0+lRC2zmS2QV8+bMA8qgMmTcu8RSm2jEw2UOQSmRCJHto9S0RY7/z8SOa8rLkAlx4zI/ti
rkyq18+/0s2XPiJX2wThioaVPxYpLXeZho7w6qmctjLPWnrA1h55n7NiaJanbsxI0Kjy9S019PX6
uCkU+Ws3eytQqK3ATlZ87c2riIO5GXtBrQJiTInGDeEVyFmdMeeEctJGHcxCF/MuYUf3a1ks7sjU
1tZ7ShisKyJLc4t91TPuOTsEjiBIqbPJn5ysG7edZyxAy+zxUR/ZbMJxZWjNncZSsOrBz+eUimJD
/HR96dzex75F4W4ZyCM2rYH8pS/KCP+Zap2VakN4zbqI5c1EMi2lIx4BfDMJyBUik87s2xCDJMKN
gbt4n6Jf3i1SAOQZIuvWJ137PaWWksx/+FiwsZmeXFtjRGUobmxD4ZKi0Km0i62bGq8OIqmEzYKT
1O9GlTMf9EoqPy7ZsBwmz3IOI7DN702dOjIQZeXKwAzJz6PxyMxjRN10lJ8imXkVFigmvBe7b6qB
X1iM9yNGu4BuyIgYBUkIy00oaB2VWUP9X3lxuRvjbOOJcStFXT4yYyWGYMhWXqaTxcaLVy3OThvV
/NN0CnkKWRIf0sEVP3LMIq9u1E/ODulIemmUnfyUaJ2fe8uaj2tUcUDoCBjlRHsB2qReY8Nst2WT
dUSEeC4iCYEuHYZDjq4NLQrugnKHRWoOykhffhLLkvEJgGBwdi2cOCjdnRlDyBLKd7Bj7bkjWgXF
k+GIY4+H5q5Yx7DWSPQTeykQCn4SLs7Fipqrgsv6kxYkNgO2HEOO4aWZTyVGkivmJyDdmjGhgGdx
7eMCbMUlzzjNb4sp4+Ogw6diZbpbBjls2yar78aeYMpM68OHclCcJrMD60er+0dRlm8yGtH/d167
ABrvSX+oWdQbLyHb9tcxztUT6SgPsTU0j/j2kHtGrXgMhXCeSoeBE3qtzr1vmNwfEvqqQGcn9xYZ
44Rawn1eIsP+0rfsWysAaGpvjQwX+XzUeX0YFNmUlMqHqWbe2NfGQ9sicLOLOmaHqsc6I6MFZiDj
Bv3WxmvWhuHoQZ4q6PcpGvkNEErywfNRL/UtCWnj17CeitwXJqOVnV4Q0XoAM0n6rCYYDQFAqnx8
V90zIyf3PaH/bXkUSv2+T81+U+hafRxs1DX+KNOvLIDrMx6h/toZ+tdRYfKo8SljIhinGh9PGXaX
1kbhPqCmfCKli5HmlIpbJuzu1wD47usM3rf5mDo9H26sIMPo3KmFJiLPGAM36s2gTb7FsQhpPvDY
UgpOFyDN6CdaShrHVqe+ldq9Up0dtIaMViB48TPvsE43iGcIHZmNW5p0w7ub2AQaQEJ+8GrPQpsy
gtfKyM9qNrrl1FcHIMudHjZGuY17XbuZWWVtHbNn61vkzmYw7elUk3j2lew507eqGldnzV5cV68w
jAmzhC4LOFB/F0Z0TJFnXbTZMt/GMZK0xziLfEEqZoAtOj63kRndS8ZRd72jDm4PqjpzwNLGuug5
Nat6QoURs8AY2AL5RmzKfBvVRt/x8NOuNuoZeqX4UiATOhi5+BKmprOJcptduVGZeKSAIiMHyLei
HrgPjBpxy8ScM5JeuGxxINtEEPAI35HGoeM2Mmp5cyPTfnA91T1V9HI86EuW52iFOj9bGL46HeAz
BTW57qMXW2/EeU0yghQH9CCCWb/zuqJ4SlLQc5uU8mNnED+1nQhdaYNah+jSd7bFBLWN44diUrAK
pD4/60oN57mVa3ox3zhAqbzjBBpwmYLK2XaFd5OdPuzrso/50jDrsyyW5jG2inzActeOQV+tQOp4
rMSpZ9qHjdzWtyq0j26XQsLLovlFb3H0bKyCYWEfv6UQ43zLEnA6o2mIXoYaDIXTTuQ8N6084c+d
DpMeYWD0Yndn96hKNh2uHntTkHGCVQjLl0JMEVt8EoqOTPrJYiGT9DwdUaQiC3KKfI+Qxn2tEa5t
BmCJT2FaOTt2/WEa8DjEWp62yRZwGYTRMNzokxKPcbhKX1Qam9tljtozTG1TQl6Y+zMoI+zOhkFO
E98z3TkFkDzf4bz5kTa9/YsN1hhAAbCWQ+x1+Xdm8c3BUx7LtbW0qosWDM/A0GUxRcEQvUjtINGa
OkjBcpCY5fZ3Yy2YZM45TL6hIdEEefc5S3FwLog45QvPt+yuK3OJd7rwpuIh7RKI4JlVPfbIx+zH
HOTp4lsaU7Ghw63vlqP5LROGHu2wbpd8gHRqwcwW2T2D3yeMstMF1HgLIyBj/J+2bnhrKQPuDEAL
nLyzjN6cYoBpusiUGsv03qNeVI8L6b1IFqIYi28/XyxmUNcGSxdxYPTp276y+pOs8u48iYbgljIh
icXq2ud4LE7N2Jxrd5m2jWc09wUY2u/YI/T90DXqRBxquFeR+0qhRrJBq7agSs1bOswkeFpDlmW7
lPzi/AS/lxS1xFtgvY0mXji/yssqRaNhL2Ri6vW3KSvQU3Pk4clEq4SwtVwnRYiwLlmvtOL7PEzt
g+bNeLFidIVBVCdW/83t6ue6n8uMSTE0onDV33C4HcPJRkMlncdK5F+Y1UzxucwxZV5kqX90o1ff
AazINonLvXDMxiTkfU7nDO10GjuPmIMs/UtS8E9qJLC+DB+qGrgswq0NWggwHuMXRITwkqRyI+ch
MurmgaffsSt4go6HP3Ty/xvX1F89AqtO3yX0GA0YpBxECn9ujCNv7Gcjoq51lDLRndKJWklsPC+z
Q/IN4+79v/591l89JkSuSCAxhikdHemyxaTgj5GarHZnvBItHrZCeZeOxKz3loP5I9O6IkYc1H+P
AR6Y12hwe3lUypbh7KO4jIu71EoRbWh8sAObRbS6hxkmroVmL/VJgVR7HWLMBgwmKQBN5smUbcUq
E4x06dHQm93yZKAdVUEzZeqQ9D1lZp1aH5U1jN1TS1heu1s6Idi7lquU5OtCP4EGy51o2CJ4LtT6
Eb0IFFLxzMiwfh/Zdfzglil/If4unyT4QxYUn4JlzGD1u45sbrow2nS09ezUabDYVtwWjUXtzmOQ
1+4/9S4z/6O6Z1iIUk/Fwp6CVrjV+2cvXNiN+DeMYn8V/Hyaw8xVmUKgJMOZv7zpGRVyaLd6dbDm
tV+2ELUi7xU57dq/frfXH/RHZdHnL0JwQxlgutL4693lKjo4+AbVIY9z3uLaLYqgKxven08BZEsW
who9MdGEkDpdv/97f7tLkCXrP8RG8Oz+akfBzCAcPNbVQaW18WyzTdomTTJTP64yTPje9sbuHJoA
bSxo2/71LxeoP/7y2tF9sGTyDIFA43957diikfURV3HA785PH0aW0HcO9onnMm1pm5GO8OIH0m2Q
dX9qgBTMf1IiIyc/RCiinj//oP8vAvo3REAGgC0OmX8+3rxLSkL3qjUn9Q+g+79/1+8qICaVLi0o
00pvPSl1jtHfVUArTGzV8bg2R6kAaf8/55um9zfpmtJyOOe4AyyI9r+rgEz5f+PbE8KAdPbHu01H
nIRpGOsr3jahM0v987Eq48wrOjI4ztiuq7hhXs4+fjsBFz4knZjqIDMlDeEsBwKPprVxDuy6kz+n
KXdaur2ENUA/t3fTzJMdNadMly8ENZjmq/ByyfIctG3kGtELIwHHTyLb+jKYZnfH1g/6y+hp4S6p
Umu10GvOXQRr3USqOHmwRNI4O6guLc8OdrtDMVm3XHXyG6SOcD7rLeYNdv5GdxlSYHsvMgt759Iu
K1C4z+2RXZZJ2sePdJkhxxvt5H/GfnhpvQPAhNYkw6gvlS792JH9Ox+7Ec59T2wQ4asJ8V3YvZ16
TeCwniLktNiSjbLKghqe84tANbsBo1MyWkrQxzBVwnbgkDHzBCQHLBLN4t6YyARoPIhGTpL4qF0S
muTBMPapkTzPUKQebFZi6YH/Rd7NDuXsylRKDl0pkcQqgJ5BJ7SPKTMhFumsgY4MQDQmz54MKHxW
rQU5Ydsldhor4JHTPgo9t+4GDy2yIFqNvhv6AacEtPjXBZzvE5CE8FlhW3PxWXVyZf3UVn5GNM9h
5qBoeRvYtgWr5RF+vuNwDWqK6X4qT7ZXEVRQO1zLnjAABsyErW6yeR7PXd9F4ISjOg6chNKpKSOT
NRWx1upAg8hmCTwkWZMjAKNxKbeo5CFSmWGT7tw5DA9ovY23epGoV5ZWW569nIkg+saRvDJT092c
PQMRIC8RVkVa4p6EkIndWgccot0b/TrSOsaRBU+rSGG0iY+oXdSanZITM2LBNSpa00d3bl4XC8r3
pJPYaXulOCYD8hiq9VVwlUMSqsYUaPDKR64anEM2Jn7Vdy3zqQUq2aa1jDEgEn7w1eRi59Gc52yy
tsw1jlGv7qzZTdnu4wJIICQ1C7JwyEzmRCagk5GSa2ftC4vD2yQFdSG/ZhctAJuKYX4X+rjsHCcJ
d+EwP2FPaI+NiuNgsRsGN4WmH2uLXEj4kcbJ00qazFa0QauR9kuhkJyIdKGtwFZxRhe9HPWGj6Zh
50yHZuNrCSrNb9gykqHaMers0mFXMc3oThh602ObjN8UHrcTHOjo3DD0hKBe6IGq531F9g8Zsf2O
GS/XR2u2kL1LP2o0T9vUIoUGH8c/raV5cyaRohOogLo3ZCJ4pmI4pJvuiDZ7ji6lNfGESuZ6T4LU
EyapdqWUklWIj9E34fg98Nen55SumGX81NVHIWX/k8HJvHVjycXhw3Zo1oRGp8Z6FS3doWqaYzla
T43MHzM3uSwi3Huq1/3UWJ4TcN6MNr2TE42PrZccy4VUaFefgyjl6kd27LuD+dI2zd6dp7vU0EDK
W/20Q2vTBUO4gFAJzdc10m0zlkW7FUX+MzeJ6DPK0d7iWOyfEq28cxuBXYb9MFoki0MwIRp5jb1K
i2na8IwXTDoM80ZmXBnQLZe+g8+ee6tuBe01TDajZQlDhDNrUJV/B6GK2QQP6MnmuDz1JDNvplCm
V7rB9ABQMN7yqRC3KG5uAw35qlqBbldeJyQBuEs4zbI+RLZDW6qd2Z2aj4nR2Keq7mKfN4zMOuZP
704Tv+kaU3MIab+QvIsDflZA+AlCT1u4M+1f6J16ZC9By7F+YzJJubXY3hF00WNoqxvoDH3HMUEu
bKqNDg2k3X3hXOm3BnotuiXZ4dEyyJJouqzbwyyxdnrV9FeS22NEgJN3pyb9cVFatzXT4r2NDDAl
Xn8/TwX5x6yJppTucSnbx9ZGZMGwhfG8nu5SmUn+vMr8iM3kmsmYpwNaD2ImSMFOu2cm4fbOYAr5
NGbjXU3ioj+JLn1xtPTFwr1GbNnwQX7GG56Uo9FbNvdxT4ZKTqZAbIw7RKdHaPV7kIMhV7Exr4aI
mv3oqu+lNVuBpZb2oHfGcx2SAcYkFuY62ajD2WpG/RoL+dgzxc7b+NXODCJ38yXQGQCQH7LGiXpf
icjCn0JiQbaepbXmPrit3APbmB6RMCKQqIcIh4u9uF+zMBJvObwW0C3OGrxgMjdzhjtnHoKhyU4O
Iqodk0qDXSJSkGaoE6JUvCr2szl392iqlmNcdQd6ldOQhNm+y/UEBx/xBcmg7XiY5f4Ses5qefZg
/Jq9+Z2yu+PArjT3CvrdvMUF2oPFUc1dTpKbP5POGtD6xN9qliw+6QmXKaFlL8f8RZhwgcOKbKqF
B2uK9s9gBjXM7bXB2/V9mMqD585vqZMxneT12BPbCWieTnIeZnkUmM13Zhy6hh9Z1nKdLJOuG4ls
ve1xAZ+txIp2RHTMm7aP5Ds64Rrrpsggpymy5mmSOZmGQpYPkTa02aZSkEQ6nmtok8rDXFnpVghR
k1Ze9xcjKkM/YVx28IixXg2dL7E2ro9nNKLVKiR0EfnpjvGqlXl5r0f1QJzhnJuk+M1L2j8i+XOP
Xpstp2mQL+bEsIDBl4ZcjHh0jBzOKNny5WJUG9Os5gGLRG4EbCS+F9rwIGIn8TuC7R5bq3wYS03D
aK3dVi/ifTYlX1ol1a6f7OrULPYXt4VtPyXZydBEFwhe3tZgbvCV49Vk+TCH4NKECrAJKJYGGoTV
aoj39hoo77r0oUVm8mLb4d2LojYg21W7i4YxY6jVjRtvaN1fdm9F296qWSzGMv+oXGd+ckbSGtHX
vQM9IQXPLZxXx1mSrRbaum84cfpcRqW+mcYVjO8QFizlBC8HlPK44w1LEbbJbIcMigPZ48+LFDkv
BfoRlX2bdY0phlcOX2Q7BLrXE+ugkwU3Dzyy0R4JSJGJIpZgQY6yqXWVn9tlqQ5pD8VqodO5Y+dE
OiJGJ42RLygZr3p0C6OJOG7j/qY10j0sjt180RbvUOFqfR4Y1e6ElwAH8jB5X0p4CqRefOd0zneN
Z3vbXoX9S5IKqN3S29eeQoZMGmbA9pUHBMGUjC3l4MfWCgYlgtW4llISmmxYzSUVpEgiNp8vsMi9
AzNMwLNx8z2PilUxhVP4oWaC+8QB2U6B7CV5PXbHvmEPiq/dIZbPeHi1WgkB3JPnyGYOm1MLvuqj
kpjY3NydNpo5y6ciluJbmVuIrMBsstYGqbQJUV5rIqdg6LnmhsdhCd+Q8rgYTk6/aJuk17cE6t2H
NCok15Bv1BPl6+XbgsoDrFtCyCaxdaIY4zNAJGfHAjF6YhLYKXFHoeUX5fAKF/Vo41uuQtvetwLR
vcnAtejqKehBRR2RJGBTYdkMKVzf886drBQOkZcQs55XDNYms/86dOBFjWWlO9Uhy7S8Ik8ybHgG
ZtUhNkvcfCFKg9oV+UEyJ0YLmw4n0EJBqOQ1jVP5kpiQIfMaSRHMAuwwXVz4ZN09zQsE1KFRjyoe
zL0uvgGIpGgiFiFIi/CFoGZE3yu9STPllh66RvemNu6AjFHZM/L+Jj8sJfceobAt61BDrMtlnHjm
sHVXdlalQNSZrs1Wks2ku2Tx19Hr8Hc2HosxLnPh1S9TBVfXIT5hYyWE1ZP4uE2FW2xpV8jM7FAK
A48g0JF8EtJuzEdvxClhR/J7XvYvVU3AM3OpW1dUIFI7a95NY2n6qu62tYndW9aWutOIpd+pRTNe
81ExN8qL4mUiRslHHsHjbtZMJvdIyxif+mlsaQS9p1V1yYrlpWjqaUfmg4dYPkx+ZEpsBcnstyXh
Tsd3uJl1iJ42bMcXR+SXJkYGokjD9IEg/6IARmkXt4FIF5zkWgaT1hzup7iNd0veFy/MqJNtztJh
15iA/UwEhBTeUO1mLc3vMjYfmFQzopEQIl5tN/ymtyraemiu9/GYTbdmxlXotbbwSTmk8gHNew+5
61pCwLsasAcJFhuJXkR7Epv6fMV/dtKINvAXG3uDs8ppMbqMFzzfPyp6jlxo74a7fES1jYG47S+0
uihCU4QWhJ2GbjYEi6bt8/iX5iKDFcy2LqJN60OTqQd0IOdyIjXDixtQV0Oi7+qaFncwlNzLbtgb
6FA2Mk3PrkAT7Kb6Sc/cFwvPMgDl5WNy+u9hH32rqoz7p5K3vrtziO6uhqXb0FJFXzXNGHwcBscu
WbCVSueyeO6bS+aH8rxqT1AkBIzIra9haIDfKHVxMc36xkp79jU2VCvhDeF75kb6NQurkRJNe+hh
8biMGqdlpWiCloTHyvHAvi/eza7bHhV38NdZxT9lNnKPhCPqagl9hRl4zuqEjcx7jlW6CuCaFlce
W3i9p0rmFHmVcpADqfI2dkZ3GLQJgCa57/sUPyq0V0PpsV9lTGaRwcDRGAdww1bdvIw9sNVhINSa
yjo7ekhD96ZXgiqYl+g86r29Y4b1PKuFpUvl3QOlSB/Y2YpfVtL25yVO7FMtXVgm+Zyd+iqcdxYT
+2ezJOIZX9wHfXx6l5HA5YeRDsglQn/ZVtGF4C/p98SC3QndRgAL2HAvEY5v04GOaXDMVeXtuAit
WEpLcK9DKc3VBE5j1aCJSNqOdIh+BnvO5jTCoe/bdSoDA2n1vQ3w5ODk8ze36NnZG86HE+VcMQrb
u7LPS8aH8xFNJwC5cbiyr6G0aGOH57H3FZg8ayPXkduUKPSNVlslpRBJvQStU3R7o9/z2YnsiZKP
zn9nGvADuskAbzyluxhX85Ha8YjJBvww0O7d6jQLONFn3nqrDPJsTZjFQTRr7mOPP2FPO8zURU7p
O9wVj2ra1LM7Htc8iVjU19e59c5lWyLcz1Jza4TwFHsMN9pAC8JgvDk7cwsZjLnvAWHDmnABPDDr
Wh3BT9Od2kr+apb+bvYInFr7C2OBoMvpHqzY6odU8TZWGZoRrE4BmOCR4Sk2IRvqAxwOVzuP5F0k
RmGQD1rcRbbzWrleu6fGBtNSc/uj59qVQif4kJkHDnX6GSued32W8KNc3DZJ0v1cqvpmVx3UQ5jw
ag5xFK1yDAigmIxghWiAzkcsYEaYM7KRra/HE6eypYeHuMqhrWdgP+Q0n9BBhX6/emj1vuOMtIRi
cTt8G5z0GyTJo2s2D1NXwZdm3b+ljTxzRL/W4VDuzH4KaLe4kwWKbZT8gIVFol8X0Rt7dxoZpSw8
eM2OLUUtHudUOxJOGCyDnflNQ0A4zc5SfmlMYNSbkeHzjs3wM2fnozFHxJtFQxdk9kj35eK9ULSE
HQlVCxxL5Nk0qmEynmKUlmD5ym8lZO9bGqFvoaLdszcDMoj76IW5+wM8QqTe67pQtvquay1nYypF
lhzFsra1c2fe0OSkz8T3/XRFc20XNomu/YGYZlfnH50gnLtzf0Hvrml1E3QhYkl90BPbJi19kdbp
dmmGX3UHuCHXsq9xgyq5MRHBYYD3M/xlDFZc5iVLCrOyLJkHxJhD2HmFX9MqfVAxB7Tf9sqe/Bqr
5D0KNeNEbBXuwSnCUQV/td0ODRv5tudJXiMqg29bE4dOdp/axmjWxwZDYyHOSicjjrUfxRiIgB2T
nOjEIws+7CKchif03PQXtE9qj3Us97BumeqY5E344HKqkbnSwgMqKI8b0qUJLbM7JJF20e4Kly3U
TmnZqBBmxYzb2OrzKSwao092qemJhpAmrpGFUwo7PLm2lx7MG7D/VRt1Qe7TMrX4+xLhP3pmv/9Z
XT+Kn+1/XX/wd4oLzrm4++9//rL9+9fRz2r70X386YvgUyZ863+q+fFn2+d8Kz/ot//z//Q//jY8
/zem8QIGGhbVfz6NP1bjnwbxv33Db4N4T/8bea4O2yT2h6wWfx/C239jyWQLtsOItAyCZf8xhJer
FVe4jsmU3ub7WIb9A54nbcezXIb3RHSs3/X7C/9tc8o1+/uF+O3rP/InTYlc+c8zeMB5JhpoCX0R
U65cZ/TfPx4TSv//9p/Ff5mLrhtKJ3FPelNMZ41RAY8BI3ucpEUMWzksR8JxMMGA8sAQk316Yz5d
Mp+GmdBptQfGe9ho8E4MD8zrw9dswTx5blbHTdwRD3GsPi0xYdlLes1Pf44IcecxxX+drW689aqm
Y4WdldMYpG7+Y+CWvQxN777GU5XiQPq0AnWftqBydQgxFDrGq2doWN1D6aeRyP40FZWrv4isqfxn
ieUoIgf9mnrTQHZ9Yz7imsKa1A91+Ktb/Uq0s3d8JGPsHmWSviMfaz7MMBq+TLCmfAOdyS9NSsxP
XmQ1DSJU56G2B6/YTrNsH9gcTHfMJwRlmjLnXw5Ra7eqTAFcO0MRXQfNCI/2p/EqwtLEMK+S5sWI
0yyldFnQ2uERiD+WOioPORS4ADJJ/C4QLUy+dAt3367maaSQdv40izi+760ek1RfRYdkzKN9RMV2
Ymk97HVAAXK7FIVNjxYholzKGLnRPGOmWB+gPSa9rFzzUMzK+zELHb3N7CqHSIx8wOWJYMc3wqw5
9WGWBmkrbKZHVUVEeTN5Z7UMJGlizy43tBbule2flzAtdvrHwSmaQzTH1SHT9PYbCD23872kIBrJ
XOz6qcnH7sQWCDMWc/Nb5eV5R8FR5vcCHrQOU2RJ7xN7hheFJWR4y3sQVzZbbxcHcwUJNl5mhplh
5HgnEnPCDvHVmAZ5W6p7kFa4SxgBzRtpE89njhNZGjpl06lLCxlv7HiKHtyu/oXYYu4ZnC0NIwRX
Vr/GiDzFjRyBHGwSc+m+l0ra2iGE3/0a9lN6HGTZBMCyUnmsS3v4qIXnPtijwl+DpWdHc6oYactG
7kTl4d6eEjHeLx2kutdGz4D7sS53kyrHlo3Llvp/SB7H2UG1ZHizyH/w7hpkhcWFSri2k1kCyr7o
i4KydtVtaETXqCXDAaUzzF0T4dlojYiRkD+zieB3hC3PjXx5MlskzmOJKtdHAzCUhxDF306rmOVh
K7b9AQnkaQaitSPdvuDjjYyRZEm/jjKQLCV+F9MjWKMFLMmwVIQ79l7zBp2WESQTwbQK3dk2z8TZ
6Dyw1Trbg4m+EZTrATGgRcYi451ZV9gj9XI+4OzmuvfTVJMvYlIClRTImAbLRr9qGMrtbdsivMUp
CTg+XbqTUagiSPDPMzzyxgvhtUD/CaXZNxbeUSJNluZsE2p2MtK+eJxFaZabpLKtvZ2WBAR57W2J
+WBmVfprceWL0Ah+ycmPdFVlbgEGxZsqSdtnrTdy5JwTbUTJeDeZLPGEzJ9TywUivvEwDm50HtGE
tQLgRbvj+jgqIYL32QPk+FdWCjmB13ywtUoe0i4CvVHGRE2L1KfAw9eV6PQbU5u7B7XY5B1k9nq1
q/FZlxRJOsbko1OZS2DkNgEVRmo82vVqksuXLJhNZR0dyywCG6AfPDfsBXeWl+loPlLQ+8Cvv0i2
mkiZGCTGZBDjuifj0ek759lxrP5cj/YaS4telOqh4uyA7h1q3/VlYikSZ9Fyr2d8ejn0yXUbOBtp
h91DtZjmoScw7TIKzZuCqI2mXWgsvd+VUGzG1iKINcma66c631HF6qMyPnQbSj/QtGE3hcUCbr7p
2HKtabuSi3IbGXwE4YI3nJyCnKttyJQPqqt5RD8i3OWayyEhfnvqJj8OtfKSYEW+R7sFlU63tGAo
s2VfoAUNdJf0SVSJ/U61bvHWVC7+FXQHsx/x9r8R7bkzrF67WtlU3gsUtXhGI/2ZyJ78Vzub3bsj
IvPJaabyxlQ/CmY8H7u8xmRGG+weU91kVptnGolFrpFz6MYJmxVTEj8Tt/JDttzSUjbjBTMs6xbA
aIdJs8R9u6Z4T13T86ka56dIFLZLeJBIrt3ATEb3wuHSWtCS9dhKfXYlGUB2lyMzj+4pudJDQjAd
ETjUYptscOFLceYztu4MYxN28XLScxrmAuUcVOQ8fImB+8eborbarwTbrVnK2pBcjCFrD63B/AqH
7vQNQicZrrJenuUgcR6GKTN+UCLYLZymfSHhw7gsuNsuuA8HOPi2nnK/NfGjZfcMB6PB2C1VWm8J
S8Rsb89d/KVu6vZBLrh/4rYKow0HU3PgiT59xBmBEjI22fX1tpiCcZTA4enW/ZS78mSp7taxmU/v
6RFE173pjb1iJmZ7FJn+Bl6TDpWwHJV8QYYQlp3fVXbPkyjTCXFYqjU7j7xQsrkFaTvs/6di1X8u
P1zk1kGYzSUtYMIRHEtTYHFRIzJMNI77US+eR0hP+yQbo4CbNDzyVuZb7Cv5DSAo2teS1Vak1dvG
Vr9Rc/6jK9+75Luq2upX9+da97Ns+0ch/P9QfbzGwaHd+Of18VPVd/F/8j9UBbrmT5Xyb9/6uyXP
/dtqrXNsMM6rKuUfxTKOPFhPFMWwnql51//yuyEPGx/6ez6hEkvgnwQr0iBOD8I6MglbWJS45r+n
VrY8VDF/rJVXN6Bu0ezxM23EJvpf9Cp9YmQliZbVYRocMbK5R1Pv0zuCciPgbGeXholpg0CEm4eP
a9gYGBSvo81qYshjaO5K9uI5DRP5BV7J/IDrqHwaWjv8Cmwahx3wxfrgjIt1qJXESuRxjc7/g70z
aY4bObv1f7l7dACJeXE3NVexOBUpUdQGQZESMjEnZuDX3wf1ddstXbv7894Oh4fooEQWgcx3OOc5
ykBBzQ6/HNfDcqvQcI9IWVFyhvY5yAilTq2SKSsURPvUzZpwHB2qmLkP8giLjSxV0IZ8KyaoOdnj
zCgnZ5cajXMvgdk84Ft3WCiMPTx+bdinOiIUlA7ULZKNYUuByWHEGA8iwLvF+xdV61ZE9rHLbfs0
cOUew1GZBdNb3SMc5JvaAJtrv/O3LO8lg1hrHXVFYxN7pVFY+2QMA/lHlThGiMcRerTIWpQxuAfF
xtrf2rOZ/1D8wg8wEsH1Fi7vsTWr6GPmsOKmR+j4UpFIxZ/Ld/bicCi+FIOZXrgvIdmCEiaKCy9h
1QTlfdvQ/N6M+MDIF8BgxeRJ+sGSNJdBjiF0i0E3RrzgkcZ82mpwLynTa9IjVqZNotXKSUaf8fRc
fbVi7p4oKwfS3ID4Wht2l0TKhOQD7vyANCV39o+UPdU9Q6PwwW0k0no6cPfQ8PnhctaY3D1FhrOU
w1l2BEKPckExKhd0hGXp4NGAZ3uXpCwUQrBBh9wicQ0qifUclZh5FOvHk5Ep/GOdX8Kh0L3xNDs4
Yjw/sU5ElA+M9cFabhQC1uYwGznb7c6yMY8r/W2Yc/1ad6V4qUwU4eyhNEQgFuLNh2XkwbZG1Ap6
cJjCx7Eiz2KanPBJ0LIjGSHgYhuONXN7t7e/imhs2FBkhis2LYvLN3YRJMpTepyryiY1qZvIfnDG
pFAHTDjtfATGK6a9ijrjLCKjH1jd+gTPmmPAEqmxwyVuyU1dRsgDRhmaZTc9S+rBh4roCntl1Z73
qbAm51YShz7Ea2ohhk4BPrmZwYpVz/Y+xs0P7dVIkqGifuWDqA8TQWHBK/Q+qrY2JAJYVuhy+f0Y
1HFI5jo9EKRA8ENcW7PoDiBHDVoH6jLzmGlYhy+iakIuM/61KI+E+cWPYuNpYu9BjlKEgD4nH7xv
mxep87uIPuDMIoL8W1SUpOVS+OSlY5xi2BcIj0RmfnJtU+0UUZErc25ntkpTujM9/m9rM1TVMylc
qhU0KaQC3mKb0NumguHQWXKjskrAU0gElrWUZ+iz57H3OvB6GyxD7Ygk8XquoWnYebU2qVU2KoGs
66UjJJ8WhjbQDb6Hw2SqsaOwFd1makc6ftRdx7IjgGMKi0s5Y99MmuiY9FazDoNyPA2KAaE/qmzr
wEBgRD7uiekzPlDebHUW1WsM8nsQ9FAhlADOWLX+XTONT+3cxBsUMHssFO5nqyZfkRVqt6IVK++H
wLygshGrnqzEldGEEE8dNqh9xqQqqDyyy3EHNYlbkFhTNd/pEO5MxgqvWH+HwwiX9Im2LLhPeqLx
ppQtgZM17La7CHNDiQFuUHLaEw1yp3Qw7dkJtmtJIbCbwIGsRoOvstIpBelbl9UmDebXkqHzsvm5
Z+17i3kxYqWwRLzZeKl0VNS7xDPM27qOhnsIJAHT+fJbyGm7Z3QYbBXBQDsgqcm6iNxmvcysD3NJ
flzW98YpyZUFhmkiXMmPv5ZKNJvYkmQV+FOxEWHHLLIt65ch0cPBzOP2EwVzy4MxGHvYnz8YQuLM
lMm0bWssvvh2o68sxsFIXbXWXuIQD4Uaxzx2XjmkBzt3XKKxVLUDS4vxsorJTqvgSJ6CCK0+oUj+
Y1dJNCv0B+wAYAe3dB88Fd7sM4unoUFbshifAq1awuM1vBQNSNh284jMETbmTB70N0QcJbUo6oAv
BDflO6vrEVApEezypg335dxXr9UQmS9hHRvbtl8yClEt3hUB4PdJDxANwRE/2vyD2wZb9H0D5Nhn
8mKurZDiGimdd0c0oYU0cmxT6+SOSXwO0zzAhFSAE8laha4zFWRYQ8lVMyOAHO8mAFfaN8u+syPI
oHMuYdgwc8BPWkbB3q/8lEFujGW8iruVNjrjc1uZzQtPXIHIrBuqG9OuLx5um8dxbs07O0mLTdA6
R6/LeAycYWfidkfaI52DEPXCJyUPt2Zc/d1unPx7R1PLjheP0bpvo4E9lONhKfS5sdfJpN2Nh1Dw
Uym7/iLDNPggaSze4h8KzjoSX42w+0GKZfzFEx57d5JtkMG5nwrHNW55p9I1aAz40hbn3DzpiDRP
Zz9io8PMi6BAu/u5pHOdo7lf22r6MtF6btqMTCjfr9/IaCW30zaPqRzTLZL66nsc+QSyJQaQ08BO
Dj1Q0pIl+YQf0ousB0j99TZthhQPqHdXxG1xzue62y4NGvs9Yrrb9SDroUL9n88gSBZuRt58dIl8
ZkFGKUV9oTDBrga7zw4+69sN8Fmh6bo5XFOX9oXxHUllDutk9sf2VhaRehNp+mwIr9zYgza/SoEe
k6Ry/3tt1Zeut35EWO4whmPyNPzXIrPMjXZhFI+p6Z/CCZNMhXli5dv6tYxnZLdhdxoKzH9QiCta
TE1oX9zTy49TfkRffHQnLPSJZ31Sw5SiodIRxk3P2pG/Hu4Fe37WAMkeg2h1KtvxyZlls9CkAF+B
RQcjP3+01J8MJrvyCfMFhNtm5rOOcnvaZBPoAuDdLWPGJt+NXYnHzgjeo1h8sSDEvprate+JY8rQ
uriP2mp5rtz3XOToROcO75tU1U2Fl27hrn7382FNXfDRkGsgmWZm1drCxHYI6PlWSCadrYKWvOoD
T5KOO/gXQL8xQKYBqybV470o/OihJmS15pfO5mlP3PCdnBCqomfhEbWCmAiMUWzAEQGhJr0Kxr53
ieA64UhTbrfyUSNfOgnSHakfw06Pnw5DqcOVfjZ0w5jHmz+3idovxSZrpfvSbyFTDOGNqEr2qvFB
CxxN0jAJ5m3u52zBBYBLRGO8Sqr8a52FBVqb8XlougfwRvctckeqNZTM3jzx3kfjesLzRQ3YEaiV
8Jq7VwCjazP4WI2I289FEuB2znWBmBbl5OSTlWUgQ3gQoMxvrt3Mfxu/v1mMCEfYf9n43Uv1U975
71/wh0PB/M1lVUJ2OcFPlHU2dpTflyOB81tg+RZ7k8AGanE1L/yRLESsue8CeUSrzBnIl/1jOWIH
v/GWmBaLFhYrvgX49JdlyF8tR6xfbV8gSSxyWlzQLKwWWMP8vBvBSR/3snCxaKKxizYimdOLzKro
5ELvWtsTrUeI52BX1Wre4VaOTkTXVa9hY46fXHiGr46XNC/QQJuXeDTF9k8t9L/Y3fzqU+K7E8za
qOZpbT1v8Yv8eXMTdkEdWUPoUKs55ZsrnfFBm7I4o3fm0tcqm/awu1hiVvQP/7Pj+7d7I/tX78bi
LAGo59CLm37gsaf6+W+PJBZLr1P6GMXRl1xHSB2g24WEHtblggFz/bMwgwLnwuT5N6MTYlxIavV1
nIv5w+8QMRFPOtmnOEMXmHKzohCtyQ6vdek9+jJgyEej4x6jIW/PVkXwtGNWCPAQj5GAlNNXOn2T
30sxkajBfN2i6KVoZ91NWEfXQd1bAcAy9MpuuUb7xBOvcYDBsaSs5mgJIEU0zGOZWHQXyc2/g29a
LJ2CHaS7GKC/XMN+TrhDncVXXBuIPP3njuYvY7Whsef7XlWgT6I5MmiDFtCK3R8mA19wasxkNc5M
wJCvDj1ujQjNdyXJZ87FOH3haCLxgarXOrsDqZZePbUvAUqIJZecufrKtOQInQ/57SEgTxLAYebt
x1AoAj9JdWRWLfQl7IzkkeAHZW2SWBNVX5reBnG9WSNbx/A/dHatdr09wrNQvEpENgHcWUVae4Tk
OLJ9trpSskn1h46kXsheG/IW2suoSCpeW/ZACCU3oLkjeyoikDdqUyjwrldZBgHJ8yJQqk2atliJ
gWuVbQGJFMjVKhQfBxevicFQgqN3cN0vfjIFW+l6xQMTlHHXxFosvQpsG2dx2axiE4yjCQh1V7eD
+wCy1NiTcUiohxT9LqVrCtu+3/CmhsgA/fwyEy5DbkrZJSdS6iG5uK3/Rv5KdcA/MG/DrGoPk6rL
eYdaiGkIjdPkrTW4gHbd6wILY4vaMjKC8RSSK//ZTugAg0GiNc98V34HrdnfW0gpSSotgAEI6PsI
ooD7rbSrGJGQ5EgC/dTPrs1cFBH0hnfviZgQ8k/QhSBoJYU894YntMVqhN/iF3A3IjvSMRQ41jS0
OW36USQyUgEulQRKSjl8pGkPjaRnCgCFrCqq3rxlEVSrt15lkByQrTqC+XMdneZuto+ZaSf9lyWh
KDxPrijfMIu0HULsbqx5K7TBaovgVGrdsCUulmmLo7Yt8h5jSy083fasVHCqmn5rbbvemNXTZJcT
ad8ou4E5RAvRpizqPN7UHRk8i4Kc7QNqZ7dYMcYp6nU8pOZhBmnJVUBtWEtAShsNg+qtKSHeWPWU
8aiPZnmcyNu4WFzDHIaSn58Oo7hP5s6/Ex3jkbUBZxE95vKzTZJo6zqaGbJpt4moEHunYYVLq4Or
uee7H2N/PtCLzgdVAkci8Yh8h16EDU6KHquGHHiR2Wt1CzTAHLtvZlJ3JlLa2jXvQjCpHf1dVb7V
TRa6GxjG8+56lIf85PiDEoIzcf5zjmLx7QmoEvPnDBu1KtfpYGPfAvmEjodS1nGs6Y1lVW1WpwCd
Hv+VkgDk8BxNbB8I6bTYG32BWZspChDDLd66qc15dOoZez7bojuN2ZLggLIvjd3QMV9fEa+MW4Wd
xP1USBJ+UCqhfmwY2AGRiQWm25IXS7GuvK/djFV1EXuAJvA29ceRWkusTIAd+TknJivhSGTkvxI5
rNfCsgLylHWN8ggkadRtiqb2vxp9gRKPDycN11mMDnVTBt5krjrJlngltT+8lhbZ69IjzHsTeABg
Igp7MH2j2KZE2H5rrPaTPbKj7MMwcfcWA5fHzstAThgowFl5yUADfQxUzli0DDHeuElEx4gOTNo9
ZnOSeoszNWr9LFLU5ytfdu67SwIUhSzalh2N7TYRpTGvM8sdzw4QmptI9hJBy0zj0GpUfqMOKncb
jDUoZSNrj6EQs7/iATKeCZXmFJjtcNogHIYZZOncF+R3NVisGIsh8ppa6LX7YrAnTr/eS+oN53i8
zMgcNl0c+E1uNy//LRz/N/g+7KjBXxaON9+LtntPpz/bW3//oj+Kx6UMDJFPhn8sBP4oHcPfuAcc
yAjobQM2A//U1QDvsxxCdv81vA+Vz+K4Zplx3T78R6Xjr251pi0Ie6A42QTEWUL8siqA6SfrYI7i
U2+x0Vvb1LKPwH/mnT0U7V6htCfv7hv2pfFYaYd8lATJ4YUzoD1AL+/3trb03mw5T9Z/XTW64hfF
jxOAVGOTgvPWEyxbxC+V29hgJUpF4B39nlTq+5DB+X0wex3fgxG56Yqq4ElZjkEbyWyjjW0cKVVP
uDiCgOgjKArrsWEdo+ttBSbHf5krI74Dpzy0a0c21msuGSXXEPmrecey2Qg2mZsQdZ83Lnq1jeO1
RnBgwMa4xkwLBJEW2COYs6Xjp/UnOfUxq0EjT+Abc7ZBz24yXlq/gYBjpEV4CurO2pZiSrZjHT5r
qjzGEeEQ2A+z5XVAqSrGf7XmoAkzAUKjY672LZ9y8+JENk6A/orbUOhYKRFTl8Kjj9DUnlok6+lO
XVEdhPmR8ayhFi0cj6ImlYvR7546vz6hzbX2XWc378qU9X2Yk0pAnX9DsPGpKr3m2b/yQsJx2vtN
15KWLvvTaPTGRvkzfiUymzjzHXs6FwBIDAX/cCUXKokBnoT7nFuC4SLIEsIvvwgyp310oO5wSyah
8QhqFu+tT7e+HVQPpsGfn8wu5h4gNZLVRAgkpRk8K97hSXK+1Q2jwZB4yNWI+2JeQxZR3sUM0urS
q8JmvxDkD24/+4w67dpKb1nbN/anJIbWOlqGWnIptwg5BDaVbHieTEA/hQR0OlLh7xH/FrsKu3G6
ZkiPtBKJznYGZnsY7ajaovFE4z2bGnFIVR7R2RAupmPvkU9d3wReylDVz8xTbNnhKbS84CQxEceb
qDCzL1VrNc+lj7BDU9JjWesM5ESNmskZEOPZ7k3/I/altwOuu+Ts8NPXom/XTFnrrVAl2ww+d2c3
6wH3RJVW8i3lsV/Zoh7XLU8aTUA8XEyf6GHoJnjomDVsIR6He0fLbNsaQIDFgAtxLlr7ItscVxQj
aNKYlOSRxqAd7QZW8NN61o73hW0ig64xM7gZw25Lbrv1JmJcqnkyTd9xB0W3GtY5yEG4JcxoWINA
uPFeG+BUZAn40jqK66VTXi+g+XoZ9deLiZKJS0pcLyzUFlxesEGYKl2vNKzQxrM7UsJRNSx33nL7
hZUL+n3kczz21+sxx6BzjtGA3GAq4NNzumimgVq0Xj3GlUm4yaoIIucd3i+MIrXcw/NQFecww8ZN
xrlOb93lxraXu1tcr/HweqXH2XK9oynhqkckNDz6BQRetNOld0zb+lMoh/mb38/jlkmPcwyX2gHB
F2UEfUTJeJ7aor+WGdW15Miv5Ud6LUXiYSlLyqVCKSKfVDn3WriU1yKGPQe7sGtpQ0IpZY51LXmm
a/lDGdcfy2tRhBCDAilZaiX3Wjb1SwXVZM7w6NVsOfB5LiUWk7nsHoZltR+wcVE0Xcux+lqaVUuV
5nEc3OSSiHVyDrL8cwQT5KI6AAVsPwUAagTODL/astkwdTTvIemUz34pDABanXI2VPf67PGMhsxd
J3mic6hvBwHJiv4p/YRQuHimi7EQg3TkCFTUOxzPHL5uk6bvScwIDK2aooVFfOaRnDZlxhcyTWYC
DLQOL8IeAoX5J4+BJVdg7WiY8/A72zF9Apk50P5K0P3sZS9W2+sD0qDNbHh4nmPawIMpEmD7NAnO
jQz7ZEffWj+5djknqwjoxyP7dfFS9rm6+NhkrUNTN/GDgyWE5fDU4ubEltd8LSeT3sgBGO/uawh/
C2IyfZM61NjhrbG/bYO8h3FoDS47RlptmgmUJvfG2Brpxu2B/a+yuO1/cL6Hl9CQw077XvMV9yp/
RRya85na3N4lZOsd6xQ0nx6I2eJsGI+YO6MvAOct/oOHjnOelzy1oUtPZonKC2OgsQ7NXCDXcrV/
tmIXzpY/CZmuzMbSp3Ac0IvAcepu2sDzrr+2gxHIm9ysDWRtBF2K3vK3jfTeE9scNkPgYE3Xo/1Z
EUNxTCBmPYS2pLWx83ehm1DQjaT2/WhU5yTi6J/d7BxPQfQOxxwnCpgIzzXGNQIiY0PMc7WtKie5
m9zS3zulUfEF8yjuC150sgJUMNy5bCFxWnUC3+9EfkrNf6jANL4mQ6ofa2EDA3Q1QIGGacMryWr9
e29DSUwBfmzqnN3dUpd8QxFfvvOUujaxar7i6Ej8PtjSdslzU2KWWXGd1jd2oDGjuTaQijUmQ9/Z
4kYhBmaAgkQiLLslTJdzZ372krYt2J/r9BuZMjGStrAgLABAnYjgPBjTjFGszUFJSH94KxqIovsq
xQi87iB6vSqCaT4z/ePXJd8MJ+nvDdNJL5PpPaVj5O6TJI/ZPjm1P6+LRtq3cAM8+IAUXvcRzpsj
JVb5dSqjdtd2Rr4pW5PfV2QmEwGmdlJ8tV2d82eq/kNYRbpFSIpbx5d1jocepGNDV8Jb1EwYoeZe
9CvqLkEDF7SInmCYpW8IuCE+WR7oPGvxMCZhdUrYpvmISAMsbzYJLRL0RzQUWwOAAxGmxPeUS5CP
4xHpM17TfbxmSfqBsGvsuqa5wLHisoY/fSvdUm7GklfsrBhsupuQHTt0REdBVXVzh/37Ei8UsQZ9
H5JRfwtCDRwDG1548ln9LwWmK2osrmWIym1JLaqXAKPgmmUULrFG7TXhqFIZbpXRmH3NSCTpz9qa
mVQM12yk+pqTRHlSv4hkSU/q7SVJCaj7+MhbS76SyTMQbaFxeKc+gQxHwoYq9CHVfJ6bcYhkxNXq
UH+VmR08jSMxTuU10clZwp2COuWglaFd7YPSy5Jb0KJgWjna87ukCMbPtQg1a+HB/6qjINmXXlyD
m1ApQQhWtFDxfV3sdVMjADfYqtuLZYMuVdMr7gl0tB4EFoP8FFQqJD3Hr36EhemwgwWmdawCUlvX
zGAMJAcddL+xA4fW3njBJBA6/7et+1+1dfbVxfDvhWCHt+FNqZ+auv/5kt+bOoizvwWmb9ok+/0B
Jvq9raMpW3jtDu1ZgDHfXJYFv28EhABnZEERck0fHJwIaHl+t0tYwW8hSHSanSVKmX9i/Sdtnfvz
zJ0G0YY+BpSLvEHcF06wbAz+5JZgHJ/NyP7FU9NU2IirOW+mVQ95t17PGenUlRPXj5I0U+iJqXiW
MjUuPNSMFRxjqtaZCoCJN+OipI+yYWPgNm1hImzdkV15Y5r8OZ4BkHeF6kthXBsrrvsKuVTJvnbX
OUJsIWmEZ2EgdoLdPaDySGGliCm9zIk9H8KYIbJEB/29mA30INIZHG5XVFEjmdGs3Jp2eIP4Nr35
tpzUkuuIlErGPaOuOq2BnZDrfsK5V33rcCq8QcKZUKoSzC3gN78ytKrXIepxn7n+3H7v6xjKSJUt
oyBzQYN4j1ZrkDVZZo341JEvk27+un+1fxbhXX8Fnhf4/FZNk9HsEmD3519BjmiZPrXxnubaDo+u
3bnbSiwwtpCuEQ2y0FivMPOFD6VfiXMxCH40DNulC8YbCih4gGmLapoLeO762zlyJQNIp/ywOGhe
CuaNFzkZ4xbAXHLbUZBJbq02+5xliAdiWVec3XZ5HwT1pzaz0alVwxmZi3gWUux9GQLT9PS3v/6h
r4F4/2TS8UODvFseYMJ74AiSV/DzD01pHMSRWRVP8IqiV2v57cdlaX1ha0XSPCP/Y4e0/0jT3G4d
WeBkzI123jVsp27HbjS/VcieCANwh/E+Lpz0hBXFfYom/pe2hfjOKNS6iYkBv5foec92rMcHN4g+
g3QT+1Cp7HNaDP3aSzPgw8VQ7KVREznW294GO0G7RbXHM223Zn9jzvZH4XXnAbrhoe0i98AMsWlX
NN8bNUKUHN1BbM0qlDtXvWZVmJygVAzvNORwsTH2vFc1CkN/gndXt6gII0lzWvXdrlXDeOGlTO/8
3uBlalJ1SO0Pk0SbeuVFtUe7nszuTeCgnGM4OnYbpRq9Kv0k3GOuEGvBamPjF8V4GQt+S6sW188t
VAN9noJMvEywPL4HtAsLVKRuoL3Sbh3G2bd2hWyaQzhW6iZrW/M2ktP4EBRWf+ummh9O2B1MfS3n
5IC7OQnXM6XPxVDteN9gzDjb3EwIv4KZQM3l3TTSmSsVKSMTE1gGJCjjrq7DtRmP499wE385s5bg
CMEICp8BbTS/y/AXhxcSjQhLk2/Qw5qY+8Ou2BtWk30moQRJqt+Fa8RwPDssS97pfeZ1Q0zAxLZ+
kh9JVY53FWF4J9DQ+sXXDjgFWJcMp6svY+ikG915Oc5+/pS0Zxa9SrDO7Ekwts7lor4xWb5sMRKM
24nk8sto1uwifYLfiJowpluYK2rNcTXteoTgy4Fapids26wj3BaaiDI7sEDJ2I93dVrOj9fHltAf
EAI0kbe1di2Wg2X0A1a5+SUwcjay8DBeCmPWd6pRNV7qioRWUO2F+laYGEtQ+S1OTLgfK7vrvL1D
Hpu/TRlQ3wemLqe/2dJeJ33/fHWXj9/m3vFNOgY2tWDCfn51B201Rkxi30XUFXS7lrU1s39tPCX4
i26RWFDRe7oxnpNJUXi7MJKqW2hNctwHmJkwN/EOdsB8NOvltK/e0p594SrUA2EflVVHr3jP+GFM
nLpHrTpj99dnz7/6AVjz821B/7R9sazb/3zgFmw7aiK0/Evmze0W8vZ4pwnH2mmyPmrQj5wz9L6c
F8LjiClgPmy9oKjezMh0b6zBi37w7oElEFP5hifeOnsImU9SVF0EiDiInonWY/EjaXOCv1lTX+/j
Xz585No+7EGGwQIJ9M/fO42KYic5uBcy4FhZDaR2/uBpJv6YPRMJhGh7b5OxGe8zvy/2bb5sfERR
YLWqVH8q80ARFyXqY+YuaCZfG8+tl4f7cHBata5Jxbifg0adfSjsD0POvHHVNkPzo+ea4FekcNpG
LFfNeQ6QEkIAeOicIS32fu/jwUoA/Y2i5hjquuhFoMem2zSCEygsQUiJ7+2YxcXYneX4SmILMQ9D
HyEElnjFCx8wVSvE+N2KG84rAStpWfULa4sHJGROk36zYODRLRXswNOqOmZOH70WPq86NcH4cH31
otCIP2pw4v3WA/X30CGROs1jLS6ZaKZukydQZ0Kh5YcJk32XmDJ65cnrvztIqDlBlo8GjuCpU8V8
65gzH5+Tc/JVqjYJJMnTZ7MSgBWAhSvsS8m7XeblkW3hCGMYDV3NPISddibOchwa9rvZeJdYxEz+
zYNAkchv+qcnIbRRmqDn4MxeysFfygbO6rxr0h7qd2a1Pp41XrDV9WzGF6b3sO8lHSG+HCyHMt5R
ilVvnmihk5Csmm7jHM6foX1kVEl2QlyBs56RskrXvZGonC14sSMcbnld4bd+mwYz+8Tx337D5td/
75TvGJvQc3N/00hYefuCcuyWtEF3m/sm7TEWQPJPGaJF2Q5tOrp0olXYSMfGuJnmCm25A2cFtg+o
EdlMGdtS1FXaMx5R0U7DpumIDdUu1wrPl9wAgywPDMeIT+GtBRShlpJz+b0i4GpfmjE9gGbpJ9jq
im25Pb1YFV4rmwSJFd+PzOH+80KEscPDmgikYbiR/XfbJ+Ky7vv0hPONtW+YQaeAU4esXRPVcyuI
VAzXSE3lZ+4B9bkBvYLWoBrsACMeyXRNQNAXlivtxQeYm+a4zm1Og1UjK/lhhL5FZOCwFDhkTZ9M
GMZ7o8lhkOFAjVe27NptO8rc5MdNOfIyXDYERA7spvFNIbskoJxUsnXgNY6zycgtfI7jtjlGTBOQ
jliJ/U3akcI+ZnlVeoMzcyl/wukxblVpbGdUFN+wrnKutjoPNhMnu7k2itk6x+6QniYehACRelne
gEOS5dq1bPuLRWgJwUlmNz8mRRhBcvHhqdXUlgdGdkyYmmaefwgvDY4BOKQtEnFQFAHaShK063nY
On0froPGU+znEZGuhtrgKVSaKhPUQE2AiZsaK7eKzA2ukuyH7w+XttQLA5myNVoNqV+sM9A2d76f
yweR+wNWrCzkkwEO/ni9Df6rdHuequ//9/+8feSq2GARrtV7++c2VVj+0lX++872tizat5+9Tb9/
zR+tren8RhdKorrwTXNRu/1D7GZZHkYl+hmbxSMtrKDn+b21BcfLspJ/BIuZDQ1v2T9aW8f5DcMT
608bO4zr0Rn/J60tQPNfTkiUXJ5l828bL1Xw/6ndltKLm3GS935VIa/KjBwSzSCFu3a1l04HnxSn
AuZJLBMeT7u6jUVm0NLG8qOJAEGu/DgX1TowpR6PctbgTsrG994pvMGgFipwuBuq6VwCOMpe1Ozo
c9nM5keC3z1k65jiS8Do5U8bMHW9vVeGV34CFeqLIxKYnh2arerhliqq2MoWyycXzIKcmbz0Fn+2
s0b9365oXc9mN1W0s1UQQwIpZrEB0/EVywOLIRZ9Rwc5H+mXSWB9Z0/aQYiy4bOFAZo2lhQFdBfH
k+qWuJvh2GWdfzDqriYAOyczoFbF+NhrA0kwQ9hShC9DMdq0Q4w31zlUcL4rIH0vo9tUa7uzAQhO
41mGhJgektmqyTQbUlbCZAxkFB4IlGuXSSYBhMgiCBFazySIzBZWWnBWzNs6i/WAck9OMjcPTTUk
3s2yDnvnE5lu0iZMIhY1XjUf29ppSEbx6xhhd1Jbq4pFzljt66Bim4VOg6DExME/hAYbZYplFjs4
jzm6ucFhYYsSWmGf1yM0TXot/2aGEgV0jbkvxRUGT5mi6GaliiFB9Ecrh3nZ32QDPHgmsaPlhQGB
K4Hh+9WmEq7z2tvCujQYQR4glBnjR1j4VfJjKc5/TMi/B/tOFI2bW0+Y3a2d1yqfRKkKKMAXEnlR
bus87M/49NOTBzWRD6pOmbBOWZccFfgme1tn6aNllURnKw7+SKbDPfdiDwBAJTyW8Ks2E4RyLkrL
OgVJWm5jooN2s1IpGVPy3lLVeGm9zlFA2TKxUWEtOUd1G5+CgCkmUQZ82mvBmPdA7A3gmwzF5zGn
hUFNPjdvJXOPd9FqLFZh2njI/DUAmTZg07Qixo6St0Dhd2psSIeOTeYDNpDEOjhF91UmDqtKhPou
AQ4JYLfSqeKvKPnNGzKb8h28aWPP9BXbEH/dbeYxMrVma3wsCHNbcGW4ZBmJEiKvg6FbpcJMbxZU
KLQf0QD8YtF37PHn36k2Spj3tplz9kgrPhXRjOMtMacN9+cb3yMYZBP2ZZfFd57kVt10jncGv998
YeAUfZW1DHe48AlPSWxnm+q0OHWWX31KmvkOQ5H7uDzZ95HVEBaM0HXraet2ZnhMgmbVrgO7cneB
qhD7OXZl/iitybwv3TT+QljFfFNrZziXBEodmgyuDnHyMbP+Pt1HCu0h9M3mg9UYadBeHT7FjuFS
awTijBDz84ygoLATyNEwIc9EMrlnCKTGIUma4cXVJX7pJB1xbitbvObuApHouL/j1YBk7oIwotui
mbd/GH6A4a7l09ilM0a0juAT0PwhaO2oCTZGN+kQj7bnPFUUKpItV1++O8EUP8MXjM1VmdYEO+dL
RQcRmj+jMo4ZswQG8pWx0ojzj4MJSzMdWUJiWSNMqE9GPHlxcBhdj9sbWT8KJA+yVuvGrCPxT6sb
K5TdcysXeBGfzzOZL0TSJHAmxXQOB/ZYbhqFB8PHu4idXvuIIgwVgj7OsJPgwn8Is0AdyMwuPnxl
hpvMJFFqVeUmC/qpdKjNTesYecmFtXZwXAzWm5Sn+4mVLOgGa5jEIezsaD208ycMYhYJ9KTNsQvR
WBSznpO9M+2vZRYPq1x2MNsHy0k2o+m5r24whBvbquZLOf4/9s5su3FjbbJPhLMwJhK3JDiLmqeq
GyxJJWGeE+PT94bsc7pKPn+53df/jZe9XEWQIAhkfhGxA+Cl7TbDE9w+dAwrYYWYVRS79u74po2E
InrTUh+wKEAyOfW8KTO6v0d2o88mzOSr2WCQ349yvp4Kp9waKIPXZtNU+DYH/c4l+ZeuWxJh9bYs
25BkUq2/yKprfJuIBdXHWkkRzRBBWU86DVVShR/QZ/R9AfHmm8XiXvNnLq0NC9RsHampZ10WRoNf
lNz5JeuwlSt7cq8E89b8Iq2tHRoAOGqvOkkEzGPpNdV1baDMqFonBDF50UQ3WaPuHEC6ybo2g8hv
9YnS98gAkRiMdCYZRm8eIH1M3do2a/qwsRgYY+lh9zXLM+ThZK1ZdXMxF+Vwk7kamlvqnevepDEb
QnMUHCyh4ZrTjdonZpZ8J/hm3idtVp3dSk53+mC05IZE5N3a3ggpT6rxUI5BbK/KwB7WfRTrV01f
pU+5V9ZPmKKba4hxwWOVBvGpG2skmkHODwZjhU2kl+T6mn7aBJOq8R0jv/k2n7aEf2Dq6lBkcw+e
2e0ebFvHUBPbbeFrhFrXwgEsgiFdv65bFxKaK0mcFEQHFRC6YToBlMmXAJ5hbmRpW5xHNTzbI+g3
p4dNjcgMqB288nw0YkO8mbw+FJmgiK9DFQ0AtXTvaZpJuur2zINeFhTzrtqwjbciTsWFG1fVPdEm
iOqa00AzCwNasX2J+4EGPKrZwEAU6/9dHP8/yT4e0bDfLY4vyo5h25flsfHH3/q3nU8S+BAmzljq
Jz4dff9ZHnssnG1XkuOXrE6pZfm/y2PLYk2N1466FGzf9A4wXftT+TF5QQ+XIWgt+uVwxPyj5bH1
xdBnGOi6EAQIpGAQJH6y/P+flB9+1UMHNb45OOiVMBwTzbhlpTufMf1W27JOJGvPiq1/q7nBPTpA
c5jyIiBpGAfHdhlzuBmzLzz6xY68ar9YCQAXS2xa95LAHMjeyok3pa68tREl45VRMChOlkHqGIXZ
I/cKRbCOgRQSZwCKxybXX/A48psaqI8R6s3AAEub98jP4q4rur8bJGOb/HmCwhlYtDXEB5OMjQmN
4dczgIO/wZ/IIAmHEcn8gFwcVhVvbSq1fC7e90+XyH/Jt3xJ33wez7N0UnOgzlxD/6J5mBqYKtZ/
1WHQWEsB3XtdCDzLYP9Pbsf/mGZZRrA/zYaWI7GJYofHdAhHqfXlk81IHjOmDh7VwFSI+STM7iZW
YJJhwV1vZvaSvg1u//HHW/qlsYlyMSHrfJESE91shxzTEaFdZPCV1jGrbkG0OX43Ogx4//nRQGuw
dEE9FaTaf/3yQk8OpBaS7GDog5OesfTP21GALrvqMu/+98da2B9fzycJLQ6CZgW64qtaNWK2jnJC
G4c6GjNwTxEWTr+u84WXaoAiI1x41eHivBiYyO3njNjGJm7pMfj9+/jrBbRM36mK0jECMwX+8rVm
RutOeYdRqAYmir+inVpfhEFw74mKudHvD/bXa8jRiauZeH4XZdj8Yvht8EdaihjIoTLm+aZE8oLU
wS+4iqo0OkxtDLrJLYj7/s1x/9uHdIVh4I8UOKH1L/elNEwGim2q5FAMQPgJ0Hv3hBuGgfRql/yz
Yy3CN2OKxT7N12sgRP56EdlwOow+otAixsYJVHpyWVPqzXQKp8F6+P35XF7rp9/k57EchBP0vKVz
zfjy5SW5wpqGZecwTzTl+cTz82MWW73h//44X93Qy2eitR3MIjcZLlfz189ERqFtRDnGDAmdniXs
gI1sZU8FJKYeiTSK45z9baOImM9QZ4MNBrvo/Pv38OXaWT4r/DhudIaAA0ka8tf3gCcvjWtH8R4g
xeOLJHyz4JTDc0AvzbEMJZ2gwpr+Rhj8PIVfTjGxJT64ha2BMN6Xr7MPBaaewI0PkQysJ+Cr+RH8
znRZJUW0a6gJJ1YBGgbZZCJus0bJmPrDIIrxB3jFGosDJMRjGtDWFOpafgzigH/MifbHyPF/vDv/
t/fp8MXQD8/qgNKqL6cndeBEz66m7ZGnxCsLZ7tZ91RY8hVlYhD7QkvwSMOydV3MV0N61ntzWvoS
g+DQpaV98pQXHMZYWpeeJlp3K/qoTPwy8tx+9/tv8q9XraS9zdIlFnsEv69vVfdg3rbZEB/ozQMv
kdKil2JZa9Xm98f58qvniiFew1eG+Uzyz6/PxlhDpgu0NgZMiirqxYvwUtA1u9QpOXe/P9bX2/nn
waiGhiyCdiK9Jbjx89Jnkq3TwnPhdk53qx/KoPcBlHVrlJ8UXtwiQ44s6A3qnr8BOQ53ONnU35xY
Q/8sWfz1ciVzijeIySlfNCPKX99G1lQgy9lS7d1uaKaDm5ncTJU3WhUVSNV8ozFdfXUWQTmOP7WA
KkpC/j1t6DvI0SJblPCjB43mGkwbkmpbJxX4kkx1MTyXfD6z+wRAivp2O2dW8NGPXfYop2w+wx8d
gXzWjVhocpRhENM/9Y3ODbfNB/PW6VJxB9Vf3ysMKxdRgSLr61Ws3WvwnG6mMLC6VYbPmPZHXb1k
waS/AugJzq0GhXxFuXXwgfboVMcir2HqFRBK93Nr2C0O+WhRql1QMcAHU7buRW1SQOMFxhttWNbD
wKShhgTS59q6RX/5yKg5GPycOq9o08okOocWv2zb4dZiNH382kXcvNkvOx8ECqRJyzjLRlx4Oruo
IfbCbqtHwt4Nts5iqHDH9od0icMVSe1+kzX9zLeIP1xv/PrDdJuWHoevqka7kWbLvVNvO/fbbAeO
P6ZeeHaXv9vibzyHk8MIqY4HpDM3zrR7r7SmM8+Z7JHg7nD1eXoDgYPFLCL9pqKoHp1pdrPogFYi
rKOp5xEgfy/vgKlHCQGDz7tVZ0ynRs3coaQxat+hknBFlgRKdejkxryHesW5mxwZozfqenRPa5X9
RGCP6bUZ6sW1lZoAehKCfKcBbNNZqCoEq+3Gr43uDcUqgF0T7jzULuKq2NbuktCyHiQF3+YKREV+
zLF3vFK3YUKLoBwocWoINPxokMeDOJ9vqPIgdqrSZrzW+3q8iie7j3zXNuLvmVDcmmYDLZr2g2xj
LddhPpRo/R0cyvUUSRX782iwgIHiPm+LPuNacnM1U1g3wQgP2HpNyM49jhJHIy9E9Ln1aTrGw5Hw
ASjKSwZEsZYLbKMjtL1EAzMQQPRcvc4i+jYBlN09OIfxUjildi9ggPI9hvZ0DrUsOaYy23gz/uyR
tPMVdJ2aYgtCHuEws8MnermetLJBRIvigy6b4kRmxl4DgY19Ybb62bCK+djVuthbSwdcqNwNfT/p
Sy2K9DxxtHUQOO5VPru7FNbWui6CkWrqxPomQZYzyM4B3E5wY9PO8nVtnJnC0dhkCKg83ljma6oe
MkYJk20+UvhxFVMlfUwMbxtFAFpB7JZHYlqEbLSuglA/eAyX+VhZKpt1lKYZ1S8Kg0VLxZFict0Q
NTqHeXzVjErSymONfj9RY8YDx9o6dfwgAkF9PVr7KXOytd6lzrpSxbCjzVCn5xrDWDQTxfYqsESx
F93Cenv1KvOl6rR2k2i55U8CjqmJ1fhAxdxzTYYD4o5VUcE+Sp5qXWV+zy37OIMloPIhJncZD35q
i/u+D05EvMNnhay+iexpPEZZzg3YXtZIuTlditiyFk5MfWMgUh+13knpVGNE6taTrFBgErf10uUm
ErbvsGqr/WSUCY0owZLCnEIrORqlXRqrQAvdi87JeENlRsP3qp/M+cGh+J5akCzoAPqY3glzU33F
QsmmHAwXCxVpCN+YH8IHnOrDHTR31g9lixSzquhmOqfubG3IRbtbO1XyByPx5jBmAsGo9gg+B6yi
z02o30pnGG7dYZogwnXdZnn+wFctK2ZCcVXn163CC+7yS0POITdlrswUaD7U/X2YSjJKaSHaNeiC
mFtRQUjdDhAJ3NBz91XC1qfj+gODPxVbb9axOA89Tv6mMvOrVlePbjYzWyNftVTpyWQdZiURc4VD
ItkSZYPsWrXptkhS55qAcbulty58Ukk4nKxu9FUcDMdk6CC3m8xCv1voPMHKoQYyXvfcJw8FSsMR
rCi9D+YgQbX1ORdmwtqBLUKm3WRT427yqXkuSgineg7+t7ML+aHsETivKAy8hrnjPo0DOsROd5Zu
rG4g2V92rMeKsd5X8+xdjlotbpqMgJJVltVaU7W7ZwftYWMzqImvjK55r0wpN6hKE/4uC6CZrZ+9
oGEaasMmQHssWMIU7q5zM+8mC2oMXSTYLTb/FIwzpgBOp8Ua0wdqeo58qd7d6ADY5iEM5rnQevtt
nPX2xlUaUwNS91SR0IEjBZcAAN+lbid0doOrZVshVb8hwGI/pFNbMuJrrRXCUHIIktpcLDqxb+UU
1/SBsesdhwvbK84gQvR1kHvmdVhnODFr17pYeqaQ/mbcjU5t+Lkcyl2mQwDK5la+dIqPxI2mXvct
2a61hLtFxjtw5C7qCzPD98cIPmyD8LHQR5L8OhRBfQ5Y9ntWSV8bjoZiM6V0wK3o3sx2Wcoo2UkF
Q5yyDk/gYWXpB4GdHSaqud8V2/ELPI3djbI1OkOx5pCkJMbIM33J0i+GdOeSHXu1S3PXZQNglMfM
mPA59Ko6D0meXVfCUVeSCoq9VbcRzjdPUkg6N4dBFhTDGwE9ePUYnJOukDs77PPXtCA0s0lBSj3Z
gMu3QiTph+fkMVAzlySe1hXMkpKseXTb6nvOSy/YDVIjnjObZEdgR70A20gGbgKtdggrRtA8XGGo
1eBQfLTI7mQEU7xmOoyds4s3aW6+DZoHdK6rAmDhnkXZVxhOZ1Jb5atrFD2uooSQi8czEN/9vJsc
8NB4OdW1offta9Kk3LMxNYAFCrwmDcE02G6dOg9K7wqXjnWbveJKt2nF+Yi0qV6ruM0iftiqYJuk
tI9aRAUd5pV5GQ9O96CFQf9qN7H8FnZeU6yKwiOJNeqzJO/ggJp38YgWebHXhD0dyX974SYXPR5Q
ML56mteQwnsawZJ6Cayh2a5ZRZFzBSQETqtmqmHWATR2mrJ4V2pE10v0sz3EGbzsgWcGnuwpX2dY
DBERERwxhiT1uDeChYje5FXnK9ukLy+mhuYO8pYJ8AQL5MHxxgWAxnSI65IwxhoMmnYf4+dAZiz5
3ngo7CiIV8dqjru3ir3REorJ/ALB/qNuZPw9MJdLmYmSfo7wQBfwmppxTxVw8AgkwnrRzErDkdIN
FzAgULIKqjOMkpcd7dF7MIqYjH7nNN+Dyo5ZTuremuDlAwvjYKNoYIMoXd8K6zEkqkcjHbdXukq4
qPJH3aGVTZfardtj6klcKmqhx9DgSZ1bU4AVhrkNtY7FCTQyYIJGwXhesseG9gu0DZboa5qZyLAa
+2ToAwoNF6eQSbHcthPDuyLAv2MvT6copoJtSoPCOs3F0WxzZ23EvbHKnW4rQ4/YvjQ13w24nPVk
hL7nUBgyG8D2eeGo7OTOnOp0lecTNWgqHu9qYaLudTI8J0X/oVWkS+oZC4Po6f2IGexuWqZZxxie
xd7TGQ+YY4/Zq2pgYmGsfU2V4SHF2Tx1WAjRilraVOnE9TYfFGh3NSYXqTHuUgFc02LBtWZTTasb
fuwBUwg+/VHsnQYTmp6jB7Y0D2ZgWHhAlMH1iLxKgIr2YKnadwW2a1PRF7IzRFwiAXvfG7Az22aq
BC25zA7QuA7J0N50lvYSC3tbYldmneJdUiZ6zLX625DPVx1OP6jLD7itz9xyGRjBij6JZv5I6vDR
8LxbKF872EHVukiyF0+Ph92cMqR0lfdqODpWBSpFfE8znAewv+jwpfk6egYLKxIMIGjMQyYa5QMx
2iZdRfDUHcCGi7e8p5/MzJlqr9DU7E04dN3TbM1vYx8fBLaKbY1fbVhP3hQ+YTtcWLaNTI/EtnvM
FWhMZWwhh2/6On7GGdzugQ9fOPWDLvuOPHjtbaI2vnOtMIKm66X4NPvuWTMbuRkH8vU9e5gLgB3a
HgrG8jOf9CPcMPcZ11hBjqgWEpMefs+4FoxHh2TZTrgeftwSTjp2g8XCPFORcKF6R2u2UT7eLriq
H7ogNHXUqoyBzir1WqnvzB6nw4nQY9smq5qc6XVmgh2kDaFOkxf6JQQ2Qoiz6hAC1PNIXaak/phq
2ola6UkGf64NaTVIWQ/tXatztUsF9T32W0oAgWZ4DE1FO7DlTNFamw5CpgzT4KMNBD9AjorE4GBI
wCAq2UgR4ijZFoVc9p1fcnthzrRoGlPZBd867BubQKvZY9AreEqgQ17WPOMeZR1MZ8122CXH6JFq
qoV+mWhO3G/U4jDLO5fb0tAm1rowlt2JEY/9ezKTJkjEZFxQlAkeK2ww/aaY+8JcY8gd4tq9NVpH
bQQ1VUvDKzwEdFfhnFXUL1teT5UTjYdV+1QXPUuHTBM0+xn4V1nb89KagAMTlWzQSeVBVnANl/0V
wcDvIqNvN25Y/q3sqLqm2mqdUo5wKKowWc888g8m1hkIfVZwtCKHoUDLJl+Cmzp9KjWfx+srW0Mr
Fw06OZZ29gn0bOB/fP78Ix6Nj7e6YNv/mS5waQ3dA2asXtpcsQfDacmUQFrD1UCNrK+x2UTrmQtx
56WczLiJnJUeKYTrZVBcZSMyykiba5fyn1keVzqVUhA6NY+3mGP4OOK9LnYih55DaxUfIE54Re4j
803L4OXaiTPjOYd0w9I+JQ4SDGNzaJwCwvPIenfWIuyaaUcapJomtUapxwacMwuvKB6+rPuows44
JfWOpRp7+67L3Mbv02BIV/HMVIThJTcD2syIVTYerIbeqQ9poOc51z++3wuvDKsXhn/xTk8TJopy
PnlN01JfkXl4pXl2qGjpTi63Kh0G+wKjjX7pkAOmxHdGIZsdhlcUtB0/rzsNP/G2R8Fn+b9kb5ps
vgEQiIm1B1/K+4uocNHIDC7xKHu+ybrlnGRU/kIGmW/4rsbL0sWnKhhSrm3cCGezMIpduYzi2g6z
sjtBcp0zIhBgWuetsLkCFBJzTCvp8oJZIu5C09M2XtRLviFi3Qp93R8BbD1j/J23BE+bg4t7w69K
xdkyAH1PcLPc6dzzQhty/aCF6kHTnyNyb4mfqhTmast1H2ksr/GJ4tT9HDwZNMV8zAbY1j4hqwI7
HIURSu0Lo8TConHV7B+UORoXnjEExz4KypcgIgM0gTioVlrET9i28Kg5gwqOQWWUL6nbwgKoR81a
TW2f6YRFs8C4ZXPAJywgg3SUqoTUGUscbzuviM0L9i3NE2k0/kCuZ0vVHaepb0ltDKlKWGnxxs02
jX7kc169UK7Koceu7Y+ZmoKDYuSarzqptS/zRG+EzkRO1fw94FWYkwgdd05Lg6kRs/VQ1RtVsB5N
MWSq2h7ik674dpQK+LHjL4MZPtH+nRfeTjU4r8KSsIfFCPxc5ZjYmwGEyXoWs3HKQtPACCRg8mXg
mVaKnY/jF9wOd7rlMPxAFpW+s1wFQ8VozqkcRgqf/L5UYn5ZDV7HVeLO+muoJ4QWhNRKLNaVBy22
cQK/ZHcK+IH7o2dzpkIRavczG4IPN6j4wJ5arsFGn7jysOge49AkyyAJx+HOWcJG0mXbB4mzf6e7
03LWbDDG57aMx+9jLxf3MgvyhlFqFWK2KEgdm8RbLoy2Ly5hWHX3sT7IH1VvBx8xfppj70R4HsOB
J5MdD/V2ctyJeiKaXCAv1cG3RCw5h6XDN/DdkgG3n1Xxv0Mt/+sC/hsXMCqNzfT7Ny7gl7h4/9k3
/Off+NPkIMS/PPKutrBM9AGuP/SDP+OtrvEvkDzIMY6xgCuXnrB/W4Ddf9nkhnhAezqPDEI4//E4
2NgfHLKKTMUND0EA+8M/4F1+FRVQE9gw8zpoUSTGxBc9aCJBYalpcRAEWJk2znTGZvjT2fh7TR8t
D5MHKSiWj7xlnBS/zvCRkJbFoTdjTbMAwMmFb4wXnlP6n3P+/3GU5YP+5NWgXWgcnYijuMX3Vvte
ju/K+WfmhL98kC/ypBuXNlt3DoHt39VvSNLW8+vvP8VXZVKS2zOxfbuLgi1s8UXvSC2tmqtKg5I9
kVpYZYFGPqiWyQG750izS1NfV5MxrtJsjs5dhsPx98f/qmV9Ht8i0oG5ZrnsvnxXU2hXkZ6G7V7m
xGFFwfZb1MPD7w+yfIifRZ3lIMBFdblI9fhKv8ivo1GqSZGw2iuMtDsXAGOMm8wKLjNTn/fzRHtU
39FNVDbwd35/6K+q6x+Hxn2xxIgXxOyvV4nn2KMRmha+7CGd2FY7NOUkGrWZrqbj2GP7gDM8Amf9
+8MuV8ZfPrGtmxDQ+LgYmn49rNV6onRjDuvWJImMvH+gT2neh2KmwQlO5j+9UJcTTOwJtR5PP/ap
Xw8XNrVusMXhcK1y7muz3rlBADaF9rW/lej+2yeDR2uj10uc819P6Dz/+V2KuRve2s9rcwq6HyM9
A9BOMwMJiCW8kLP+EgXzvFe4Af/moiXX+tcTDP/H5tya3E4NEtC/fuI206okpIp772hF81bimRjI
kZI5ZjM4UyuSZreWnrPkyOghp320246txQXOmGA3jf2wi6umeTQjmOVr1r6J3yj3xnTy3vHZwA0X
XiNittSN7luKLmyDeO0dvBC2LG7eJffTMn92Ezc5taJHkyqZsMnKh0bdbrLS6Pdd0qzJFUc62zeI
Iiku3nNWkRdMa5oABNBSduHY3CM9c09UewtEVaraVpEzRWe91gSLngzqlI6aEGlOf1Jh3nEbwOXt
gwfrLjqPsm2yZ5lPqsqkkal+E6SCEOhzayM1yLutO+c722wv7NRUD2Mx2TdD0Bk7jUHvprSahL0B
fV5ZZ9jbNpWwQqhqPUvGYhts4ONqZPhxa7mKF2EVdUGJ6rShOsKEhTC1xjkIIBGUTNTWIWUBN0HS
D2+eyqebfrY6BiTByI+sh6IGGP59KETwHFXYn3wClPMDir5j+cNsvDfNSF0B2rP60Gob8/WYZOoR
Cq6M8C4p+6YHArZ2lxOM9elcMttSK8TMai0mR/h5FSg6VxgO4kqFHxPgV6f2sDVS5pxEALss0S6T
0H5XBCfwOKjuRzKPD/ZsvntUSX4bTfrP7E6LnwmbJAd9Qi1ZNRG3qWKw35dtpIdTtp73Sc39OEER
H9lrz+qx03m9fOR9UB+THnPPaR/j5cZCj7t7ymUXsYwdAuoUGkBy0FvoTDOTQ1hYvY+juNmSwtZh
Opgzk1QhQkDEUwDWctLZvWYyBM9gm3smEBzAnKHa1onaDblM94mT9HfkpLs7BQueAY2HFTiVsXOT
hbBw9CxIj3hBCOJoZbcB1WlfSY/TuaotI/BzBBCfrJF7qch1JIcEbZP0aU1Z21jHFOZ0AKdvQYeF
KNqxfpcUZHZWCxH+iuxxsosIWOwMuwle6dIAXDWaWnBpDh7CTBqhA+PALoAEMx2/IsNq+jQKizWG
bPs4VU19UVPqc0uHQH8QXiWuA83SdmCMrGvXyMOLwXYeYf6zqSD/CKzH6XUkS6Z2h7pRwJ26kQK3
FHv0q0K2X3nVUKqVRbnDrkRD/bCTVH4wE1brVmuHUwNI+DXydGMTdrVtrDzACxutVR4iirecj4DC
PN+Yxx8ZAifFwv2YbQDg6nvyMNOeBgrzIgtD+54NNz0uk4RTYFENt5Nu0ewcIGrP0gx6sGVOdKPn
tb7vY6r/fLsb2Qu7MeziHGngzUhpq6zzLr+ElTG8NMTUqe8OvSuym9Y9O2eEWOBv8G5ruqAGM5yu
Lao5tmHVyGt4rcXLFDnDDW7y8XpMInU5trW4MEb2oCSEnFNaMbowageAwqTEXQVyy1c4qvZsS4kk
OzrgkFVtLDevzAzUTTPTVbOa9SB1V4UQjo9phq7yYNA/bII++SrKyuiubvqE/hfR7o2em1BK7H7H
pYHiD658W01Vu1PlEOZ+W8Wtz1IMcJRu18SFBHyvqKyj+5ltUrgKe2JT/Ggi4SeeC1iOifGRdxve
m8Qqj1M61fjEmYxnTkDVQyIKPYGHlHgHqPHOFr6SQEYPwYC0HoMFNuDUxC2cxiglk1sIi2uC0Tqz
IU9XG31qmsMfo5iIVpgtuCJt4wZdQC5Mz7x1T4YU7GHJg9hktHBdsMR6HWqluI316U1W2qhEZGfW
irvA9zj2CCz0rrtXoNPeXZ2JhYlV6/Q5aBjKmDS7xJn00qal8QrOD5U+Y8P70XrYSqZ2xPFg6EyJ
lrmEWQiH6lYGClitoHfMjruMjrABtxIxqJcpeziuYVjzk5K+TTcUcuZySARzxpGMLvs1NUtseK1s
mUZTjv7kjoqKaifij9qNpW0+kQmfMzCzJaONlMJ+0Y7Kxz7O890nGIIxVrCJZ0NnJbRUQNbM/qEn
s0MuuxfoqepALF1ipu8ScMMB6GcWTzSFExG49FBqGPFE5P8bw4vPVA/1Z0NTobdCYh73JYKYCfXa
sA6NaVFByLw2PyatwQbaLYXqFmGJRUFR8Yb1kdiyh5H/zoBt+PxpbyBbwI770wPtVJJg8rAAB+aq
47D0/QXHkTD+ymiYAn1G9atY4IOEPa020iLEC48aTkpmRT8+xyjpMuLJG+GcAkpc2dm3eH9riP/8
+jW5YwvXHAjxpI+DBxSyABhytwSuN84C6pCKcVz4OXRdHnYEvcB2JgwgB8GI1DKYN5QeGmbEIPba
aib7xcjrbFNUXODQx9LjzBW9xvlId6atF+8Jz/ADZon2vk3F/MiFFF5T7RReqaTz7ooE7VPYOK7j
pip2srHEs2IXp1Z00gUX2VCEULyXcQkFW+M1uWZy65rev/dFoD3kbhUw9gR47ktN/Pk9pWoMPiad
NzvaFo02dmVcMkTU7kPqFa+h5iHHZWa30Zwx/lZ0rbzxyn7cauQln6xusp/6RrOfEqeaLnlSiS3l
5Jo/xbHmM5Bj8B4E5XkOtea2jPJiQ+dGvtFSa7z8POvKwc5StlJemam+1Yui5MHXJienwXhQl0Sr
iw6uYcmFuB2dUj+5CI+bYmkKyydlbao6N5ix6jY/Yqrmjh3Dp6tAGiHBRMzUMJWAnMzSwBqn2ZJ1
hbRPs4zHS7ctgg3aH8FQW/X1imFJeqXXSX4QyDHPXgDLUhEXd1ZLas3XZ5uvf8bln7blTAMJU+Nw
8Kx8jbsv4hZoLLM8fELpBKAkqqeDWQXFldvMsx+XThcyfKumRx1DnLOixDPZzLRiMqlOaYOjXXjV
pW5yZaURQDiLibHd5QzeBzgRhjswjG+q8ap2Wx7dbgQ22KXaCif8nLupb0L+iFfSiLwNz6b+QMcS
gLbAblGNVVYYawgR5X2HfXPbccNhDYSKejJsU13VzNrRCkRPlICp5zQY1bHGeLXFI69NKzJ+2v0f
LCryoayYbYvGvJ7Ruf6JmlBOBTz809As+4WHXy3oDKPIHnX0iU1eMc61vNh4/XQQ2TmuEHsYYCJ4
kqnjGIP50ezFaIfVYhNjqUYaxiTXpK57FAOhI6mmhq5jk/miNfW4y3JPAI5T/dJjQWhvvtEFGiJo
v4yBa8B/3NtaHaoVhQ39Rac0Snn5o9eJBexvVc51sAedbu9i3ZoPxDnFbqjj3fKJrtxoNNdMDKNL
UCDwKLo4vzPHtNlg+CjIhUUa1VilaghnTeb3qZhkwrOhvqNiFYdpGmsnZObrDhAyEU7EuyHR3iUA
qq1hF88wgYxVlkzBBR8jJYNXcud0wrbZAo8aCLuF5i4IEFsL1iUnHHMNnspadzesECPUXYdgYjRd
mwzw6NcT+ZtbaG8Myq9Gs7W25jjky7qtPsjINVfuHN8PZTSvG6mFe+5WO05Ev8bFXfgh5hfEY/ms
FURFVIIfhP6yOiANtXS6W6h0ulQYUxy6gzK34vMC8LRZVbGL5Y6Nrl4F56qIQiA/ISHPOMMOTd1F
t5vnJPoedr2zT0cDf9zUjf2GxF55VxEmAfUQ4iJc5WZ0ihJRXRdFWj1rYVqseKrnIBUrFOzexVZJ
3Gz0M1mlh66f5qMZeynsiqjbaxGMZr8Ma/vals18nYSiuavoJd5gm3ERzcelbWsWYjO6TUAxUkTr
kTcn275OmWPpWXwE2DyhSilIS82cE67ULMSQzPEafyhDa0BX7cY0PbXFK8t74xsJSnk2vE7p68Z0
SvLeCVlAs+yG62CeyoOakGYSjQYoJfERmXmuYyyDVgrcseFb9IFWvtqRXS9pu3kiqquSm8JR5bYj
R/RNNKyvyExH5uUkPfUNzrN7TEG7PgWTqweruuisR315Qgojr9CJZLQfi6I7RWToz1HeqieQxM5+
VPVwzJywPw3alL4pe+lBigy+XOpYg+verfIfeUvJey8M+wUFsoRHCk76aKSmfdEo5huCkA0KQV/Y
7HVbQrGTpuwHi8aLDaYYA/Gn76PLUpve096Vz2bpFjhhZrkOQxoTcDgm66SnaoU13oz+CGmpW3Xa
OPhiariTJVmyT6o+W1UC1gfCViOOE7sKvNfWvBoM6YdtNfvwN++ptnweCzKGIXf5FdNO6RceYm9q
VE/ElC0/FYghWC3cGg4wK+Nd6Yn8vkzz8kLNmXmgmo+lFKAWTEVgTdNKdtreagct37NdEtr7pDJs
VgNd20Yn5KPS6mLFvlPu2MUMKyhxwQMSgrrgoZhds1RMXkbDKh+SOq2fq64a3V2lgf+kdqEmQt6X
FJSu0pQlja2p4gbewlCsPwf7aSNgiHbNkBx7s3sPB4nwzUz0YvRkcbJY2b4VlS7WE4UvPlnOy7ns
gTq3dBbsFD69NVJqeQHqiRAznE91ifUlvExYDK1I8CftRkqnxiUnMHU2iXnL7/8Hjd0QanmmeasO
YCkWAzUfvf9D3Zksx41l2fZXymqONDQXndmrN4C3dGdPio0mMEqk0HcXPb7+LTAiq0SnFz2VszfI
MIsMiSCAi9ucs/faRd1eJziQlgJHzsMga4OFy9awPmf+TV0axQ+KjN8FnunvSAnvphYR5NqmWbFU
6FNs4mpiZi8VY8Gnlt6RzwrjHVGlvDXVdPazWmjfwlZdT13X0lQhD0/By7kJQ4v0n8SiM5HI1j4L
M5ezaawHP+jb1AgN1MIzDQVGeTDY9xx1WE+Q9X73M1tdloH7KAbR79VS0zf8FPANQ9XciUi82qkj
rzpKhljB/G7dJSjGeG5jfOG6U7/ppM0TIyV8A6N9IPTP5aEYvv1od6G4jzpsn3Eb8cFKF8Jtzp5q
DC13bSrmpiHr9pozyAMTcnI1lJO1q9Blek3fWKsyzf2Xwk3InqCbRBHWiC+twUf9YiqcYnTJ7has
frUIuj6/zQGLs8NVbrIsa84aZ8xufFgW13alBoDiLf0Sx7DxSwvIjS9igvMkmR47Pw/bK6KbwvOU
LNQ7UaIHRP47+Ur7HOdQxUOM8BnT7aojDGk5NYN64/uttU17pPhFkxQbEnHSu4YZ12sHWMKu26kb
mbb3QUvG5mCr1s4IinHT9PI76Eh7GwchKxYbwR0TqUIYI8QFtnL2rofhdElGT8L+t8h/tU3cRUuS
rX4YKOafa6dpkc4EyLN/FGT2qHutbH0c0X68pFrSM9hq/b7VlWFcKK5uupdRKgN9UeQV3mKDwE1z
XeXDxNEslGhSRpne5xmBb9j0SVKOZgsMJax7tMNvw4AyV53YqsjKkDt16n/aJqcGM9WzBZsqDkkV
MpxJo+dM8qoGz1zbKqi5dnz/5pOdWQ8ZMrSF8Itgy64wXVLu+FnDAVwW6kgEcMz6Ovb9lsiRF5sj
yBBP56ZUb9hDWVTOKBMpraP9FG7a70VhGiurAstDboG8Cnxt27mK/yu0DPPaVBX9ph7cX9UglIeA
T+8bTDIZLk1s6TSV5eAva0ezPbJzio3qDi2U+ipfWk3QeQ5K/hPuns9VUFyvtmlhgZ1DzA7Nb9aQ
6nmnOHLbC+p3nUIxLioLxmS14Tyenaj9zh2Vw6I2LjsysSn8WtahM8wezIF9kk3obhGgbMBc4EWZ
PazSoEyXX9fPj10Kj6btOqZuYkY9aIuotVVSftS4sdAJ7odYsGTEnXahNl1yoph8rEOg6XhdCRNx
ueL8jH/rI2mJiXff4FK5zNvzJG2SrSWp0PsMXq8KhmxTdAyuP78/wknB8IC5xfR0cFEz8jVdKaJ6
OyY8RR0Bp2dJSnacSU8Vy491eAzXsWzy2/Cgfuow2UYz4QWQ6PIDcWOCgb8oA0bLn98Q/Y65Eq/S
+Dx01wo8Ka3IeIrvN9TFPlVVdxw8iBHliWd37IYEwgFHgA+mxTiPnd9eGAShnPgOgmV7EoKXaOe+
w339/vXtnLrGwfuJzEa3mHPkFhH1BfiIjXCyU463uVNy+DnRrAHYSd/GBBf18T6IUII+oTdyW7IM
XwStqu/0gqCuqeujp1ChHYdESb0KJBVj0N3qGQa+U+2/zxMIAfcm1WBDgM2jq/PxdxBmiXywgH8a
aER+NQRqLHotqc5TJUb5U7r58k+fK9cDskWqoYkX+7BRVbFDdEZMP9ssH5hrrfGGTAz7xKz4efIw
6KGbuPgtR0coe9ANcwOtmWSSVtuoCcgrKUkUxVNwDrHtlKf8yJW4Cce04bvja7IPholbR+R8j06x
pQ+Iakmp98Zo35cyfvj6sR15TZotgCvzrpjoxTyH/TbkrTJLDFfaxXaKVJhIL4qTLsgrngVXu6+v
9Dk4yIFd+NulDmZejtvW7NzAKtS51CBzEXhZD6DLG9wOS1aXT99Gk6UFZJkvl5WgUKlKNCkWu+9V
M+nNKqaRtdFrKgKZNKjlZQLBl+nE5a4xBoTmfThd+ClbWlHlBmJRCt9sESEv6U3c7OwOOmRftBTj
Rny7CyoGAMrIfT5xo4esSPHe7qZFofIBaHhXDj6/NCVFz81bnmkdNo9ulquXWufcjpYVvWRTa+/a
lGhfBFXPEq/72k5Gjn+DdWbhC4pMmkxaVZLT3H7LfPZ4DdmPeZFBXnSgTXNGzoqEYHdE4oR0Gjb2
sthAh9mTUy873d4psdIuBlGILW26ftk0ePS4TrykGmGfJwItQ5zA3odxEy7doF9MdjAsBROMy9PS
ST6ATqX+sGdh19cj4MhY0/Hzo+Cgwcvu5WCs+VlX0aofeS6xUp93mmuc8daHbRBLRPKDb/Tbry/4
WR0AvRKku4mDB4LHoToAT0LX9WVWbN05fpvSEYxlMgHOLaNsNqRZNueEuqv3hPYEfyX6/q+m4yOf
L9IHFWYvWpzP2ycZjJ0CCjvHPTiOT53Va99BHmv3GNXjtz++SXrVzEYc2/jfoc6CFg9b57HNt1kn
KfBi6IDvWraoRuNcnllQrp1FTa+QbFOd+uPXFz9yn4gQDNC+aN6QmxwMdTsJYCMUeb6tfRhWVQ8x
c/Z6w3qXf7wNEPMkBf2UfakLsPDjRMVxtg4wjqZbLEeP4wi6XofQzVdkGH88TNluIJhCGMVG6pNf
vCQ8qw26NqVF2vYQnqghGfFV35vWmjP0658+QKEa3JgOcpaG2OGyFURpmYu04rbMzNhi580L2iGU
p+vUgHT19cU+f4BcjK0NWwOT3tzh8lXR5g6tNuPOFHEfGsoj9rTXeDDuEQSe2IPM3/LHLQiXYodt
cWvM+e9u7N/WlcwIozFX6CljS1wZlH3cArq3nXakKM5unlQ/tRs9fkX4P8jY5o/ucHkRpe1gSE62
ldbtErd8KUbt3oDuhdqXxNqw1c+/fpqfx75QUangKWfXwRUPRqQJbQX3rZ1slbbdgQ7cCpFcRZZ6
4jKfN4zzZdBRGTNgAk7Vx4HfOeoQRfzobafosyGcvJpyYEX8+mY+T5VcRVPZbIBygLZ48CHjkBny
ONaSrTQ4nHNoRVPa/rJz6yauGnqDcN2NsTgxS75Tkw9HyTxxoG83ITMc8g78bMIBAIxz65r42PvU
paKQlwkyc5eG45TTj6vHGYuNYS4BsDxh/chr1d40QxWcpbTE1j3bomk0K/KME+gCZcnmYN4WVLMJ
AYWP9c3VgTzgCDRP/PZHXwzgD0achmfo8MXQXQ1TirTplkJbvopHkgiUgZLN1y/m6ChDV8npGPLr
py1nJiqWkaBIt3ljE4xTdFs10e4duzm1aznywZogpFFVAp5A8PVxmIHONvKyypmIhtKgJ++HZ4Ol
Duuv7+bYDARploqCQ+2fZ/fxKqAj9SFolQQdBI6WzmaZwgCIpr5Of6DX//NdNGdGZKIsGTMj6fCE
ivfdIsyLT3RM/Nf52cnIusmk//j1XR37eGCCW6TOIHYEwfLxroY6yaF88/GkkelcJ6NGt8A3X6kb
F2sZmM7PPoWwQ+GjPrFUHZvzUMQK9tXukUMPVSA1NESXbAMy6ZpcwUEB8D1+KOPpjun6xNWODXiO
PaTgCE6WnxSlwBBQw2Fd3pZBmWwyy7Rveh1X5tcP8xOvBf6RykMkKkDAE0aJ8fFpuq0+tCbVw63T
9upDBENwraA49vzY6FLaDHb/LdacYtEWTXdVjXlyaaY2DF0HedqEiY0eWVwutQqPOf4MWsttG586
3WpHn7w9R2KQrEKgz8Erl36tmn2WsdoMgopnU71ojVssEMjUZ5HtPLaQGBd2GVKPzSGZJ30HR9wt
voc0pydrdl/2mThDcul6Fmk5nhtyH18/yCPfGu05tqC2bcAWOFwQU5vfgcSUYtvn02s5ac1aLdGF
+Smt+PHl62sdeRwzeXreV1BzYtf98Z3p0CdUgRt6O/naq0rBYZmZ6gtA3Xxru3mMSctqTuwwjnx0
YIY1bKeIi7nJg2HSyXQcJCk22z42n8IogMaBAIGSrJzmsIjqWyX7akljudv++b3CfHPnihQbxMOZ
UszIXenUxZaz2iUeP8JjZHpDYTHA2Ro8jI4Z/Pm+jQvOZQBd4/R7CETjW8EEKkDyK2pQLUato8Ga
G81ND/Rgm1kcpL++wyNrDtdjD2WwsLFZPHi0mS9FGBU82qEjeSUVsl8SbVItDcR9/86lXNzvjsWG
EVzXx4FT2iJqspwjmuYW+TVZm7g17cbaR62mnZi+jo1Rgw9q9iHMsviDMdqh7smhhnNWydp7qB5v
plndE8RAEnpQ3TiY2v/4cMQEhulCB0Sms0OcR/Bve2BtoG2g11O+neYMC9XubyVw2ZI6wIkLHZmY
0Z/DITOQaWPjmN/nbxcqJ9x6qs8RMA3MRyKANs5U3Z8YEgY/42Cr9uEaB2PCVeIkFjBPt2iTNY/g
vnIHosa81VsoxISR1TxFFWtUL0toY3Hwregl8YYmbaeW5D6Kfy3CrjyiaSUGxDyGpgFswA0dGY3c
kcoV3uhuQJzfiEPLL9V8k9XoTDjdjgsUff5ZaBJ/NKkDZkVtphkRZqjdTi45ImquwdMoslpu1K7y
3Xfg2BV5fewOi9kcThzsVTjY4UaT9UgYC2qzzgizi06R3dZJ3PuoSOoFTzhZZ9SKiD1D87RFZ5V5
RT+VK78NTXSPCbRpYRDpEsXt+uvHe2xssorbGuNkZugfjE3QJ1UzWoxNFI8v1dC8OGF5JQxlbWQF
ptq++Dc+O/bcbPYo3+OeOLieGY55ZQRjviWxda45XfZ6ctY3+YnN62cPykw81Q0Kf9QILPfgMgBH
QkMObr5FD3tTkuqC/Mn5WSXf6Kdd0FtftKYOtzw/cWQyjl+XKi1PlMP14YbMLcFglb1JTaQYJ1Dk
Ki4hKZQbNPtquqL9zxmnMjN4BElXLVMyyenT5UzkFXB6E8GyGffKmaGShqQ1Il/4aNwYcOWG1g3N
ODf+YWrk0PYDqiaQNMHSbTSL2os9LQPNv9MTfPzOZFYezkeR4CrEnhfz+4B+KN+Qr2vX8XuG6YAF
D0cX/382mQvC9eKVDbvgoTLMU69i/j4Pv1/2puy7mQHZFhxMRpbkk8pT3rgSWiShY/+HWbNGkoW4
sYlODK9jw5nACc7hs/Hs0xYuHUfDipE1bGUsb8B6WQt4H48EFLyRlHKThdaJ0+uxBcuCrgvClxqK
oc3j4bcJMFJrM8uTLt9CRxsx7nhjr24SrelO3Nexifa36xzu+rqyI98FptfWMec0UIopC+LqT9zM
0TcFipCmCc4bkKsfb0atSNOrYFJt6aiRDDP7MVWykxNSpcN6POGo0449OptTEgdYuqH2YZ9mqsuU
X4F9Wjyk0EQmnbSDSfZnOrX4ZWEo4VaUFY7v0jVuI9UPt2OAPjsoovzCCZxk7RZi/GbjbkBp7gcg
q76eGI/+ekyIlJGo3+L1+vgw+sGvlSRkm9NX5ZvhBg+h3t2lBi3xf+M6NmR+dpTW7P75eJ26U8aw
RFq05SRaUs0hrGVU+mXRyhML6bFt64y2pcQy/8M+GKpG7yJGR0a2bZC/hzVqvT6/kYVJHrB2lRbV
fZa6JwoVxwbUb5c83LDGkyCLxFSzrdIPG9K63+D8o9O1drLoTpw5jGNf/gziphYNbpta0sfn2MyZ
1tNgZ3yJ+vi9CctfMAGtBSgcZ0H5ljwN+AALUjDyVVTNsmlFm0VmEv0SaKNHQVHl0a+gWrU64msM
OlgmwkbeBZML/jdP00Xm1856sHvnwTGZNQFaEQ6QKfWwnJK5tFnov9ReR5kPD2Eo1e9x0V6iKihX
hDy/RU5H5MBoRKs2G/W7Ev0oi71unhhNx56COzt1KXEwbg8bsGla1nWO1Ho7Ea0yNZPmNap4xDy+
p2b62ERjf+KCx17xbDKh529TbD187GWsBWPFZmgbkZaCxKclZ/SdTmAEwHW8epbXfv3BvBsNDxYU
1DxkQ+p8LhwzD950oIwpXdI021rZ5C7CvrXuRKh1i5wgiH1YpOkDPDQ4BAIR2Lvy+T0GNWsJAWxQ
J22UHrTeicdw5Lmz2Zgt0MDhOU4cLHKuNTpwUIx0CzpSrEI5Whd5yLZxjIv6kVSbaYvE68eJB6Ex
pA8fxLy74fDDmenT2TcYzKn0O77oevJR5c1hQGjrjHXty3oDc5nsQouQWWB/K+JvCKGhJ4OIXJxC
ERtH5srZF44cA2Y2jTb947enIo2wsibK8C3HYFTeJdqRAfoCmWhu7nky9hnBMuYetwiUspQisqZk
9FHhiXTXvdGr65FwnafwnS/fTOoT22KyWnuGFOaPZI0+ydygLn4b0ZUyZXcrYcUhwTaKWEolb7ah
VdmrIWztpRPs9SIx7sh8Gq74bPHTEPg7PYZO6+5S1X5WgYJtv34Tx+6fDhgedHvu0B8Wjii3xWnd
GNx/mgx3YEqR1VlD9BhpSrj+80uhIUVrgBudZeNgjabpBI98XpaAkIbLsnJmYxJpyzs3TIPHr6/1
/t4OB9hc/TU4vbIMHh7/c8VK257gsW3ZAePxGhrG+FYmoW38suhgrKbaXitU/7oZ9P5S15XgRm8U
uCVGWm7KHJzL+y/0R/iGi+inJB7vV/N/5r/2syhHSVJX844P+J9/uy+Q0GZf/pHNW3H5kr3Vh3/o
w4+t/+/7fw7eiuVL8/LhX1bvCRM37Zscb99qnAj/JBjMf/Jf/Y//8fav5FQYML550f+NEpiv8Pff
nG/hv/7zMap/Fnkd5b8jHP7+W//MqbAIKCfJlc3dPHBoevw3wsHV/+F8zLD4neFADiwaK8pNbNLs
OV7i75wKof+DfF26oiYIu3ft0p8wHD6uI3NxhICKuctk8NO0T5+Qrqlh0pqhtXeDgvzkjKQGjicS
J/2IfLWRtXmicHjsgnSQZ86/ifjvkOiQcNelXmJbYWF0lhoCpc3kAiSyUgfpEG7bExuUj3PEXzfI
asXzog7ESeBg1XJja6rps5B0VoTWS+xyAYO+131tdtHmt3d//dcH+h8oK6/Z6zb1f/3nx53e+6V4
1bxrmtXsUw7nCBn2Id1xTexhxpovkR1jKW+mqPQsPdAuZ9LMg53E2qX0zeH260sfucsZlEHxzoHs
YR8W8Poq6UZVkWJf67E4y1Ee0EIzc6xM+C+yE9Un7eMC+H6jjEAmKLq97PkODywDYe2INSOx7wuL
C9mlhBfUx1gnFl1jxwF0vrgMd9kw1JxnWGvqJ6GR1bQcUtijqp67J87/n2/fAgfBlgRBrIXk6GAb
EGuhTyKZLxAVC27XzfDrqErCP/69a7HfMDl0suJykvq46AaxoabhOIo9XgHtshVK/YqxfbhtY718
/vqtzovK/6wD83MG5QeGwZz3eOTZHKzvUQP9FSOl2Hd++KtGzLFqddDbX1/k2LNj/w5hhYt91u2p
dOHshsySPbnNxT52QHtBWCmVhTYl2CW/vtgBG/6vW0Kio6EhAX39qUSK7lDrJkUz9rEeJdnSgBe1
16CGWh5hhiW88MR8EUDgLo3IHW5pFRtnUNiNvxa0/1Wtc2QEk0zBtKfOnyr5mQcDxkcq4fvwefeD
0+g7g3Ye4Wu+65yXAEwXKmV2DC2JLi02Me2oUQvk4wUtF22YQeQfbWP+eiaCDptw5zf96fCQpK41
ZEnJx9v5wy0iM2L5UJPtRUnW2NfP/9jLnvMbkNXMbI/DETWUjiykXRn7CGzoresGfLIK2YfTnIF7
qtv/capn+iaJZ9buUKHmcp+GL5jLIq2qUtmBr48nT1Fk+Uxqcfk89bilu3xkdvj69rSPU/B8SXoY
NowPi9GMqHf+lX6rC6EkwLrDYWGn+jJCaZvPYHVZD7dWrwy3pATyXg0Tv2ToxPp9FPBJZUNT7G0l
L/ulE1nVdqpY/t5nkAZTUM0AIPIYO4UyacsIs9SJszrZIR++chOpJxglBBGWS2drPlZ8/J1xjscU
yMF316mardUpnNZFZCnrgCJ36xVqhsUbMn0s4SIUMd2EFU0560ZKJQUrDkei9vzM50X6ZtC8TkbW
vA46niJajBPflQ5cPkRYGYMcgJ9HLrIWuOKlCp2BhHawJ2rMX5NIsc9sQv/kso5144w+b/XcdHax
dwJh7Aj76BVvTLA/oGBS5ArhtvvQTCHeSaIFKo3+PjGN0MlCekeZG1okEZJkZeD8jgxrk+YV16Bf
uLegm19XFc17T3RCx4QU4SSuCdiYILdr5fNY2M20UfzJtXY9lqN9Da9ELkep5eEO61vzmsRp9WyX
wM92mRaNt0QoDNcKO+AOc3cSRN+1kYQLHI6GNXvNUcs9VKQ0P+dNYr0kkc5oF7FuvoyaW7/WWjmv
0F1nvmRjov/EjaqD/LSrWwm/ADQD/io7CgSIWwoWpte7JiuMRiLqPbF7fKSD45wLP1EWxiB4oqSa
PHAwiTa+YdSvskbUqhS6do+elefj9r59W4MofdA7s34tXcF7yqzefdBwW70mZKHrnmU0ZAzWPtnd
gHjcB+yi/CnFH40z18/5KVmM0mlqeG6iVevqrxU1Z6Vel7WV4s/LQhlvAwHhxRtJWMViQ0LD6GX5
ONm7cN6YvHvPA0JTz9VYH27BBVg0/lRFsZZmnmqXQDwYNQkNwBfbgrIPdTQmoLMDn5kvOtW3rV05
z5dKZ1f1phbkq2x0fKbVwjBtsC+yYV20CnJuGcHBCCsZe/VlyOmTV2lmjYPl1qn6pT1C3PSaxPdT
6L4GY7mLFfehVknW2mAcoqSjGMN1qTkzrI+T0LAeOUnrXpNTTV0gZidtA/46Bu0oM1+6ojJfsJgB
eKce486kT41akjHBP8G6YC/1wBLf867L750pGi/SqiNpqh6wkccKJau1Fqlyh121O4OZw2VqOFkL
+ukF+RxAUu/R+ka9h/AEp7BNJOElJRp1n0FFKL0scYGEmpjmBlMRizGfxvvEVc1VW4RluUtUTnGg
B5MQYEad3zRljdI79tvsrTBl88sRU3Fm6nZ7iWqHrMFxiP1h0SbMTGBcmLh6tQQ+3ihj+WSliazX
tTlaENNtbVk3eU46sipJokdWRvZIW0ZLLS5yjIdtcenieOkXOM0w38IdgZ8ALZwoBWtT5aO/ByBu
Vxun7q3nkvyi9ZiX03cLifHOwNqFXbMX0/c8rZIVcoBpUWsdr9HxwYQkSZ9/J4PSbpZ5B6Y5USWp
DGxGCSYdqlpfSpkpq4o9IFwunaRaB+YOE5Pv5Rxgb9sEXnieVOVZLLHHjmY7vvlB0QMqipSb0S2y
pyjpyFIYczCQeUQXELS0ZycS95Xg+yDJZunrWbhoO6mtM2DlMYbmS+g/KtO/4WNuTaQRaksLvRPx
nknlIu/wJJFnQTG/+bI/Z6frAGPVRkCQEeVCMXv6PJG6AMfbIDwDyVQv0oYky6kYlZWeFe23MrGq
ctHl9bo1k5HOgPozteviyU0j3cNYNqxrxTeWbcrv4fpNdsOqBJ5nYno/tzD6emWg8kbtQI/hTLj5
tdq05TXVDAY1hHGbtobfaJeKHvNJ1GRmgDQrAYfs8RGywdaNoakWzLbNayBVJqRicrX7UZ0Yshib
3AeJGCTAGD6Y6grKDaEKRMCrnZfZKMoRTijFs6+R5QFiSFnYYwpQrXZZj50WzgRsF1HsC5nOP00b
KP8nMGSh2RsFG7OyYLYdOEeh6GILZ3WTdg/8lk+frmm1FQM13S1e4PK5hHjJr2Z3RDUnaZ4+6zDv
2c+Fbe9hlSXA2qMiXmbfzTh0yl9j2Qmv7mwQakS8AYSPRf8GkL+Czp0o5qNr+e6ZDN16i48fLHY+
BBExOVoc/qi75iUusduZIgqCBfyjqn5Clt8qdwBPCmPr6KFz2ck4WlgpVvAQw88WIvC0Hp28/Da5
QWZ7CDH6b50ps1srKH/p6fQ06EK7Shq92TKv2ulCd2W7Em2pv8LsDl7Jhu7vgtbmzfHFx1gaSJvx
RECGj0dsKuELVVoDKTCjuiApLC2zRW0xjy+Stg56/IWDukflMV5UVLFuAbpFiiezpNU8i7cQL9js
uA9K3g35aiAy4WKQUlxN0ZReVZpob7PIqRYQMOqfolPgcEE7/4HJGcAXAd86mBw9srzaoYGdkMvs
9SAyXPDfKdOFS9xOnDmQlPruh18q/V3fBMmN1rbqBXUf83vSW2RhyzSkqhTnWuRV1DkvXTFGF3Iw
DeIUehcwehfUL3rUl/sMSdIqj0xA/5aq+J5o6kxuNKa8tcJmtlsOSCZ8wFq+PaxDJFL3VlKW2y43
EK5BYTpXxxZWE9oveLpB/0zdp2pXal2LaDdE4BkBo6lQ4cHPOglmWrUvN2Qe11tOucp5bE/FN0Db
uktWQguFXVdsNdm2DJ7LnhX+FxFp9UVblt1mYCHc53GdpcvSJWjQKzSOFyGTGzGbvhbNiQe5gjPX
7m4CvcN0kcc+EQBAceUzzDTDg+hukhOtM40a6ugScgDQAnV6Jlt/kcLCvmhsgma90a00Z+WktmBC
1Pq3AoK+v3ZnYHZQBuJMiEpf4ZGBBtPa0W2dadW3VhvrBycdxaobCCtGckraBPVfT6hhqIHyiO2l
UfZ2RH91Cl/J+mAdamaarK90RAkIHtV1B2xjQ9CuDTeu8KMruHfDN7i2yoUZNUbgRQYxN45iINeA
L4O5trZN4CkgFJBuMHZ/+Wk4PJa0iX/2pm+/gsiGYKeWFiw2qHxk2MQFuGfPh/X0ixpvFS0l2IJ2
azflLzMcgus6Rg/uTRGwqjkFG8AAZt5lOETV6AlbSvAUGGKVFMAJUi/S7d2APXswjYD/1LDAlW3i
TXf2SUtEsCLs7im0YI4v7GCKr1RC31XPL/P0KnfTOTgE3v9NCP6L4BUKSGKLFCAd2ochJObib9X5
H9VC/4Uq579WLv3/qBaKEG2uU//vtdCLqKZCKaPfS6F//6V/lkLdf1C1dBG1of7TOZr+jbJ1zX9A
kqWx9IFiq/6DlEomCzTQM8N2vvjfFVDD+gfiQkYtf4AqKcrUP6mA4ob4eACje4DMDjU8bhqDxf8w
HE9i0anaKghhLKlDBSk1sLrGg44Bn7C0RPessjpcKqZZ3Eb4NS6ZRqkWOJkKNMdt45VGZPpdDENp
XElgMFeh08QJqIwcmLUtN6SaG7smZ1bPiP6tlqYzOAbZ2q4gHSfp7TVItnDfpX1xrgYuju9CT89L
styv7cJwNpnqhhufMQ87MSUMGxw+znAC5DZTFMqzhMruRVsTjjKxu+MU0o7ombLe0fdjqluPUQuH
ZGFnerwYbKy0Rth2sEhY0rq88G8RHojei2gUn7UzBmwqXuwkxXiWkNvjScojK/5AsOo7a1gn/mBd
9f7gBCvNchFEABZXz7TRF9sEgMHPvpDVL7skhN2Ic+esACPzFgy6Xy3CrNSuI+gZgBMMeStqQeRR
wkH+/UyZLYxYf4vVQl1AJOQcmOLrBPUbWJeBmgd7mB/Kz9zCyeVpZaFfKpzRz8aoeurcobqNe93a
JKHTfQvLprlz3WbIvFSZ5A8Wm+BJKkniojvi/AMbkeSqKXcnr3Xys1RN7MjTWTfQmrmJvdCBJL1U
49C3C130j5zVdZ50nv4g6aLZulPUrDWEcD8nosPPOShcKVNg7hLZlDsJn3Rf+intUNOG2DQ4897X
isbQY2XTJS81SJ4Ag1Whx1Nq+Wm0sNd6baT7UQNlJ4vM4kYHl1RfzW/PtchU4DOq4Wao/PS+yEX4
mDQR4Wd9XuL/G4eiIIDGBNKl+CY8mZA4ATR5DEAIh6K9aAW2PjTTqkGYHdDRdTiHPsJ1JImjryHJ
pwBLidRwh/5XFOutXJSDkXNCSetpU8Zhfh1Z5uCJarTPA1mQ0sQUD7vCyS5KkEnnOoo+djJZLxRY
RqM9emZRBg++PemUHtpA/Kg4NmB0LE1rY6cAcYoSSQINco5hHRS+ZeHk2uWUme5N4I+QJXBvliGQ
jXDslpY0wUC43c/cNpIzVbK7hJWkhMuubseNyMNhDz4WnkjsNvk3t4j9JyWDtb7zQdbGK3AV2mvV
q3XrhWrf3nYTuSirbky058ZN/XwR5FXLdievyEJR9QX4R+2Fg4LsFt3YjLd1DzpkK4wEmaN0XKS/
+lh7bsYZ3yOYICRRgOP5g9Gp4b5SQ/GjtSo0Z5pg0C7AeeERCXLne2yr9gU4olE9G1xkh1OXFIRv
xbafkTSRcvYsg7pYO2GevZhB6H6TkfihsLdZWqU0LuDOjG9mKceKMaEV+cp3/PwpDtpao7oSN6zf
aS6fGxvxEAf9uMTXXTTLTOnazGtw4JyH+tAsy0beaDUNZPyjfM9ShTxCOLdgb1JOiwyltTd1szFD
cGYUoduuJvTtOzCE9s5Ua3sxGWHs8BxEvCnalmlN4k2G1YG6vEtFdKt3EFGKSE2GpeI2vlixxqvP
OjKe1SSYUTtdJVzQzbMo3rBHSM+C0agu2W7N4M3CaG4JIRI8WDuLH5MoZpNQaY2BFW/y2zM/GHLO
JUpffu/ssZRboaAWATQYEJKmjvWVqKXyszBtKIBgu7rrsSJVxSfTx/UwyrrSo0DZ4SiAwWj1Y/9G
YaN/HkWuXRg1EbSrpoeZOAO7oEG5vlFdhaPrJ0uHLtXSCnuEqLrSEx+olndBUpdL9KMAQS2JqiVN
qqWV2zsBZXHZIbe7cUOiq7sg8s/ihGmz0ES1GdTsPsjNdlPLni0wsraOomTE9ktJqKa4TWetKnWY
qN11KGU7zaoQYrUZCTlhp3upClZ9ULW0a/c4By1kywi0y+iRxF9kXKMtSPB4csbESnQvlIbWNE8t
2Lj4yh98MFS0wK60uPfXpEbKWytL1VsOo8E10+KwsZ1kOmPD/WCKPL+t6C/dtlrtc+6LYv+hlxZY
MkU65P3Zeb8LxyB5cHJLZ5Lq+ayA3nFybYfsGk1Mta4DYpWaKBGXnKfqRdFN+io2JaQ1jSVvMWRj
dNnqbruuHGDWS6POsssY0uZTayUIL8nn4sGAY+ZTd7ELIt61ziuNX38aGv0C9p6PWHxq/DvAXtYZ
gKMeVo0CgCKkQfJmTMp4lStBC5tSqQq4TKN/6RZleTcxxs8CbvxnGVXTGfRJc8P5GZCzX03fSekb
8GhUgOwDLR3XsYDRxHkLi3qDpSRpTOajNtKmvd5MwIkiHB1ZH19XaSs9s9KNK5+GmGCSTfxbkjPP
CivWOSUVAVjCSdh8a21xHUx2tJmf5z30H4I54gkihFBsoElSuUoSciNXut5D3nXZ2PuNiLbRoFB0
ldVAxI+pNuOO6t34/9g7r+W6jWwNPxFcyOF258AgUhRF8gZFUWIjoxEaQOPpzwfKPmNRPtKZuZ6q
KY9lidobobvXWn+6YUQ77iMdRcfBUt19G9flh8HyhgPrydcrgAPc52QQlTwiMcAb0Nrc9ESHjGvl
RM3NiJk1JkiZgyklSOI28VJcOZvCJeGJhNk5iKZjx8GYriTkgioKX8w6jV6szrFxYcK16CFlqvFk
jnF+7GpD7isnMUKMv9hqeP0SDmm3ILhicW/YpUOWf0AGMz7JICCSEtYsQ4AUH0eNwWOfLJsmBDnG
pTN623nbtrZdf6x09JDauNxtB7zM5BmytLLWZkUTj7PUGD2mRpx/9BjfNh/8tks7DEmixlhh6ka2
ZplZjXmBVDPlHIusyiSmkqhRuebg587X9qw/tkTaIjnE1NVJyJaUkR+skwpn6TWpjDdMUers3JOF
WB5UbyQPHm7v6bPts8TXzMgZ6bUjaVb+KvenZvYvLWuaBhzGRJ6a6sQraxNeFAyVT7pJE8+P1L7T
5zw3qpdsmAgd7VVwRyQ6NopNetdUgd6WTlMeGaWiIVJDiUk1kEUxP7IBYqSbPGe9/xioUX1xamLF
Vm6L5KTz1GMATf/ALKv40FjFFh8m44KHg2tqizFelffNqzN7A8Mf2Syj8MbB/ypVaXFoCUi9cbyR
2ZVSbkIib0sS4l3oq5ZRrU16DlmRDBvr0SuN7yDgf1uo36SB2CiiILD9ooV6ZnbwXH39oYX6/kN/
tlCB9weOdYvPgIk6Aa0JYNJfgSARvBAkIUjlEShbS3/1ZyCIE/0RAHGGnPALWZpm6l+tVAAFJYCt
j3bPpRjht/6i0/xJeICJ83/Cqu+RrGhRXALEg/rhyvKTq1NlYlVfJjk5GsLywMwGt7rAHkB/glaC
eajwfpeq8SNAjssDewjR3kCLfPOfBYqkiCa9Mfv6ME3wzk1jwPXWh1Hyt4fwD7yO6Mf+cPkUdsLF
1QnKDWOqdwBd73WoTJhrHHQPr2C0p+Ymr6kU08CVW9MYmWJysm/cJjOWwnH69OuP96If+RbLZS59
MP68bmjzi/eqCg5zwpN00B/qwi8m4nSBCIsgwSQc342LyU7a04R/XbfHIZBQXEnm6pJpmkK87Uzy
p4mFpdKv4xCXbxKrCU+zMOsM5zHfsZvxZ5mnMqh1aJqG1SSxzWZ42BGZhBmdfkWokt86WUguMEad
h8Rl7A/+0xDgymGAz7beL2HinBfC0ghoGqhyUF6C+WA2k3UHUiivWgIx7wgBwGvYIUVh9Dv5HJZl
auKAOOjXpOOKhqoY7gtV6X2XTdVFbGHmj2dtaK3H2q4ukthETZlq+WgJkx8cpzS66Eh/ohf149to
IOOa7kCa9ZFbxUhcMDyw1jEotbO3IRGQ7RR0pDpg3Hqna03W0lQn1x6ehah8IjyL8FfFeTJI25u6
GJiTDajw1lTZxCv6GM3MzpSiaynHjROn7SlXdnPTlQRozSqY9j4b8LEB5dtaTj/cZ8Qy3jfZ7H/k
6digeSaJ6DajM8WJ8aLrkfUQQJ5Nx0p/IjSkflTmQhVqoO8dwANZQyMxV04PV8a3jPTQNIl+HYEC
meTxI5qW6LOPdeFFPDFLxM3WulNE1n7O+rG6oDeMLsoSbuwmyho3W7klvpYrX80mg/hCbjtaVRrJ
wd4SsJvfSj/BB5LQ9HVm1+2LG/NLkeM3tRYkBogDUbTYMLqqeZk6lnNo9HrvUwYca6rkK70gjJPK
AAw7B+uzrel3xRF0C+riTJx0QJTt3rDi/FbgCEV0b9JcuXjRkZAthm/AYmTUY0GNFAtQeEm0fUqn
ZrinbJgvIwC6o3QSvZclVEjqyPAiGg15FVMxrX2j8a4NYQ44hHEtvptFqz5KyvWA0WbJDL4avll5
qvc6td1r4fIkYryIVm4lNW0S4BZxV4r7mhNGFxSRt55wJSS6eSJQDtPROL71QSJf8DKYL6sx0Z9s
eJl7cpax522bfEcyb//VzHzrLiVea5MsLqeWwb3tBM8xU8utXl7RoiLhEAg73804gAqiQnkSro+7
Is2Afm1xO3ksRBCfii5/HI1OnZK0La9F+EoMpzkwoCn9BL1FaR+TznvChr95gMGi7oXNu8m4G66T
jV/wxnWLJ8YeA0nCgbySmcdLuQSkTQkPCqvxfhc3rryW8A2uo370rpWOrbsqhXujPL9+ws6VtzXA
OL614/rJwWPxnIEYfpzCJQ7cyEhhC6uxfhYEleEa5WhjFbVRvuDzOY0si6CrO+N20rLqN1OazZeI
/rrPElXHra57i4R0GOokQFv4rxdZufZHMz30NZyh9RRP6R7/8PYFjYrJYwILoXxOwubBSrHAxks/
wFHRpnns4dSF9md6MSv3H4e6GvuXtFXuY4pXaS4OgzNXLq5ds1FtqURHdambMfZOo3CUe4tbOT2m
O+lPFnb569pXCc27N+FCRTm34z30CFC1bUwm66lna1LVlaoBlfHMjU6ukX/ozc64qc3i1vDUlVvK
kmsPvJuZCMWVF5AETYVGonR8RXwqIfRIxg7CnpNjaeefOs+1tmqJRFeu/pKGJZjSoL7miV0ejUq8
aAqyYzIjL64sJS/qchi3hTdMBC3D1LDSrtmKtDvTwcQ7zOssfOzzaGPplsSQwBN4Yoj0yp1dQjgj
Oeh1i8G2n4UnI2f6mBZNxYQNzsaRESumd8ZEOq4pvFUJ0ko8bFG8CjmTZI8kjSTvzqVzd6tbXQUp
0KcRnTNyLS5RfI54ubJgMUO3zqkmI0hFoTjOqDTXtjWYR5NA70MZYLkteyfc1qNhg9eHLMtqCf8w
8b2yjdI8j14aHZSwPjplHO3APrsLq4qcYmtz7186OY7+2kPlgBHWzDOEx94PB0yug51vjU8MMUln
7cjtrWxTYQkWwdaCUYVzdkwfrePuxalHtRee4MzjAA93eCwPjMvwCcsqv7mFRWRh9px3O0yAkglN
t8HgNpyeQm/AL8zJpzNII6abRZ4/4t9ZB2t/8vU+SgdSZzFICDeRF2JWMrgOFaKDtNiyCTFWnhMc
UXbZ5kaziRATkEu7o6vC6d4tOnmmVyQRwjbtIxYc3cZJElZVtyVmsQEd5w0kW9o7Sb+dPs2jk63b
xdUfTfNhLCDOGfXJav35WRamh3irnO9kJmt4EF10mGYvOpYq1h/S3Jk3Q6wY55TSXft2ASDr58Oq
GEW+7VzHvQk6FIt1vJhYiBaPcFOGu8YYkOwSr7MaPUdvICRnD4EvMJA39bhzY41fcTQYu4Z8D3zX
ypvCMjjLiU06pqkzOXB7ho0wRHRP/oy1L1LeeN+pwdKHKd7CgnEva4RkgFujcVv2U3hlNTMNbthi
/ux6EQkgjd+W31zRXBH9FFxETAD8tTuOBEAXUK3xfEnyS9nN1pGZIRydNPHbczHHzqPKIJVAzhhx
e7PHojsvU4twnVmZ+U3isQtKhs3NtDEzczjOTROtZWm0e2UV3uNYqDRFV5RmF24vupfSyXzz0oLf
gqDbqizhPeKSa+IlmkNDMOGGZytjqvJdkHjDlzqz6nVfjEtdIJsbzGiLjY/jWb0luSI9G9NiA4dn
dxbw+pXJETvG9iJqutrFsA0d2mqsvRTr7jDu1hl5ANfajtPDnFTyiy1Jyly3UufLsyEGcimRsszh
HMKmg0FxV11EdgxMWsn+a5jGo0R6iyJjZ+YdB45kF35FlkH4qDbiW4mIlTWQUyYEsSnjjfCW8Mkk
LYlslx4gc2rcGsxOuNzUSXYqT3PMtxEWr0uKvGTj+pP8MkmFWDrBuwM7fE5nXPaa0/fiq0nhPGGj
DseJaKtwY3sMxlYWPDWshbW2t5Sh/scpbyjLloKRyIfBzTdZYhdHpJLVRUEmwsE1O9hk9chm3GYi
W5XSxoU+8ToO96isjdtKROo+tR1xzegp31SeL6/E/PYtoobJ1RL4ETfNsinPpX7tSdWCnRFQnkRN
Y31gG6y+OtJHVGEA+nBqD2yVgo1oVbZ8nSWNYZ9YhrpPUiJOV1ZjhNXaLFu9F6Wvz5BnuX41jBux
OCXXFFuP2JYB8+ul/CW57THop+Jod1wCOiF8fMpJv4ZapvtpjmsoDmlE/PFI1ov2YtNmRu4UBPYx
p/lNE2H93EQEOLks9lXkrvhowH+kGXrKwJlL43U6YUe91kEqISyUkd7VeuKtSIGwo8QJXgdbDwdi
fMTOsOxnvBY/kxbioBnnmDK8UWwUBnuXQ2u7j4PE6j+dnfxsmqXzZGPZNOEIK6vhjKt+SBCylW9M
l+zblBjhfckjPIiI+CfTSrCxnkrqhAIKGgc3IdKTo8/YUIwb4BGEmMuTtYnTuh1E6380vEC/lqEw
sbitXCAHp+PdJgWRemOsi6NSvDgLHEUDE2Ij4IqcP8T0jUffipIV8FYjTdXc3ID1L88S4++NS2LQ
Q0RKMgB7ip6NROatPcXyKnes8CJTYPWDRasHZ2W4FwxcMUv07OKpdQDgTj0Y+3DRxKPgJqWpYCvo
+mnriTwx10o6cYGjvJMpQhSIGjM6d8MFVfZ9HRMh1TUOM5rAnwtxzDlKNvG8/IeYQiremFg/++s4
hX8Pa5NK54zEG6J54UySXZBaqjWTrNrExPoOK1FF9Xbi5SeVaaKECiYCeQxNcUUbYx7oeni1Q7f7
DNXTX+N67607GEDtuowIOp5aCuYwceUXnal816Z9ulcDp5qZj/OBgDIKuaTy1X2fFk9BS90+TxZU
7bFwAP51OlDMc++ixVz9NM/cfBa7cdtm0EgtFuxN7iC1iLFlqtah1xfH3gvr50kTV+xqizPZLiA9
VhPP0+nD9gMdQHihG5M4iZFmyy+q7nNVUkNO+OsfTei6T/1SU1dJVAAs9sO4dudiIuu9GNXOmkV5
JBuGahHoaMWZFdyUTqvuTUvZW7uy62eP4fseH119lhZdy6atZlZeD5Hms53RyDdNIa/6IIWGELtT
/dzHCCmcsKcijV0Xi+8aKGw4dKYiZW+y+M3enBuEQhN3pZxhHFOVr7zUnQ8oxptTIxumITa62NUU
LVtXUhIx5emAxru0mwcczcILa6S97WQSXQhLQkHUQXXhM7/dIx3W+8q0vTV42XCPopm2atTpPlw6
bwTH8qrM6cuDlPYEbfH8GrJK520azvIx9xkOT4H8Qgo8bY7piWurcgnYGBMk+i5/aWUsBcvyrSc3
YngQ4gPTrmu4kBfaGYujtSzViU6WgyQfN5Im9clrJmbnbZkRMID0dquGlI50aRrSyaRxSia3uTGr
lidTZxwBb3ugrERFKqmw9TnHHCZZig36aQfTfAZaXF0R6PMsfH05DUw13l5De6L15fUmD21Shr50
BZ2m0+nm5q3TrhxeHyxli7VPrs2KkJ/iSJRNegCUKtcFhNgLFfv4LCxtmSEMboPb0FEw6OHWLwOU
OWUEnEsa8TFJXttw1pczy61aT1pwCIxLoGAomBqYcspvGwlRG+Auj5YAOA9wlQCnRpF5Q9oOj1iM
ZnGcZq4I+T1EPtgqVFvRyOgj9qG5CibHa6mMehtlvIJEa1njtiLBbo03OKF4OaFeHDQmQJaPNhrp
JpMYIoWah9lxGVB4/di8YF5ubzvggE8VYRyr2G6Lo7E0tRjTsq3RSZFPv3TIpHiaq7AjYA4YIuVv
Km2a7GZmi3MsPv6tbw7I0LqccmZmVZ24R8M0vpnmvJQpgcHjK0oOqabDJ+X7q5kyMpIuLXkFbeoW
TKq6AJDPN43nhhdh3zUPtcXswuoEswxcuKqLESbQNURv9i1h9mzuht19xXq2fppEG25atBYXcKzh
vI8JtxAGYftikmxI0ABEOGxvS1poGHSHnqTzi+V9Bi9hG8Z/tDsXXcEkKEoDao285cejvtHnBWG7
S5Zp49hkyylAYfxkhbwS7qy6r6ohDj2xYnENcY92vV3eH+JUyEdh/lP4XE68TB3eyooQruqO/Jn8
thwHuneXY9JH3nL3djZYPaM3FYrkOmDLp99neAUW6l4HwvA4KkYY0g1Qz2UDtfxubOFpRSXJa35N
BeLShqwTP7PupE9iUqp4kBGDuaMuzOqC5MvqwrMpHsrlGQA5k6SAd5HctXNNUTRa7GauGO71SHki
c+YiZl3Yd0ZZsdmyjz2QlyUfccKMT/SN/vptFDP0DItCQqdOAkBok00MMjp2EwnAiqWOIJx819QT
McU9RWbJwl4IG0yf6oJFoc2hfiogvq37kVmdk8aUaD0Fi0PQ78ZmqLflsOfledtmp4C7Qceuz23t
is90U1qutF0udVw30f23ELtbmuVPYEPEnwPR6/XQDdxMaIP7ZGAd5ZHDqeUPktra4V0z4AxPI3MK
u5jK9Fi5XnMaoYs8B8tWie+qvW1zJ78mW5Q4Uj/1mDaQOOg0EedDQqvKmmyZCuKtqC+DCBK/0wTq
W1DF0x68qFhVTc7CTSOKP4lm4AssRkqOppuLYwYWtkohK14TO/iEYIC7NgeGc7TDhKUy5NyDHk4J
ROixeaAqydyVmjQZO+SXRNQtykuvRmLyLIAYyom6jp11pAe9GRQPXIPEXuY2o8y3X74tTF3CvVwZ
lmpfvJEzVXKoHKu5nz6Qlal3ZZKl+3qsWdCp25xE4LHJIBkW164MYCDOXjpfSn+mEh4DTWxt/qog
mfvbpKNxeBvQBR15LuRu3o5LFaCnhlJY2rPa08BxxeMxKLLxoEL3EbwLAvQyAe9pZLfKI/R+ldcq
PPVx/zu7ovdCnreRN468eCrjqA077J2QR9VOXRJs3x9Av7pkTUKwdx34vb0VPcF92mVrSyKK716Y
04dAYPScdR4pTRQHIq7oXSqnOXXOANdzlA14uOteE6k5fWJLmHe/rq1/ckZY5vOLnAqXMfwgf4pg
QPabB4PhQEZNHXM1dJX/UUt6MRNq8rUBQZzyeilErYGmiKRFSitGGaecmgfWMqPVt4f96y/1hkr8
Szy4gAYoLVAQL18KS+z3/j+CzBU7QuF0KMEWedEiZwkUUc3FPBrDvm1VsqF7n7caaTuFjmLIlkme
bpAsnRwekxCreKneCKoq9uqvMi2CmxBq9JZdlsLQaOtm1fTeb/0gf+5ULNLkl6cfwP1jWPJjp9La
UV4LYfQHYdjNCZ5csUzuqR4bsHJiNRckwmnCDRRr+dRpTpFqrOgLVe/9ib38F6r8LVTpuaCEv4Iq
u+75BYL1t77vfsQr337yT7zSj/7AmAOeZuAx7bJQff8Lr3T+8EzfQTASAqstYtD/BSyRuC+oJOr3
wAP+xMHqfwFL1/rDdhZDK94Mn9MQAPQdQPkrwPJHOSQ1CZ8A/RMDEf6db/fuTYscTZyWNOQhTIvX
hJZzTx4VFJ0QCebf7s4/YIj/9Ek2rFXcQwG8fvJ7KyriD5a2CSHCjCGNKZ9kVU+rMU7UbzSQ//RJ
fEaENSDL3w2X3/+bBFL0SOdA/yVp6blax8q87oYyw+lsvv+3L4nVSUjLYr1h8lk/ftCAC0VUt7M8
aM6VvMhfYyN9zfj//+RjvNBdLOV+Bj9JQ4DX6k2SDWeMtlEIuNhR1azzKf0Pbh3vKn4b+M0Dob9X
0Qv4iS6RiMgSYK5eTKaiDK5tepEq+81F+dybv2/OvHihD36A4ZeDne97BX0wlGBo0SgPCFGgCit9
q8V0T5rmvRyGcPPrO/iO37y85SHODj48ECz58I348UEZllezNmt5YNTIkI+S5pCFTbyqjfTZDJlW
pcT9rqDx/vt+mHzwW7TOm2HQ++XltzVTGaaXB86V+qMikgu6KQG5JMI4v1lf75kAb9fIeceugICa
Vf3jNc4qU5q4B4k3O5LWEpx0m9lm/PHXd/If1hZ5Vf/6lOXk+tvaWhgWgwGodzCiieDmdrqHjlSd
qvY/u3V/+6R3O9OYl0kNIM4LUii98afsea7pRf8fy8v8+aJg0IchbwZSbVI63r0esLS9sKxliduM
XW+kORgQhiU15uyWehsBu2+sCHEd+eDewYTXtskKxD5O41YneBGYm470wdsQn29YzBWJa8sYOciQ
1cAKtHYqyF81CUxHMVvDpQy6GG7CmzI5ooCAFGzBgIeHybjJBh53vEMwNeWNbiP7cx7YaCLjLH4a
SgrlsZy8Awxj8ApNePGY8T7nwUTkfacVADcVFWVBQ4/T91i0K0RnW0yQqo8Qlt0TQZTjSwMzdG/1
Pt+dtMwbnaF0G8NuQMcchEm91W5hfslI2MV4mu9jYM/zXMZcdD70cldHQl4D5NWbnswTbM6cOM5W
lioiAr6Q7e79mA6tMUHD0BQg/W0xUihNrm4u2bhKdJJryAk2BAo2l0SkhKMiVyV8d7J2mKehUBww
DD25SAX2GBtjjmD2+KAthhZhhPdDUJj2Z5EM3nkSVvYkwrq490fQ36Zz5GPjl/bnmGuXq2BkRidL
V818pwF1bRJItEqOo1nriKCYqxjMFO67kQhymr/yxjDS/inm1hC92shrX2WvpsUzVUQQfi7D9HXq
xvhj76NSHZetMUEPsmgMmNu1tD0LlTwqkg9Z6k+36JYQOFlcLdSQdD8IVMmUAekSG6+qUyqIkVoh
rkyvhCOj68wX1atvRNaVVeMU5qsC60xYt0zr3177ohPuiZT58CLxuWWw7LhMlWTr2U30umwkzLWZ
RM6VCNL8KSIfGJ3bWG9iL8mA+EkCnlFItn6xT0EJJcTqQUaQe2OERajfoi2AJeLHql6Uzj6TqwsS
1ebPIdl7d6A75asdJPWJa9QYELFzQhhC6JhZ0T2iLnrIqub98egUyTSFHpOjcE0G0lsnhtvtJB0c
RG0eQR9PubeabCnqFaG2GE1kPlrnpmXZueZsrAeXI24m+JiuWy4RmYQ1Jvf4vIthj2Ihe44wuttF
FeuIXCU4PWk0FPs324ixjYaHuZ3zPUFcPUa4Rmunu0zidrCdIe80qxbNoVr5U259mSPZfbVn1paL
HNHaFKPXfUJ4KR9F5nrnNz1oyUAWoSywwQkyWgoIOGLeYuU8CS8R+VMj7Oo0xcT7gl3Z67zNXmmE
I3g7vnPii1g7Quf1xtAdfXECfeGK+HNAYlFE6E94Qsrh6FOEmK6TkBrew0fgYza0BOQmckq+VTLy
DlXuM9dFpzxfuJZ6kJ0e9jjkQvWOFC8CRhIV6ZPpawcNadUYBPB2VrEn2/pbr9pgk3TTx6qxoRcM
X1Si01MJd3mrYunDKQ2Dm0SxKAGbp+1Cr74cegw3RM46x9o8XtkyyD+HlpzPxC/uSmTmTA8mVPDl
mHc5ac5ZunL6gpeaXRFLiQJSSaUy1C8UlcB0rPpcFbT3g4zBKzK9nVt2t3Lsh721nLvS5brtMntO
OyO8DvE1fy6wzLlxBqS/NWSZu8yNndOkeKPIroqfVAR1wix0Ddmcy/e6mWVUhk1EFoAaXzqjLdoV
EbnGOnHz8Mby2wZgo3j2PDbKRYm9JiM+uJnTiRlN2+pNHDQMZT1HhTdEYLdMoRU72VulpaK22eNI
oTaZztjEbFVv4M/Xm5YB8SEl1ROY3xpfEpxr0eJVBPF2RAcTtbNt0+LakcQXJ6MT8hBKed01S12N
5PdcYLjATt4kKl2VloudLncnjSNmWj4Dv7ddF5LaY5+H1jdzZLcalnfEQ9t8lcd9epV5k9gNGnfU
YKSSwFek964y4e06Zpk4FLT22nNmdsS+ntbD7NefoBNF13MQV5vJRBSJZQ9caJ5wxmSmbYkKgZU9
SBFjglJVp3hW5U2n2HsMwe4xRiz6fCi551Gtdk6Gy6+ohvTKiW3zS2Sp/szIj3q0Vtdh3hVIhU0U
Vglel2UkjMu+Ta+d1BkejCzrrvWU9JdxNn9OTWeEvgINLdQkKbmz5R1mbCuANZryWhpt/KHIH4OG
sGoA2NdaLDGIffqJ9XzfDqY42ITfbBNRNuvedPCO1nAgOBbFonD9Yng1Wp2AQ28xRjwaaVLcExNd
ndqKHccsQwhLJloqogkY/n3fZH2y4HekH1k7eq9xoTYv1HXMkIlInNQB00y33QO6rGwggXHVd1GG
6gS1XL3KaPIaXpEswhpDmFCPRwQaJIGjr6rydrHvGJq5XaHrSkuA0KY3oWeMTbmSpf2pK+3yBDe5
PGH9YUpwDugKTtGpjbIw7SwYx0514J/1aE8l9H2zaNn/ymCMbxtQFbzq84zgdTcdyuSEdAAVxcou
4yE8Qaupq1XsK3R/a2pxHBJXM+l3r51Gcb4Kh7z8hjwJaD8VwXECS4FsqKN2mRginMcegH1dh4v/
Hl5off+h8gMyuzNXRaQBhiLD2TJpXcYRyoK13VndU5ibOYyiqfg4Zs4En9BCdLYU15AdZKCHU1Vk
+SaV5hc3VAeZZRAItAOq4OFZaKNy3bBxDDeelxmXllMZkNGCcuKstvWedWqjHMxAi1UR9ge7IUkF
edhznnj5NsDSGzktqGYdNNYD7o/TleKMBqMSrbmpXFsZ66hw5iuWq3gRRQDjI7c6AyhkiigtDeOY
TsgjdwHqDQwQfLZvV1Cd0C0hEhxdnGw3kgs+5CBzYIbaG35DtX2b7fzQGC1k25ASPvKYp5GR9WOF
3c2zcFVnFgcmpOw39jhckrxoBgujnV2O0vJK41EM5W2mrsijdvEpsL1z75SwU6zod40a/OwfG7Xv
5N8lyBDh6E9hTPgzCNYA36ctrXtlMsvO2VMRYD9XhbqNNcfcr1uMnzpDhon4BfJJFvU4lpPvboA7
eKVgpI0HDUVYFauYAwp7hqpK6rPhkib/68/72Q96+cDAW5zjIsf5Kd2iailwXD8nBwg/FnStCEg2
aVcNcgOZ+7kn0nObd5jT4z43fng7dsZ6tvx9Yo/WDr6fsY7zwnuu5wZxfce5/uvv5/zUnvD9kB7D
wlp47z815ZIUP5JsVX5IytI9qaErX2uHvO7ViHDLLFfCpdgu8EfCkDOz+qthccCxcr6xtCi0oVE+
U8pUp9BmZKhtOs8O1RLwoFbeGaOe6KJqsxZkCS+ofmjArXrGnQex5Ns5E40rarYy/kjqqfuMiSK0
mYh/7EPDCm7gTnIAx3oikyBNs6e3U7GqzChcj3OOudGv74W1dLHvVgcObUSsIQDwIJW9ezmEgp3K
6ZUfegIXVp7R1at+wmN5dNyHJg2MAxwPiGqwaHZeC5sVxey/mxoVOUviEYRXHgmv6btvQGbB6GOi
nB4i+u29Z4j6LN3xd9vATxMLPoVBBSZxmPlh6f+uJVWpGmK/qtOD71I8+4i8SAnzcVpgNCxWfl6j
G85oHkBih4df32P753tMicLoPFwCX0hgeffZqLjcoS1GbNDRT8VAyXCkjDiOnkpFadwhiNHXkeFF
95Wr7/NIN6+G9MZtrwdPrPu6QhvKfosKCn1Y6IBXSMpJN8dcsxOQEqCMfW1iK+6PRkyCzPfh33/n
1b+bV2MmyojkF/Nq3AmW/5E58cO0+vvP/WVQEP5BgBKHDs9/mQn7/JV/eRRYf3wfUtvsT3/pavjX
vywJzD9wlcMoCF0iypfAC/+dsbQfvj8FGKVEvH5Msxx8AX+yzkuDtPFykreOZQYJPhBQK8DNbbWe
S4g5Hj4ph75ZRB221S/lBfiyuxoWmUTt1voTsjEamxriArKP3Ic6EFkaWkce20CuKeBmoA18+GTe
YhTTZamaz3EaaLWtOokpidXDvA+gDi0tfbzSCcEeV29serh8jlo3hBXv2sSJulWG/8BtY6AHbrGr
2ofjyOBooYK8kfbhxMan2oNOv/Ir2AB8TXAwkmblsxNV844zCbyUHvOolc7wvUlcnPgOhZZCtR/x
OFHGKZyS0VppA3v9r4NwhL8bo8Cw780hFum2VGJqsxUDG+8xMSNq6QV275Nz3TuYza5GpgPjhwZb
rWQViHAUV3NkJOGuzrUlbkkz93cw+8rGXaWipPaxsRIyN0YCuna03OVPCrglwcPU5rJC5WH6KwHb
Hht6jUXDOra6QGysMZydkObYt7DHw9AtBgbgKBVfylmL6yHQ9baGVoHuMtCNxIGvCR9mNfXGtrLG
aQt8BdXanzc9v8IwbQDvzZrhKggz1Pq5KZxD4TsWjRsTujFmbNEiNQ6jYl+25cJPDQvGQzvZDmGG
9b7fnNty3DVuIz80SW7zwkgsU3qV1msDcfPN4OvpE8L8/MFMSNYJiirBt01BXk1z75tRTdltCJNt
BWzebKrIiHYJtJpjD7PwEaopSkJizTZp0FbHNKr6kxtTPlhWcZtQ3N4ME25kq8AgF5Y+AOXH6J+6
ukICr+9goxBmZURR98VbKCQltLDNBMXgmAvSkM2xL8+BWXQoVNxyncxp8ake4K40hpXsxVRHLz70
6GLVxm32YTD85lkgfkU6ILV5FelwTlZ9ZhkniFf8lDYr8wZfUb0fIfbfO3ZxlxnSfsQIQgo8HvKX
lNP23g9ZVC6H6A56qnsUeTmAl0zwyJzxWxx34fPM1GQbyRo7miER/XM7d9tsTpHwJqOLxcF4HtzE
uy7o/3bOMFPP+xQQh1a4+bEm8+MS1rj1ONkKojNCamYLY3+Mshwijatxp3Dr7q5Ttbh2Rq8+5E7p
nFGbTFcFqTGHUkiPMJ0Et9lBZg9NlWSPPNFiP03KOasatwFVVXAWyX14kXSz8TpuRXBKW2f+0Hj9
cFH21D4lRosDvjlhcKuzvixonB22FVRNl9gMOjfRbPpUVSyJQzG1KMdlmKYnbDecaxUq8ptbJ/08
dSZMCkeP5qXMh/SyT/LmTtEPfMQwXuKkyjzIQJn1iCVERqPq9+feq/GTn1SQncwZd4idVSblB8+M
4iPJEeMe33mxMbMo3LXN4L16A3MHjmX9ecqg4ohoMYiTJazB+BIiBZxHlZiLDeO0tSpxtP+HvfNa
ktvItuivzA9AgUTCvhbKV1e1d3pBNNkUvEt4fP1daFIaiprLGb3rQYqQyO4yADJPnrP32l51mix9
8gNPrqrU7N67YjBWIF2zvR7CEyqsiga2aJh5x4WzNSKd4IjRrj8xoe9Oej3E2wyslW8X5nCblBaC
cyKo9qXq5G0wDdNLRyvwsxWI/pYvJLgey6p7xogtlm5dvuY5addlPiao8uEjVGZi0+ftyvSR9KNs
x2XnadGW2B8nrd5RJLe7GRFwQ/y1Ljfg6qEy5Kq9wQxGtdrn0+LB6iOEW5bx22xEoGYgJHXcyhwN
PfQDCNH6M/3ym6pvvYsBV+QF72e2Q/Jfb9HQQsFEPqOf7TjVz16behetzI3baew7NgrSVa/KcumR
ZeN1VncVomwe1GMHsGM9owDM/WBox0OcivBYlUhMQ9emq9nJ4tzVoPscyVJDu+ekwR45GrUp7u0p
twxfZ/DoN7U9fY6SYVR8aBdaYdckyb6hB/gptUkK0JP0yF7ibYK6NH5N0BcdssbKdjVYlQehkuYu
dFrnYrQTR17Ut2hAp7R+bIrOu4yWM597mltvVdnp7GhiuMtiiHIrnh7nqhiG6R1RaQKUJKxpHRbW
cNTCvN8F8Aov9PbkEaVpsUU3WT8NtMSAtoHNQeow72Q8RrfsbNWr7XXlJ7ctnN+mOIWfabcN2E4v
fB/SMVnkTeRS0iAcaFKcprGx1ky9W18reZ++Bzz44Io0gRDZZP1bRZ8l83tjkCjMZi05LvGxT+S2
tZvSAVVInkkc+JadpL8VpoCf4PX1sxsWtr0xyzD/JMPQ3RVArM6dCNxT7xac1ccZXA3AQuJvafig
p2I/gQuUXVpTp5Pu5s05hee46UgsJBRXo93UQvUklsq6DJnTr7S+6J6BToOGrbwepBf2PCyOcuhu
oZG4V7PmTV902WXd0mRlu2ZME56yodUeosiyXzkSsfSkJPSucHol2P2GlhBOYB3Ea+luiRaukBei
gwhDLxjapPDMwGsGlrtz2vLjnhhi2jGQ0DATAFOgueO+pfpMOlUs3zj+l2cNXsa9G4bNSuijvBpa
D6pXOBnAPWbdR+FzXi7gsc6k2M1tR4uqiBero3Gmr5ccQoMTgoqK8qYMDfnouG2/GR0t29Z1ae00
OykI4LTlxgWZsc7SmOz0UlaHadabWxxU5md0fYDFRFvN627ovXthJdW2qBtjq0dKPDCRikw/1yrz
Jg1qFF5GP3q3WYhhitZl6Q+6vHIDNXDZc1M/17o4tzgmjl5ruBsRa/UXup+AMLVp8PZBWzt7RyM+
tMkaUJLB1NxUc1aRK1sBKYwMYz/ixfJRc2n+MODL3wWIFp+pBYyHUXoJ3SDEF7+5uda95nh9t0Fa
vVh15my0xLuVBmpoPp/eUncw6aJrNCBVT9qEZlmltINdGE3sw9BXAZt2PX+OK5UzZMdDcjS6cQ3W
ZzgRy4eELzSbbZ6k1k1AbboVJDmeQHeYyXZwlQPQg3hxMFMswheJ/mjNZOOJNIr8uh96s/KDWTd3
7HfFtuc8z1gGCZsWC2cPCNK9doQzsis48SsFmt34WA0pQKZg31VJ4Icc9SDNC1yGBysLhc+dnd0g
fesjRi5jAtJULylf+2Yiyzgd7my1IA9nORxsfSquW9R5PCfSVtwcnvNO4RtBtkqNXYo570yqGcX0
SKUKK8HQh/tez8JHPS2zRxjFmLnCZjZ9CyvJdZW2Hqx0m2oltIIDNjZgO6EOFh41HDsYXcXgwAFW
zesxlMkxaT2vXsW9gFUZh6CE8toImy+SWWDj0ddvJ+ESrlLj5O1Rio1I4I9WFtW3wCPk2TTVdPFq
JdZeGnO+DOvxGBXDvAkp/F9m2z0lpv0Q2nRBOyO+QGAUfErzmKeO+BWDurECOZD5dWDjZXRy+0XM
vXGYSBVf9UMk13WHPLKS85uKsCI62q1bEenlIb6EDyWQ2dYIbMu2GHY6oS9+SqN75IhwijORbzJS
H7kscotB3fS9xuvWMqO40bIYyW8szzgdXzFPYfnpW9xlaZqt09SFNJVnfDGQPBDA0352paxWJRyb
YxiBJiw6dxuFxXTE9Q6MxzSepCqy1HfHMvd1u1BbAe/An7VxpvfUyQXL2q5KM4dmQ/9pjhP5OpFv
vktgf+JxcCGwWs71aAPPquwiPeNkTt80orgMxwoe8rax9xVzsKNlNPo5yrMYgs9g+rOr2OaaKD7E
leNup6ad/QoUqz+ZAEyZ1YYX+OLs7GCxry2dD0fI3yaewUYDh1Wtb1dI/L87tf4HHdGPnRHUGwYM
BxQjuKDg1f3QnYgCc8rizo0PCemXlHAw3Y5qdlmlLRwp96Ze1J8JW0KsqzqkqD9/8R9bccuLAyIA
IOGCMRc/ijLnuFD2NFfxQYy4xOdEociNs4ixh5fe/fylftRz8FI4bPhnOf3CBfzhc8Z1nNhjhMR3
cZAUG56RCXHuFJZffv46f2k4Ly9kOqD3hQEOwP5RJgn4ejJV6oSHrgqmLZNI82B3H47tuEVqDiTp
qvciPeai52/V0g9mVUHwTV76crgOIt7dz9/SXy+xQ+4dw3HSpTjT/phM1+mtG7WcMjBuF/P5w2wm
k4ETNERiZrV6GKnPjAS5zgJCwMdr/9M/+m/9I0SKYD/+//7R5csn9dakb39qHn39oW/NIyiWzCsQ
MprcUrplLr/vW/OIptIvqOQWOgqB8Uia/2ghmRKUJYMOl+a254Dh4D7/1lIy9b/TQiLm88+94iUZ
TreEKdHYEDfGG/vzICGTnQYAK+qvJHFtfQTREbYStmgJp2QqrnonNieOVfGCzoo+KFp4PIcHa0Fr
NQtkK8tdeFsFb/+sBBAu6gj7avwgc7ULpMv44HUZUmlb/CXdi7ngvNQH2atfIF9e68YXYwF/pR8M
sKoHjlEBfPatyZIXqP4WMhiwYXrv5tDI9OKmXaBi3gdfLF5QY2oahqP5wR8b8cK8cFoLmMJEmgF/
s/TuMjLg75TRcoIHY4ZnDqCZAG1mY7ha3Cnqji042FIjwRALsOZpg2yPaeXNgB5k6iMBGjdmZLJM
x3QVHro4Gd8cJ6+Zb5cBB4vZxuBTV82N7djRcw2PYPJ1QhjWMuyNrRc54t6x6ujOGu1k0+tmjwdQ
L8YrFQ7GlVs3j2wmLeNFYcDLNXvJMUlW80PRdinq8PFTOoJtWck+bfbQa+KrOi5AhxaV1fwaF/OA
Z5xr+JilSX5xhz7aam00H1W+APAjgMzrrHcdPylwf1Bga/GN4TXJXsvC6yFNkq2TjEilIysBO+15
e30oh6sxKrornEM0z0VuYyXLh+l+aoGhpSAK/ZaK+NpF0bFnVFKcnVofrsymmPasnfKNZl95TDzR
3jMjyEY/p9QCa1K1KdW24R6wmHfnGfzWthaOti6CrLhFlCHv28lsXwmtz36b2GMfjL6L13Y6Ftc5
RkSyXpxtCOHshe8KUCDrnneDPiN/kSrut5RHxbqgKqNNls47TGzaRpNqhO/YNNfU6OVVMrajz9wX
EUjCjcOBjQ7T58V6qXxqJ/Tt2iwLSpcsSjemXUS3RdPrCC+9ut1MQQ5aQC/7rQuGZoXG7603evcE
tZq5vLSqi6lE6HeFniMHmztie0MgPAIN4KYnG/6qIsyaJO7K3esMn74kRZjc6BX1VpyG83XK0aFi
Qh5on114rvkqCBuBWW0A5bNi5+tORWw7rF9RdIxT9nTcx8maNALrJRa5/qxA+1zZXqpvIrPpzrFT
QeUsq7q/xQc1v+JVJM1Sy6rxhDskfMC5Yl27tDOVW4W7vnfgeOpNe0dPwdiklmw5LfQEZ3JPFg7I
zrrDdNWO1tpuWodI16HQ4MG6dnAgJiugvSLUwZoSzNtuLSgNgxHz34qzQv7EMlLdTICm90VY6xug
k9Ym1ir97ESCgpFmFTQzgAsbasv6Og/z8FpFpoEl3pa/ZtA9mTFranxugoip+uh20z0ANxn6zKc1
REsi2lt2kB+7Ge7aKtcY+Ps9xJd+C75Fv0ZgKIhxttBnXTSOJ0+OKDgLO3YZ4JGta5hARcwBbs7L
94yRmrvq7Hw8y9nJJy6NFWM3n3rtKewbRn+JsDzw3Vo4rmVMcALsbZRD2xG+GyoFtxpvjUwXz6oJ
is4PK0NV9TazoTSMZ8GgbqTtK8OcymGrkJLkHu77yQaUi4q40e+hKRmT/Rg6edXetRLL+L6sEfUV
x7kyGo2kNTfJx2pt9kY63KtkDN3PWJiDqECWmOmD9Zj3yUDWoltZGtiZrmuTd7g7lUhp/Aql2LjY
3P6pA/5bHSDp6/+8Dujf3v9cBXz9kW9VgBBs9ZDCQLNRUXz4E/6oApZR47fREQ4HXV/8LbZhWrgj
lgDr30dJIN5064Ojhhr3oyT4Gw4HRlc/1AE2hSQvQ0nJ5JYDzQ+VdNSaY080rTw7QePgFjStwySF
BlJyziCTROhS12NVHqn3a7EqRd1v9JmU8IGs111nNPUVYILOeLGiOb2UgHwh3o69NH2jqlk2OsUY
VPZm/9Km6HzacGI9qSaD9bh32Q6rNoEDZENi2nXDJO46jPuvRR/017PyyDdBY4kqMZ2VM5PApYZt
nJvp3oF14ndgkbqVA1t1Z3u8xVUVsaHBkStNGhoT7kFzmhx7G42MdfZU+HO3HtME+W5HI2WVTWn6
XtPRuCbQoM/pbOfjdYBtFPwSCCJ9DbWH4QdS1dQ5lJMyZwip3VjteFb5U9lYlbGYOydmKFY9HULU
oMk6J46JmRRvkOyfYEZ0zIOcy1vDrcpbz0zCuzlJ++s644SYOFm7HiKwBX4A52yXDMrZ5x5hSD6y
Y5BAMfvWDXTVtFgjxh3b6ixT45GJcevMFYMevWzrfSCsuNvlgRFKZ8dJLw23jor1WV+PSa4K3U+J
kLpIZ85JtWcMrR3MRpQIdKuwxuWdYD8oihQ/eEbS13NTZWYj73osrWB8bcHp24qDfrykdW96ATm1
sfI43IYq37LsueGqk4z4iODQoiS4DsSkbfsAr/zgW6RWcAaqO5SjVw31S7RmH0CYugfbIQL08VEW
rGuz6ZcbB4vnTJ+GicOYIPxMST3K+mPbdl2lX2CKJK1UK9U0/cCCixR8aMRLyCHLmF9ZXKdCveN+
bvN8ZaXznAW3/yx4/0vEKRor8VMm5eXL8K/jF9V8mf509Pn6Y98WPUf+4ulMvQEpE8b89YDz7egD
sJJRNpFDhs455HsqJU4ubi8cfohJPhJOOaD8vgS6uMYWHwd/wjwed+XfOQrhGf3zEogVciEIIOjA
SuaYnKr/fBQyalXksrOIdetxaPqFklR95J2mJxTgKOl12nb3odUwqtbjqDv0cdHeRhUMpB15nTT2
FVgisA2pR5806FD8dIycjYpctpDUyfiWNrq+W9reiGBrVOmAe1E7C/prCP+Ch9EorBe76N8yiOkh
v+qhrwPrvk3L+bZR3gPc9ITkEKZXqxK/NkAEwYlESYzjHet1gaLHFXeNTVO7rVr9xUs5jzG+i427
ohjSY6N6JgpI9L92nAY4bxtyw8cLwqdmLTQh7gLk8Zu80TxyJFWp84BLWmV9zjAh7FlGVkxlmMn3
okVU3XgI6yEbfXxR6czscEnR5voTFojmiOmb6KkK6aG6O+ybXukneXeY08T0HcnEZ9VYA/h7gzIN
41nu5d5zn8zE+BSZq7/AaZzPdtV7vmXACsghX+NVa9QBaw2vLpAQkLlCb7iJW88f4lICcW89Za0Y
EmHrHhpJrHfidvkaJb322nUgLun6szQg9BRXym08fTdYInua0szBEBJ24kXhuAI3NTLYoOkYjddu
lWm/zdHg+aOsgyPomuhdy5rxUlHO7T7eX7O8K+5sNa0wE6mDkbVcjA9gg2Mzxt3qqit24Dl7NKug
BNA3axtg4u2mmEGJrZw2Nq5CV3TQLroWfMaVbQRRtA8yASSVglvJbURcGkKzWZJUlbCfrAqtTI+z
WR56ZbZgSZK+27ZxaLxUKCDsragmV99xqywe/Zx7wSWEOkHnuebVY5qwjRWjWLOgfgL1eFKazO4j
EPIvdRU1V24hvYdk7mmwSkPZa2pQeQRNHp7AAkbPCfiyFV0m66RVXGyXyRSM4xZbQ1/yIZOZo5c1
G2SEM75l7m3V7cAhqrVXY1JBKy6GaeeajbfLMkP+NtgSClWg8rxcCTmPbA8G0O6tl+htdEmzkt/l
4aba2iVCT8M3KSPATveqdBDWwlq/C+ATARgaUl9izcB9rgfn3M5jdN3h4O5E6wm8J5EEG+qmu9wd
NeK+YFlmtNHj3N2lQm/u29J8ATvTXeWW/sxWOSHp7WvO1kk3a/OmT7NzHoK5Qb5r21uwKQHBS0bl
0z+lIQ0/lECvzlXX7DrlTWPPiMM1iQhlmphix6Y4dvB3VsKoCbkjqmc/41PfYBuaj0z70myVMv/z
h8ySj6Ow0T3nE4ONQEE3GEiaWJkNQUuFQfKYzwEn3RZtP4K+axfXM0JxvxsabVdXkvwi+hjX9FPS
E2c066a1QgNAds+QUneA0awgnCNpdzXPvMq8Ou7WA3L3l37W4nMgBFxBlSTkYpcHNXHp52qR3uAb
HFaJKFHTT4m0gVvxM29z7fHQawna0D3e+vq+9nRwUUMvok0X9RLvUFrMj8xPdc5pdXTpJcyaWa/K
J8bC086oHWwAzKLLFvpSpSNzQSkLmyBrYSBFBfrqrmBSMbBQCLTMg77ubXhaA/nmt9E4N88en18e
KLDG5ABvymnW9hyqY8fgDQkLIFNKBDdtiTS0OHnpdYc0KsIS4ztFpcitMqIHpNo6fZ4MlY4Bq+bU
k8oCYEItfo3EsPFu2BVINa8fgRGGBcLvHBWrXmNfmAzCS2rnUuIqe2BqweLfGYBAvGFMJC+RtaAf
3FlRu6WAvgssm2AY5lvD5hC8bsh5ev1YWeq0DX7zCHc9ZiVPqCFmQcTJ8hRV+NzuR4j8T2rI3bWt
EX5CTkLJ5B8ZFsPL0i52I7CKxVthmDwOg3EH5Z0XYjY5rpnZ8U6yHmbEoA898R+D5hUXtu3p0ii6
2uuynNtN09FCBnhhfU0t/ed8+F/OhziQjZ+WS89TmcdF+H2t9O1nfj8gfvSCiUC2UXnrFF//1hgK
IZY2MZznJdPoT21izoQCVaprM6qw0WkzM/ijTfwLUllEBiQhcaRku/07tdIPYxfQ3Za+9IwRXNMx
9j7E2N8ZXINuIHcmqIdLl7+HJFlE2afvTsv/YX71Qyn2lxf44TSqRpnl1cgLuFQwdG/BSL5BEIs9
SF7vP38p6y8dcAGEiZqTcZmHG1P/oeybBF4wi7DQMxRcEogJ6NQMqZOR4EGHqa1fYSjSZongYrf6
Tv/ahykza6Iro0u9DvP3si5dB7YgQFYwAjtUVfqOwMDuC4QAeEJXHH4bzTzp5O2hY/GSQD2g2JtO
2CvL4GGq2y0x19axQZJ2k9QlfrEpCWoCPADkhIw9ldUiHbC1gb2gl167trIcwR7LLcBq5dtmQQLv
mjeRt6vYpnVKvINxVDioHtGcd6csWHBWMwadYYtjNJOI51oOqbSj5wtCFGv4lcE/Wzg6GNidraF8
CmVTXhM8ga2N0XSk3Q+6FptQcuHyerT12zRpx2BJ7Imb3T+HrP/xkCW5OX82XRr+df4yxp/L7xcO
zmbLj/2xcCyzooXgD9rBts3v0P+QK1g4JDZMDlgeLH+eqt81yg4/xImIW3rpA9GZ+mPlkBzAaN8y
k8JpohvC/FuaZevHpQOvikmnkweNKRbP2w9PG6StbB7CIrlSRhdPb2a5QNYK02nNjY6KjRJJDmpI
pn1MhkWuHUoD0KhavEXFvhxifYfeYXpXCEdos+sVKG66s/NpxHL1pVaZs6ZLbqu53hdtaKcNN3U2
TOY98/nZ7YC1d4aBqTVDYEo9MIV01jc0CpLIu9ZjrXVuycHthWTjbaGo3sMpx7NvD4h9XzM4d/EE
aE1DYK2ikjzVY+xqg48hjPycHgY2jvMQlPkYXdk9TWb3PoJvXw6Jv6zKIN9zs8XehqwoR8fJ1F5s
XGYlmf4c16RZd7ui6l0Dg5ieF/oJ+0RKxpJef460Rm2duppugEoWPMnTkPCj9qTN8EHQwpz/eQD/
lwdQmggXfvYAPrZv0feP3rcf+OPRW54vfGkuBiTL+HiIfh/tLv3eJZzBYsjruTBX/nj0lh7v0trl
Tvv3M7c8jjyQTGadxWKCm+BvNHc/MCHf+YGY8dLVpd2so2EgQ+ZHNQjbE2FEE7EOaOk18kLdoZrA
gtnkiWOWkgfGi4Sd92FYnZDiNO9iwrQzYtBHR0fKvcIjfzKWPN+k67xNHovxLpom64a0vkbHaZiN
ceAyMsbvD+Qwz20zGO40ZxrpYMJ/ZlT2GAWjB3ajw/yJ5nnombXpWaBdL5w7DJ1Yq+gmGEKU7m8S
/2Pc7QeboQn52k4niMkKnBFhJLNxWjBVz5d8rxWlw6DYjCh7Q1qm84nvkj3LJX7Q13lZ0JHVIsOH
6ooV15yn9o6RKP1iHuNLkOfRrnaMmTMXeT4PRc5RACyY3POhSkRNnfaJlmzMRm2qGiVSlNyi+7q0
o6oPSOzCLQVB9+YJPaYbySiOURFRXzYCL98jqyJzfI/IbbzvCcg5i8HVnA7oRYaBkJATq8LShSX9
cLxgkqcXOzJ0RQPJDjzdazC2advqYZqE28CsLMPZGShPu13/tdUr9JAIWgwEaV+nIwlAZBOeqxHx
PFcBka2R94d/VoT/ZUUwWIPFz1aES6na6F/+myqzuPhh4PPxo7/3Pq1fTIxqjvkBhjE+9t5va4Nr
ssEKdmpK6oXxs1Ttv2/L9i90kQQ6Khf9BLoLVqffm5/yF/6qcBc2EMU4Pti/s0Q4OovNnzyDDKGo
gD0GPwaIK4zOf25+OikwFZKsEvCWZGlhkV0cF3MTLsTGXjHDbvuK1GVXdyL7EBgTdnG6ETgY7ZnT
o28MdjJu6d7k6aa0yrBGXlCKQa2qvsj1lR7J5j2PAbaiNTHB3S/kAoruQ2t2iBQmAyJ2xmGXnqqA
gDHgMqYjktF7RJVClAfI5tdiAVVW+hyoTZ9g4VoNBfRZwfP/hltEXGggaoVfFqFtr7qSQcvOAN6q
YINqy49IHnk/Ze5/Y9St90QLkBceaDoQX9W44104Ytb7WNs+kMRBClCThLTRUZBcirTEn6RK92h7
TvPeuLp4yJYEiZWIiIHGYZARCW1OrJjZiPMpXRAMq8ozFfJpI1R7XUjxsFRGb44BBKIstW4v+0g+
wqYYbwoJK6GRetnQByUyPTRqPj8ysuApsTN+NQFgFfw/L2maHbKU5h0wLN9AYaLtjZusepVBrcO0
loq/Zo6iPOWlZb1N4WJU7ULegCVIL1kNGa+myxAwaRAhk+wk3Cxac+N4p8yU13RTScQIsTTBChs3
LtZu0OXFBpR7KiInukhSD66QroqVGuLxnARxf5Clh5U/xv6KMHj5Pr+Gz+eAu+019zX/5+sFzVjS
1JrUQ+/J6JYr3E/deMMlbZoXLO3TeDWgrhNM5wyICmjj0/hWyw0+QglbAmN8H/Fvt8nIpreyju9l
SJYsogj+LhTeyQQ56mhOuEAdcqLuKvBIKCPsxpTbLJ/p+jE1+i0KOr4JvS+8Jw5Ed+3cWNsJI5Dp
Z0EcPNG3TG4xpNG4/Ei9r0RuPBQmN+BiMOOuzbnR09EkpBv7Gb9pDgz+DQ+R9xYtNxFKFjAf9qLF
c9qeu8FQhJ2sPNkSS0LXVB6gmHXmOXOclq0lbLj5NAhY66Cn2AVXAZofKSK5kIixxSUaah5C8va4
wGXlwqB2vXApbJMK8WuRoPj1UxKuiYTkFrVpMRIGVJJVZ+4/6EoaJGDpT0RDjNt47kDX5GyRd5Jm
VrAqhpw7JhAAb8fR5CWpEPAM98t9MjFNfe2WS0TGtzzkFr4HVzT8srbW4x3GXG+DGjfeTX3vsROL
6lUhwn76uIVjzeH7TWH/lMvDjjKkeg3sfrwbZMdXMmCYvxkx3twQI8eIFEp5uiUrzMN95fHFtRDu
pV9lLjdMh2b7lJGSt6AReCToBcc7MnP58iYE8juGifJAtVy/zg6cjtpit17bHcQdkzhXMGKwqlZV
A2tjlXBcJxPV4eEkVQeIjuHGuyyyhn41xDkfRwdIFDcjF3SRVPE8gDnGCwFhwW/Snu8nUFCDewP4
+aQTALgykcEewP6AJwZXfDXXC8G5jSd+Q1kJUoozDC6u3zlNJDnc96TaaqqZWE/D2VvrWeXsbZBA
uAvhFlv1qK0lCFeFyDzl88oRidh2BlsVbTweChxhChD0ChvheJcbwJDvpmaszgQWe5t4Av8kCUe/
+6B5uEUKsgjYNb8HSIN5ID3SXSeQnx90nTSfFgIQ32Bujne0WvhLRpTWrykZJHsPMvOOAFvjwZHc
89j+yQV1I0hT9w2GbHM/Qpg4yJkPPKYLDEnzyJtcw/wVD4E+z9UxLB2cV7LIs+hIdQSlityqXWca
S6E5cJWyODDfmthgaRbBxD1FB50bfLJnLqtqQAXoJD7G/lgI8VB3E5AbC5vVGkyIROWDwwtnQdN6
mw+e+sBozcZQWYtLjJHuIc8F7yfJobVsem+5cxxBetnRTBS/3giD5j1Mce7HkcXd/QH4Xe49hS4+
OZlVp/adWDSHH/e8aZj8kN7ymX0Dc4fkatq47OLee+KUC9SMlhsv0Q+ibm9hnaUjFpWG9U01rbtm
8LDcj94EOqqqXe8JPx0X8uuSljQiztcVGC4D1ImrukPiNmRUMmUfFDJITdyYNk8XkSBeQunK1yvJ
dvt44vLeNZ+Goh3xNdaWirYfK2tZRmAXBtKQnkQsi+JpCMMpfbYQMsZ+Zi6rlOgBeZtRa715GSQp
GNX5rYg6A4Z58U5msndQVbVsBjhS2Jzxz+KDQed/GWaLhQyVFE+wyywLZkiE5TO6NqZo2rP8SEj8
wMAoIVZhCfwbhPXsnfKiaTG/OMEIFaWJvex2ThDA6ZBiXR9/R/jEVgq7omXocTQLnacm7UbWWp5J
tY5YYgBhDQYCRVkr+70s8qcyFOqIMKQDwTm5w0gdItWDYRIn7i0bUWMX2QMav+rEHuPeIGLTA57d
XuIeZC5RCxAQli7LU9Nlod/D5n6MndrCKVUEv9YAhDWjrFErQEdQoPx1BxMmLKpc5Nqwb9vp0ERd
dXIST+XBDcnOJeTc9pm06G1VNfVWYwp6U5n9KsmduwBxj/482VmlsU8Q4B0cOOjkrKoLGcq0GbJI
pDMw9YgSNmxjLnynYWyDudRMfMDp+V4QAxqtYrNyfc1M5TYtjN5bOdir9W4cjlYSpamP8o3AHcap
0bSdbI4ge4/bUvlh06EFhE3mwT8x52t3bJ0j0QdscyCPlvzYignJIB5N0eOpwjpxHc+pe3SMgLtX
kANgR265CQn54NRWjcaKTPbupMYeDZ8MOQE2mjW+gUBIwPvnj2bi1NlVVjfmbZ3C19Na6HFA1ZW3
dXvZQ9VR3qfIZSDVDLh1Zm6yTW058dpl4rSdcCOhkKz79TS2+SZHUxeB4kfviiYoObsqSqYz35f9
nrRusZ2BXbCPxzphV8OjB+x5m+I43jnB8GvPSdCKE+cTdpjpLrKmYi0y1HoydZjLt5a6bZDJU/4U
9sYa8/Fz0hkPGrHbOKCa5uzG0XyLM5vQAafLCUDRzF1AgOAVQ0/OnHXzUHsdIVDKpjLaNHldnts5
WE5xOfXJQCBCSN1w7HKyt4xGadjky+aQep15VUr8aXxpBXPFmgmPzVh3rGt3o3n0kBJWrBV3SHqD
CHvtUHVyahfXbAIE95p9AYBdsw+ZktNtWEpfFrLYG/SIdqgDqVmnqsdT5HV72ABYc+JJe23QY66T
SnnnObFuuzg31piv9TtwbO5VOWXtowEq/GrKqwxSFoAjTFHUrp/anuzMdYC65thymscq05Yv5Ech
Vs47Wsnc30b6YKjAJYhQahcd5ztwRuFg5zNBOlrkJJdpfhh0x3nT0vxl1JZZp3DIl+qVaraaw21D
KDnBNxMOvZ1OAIhvuWkNgigO1zMmrl0QRu2hL6z3KgrNjYH53ReVviQuFOIwJUq+BUonswzN1vhC
RbyhulZUgrFerCc4S5u2xvwEHUpcWPlVvolLwWgyNhwUSKPc5RH0tcaYJi5aJoYrZO4O8ZgSRlvH
QoLMuYbjqN/1Q5oJ3FyZIuSdLALs73EgkLmKJDezvTM3ffjO4k9vIDHq9QwTbh1goyTSgHAqBWhB
BjtAtRoLk4rtvYsf+kkjdwmQth0YNvNjEa0V0k+VRPWGNmZ5jhuei1i2w1OF0O4wgxMgSI94J2Lt
Z4asOv+ZOPGWxC79cQhHl1sc8p2pHWNrKfxYSHNimcF6h1dhnV+YAzfPGuHtp1y5ZzstGp/NK7jP
OwORwNDYakWPJ0D9XtdT/NzYVacf8pTh/VGrxWx0e1YtD6m87OoBNaxG5RRycEPyBaiWarYvOYZY
cem+BsTnqD05iXSbWL4nnNwoVtQsd04CrsLyjczUdDh0JNmjkLH0Tr66Uc6ua3QJ/mb3I12IYbeV
n2pd8f9T4Ag4W6y8dbl7yGzfWB01aKQiqq1iaBYqI+lqnR/XZBgddTGPdxP8oQdq0Qz+I8wJWszU
Z9+d+P/DsOovThyBSmbJXDWY13GMXv78u2lYFwVZXLVxsg9KL1MEUSGaeZ5NQiRezGme662Ze1Qj
ZWFl6CSGJUXj52/gr+4kuvK4SjjDw1zjXSxN9+/eASktopyNNtxbI+F6q6AgWGPdeSIwLoLOd0ix
GVS7WMZReGqrYC7obzfBJSxa8eDq3f+xd15LdhtZun6VjrmHAgmPEzE32NiuvGOxyBtE0RS8t4mn
ny93STOsEpsMnevujpbUFItwaVb+6zfiyqpzqspf39VPXgsdSBPHFfKVSCOmR/HjTVUkuMIXsOJD
pSmbPVIboTnj0uRTkeFPCOmFymcsV4ojbYqbT7++upLEvAc0uLyj/kcJDsX23eUJmkFXDHvSlgVH
oUy0EhV733plxgdJpE3ihzl75kPuRtpRqPK7stDmY9HQNsa15Ui65gEubXFyGNQJumlpW2AhaXOG
qWDf/+Z1/eQj2q4rbBd9Ax1a8f59TX6caqbmFYcKM1ScK+Uy9gR/5A1FEy5PLd5GJT6wS98+w32V
d+0ADtsmnOXTeunuSsDW37zCd5xgxhMYq6JtmpZrwq979wU1m7D7kboBGhUsssDRsGwlmhMvUiCe
HgqJOv7OBkktyNTMY6M8qQn9xM9AICclVbhv1BmMN/vrGzN/dmOORYgCeQqIqE7f/ofx7k462uOu
TQ6NE1OhxrAqlAyd2D93oSoy++q+SQrPOsqasjVcaCXlZ6TLTHejNeFGQxAH9oY6/JYAPw/qYjFw
jNVSDlEAxZTvBCJQc0eIhxFIgPVUPm6CoVZGoCW52y3khAIMfns9lKblvNyNq0IBKtmAjUcpZjtQ
2ZYbVcc9pxXqwGrtIYEEtttwAvr161DUgndD3SEGwXIEuIHlYEz+dqiTPNemcnK1vZkQ5REY9Vol
Z96ojjrVwt2z8PsX0vAm7b4yVsCTpUy4LVD29X7xHd5WbGIOs7HXk3e0xT/ysvjr4hYy3p7gIdNo
1MfuMlCaccaS91DHIGCkWzdTvI0n7LRXWXJ120CGhGpHTowQDgSv7fr/UEp+RylR1vY/jIvweXj+
FzSsdJBXz+X3//6vj89IjKsY67A3HarXH/urQyWcP/CFtrGFw4PHtlUb6q8OlWH94TLTQX+NH4SH
dLR0OB4qJeTV2Op/AWgLyi6iBHZ6VGnYEHJ3/6BH9RZ+Jn4Auzic1GhRCQgvqsn8ZrNY8QVEYj46
tyW813VTpct4CxytKINz23/+4cX8dsM+XQzbLLrZsA8dHvfduhbbiwUyPFi3iSabTycQVQ4c5vN0
YEVgO8HgWHetZ3/KusP/x6WpqOgS0ofmpb59zlTLxUKEnHW7KnCt8ju1HcoZDMFVgBWwDutZr3eA
DD00z/Q3m8zbTVE9uUuZIsh2JBzDxLrs7eUNM4WEiC/7bVHiToWqYnpFNkBs0lpdbilJiPr1IxsM
0x+Wpz8vylBhEyCxxVVkhTeFQIM9Zdz4xq0Nn+WhomY4GiVxQzsEzv5jQ87fBS4AXHwkwajfJ4TQ
fYNzBzCnObyH1gGoAfjLlkOvdQA6hAdaz45n9O0msiddnGOcDGqcKg/wgC2HgmIpKuDDXz/H21X2
9TFwGrTpkNDFpZv69jE8aoVxcRPjVowaY2WkewG5hs3C6xe6Aamsz/Ht7l/Xu6/L/4u/4yvC+llX
/6rG8qaGLd7/93+h8Pnby4Mn4ZPKwMTg72+vCuMPeabdidtMTOxDp1LKrZIXPVvaW6kqXNsCJIYv
xtZ0gkN//dR/n5hs/R7MfPhkjJv3c2Xy/SqnySjwmWD3T9WEkT6QMCu+uPr1pcRPBgokE2YW3S7a
4e99K4m8HSqdcvTWSv3lTmsSML7XhlBk0j/CMQTNJSwqZqdOM+cVNeO8TmMaY7fffO6fPTjhKKyW
9I3ph70btQbcLB+Hfv12HFomiQVmXF8YcKmJWVcb+q+f/WeThLODmpf817Xfl/CiAQ7TzMm4PWGG
lSRziXTSpT4/od8lZsJHcwJNpxPEKD+hceXkIy3ADw8pJkgzvq8KX49bjK+3uW54F0MOcigG+vj4
zNNDqE5dFNurgIwwKxiL3a8f4l3NfZoiSsFh0cmEf8SIfTtYsyKORk/64pa4A85rJzj+NG5AcmgO
KGfxAvLBp0ryAksP7DEmTY1CUfrtoZGqn5bmVotL1bxSb4lI7795nb7c/fo+f7IKKooTgLLFzf6N
8adhsDY5hKve2qvLsnN6zaRpNp+EwsXbovvdyFY76JtZTJHKqGbP1XGSpL/67sWUA5R2PZf97dyA
Odp0p54jskH4i0m3ZVQNo850gLDpQIGIExhM0vw8S/8+JVMZ35dKDt/MemKkKxxd15gE5BeycKox
cXpFPbsGzZ8Ub/0eOuC5pK18QdluHQ2XB1rlWL+ye//t0sQTvH8snoTvTCwMGDhGI+/OnSuOHih3
ZXxbs9Bt/EaugO54FF23ZiGHQwXtfN5k7oS2z7C1wtngvR0lCOLjVJmqQ4DZyKWB+IGX2VYvB3fH
gY1Er8TpR9L3RCzNQIvsaKWNuPo07aAvf2i0Mh5C3cVfPphjmdgby3eTPtQNnZmR9fO4ZQtwSJ3L
SB23kIXfjhVOj15fZhdG6dVXU4ahfejVHWz4xii0J8Fh8VqAg30lBpucA+oA8GrO7g33NyXfpF1L
cnxlUoXpwP5NRohdmgEJyc1Nq6tG6pL4TqQcxvSQxDuvDSbX1ZrHERtvokgj173H3gdDujaLwQA6
A3wTpkbcYaJDZwAOJ5ZPX2j60iqqyn7IEcGtA/YF42ghKAGK0Y6RJ6wLIx7BLxryp3W0+vdynsSI
KRPhx7eYFggLBflQ2Ru6FOBoZRI3zQ023UW3WXwriUIv4+CDVzfbbs4YgUPOlDt1wtoyobt1imxx
8fXk7lQDuUcnnm4qD+yfEpB+2NSwCwAp8mOSfGywQdUa8/qosIJFZIV7QchdTl8pEgmK/M1ajbqL
4R/OR/KSaPf2Qlt8T+xiCNIJ2sN08Y5WnCINyP3hKy0rpw5izPf2epp1oY9d91VnWN2u81MUlHXz
aaYh98RhJT1DfL+EHnXAFznUNUBv2+9dAjR2kHrqz6Xf20+1qZHK6DTJNwbK8j1GFzAEK6ZBoT7y
eTZJNFR7lAfkxAt32jCwSprj4CcLVmdS02Tg1cM3iwbjBkwrbh4020vz86ny+tw6q6rCLx9cZI46
6iBAxNoNSxcBEfGqEqQGFw3OsAB7pEgjXLGbDfGhGFQGILLSwRMwF37zpGGiZHK7eVbhf9/K0ttp
uip+VoCGOs9505U21ed67FEMsYJbz60300nuSf2QAZqU4sOi9XwxkplgQUgJADZBFcDeoGatSCWj
Eg61YDO10KrDTxJu8wn3er6sQyB7EaRZTciITsrE7ANbB1Xc8+nziSU7teLb0fWQvazSsZ4jG9VV
nOrUq4NqEWPOZD8v0eo/nmCAfk2ULw6BuprFOuQCfG3LLmkJb2eGehsUsPzxsrW5OU4cmEKf+rkO
uEEuy/octanx0Ooqn5KTu38xDCjxApaziEhgXAexUBUDvxKvKNaCCafKK7AUfgErWfJlPJuX09Fn
IkOl4MyP24TIrkaYmD4EUu7qdBD23Xq5M2yHTT3VWFFPayQ1HM5aNpuoS3ogSJ6H/7KvXqWvGr59
r5rWp7st8UDMArO1YHFQdhq4qsEpaU8dvBykqbs+NbPiGErKuPJFJtzYz08w5CRWMmSMTN6deodm
kSkeBl67OCuQWCxV9Qh7234mz4CHYkpypTyZ+m9pzWDI1D9NnaRhH2dUn3o+2c+e6uBB/+u/NYVq
fvtx+ynLS6rfJe3l3alQWPMWpsCSFc4zRisElqtmfNdyM4vhZd9goLq8C1I2j3Wr6Ve6orRgj6Aj
ESny+oJhxLcz1N1WdcvG0yu2isLBdHxn201dt/7WFjkN/lGRVQix1bptpCKRnF61Oqcadsex7RU5
ZeJn4DHAdlsuWq0DQTgVOKMqVfI1G769Hn5MVfpIelTk8tiELW0sLW+J8mgciBOzLYn4KW3rOXFN
0Ca2HW6wMRYah0oonm2bUkRfCi3h4tVpConIhv4wLXAZw4qdZwi7+dazZqjAPoQbThAexR3/148F
GzCJsaxt+HBAjkxIEBBSdaEVz8DhS19VvekeeZz63Jw05y7FlRiIG1fbMsSypDsARImrQQ1PuyrE
lR7j0xHgd8efnE2Uq5aXyfGymWMtOZQQR6jSHFxQghGSMnaD/OfCiBTENlg57+yEuS1T6hJf7LUF
/QzoF688iSKhU56UsAqDpSEv/HURyAmAv0OgwFuBQ+NfOIp00vrMsMZRlydbxtsAwlOODaL5hLCr
PvdRuh4o99tDG5l81RQAKCzYyHkPhI6f45IBlwK32RtCr53nzhuYr3pRllsjXSH6xCTzXNDS4U5O
IxG3PdGfn1gVNNVZMARyK5Oato37G3+JjPno1eoDZa3F0mSgpDrQKfMf02FdfAggK5ZzK76aMKi8
kRrImOPyHoGG/YzliHgwNI8zAGaObE2LJx5mHIYw1zCkgLQUZT6t3NTHqDNumOgthsk3pydkJ6JG
7pUxfofL5P504F0Jwv60KorWFHNExdckR73KkfZhbPnFWolxMK2kSlu9me90qhhP26ZcMRsKm0KD
DuElPPtqN4B9hqehGzTKsBtHTjLqrXUN5o9hNotiDTt1O6dM51zRIJqR9ORNlWD8XpBNdqevkhRW
F7XnbuyJWA/sPmY5SnMmFy1uVsek72wTAwWD7lOl2DxJGmFUOU9ue5Ap8pCtjWTSvlu6WeV6zxag
o9bp9rO1qJWF340xvYIGi2KEGIJLImHjvjcXZyXeNFj2jYnR3qM1mhkiigq3wRcJbkV2WvsWI9P2
dOBZ5ClF0DZvV5xFV7Q5jInTC3hdi9TBfcoM1gW1sHYxEtZX6lAUK4YNRgbdYXFT+aVjG7o9jU/S
R6J9BhCwh0Bv5Zfu6DFE6FF0B8vOp7MkJsj1zwFRIol7adwpnzYldtEHTEYBbWVjP0MBBHhWo4Ic
K8UmMCJYLIqqJNoKMpKt0Ia81/DgJMpHYOZoV6xE8PeJTmsNQIjOxhUwSNUDaTOWyEHa4WnYQcro
95JCqAthbJBDZvEIDDnxYCcOeduiiJlZLr3GO8OFb7mDxrTcjFkNrwm/mGsbxvEtJ3UGta4JdASD
4sKcVkArxxkjrCOXlz1EioTlo0SMA9OdmTZqA8KoOsZSmR7bwKKA9cIUER/l0QYjToq7zcZBcVFa
yXXjRkIQwrPOCRqOao/+Iin87JjnRofsMbohtWjYvXYLVD5qofV+Ivt8OQzjVCXXos/0+kjDQVx1
+sRd2B651+z8NaNdx3C9gz40UoRgcg6SPkPIqppFPa/rzzcWTYP70VvKaxz0US9EGgS1rD/YRasH
oOdE6eVx9hLj8RG4BkFpJnFt2GzVJhMYPcddljbsSDKdcbwB8vSpUKTziH8i7zlt+KC1Pa/LXhsz
c6dXHqyHuEVDmkyYcePtn12aeFuIDbtmeeRkvxwqAVduUzRNhcW2Wb/4S0G94CgqJtx5RljXG4O3
XZZ+0M9atfifZVEMEElCGzUVxtucYIqqOGo13soVKBvu9kU0a/dxZvB5urLhr60veElEL8Gx1CGm
kI/UHUyaJwV8HmqcUpV0bQJ1K48hkJ3ohbRRmTOKt5ZjW30+mz5T1ccukPi4jtuLVnh0uYG5agir
njtdTptJlLBur/RZ8+81NSa7i9/A5FF7uNDg4EVexAg6HQxjiH7NGcknqpE0sKbVRDZF5+Bp3eFE
XEt9yLxzQ6zeiQMr4GuQ+kbklGPm2JwznDDbdAz2zy5jcxvLmNVqdVLj4dTIO62bmJSzOKp+4Pak
GTAKVW82EeRdGs00+qIG+GperObTidZbD6x7XcsUGhSbL420/Eyr7Z0Tq5V5XWt2IM52ycGwk/S7
NTl6fw5fjRk3aDAg7bwlbuO1wmjBSDR25jKv6PhgIKK7Rw5sy3DARX8MvHHs9vXQj/h3G4bHWYWW
jJ6vdD49eLKLrfiT4Dy8EjfT2DaiCJLX/sQlcybpPCQg1uHaqgaXDYWgWxUd6rVktvXyxYmNBedn
WM47HOFdb+vIwdhx5eQh6cblw6JS6RKswz80Y5yHPTOE1ZnTDtEIpBy6OFGVuoFvZKPddJpDGBnl
dOVtzc5cDkZsa1/HxrS/wUVYvxdUlS/ILXrK7bmAYYjY71w0vX4hKMqQ03vzE0YZDpzJKCqwhWur
rN229dKe2Ri4X9Gs8cI4c9KPZTPE9w41/rIZS+gPeW8rzaItr3yziT4Q/5Z/rVvJn2RXcNmolCs/
vlkrjRMrNN4ZBfWg426BLtp57dz+p8Pzmw4PWgOF+v1C/nfSGoTPeT28VxqoH/yzx+OjGUBeoLqi
JqCToTyj/urxKFGx5Xi4sGCWyt8Axv5UGliq0QNkwL8GJ8EHBajnL+mw/QetAiQB/BjsAnrp/6TR
Y7nvEW3fRbRMo8k10AGCr74DVpFHNT0rkHGxYo8Zr/u0j+UQhbWhB6XsL7XBgkxc4okUTB7xFgEy
iPUT/GhHbIxUHPqp0S7wSRpZaLQSIKGtNy4nlMs6rg5JZ45nBFS5IS6oznk9Vtp9S1iJkgVo50Pq
weuxSud+glX2IfP8oUIqQDEjmrYOyj5rN06PJxR/ntgZQK24mk+Ruc9aTN+47yVI7PiQpwlQRtmd
sf5QirXR7by218hvKNmEHlgoiA5t3xBl6ng5UazOmbAi8ghyP0zi9tsIFT8cs6bflFOXbTqwvUsk
w/F2JlEETh0bJq4DbdFrW8gzpN5CqN3jwAcOEBt73KWqj76cMqIvlNdFYW2JYbjucmlt6ccPnH8H
2O7AEJvGpjgxS4frl4Izo2wtWF+eTxL3mN65MdkcpRArNHkDA5VaQqFvmomcw+y6k74OiJSvW9zn
sF5AVUZCZGNuEwSmMPiBVeZyXDjZFf0ZfLvLRMDugXl05+slKUeRu/dLcussLJwi3PQDSQb4xqL4
Do1Ip9OeiY2dyEd7mPBaGNRDYJgdDiN1L4lb8aazNWdbeOOXsvdDc1nKs4ZokfOmS+WGDX1br+5O
SzEFsde2CvE01gJUVm7Q2s7Bj3ywulrfeLnBSr1G2qM0oZBCGrS3PRT6gEbOsjOs2MflvpRHA57K
g4s1ybEX3hS6LjkM9HRsUl40mGGLboUV+AFFELGJo0MUAwlfW59g3WZprHNqsCO00XKDJXMbjn03
Bya0tcRkcfdbiGkFPoV51j7UvfPoLetFZsxuEE+OtdMqiItCX5O925TPq519ztrB2md11KFtmDHN
9zPtrDX87xa8/JAmpR2qww8GNIEzMyS8Lr7164wQ2RjXCuhtJEzGpAN7gvZBX+iY09vH1sjEZ0l2
5Cbv+vNFy7+s0lq2S+I124zS6mBX0OLXtSLLsmAs4C7ahm7cWIdktUacTyWKuoJfy0X3pPVDqdKU
o9DBHXPT17LdC48vWBNRtHMwCdpFZvahM5z4stKTcmd6X1Tm59kSU9PZjaM9ILYv+w12N1boFml6
V045sGeP6wl9HLlvUr97wB7VCwlTyu9W17PCvl8vMcIpdl6Wz1vscZzdCrUttGlHbKsFV/bB0PSb
FOkvvnR5uQUiTDajjXF/MpgZtuGZcxQQFTdp7E0HNDkkhUzGOeSzMdSQXXzAHJ+36EVmaEBg3Tgx
UaM2sUCBbtd0KOxM/0A6I/E4mnCYue2qgphR+Y0rBfSaV/e5Zkoc70f9TEB4tQF2nQSFipYnW6fx
ZrxmSmczFnismRJbfG51vHA1zKBge16QYkYKSO5cQe/9kk5OosSBxXFqUQ6OEDdCd+V9NmhVqNkK
1Iam/rJEiRciHLTPlGdukDnDPXYDR1hPzpm3kqlpdfadE1EBoOGpt4m/tME6F05oWQuGAq3/lQRg
wAuKTDHeFIDkgZ6lYg/Y/L1EL7krEFXCfr5IZ35/71b72QHnqKyqIvtR6zh19U0oI4ge4DBeIKz0
uSWPNog9dAI1ZTdnszgocuTRszcOG/qLErSgNsKOuIqNHjvdpTTcHarQZ7/F3N3Dk51wk96+j4wk
3pSuvx0lySZMtf1itd8nMM/AXWV0ZXeZudcLIc4ir8h3WUEDgSCEPpBDjiWeX3qHxNSv68L47Dj9
RRZb2bG3l0dv7qm4UkLiCmk6x1FPqwffnz4WeAqGTeN+d5J53kxROmzmuHgwxHjuWkN31XgGHfIO
WzlaHSh3HByPu5siISw2MhNvg+X/S9eNepj6+Njb61jvLQv32ghT1G07D8UFWqNuby2cXm0z8g8F
qai9mXwmjMh/kBZJMkUlzlcnG3eTIdvd4BWweD2uWK3rA3KA9KbPnYtMsAktWrRgbOMzn0Vc7LrR
tgO9tO+V3ikE10zPZdsf4w6b02kytSAeRiMoErYXbBydT0W+PM3ROB5c6X6rRwMBVVwkuxH8a79U
i7ZDGAR9lvbi9VBMN3rsUknSTuPG58um7aPNYGN8VEZ3NV1HHCDTHQGI2IQ5VnEUifZx9JssaLXl
m5k2ZOwU43j0phXsK007fHQj58D6m54laBz2scYqN3sot8YOnw8PjGifrqa9iyEU74yiAcikwb2P
3ezjjJL2uGregxz68z5vURdq8YupNe4ZZ7NIkYnXwGocsbNrCnFhlfqZ13BcqC128pVVdddBqg1n
T+Lz+6WA+TR8sNIhIqoKSnXrV4dlpmPWbJYB4+j5cYCJ5zIVW6fPOMMx+krvOrI7n5AImAC5mmR1
Vtq9eWiNmvCGDQClEX0wRxiCwP5SAkzGW7sHzILA3q7NnOLbDLZ3Z1q4QHWfaOlVK3m79HZdwlVr
Qk9tbM2KFDQxwKNo7br/iPtfaVC/K6/hbcAj/Pfl9c33quoleTtV+ra8fv3BP8tr1/oDcx9P0O0E
9fP4p/8trz39D1ulQWJKaEDZgBf1f+W18Qe/pNxacesAjbcpiv8S8vp/wPo0HBwAIFMpAfA/Ka8J
WnjTk7UtDzIWTh5gc5YrxN96skVpgrk3Opu6W+UyHEWdCgxjZvPKiAhGUzIyYdKJSXHunAenJai5
77qj5dVC361th1tFUuiaT/k3EOSbUPhoAeZjY9j5X4GeouvZwYOrlEIPrRSZTrCW2NPimtMTdiYk
+VBOQd2lmb3QtizWiEuMJELjAat93YN61Y8I4LozqRzBoDTqW1db1w+RoSHMUcSsbXeyEaOt2t4j
GMVcTD8ZjYmT59jJfiw/WZHVWB2QoaQcyihGo3BMqkPqrul3rAzjrzN8psuFn3myZZ2NIWbfFl0D
ZX4mTkZoMHHxqx6VP1qt4ZQGdbo4x18nu07rZLicZhzVhPJWi/QIm7VaOa4B/7LbQEaaNrZyZFuU
N5umXNpAwslE95sIgy7l4uZ1vGbBOZpL0NBUCWkEzyjnN0N5wBk+b95SvnBE9ZQ3g/KKG5RrHPl/
NUYLXnednEzlMCCvzsANm02mPOfyOSGdDArxsGG9vKxcgrS32NtiVEf04JptKrRGeLwMF2NtPfV2
PNyLvq+8vddFGN4ZAIs4HCkfvKobzcelyI1dNpreHq1cpoLQo+gSNngaSlPPN2WNMZhtT/0dftle
tnWcyD4ztVl/6TWn2lqluHOnG+VVG/azRSBbrIP+qQBB9n9Tkc/HTwKZ7AdUe8v11Gf2xi+draZi
4W1s4VlFiUExq6U4gzofXbBxVLe2PliXuWV8TGfLCSH95yFWbpJgpTi6J4633TqaXR5mjNb1Wgyb
HBP7O6Is9WsohG4YoWM9xk6NKafpbUuL/TwZ9TqMVjy5OM/V0SEj6WWHzXf+Amf4q8DQaFdbSHwx
kCzEHYM8DvplaQk4EGWAytHcCs+ewxzmPVWvfVsz2jYUp+e1TqpT6bUOUZD9E1nTdrAurrZLDEcE
dKm4yx6CQjzGnI4wsjgrkDA/QZaPjw3hPXc2kOSlpEt85iL7w849kdtOLBNCvQ6x9dQybhi2c7CA
9OwbmUTBSHRsmOlWpFJqONB4AlBRzoMdTHFKHtjesUoZiw9ehC3HrvfFTGFli9VyRroPSZx4d7Oz
FA7UBs33xnvDwP/p3qb6tq3ARrAlHkG1ySzXgcDPnU53b5HzRcnHxVrxlxpp8gMH+jVIcoEIl+tP
6ZXvSeMjyBHudEUmumnTURV1W0vUmv20+GaVHWfl5BMU9Urs2QKLxaLzjk5nup/S1Jrvhzwd7SaI
Yy0zr3ITBsynPB+6tQpXTIhxfU7sHpSscfw1nHpjYWUb0zj+VJLJXmyyRBBtRNhYyfDkKKtvF7kK
tF0iXVRdOUviNym5PG/bluaQxwc5eNYnYt/n4aub+0RyfuId+eMUFCP8jnSoTDRzVZQPJn9zovwI
IG5rVQBtasAuJB8dIh5a03A2xtAZEROLjIjT9vMfIOx3O7WLb9Wvduq7pP72/V/Hvniuvv1IdsYt
T/3gXzu1+IOwHpw1cNbD1OKEdv0JhLniDw8XYs4NLpvyj0ErmPHgMoNLB8ICyMgGRK6/YDD+OLhi
ymlDMaT/AdcZuu/7PZoOLtxCDsQw/kDW3kFgbRePXekT8qW5fRVkMqnv/RxNORpLwOHUsJ/mcpou
iU9BYTc2TwUw8FGfSTysRxKuyjXJw6a3ShyFy4qTm/6I+TrB9qj3Mlay2QvxrzGPHTq7jUWK1w7W
Pu2I3r1q8IIMjEXcZMvcPdP6uMRf+5IVHbl3E4UDShNUxqUdFNPoBbhgvoz6mF5xEnM2rdsAl0EB
oHflrai8DCIg9PW89vUbR/QcZLv5uV6IpsXzd8uZBuvwIX3pCXsNSzOWW5SMV6657GdwaHwPqhc/
J6FPTHfRYidshuMOffjlKNcbK5MQXvhdNE/QGKfPVBF1WJM6Zw+4ZE7ia+06T63sd3UB5NGVifkR
a9pD2nkorHTEGzX0aYgzBKkO5lM+Fc8u2rEdyPWd3uWX6g0M7IKhlRcvWaPU/cBeO1hrdWiWgFaj
OvRM8/QQm/MdhEnkaAAax67wv1IB+HuRWAd01ef5aNTHVbEecOfjxej6xrLhJik19ZIvD04i7+bG
ekrM/CxeCloeGe6h9pWbmLTmHKvfWjzQbKUv9SBvrIJvJc1h1/oNOkxLOfyOtHyGhGOgARnEqHlR
RkIEH6cQYjYNPdmm9BI2o6IIDQ3rcaypd5mUz6OQFEfKk2xgRcQlkAQ3i99Adt/N3Os3g0H4RoJt
kgf4o006ZJxa20x58mJCZobQkV7m+XJO1WgfSNFxyEzhCWtLPtILho8zOAWnXVOjd8CFptTLKBat
9YLW6Vkt18fOorOHvv6h1O1wkdVMh7sbUGmmzxX6m21hLESdrOeTEacs4F2Kt7z7lC76F681r/05
RT0+A38aw2G16f8SJ/CwktiJ8QlIYWceYs5m5Oh4QF7DxM5EOjU9+WQ7E06yAdI28YtiJECkI2Xd
KMl97fXHKhZffXNG8Lx09H3j4gzm10PbjfSLi5cSmtpGd+j2jeXyYEJiCxAFNLvCoHJeHS3ZCJFi
n6zeu6icK9+3nmqaLDvUSjhCW+5uUD/Hc2IFAkgwm84TamR5wBIFlwSBbbShNZ8J4fE3bpbIsNOi
6daEHhMWSxxtgGjJjfOH6dC6ciKX056OPfk7x2XStGvAsWLLIbK8rrRGkjGJM34Ju2pjaIX5dRD9
Zzl1zoXw0IwxauoUwLfLkyYLfQycQ+K25+fIrTsQAWiPzj6z2uoxr6LHctGoDlarh2VXYg+9JNEV
pIzPnYmdc74UQIVsd6uZhs0gu21rLYkIO8chCDjFoeIMlhy2Xm57BeXmpiJbfDtr1mOtkYeD9tze
TiMssUp2X6vKgLCgZcmW9GlibTD+blbf2ZVpOYaGrKMb8MohoGEJVJUZX2tRN2j2SmD2Sd84iyF2
plvz3SRTAHZVRBgE55AFVsQ1XN9xv6h2sszdJ1dzrkajnY/R1L1oc3duOflrCtq/5b++pRFz0sJ8
iTMgRzZObzbaBlb5H1RoRM9ZIxkF9cGaoPwhiB0wsViuUru9XCPhBD9scT8RArylEL9ezWdDM/FM
tMi8e0chpggcK0fighgz1cNK5MTUmojXSYX6zZXesnpPV+KE6rlcDMc6VDJvn2t23cXMsFg+GEP+
7Eeshmo5zsQM9N4HfX3kn/Tdr5/ubVPoz2tiu++YyIDU399eMzYrP4FFWlGX2QmAyfRQL0xszbQO
swbzQj0vtj/nXc/q9utL/01NqHjZnLxpenEQF68s5x++I7q2ec3waz30ZWeGGQ75NzLCi53l4jyr
s/yg+8vXuV+mXT5P01k29cxbH+CWwKKvCbTfuFrPx5gGP7jVwceGakOi1Nbw5vMZj2faQBzecmBB
rF0vK6fDVWS6W8r4EaIjSrnFuhoJ3SDftvb3NjGqn2I0KBt4PjL89ZP+ZAgRGEjzDxmOjg3cuw9r
FCkUMMOiTWb0O6vWb3R/xX+na3/zRvEe+5Hu/vo16eyp0oru3N+EHP4svIV/yVj14SlylLqRAssE
2GImxbSfhWghL4dYlLfFJG/oJJe3QJApHhHxSzuxLqtSBRtuRZxdzmOtx41qHh8037kyu2mfeCz3
dpOW5CokDtJiY3mKbUPuy9ho0BjL9HzUu/6uypfHpWPbH43UOqP7VwJWwuiBCPQSpTR0KohyQbd4
9R53wZeoXh+9eNytAyeNpTEPiIQP+JukG5ggJy+wc6DsYmOM640rWzPAFkHsfE/73Nk0X1xBjfXr
D/aTFQbprad8m4nGwATu7axYXa1uLcyHDisNd1VOLKxsdmOQ6jCbv1GmUSj/IFF4/Wa2zj4FxOji
3aT+/Q+zoDNkiheDrHCNmO6sPj0rCRj49eO80wucruEiuLPQCpD3YLzXC6QJTueQL3Fy9aeG4IYF
N/9oJSLU+ArmK/cDSZW5YR18zbiaIz/Z4qF+pi3Rxz7Lvnh4qgZYG3aAxJl5IOiKTdZndUI4cgng
87I6s7l1ozQ/EOALHQq4Ohj1tb8oUmdLx/eDB8ASOCCyR+gY0IEwFAqEMAeIO22zMzojCUy/Nfak
+9AKMdIXG6FKAO/uclrys9yOpco6oEAVHGFt0WwqzuKbSR/u6sogJ9hcf6OwsH4yY/kWKHrxjdYt
6736qjKaYallWR1EwUFhgoq6SQkFDAy8NC5FwhuAl5bRMvWuSpsjfdR3egBocT1kjOUox3zFqcbd
HK1zMGASAESmP81ZY4YY+cGLm5yrCDOjzRjZVwnIYGh3rEQNeurQzeQj/L+va68HqZveI6Kmqmp5
4E5b9nmiP0oKsaCJkmZPnO/eb+a72HbGIKP1BwrPwtc700zGHjFMZVT4e8NeH/2mm14B7X+yDbNn
qP+An3J6M94O3Dlu4QrMU3WYMb+gxEEBPnM7FuKOqIl/80XEO5HaaQx77MIsaxgEKmPGt5drLVMC
A43VoSPgYisc2v5wrc4idipf8H3+h70zWY4bybbtv7w50tA3gzdBANGRwV6kqAmMjYS+dzgc+Pq7
QGVVZdl7ZXVrXrM0pSJIRcDdj5+z99pryyOJemoNiQcUYVFQAaYVqA0KwKlN3LBtgm6XM0GMA/p9
YV6NAt+4/z6WxrUm/VtMBfj+A6p91bRWZHXjB8LeB1XRdPW2w5jHLLXKt2TeqlQCMYqV7PCpiQrV
mjvK1ZgIA38v+Eq/rperrawod/iLwVCeXU3wim6WiLMmEVaryE5qU/JvlyCMD0xHCJw5N9P8lAsu
kj6d393ac9Vz1vlpECmgFjsAZiefzNK4gxt2tiyqNcObIkR8CzNbBqo1f5LI7YHsJqIZ7WGMt2U0
KoeIp/nJTbcLhIPa0nc7FKY91RIpFhfVl37kdfztgb5RX2CZaETSXweO+hgEIVkTHzDDkUtOiB6A
VUpxkA3fEcaDlbNd4j+cI7zJsyaL80piGakSLGAhqjOXYrKxOFnyVPJgsjrcWVwqw/mRkWV4Lg3n
Ro4yssxh2W0XI7WiDZ77AXMVlT15FN9NpAf/5jx2/z/Lm1rHcUgegrFg6Vsl9pc9lxFk0Zs2vUyU
ah9M0x9GnXNPcs1KHJb1Vn99XbXbLcFEBFR6X2u+ycR+mccZNxEvo6EVlaIp4gCBiS8HyyMzPYVy
ZvpNHKhpOVbGqHFBKxlmp3Ye902VfuA1Ci4AgbJoTTkXxYp6u9lcXKvHpEBjjynE8iwtyi19sLqd
q+fTTqVEeFY+lXXKxZAsycxiNl6klNleMT0J+IV4m+DXoKxhMl5d5DQ92A6MvrZyVZwPJVHi83qF
1wjjA4EWtaFBDGiXD4wC3X7oxIPH7QCFjYttgvtTJaYnC//iVs0jbv3zfP1vh+3fdNgwghk8a/96
FvbYTmBt/1+p2Z8v/IfUjAYWkBAKaGAC7mbY/avUjJuRRe/a9n7zbv8mNUNPZuNO+Et+xd9abOYf
eEi5TLkW6BGskv9RoJdpbVvxb0f16fP//h9HD3gL7jBMwZjJIYjbHN1/WV6Bznw3SXrtCu+avIdJ
XyNUH5xTXa1l7HUTnsFVmg9W5cqD39prbMglOPmGTwRR2c5PS+nWV9YIkR2wn89TqUsnRJPV7EDb
FTuPhNgYPsxDSq2IfFuGiT3QcLNh7k3l3aawZkqfgmwrWRcGgFzO523vrBt86napA5m0K/NRNNCw
u84E7M62dmPPcsQlH4DugoofLdNQferaBObO+sZ15JfViT4kX+x+CUBaF63rHPrZsZvQKqb6IS/W
6YzGqb9avIzzR5FGfJDWysygInF4IfXrVKeqjotiFWebodAebay1K0gZw8TBx3kzuBqS1tlekkgq
XCWhp3pumotOvu8KiCnWOztBXdY71/rgHwlxeuh0wwstdqlLXRpXTaJqTiPoWSlhEnGZlQtSVD/Z
Cwh3Ox6YNvYbYyBfsaSDOKP0La1hx5dVX604Xvaeo3nnmpNzl7QJ2R+21+2VmTIIVA1QAyZvm8O5
Wh97p+mjecmeSTw3v9G2dE/K9uRrY7QkH489gM3FapObbljIBa7aLB+Ya2ooevHwJdb62AxWCWQ/
n1tf+0CYbFAUgZLRVqZDYwELq2nHdYcCCJSfBgVS4BRAn95bjX8TpOD1kC70TAiGLSrqUDNJPbLf
Ey9dN2TR5vCablXdCGDoQhcYUrQ6E6G/jpak9ZQ71145kPRjkC0Za+W6GQdlUGNinezyRltyq9M4
SxUBP4f2txag/VMaUP5WCvBGm24Aa8mmIvCSRrhoCjZ9wbB+aQ2Csc036cEgYKzP9wkeg0PzO66E
KEgp532QMNJYD/baDeIhINSSANr5K41WQ/2MeoHs4oqgWvN3bK3O/WFLscWouYXazjnIm36PKIS8
W2OLvgULqe7nrzzc5SsbF9EmObmQzVWUG2jVdxoxZButlFDd7Ctf11y3rF2xxe4SxUUCbxP0n86a
9istXzN5aKoMsyZoBgQtBUy75+R3mm+xmMau3kJ+Vzm7ck/3lOzfqc/oEEH0aRgxEw7cbjHBOcda
ukOFtDwOXznC1hYpXH6lCzs9Bsx+ixyutvDhfoshdrdAYpDXHHxfKcX8Avpl1UcnrlNCjNUWZ5xv
wcbuODS4K7a0Y6/fko/trxRkdAL4drdo5GwLSfY7D5O+M27ZyakgDxWwp4AutYUri6+cZW4rZC4b
W/xypo/igbTM5q7fwpm93g4zQzq3QSHTp+Qrwvkrzbnfgp2/dvn/Hoj/7kAkfoPi7F8fiE+IQ36O
48+ff503Wb9f9edp6Bt/uBvBCwUHj+LfT8JA/4M9CcXzJhqxfgtG/oF3Z86ko9Ewael9nXd/mzZZ
9h8ckFi4aTA6/hb09J9MnOwvfPtfjkJalEHAKQiZwQLkgXDln49CbxksLZud5qQRIm90Byy1aBji
RJtnwgNrHWG0AWRqvhYbB7Eeewr5jY2IP9c79rWdU5EmI14/+qA348ZTVBtZ0d0Yi2nqjs5uHizW
hqu+s1+RFbxYjvUWbIRGc2M1ToEz74CV2VzQvc+p6SA6WkCGHZBGETLpfmds5EeohhM4aR2bUGAB
hoSSM+6drK/JvfRRUhRL+93ueh/i+1ifJjZGSLvufho9L9IFLWJZ5OmtsfEomyVHv5eR9h7K0Wai
z6y2/Z4ZU38wpbaexy+0ZWq67nvyBbxUX/DLGiX2pR0W8Y2AI/8aS6n+MM2DiWvUu5eTEVyIeAAe
UKfpjyobwS9apTyu3iSjMqf3DPhiOACY5jqa2+htYXS2XeudBmj5e1fjJFwnadw2XnBOmzLCp1Le
aX6CEgKMeMjIxo+rFF/UVMIFHXQLcVxv6zvm5fZ1UKjxNI2rdky01TjbQE/O9AW6uDR73HdasUab
b+sCgxoVTe9rwEln+mZG3sHNNBzvOk1q54Ccrkbdbjm867jed9IcL16uJbAizSd346AujLfjcS6y
MPHK8X4t0czMAGz37tSqSOugqdobV3UCsIqx6ode5yMaeqs4ThKNOsVf8iz9vN2zAbqffg4NjK6J
WVxSRB9cIDakq1LQXf0alWOe+f4R8uSw710T4YmOVsh3HLhuGyMWJmzw7g/N/CuFh7FfN2Hwrk9A
4bFu7HubixDiyqL7liFN+ObTLnnTaH/SaFwd/UJKprzyN8tQW+tQTfMALGuX+jBtN7otYdX+OdmI
t9bGvq1m4xswedoaNJ77oz+1JakfPUHOjSVvzXoIruw+dxWDVkjSu9zQau84aVO+7LHTY8GH7QqI
d92YvC5w3uIL07uqLcBzY/eaXxjffiP6QiVGq7MGYH7pJujNDi9QHVkzBWkEpdyLRpoJoTLXGoM6
XWWUGWGGlf0yuOZbW/Veco03V2VXnVG9uPngPQBsOCSab2inMZ/sxDxUCJ9LL5TB3AQfqw0dPE6T
ZeWwVOPdOJl+/UEXO1mv7YahjC+mb06nrDuCpjEuxch2n+xk5Fo5TFBPqyY4z61n1mGQjBiGOggb
D53S6mLecZSnx86mmPlmVnhNVeQgWhIZuZFe652b0fFHLaqdwtRv2Sj53GtJDmriFnTD4zZNdHIQ
EcnudPScNz0MYe+FOoNA3nh0FuO+oZRMPolEG6E8rEHIDseJaGt0lKf2kSfXKUMG5xPNJsz65U5J
gJyhLoLi3dOSRTv6jcTO6LTVrIUthrAykqSGA3ogVMW+4Csm+WHzjZYQrHhS9MVIEbIKXYZNj1O3
EZ79udjoRg5MQ2WHcLb3mgg2QUDFZiRJEDfOhmlZq3QAQ64w1lopcqNdOVb0cb78kex9/ERRYswK
zWBEqVtDQbG4lwdNe+shoGnd3ULxYokrWNOOTjQj3PrUUx5BAFnj3irpqr2zQfp1vZJ4rxw+YxAO
yfJUzb55Rd0+DmHZDjB41zqYme9Z7qUJ7P6ECZx1r5wkcsrKJlhusrwDyRvZofGkf2izobxrzOp6
TZFMhIPhtNcqc7KrBEn0vp0FRt8K5SGLCugCHodmMoicdc0t4fyALKbY1iplppG6eTwAJdb2xFLp
j15FHqhroqPaWTPETVdrGmbfU/vgS48rvdvLVwcEwhKaVnC1YB8Mq34wIvIVUrrBZDPgBZywMdTj
unz0S//OGTXc0EwhWRVuJ0CZnHrR1Hv9MV2NZK/0wv+GrWi8t20t4XDAs1ml3njbCl+jQFz0s2z0
5GPlysqUx4hGj7E+W2dyBGesfy89I4/GOvBfpdGrNhSJ2R0Lp1dX3uqtFzq0Pl5ThfxiXoofGWrP
s9O38gZH+F5oDRAUoSPCExb+zLCQlh0XS7LeMfMoYoKhDyP5zd9WrxWnhRDQgzE0eHtk7fQh87V5
t46a3M1cVG4JgKADNABouILi3iHbtJyowywU0vBUYBttJzSh/UBLSbK7bklRrSMLie0iQALGP2Df
4e4DtTzbGVvjan+3rH7gLHSC7k36prhw1zF+SvQLe0esVlwaiXF0x9560RQ/j7jmNOrIAdhjxu3i
oRHVTanP/fPEOrzAlhzuHNSw14wRGzJVCXQjGhnMq5XJm7J1AGAzYT5Wq/zR+3Z+vdhZ9pK0k36T
JAbpK8XoUgkQPYy7AadOW1vQJhQG8l3Oyr9zAAYc0NkOb0yRUKK6ZWQxxweOBac7tGvfPQF4Ce5J
8UXAwN31fSaqJuxUrWMDaPUTUa0vtPtcollqneIBaxA4FwttTYkCXze076pJ9HjO2v6immC5srRx
S1Qa0j5SmtVFNgoPOrCG+EbcGxT/CQs+0SoYrANtbmGSKJerJDPFHQE1S755s5gj1LT7aGWWrpHy
bvrsr5bPoh6kwNmdO7/xG4q0izX09IKdYBjKAG2HhOvsPWIV9lOOPFIY0+xpdJcuv/9vff+/yXGy
aFz9m/pevY3/XNt/veJvnS7rD9pJ7EEGIL4/8xH/3uly/8DNaHrUyDS1KPD/rvq23D9spGcm/S/E
ZkSv0YD6s9VlOn/4W88MeTOjvS9x2n+gKDPon/1zr4tZhAN5esM7cqGw+Fn/XODrQtNk3/Lkz705
vEjN9kKO6Q9fmdXNCiA2zjQ8gIqh3oM3+xfQvPK7K4v+sWuxSOrDeJ4WZt69v+1y7aSdlsRyk4Ns
i+yOskN7mzyvxarU6v3R9hOUN1RokDwaz1ksNtu8pDTQoJ14p9UYfPMGKZDefhvh7U8FOdBraxFH
LpC7+h2aUiIRyeJR2FgCKWob0zWx8EDN4W7CDwGK0H+rfAIhGOaQIWKcMS+54LDMJBCxl+n2uM+w
c3dnATyqwvvUlGjvKZcWQl1yxiXG2WsX89le0pHCaUVH4uyEnSh00Ka3OCckyo5OxcvQs3iiRNAm
yQiDPLUog238VjSJ/7lZ0cnAMkeQy/EW+ChRgcFj10lkHoouEvwK46Fk6nIF0HDdHG0BR2ZhrOzh
wnPGPbAbLllri7oA3FhxrFOm+6rJRR0CqBTHQlM+5izfeV0k6lvfgjWdj/ljWlVYmdRUXHqzaY+F
OT8XbY4PVcyI1+sAD+qcwnvs6zR7yVVOSbDI/OT56tLaw1U2T9PLmNYNdrPxzqpVhndUBriBUveD
1NY5HKb5lSQAlEN9gMDHOgHkeFYSOyz0vuLs+/Y7rIchtpJyeiQ4k4jOVasP1PDPjKPbEIzxfBg9
pOi+2Ry4ez7INX9G9487PRdX69hSi5XpDWWdt6sn8drWI2iRtjmWYHEiEM2RWmtIpwh6rzq6h8Ry
rHdZSgR8aZbPHUynaBqAkpS1/AkcwiXPfU3u5qB1w1FXGoX2Nl/ELVqCMDvY0iaKZKVExx0QSYmr
HYwPrdhZZtdAiYaLL2Yz9pDWnLw2z/eNWp1w0lJunBDB33NMUIdaOvm7n/XqrIZlibve0ejsLjZ2
nPRnYiXtraOJR0fk6rGpl4ooYAr0Ju/yI9QyIsdywgatduOKN860F7SbT+wL2X4YzGCfQivaOZkW
HKQ7g2wgE0FkSBoT9o6QEVve7BKVv7dcenfSaeoY4ngaYqYdKQOtOqQ5SjwBnJ3Q0WUVI6wnCMtU
Twb2/BBK0zMJWCccnASmjczeHKG9OAtWBKtUxTnrUXVqiP9+WZMz/JhWj54jo8mSWp2TrMfROi16
eY0Pc7pyXcGKx4zVRxamU3SJLlIXCSzBwUXp62k0FHJdCA5S2tEs9ekB4s7sPVagiu4wl9cNmizE
fB2qqT3jIT9OuPKPNAengjONE17oxpoeICiYjBnTAe6KJfhpPFgA15lqfkxgh0AySHmHvMrYSclj
kQayMkJfqeWz79hU49Szl/MkcqIvxLzMwUHwaKkdZDVd7Xp+2zJsx1n8Mvp+hhhGZvzeVdOU/aI/
R7YX8MmeZp3ed/MNY97xdaSyJi8hswlwN2StX2VNUCNVBWKX9Zp50E26in3JpGsp3APgDHYJxVC1
1VMtdiw5hVa3gjXreitOgrU64FYgU8lfvyvI/c9e3qmbqtDeWFIv5prrYQNbC3u1OAutt28K3Swj
gBDFVaPln8noD1Fudvkz5E8ohm7n5BdmkxKfzbRa0Yqj+66vk299ZZY++AkruO7sqj0bgUAhZ8lr
OFTdAwpk7bG0R+/NrJ2coUbQbzcDuA1TmrGMSaQ044QEpf1C9PXFTZYW77YYo1QIcVONWYt0L2/2
raYvNDVYtciYXDJRyNFJ4IyiJa2wLmMSrDIGi/kyHmdDz8wwYZ7IWbJC0Uvc5n62ltdmYjhL2Gfw
weD83qMImrEVWfJo+YL0t4JJuE4/3bTkyYZ5FJWTYVncrjqBMMemjtaEdoX7I9v7tGGiRgdfRiYp
Wdmpv8VkGuwH/nKTz355u2q6vIB/KhisT0QCN8oM1UgXWgJuiYVt4s4ObEWBBhCE0hwMpDEcFi1F
W2KJSzCxa6FHIQLcDHgSiT45iZKC250HJ0yN+WHyMdyWfkvYoU1Hg39bcOwVRJqlJzxJl8muxa0U
em5QfyxdC9xSQ2YyGZqGbrvE6FGjW94CxsenIC9wuPtMzhkGBdEo+hNOJVAtWvdL9d63OvfaeEX+
tNfHDj/xEoByshmhZI3CtIlO9Qwa7ZOwgkslkunKUFWFzZe8gMr0mlvEOPo1dok2bvSl2M+50E8r
+rKjBjI47LumDGWDxMlPaa9pPv/mCW4mOpuS/a53f6yrjuWXKp/ri/hhAiSEwwKOz1gYYiXWvCC/
KYxrnoHxMOZ2tpvL8tfkVsFedeuPtONdyzVgLysWJwG+QyYFaHy2fjLK3iElzDjLuUskIJp2mTTG
m9n2JYc7DjJXT19bw/nVBf1PW+TVvnIoGKSyX+phgm5Zjv1z5fNW62BjBZ2U+DWQMLYrRgTnNpto
6I1zdkfOZHEfQNA56b65XssSoffslT+mOiFkVbK62KXkiw9xcGcL6zHP3YYwXBr6hUJNPrl59W42
qCZqBKqnCXzEHojbsmtIq96jJKiv0aTAPFhWeyet5X3MkgXth+uFM1SYcCaaKdaD3n8edXO9K4Ee
8YHS+CHY3ptUwwfW8etLAtVfWfaluIi58Z96z+G1ls68YkpOLlGYOyb26T1AsPnOEUnxiqP90XHd
eddW6Y1ttuPRmvwUu2xWdCgowdjA+crsb4FTklHtuAPeaD+218Q1uVF5Kd+0JFBt7Zm95GSMGbu0
NT+dRjVOtPA9hyZJuLcwC8VRx9R09JTj/5jLUX+ddPVRdIm4XXVLK2IJ5vVYdMK6dWpXxsZaqGaj
RTAQhfGAWFoyy0TQwBOh1w+9HzgPCEhHfceuqVFimJ25I3a4+jUOls8NeixSvlN0qVsw0OAeus5w
WDIN0r3jMAbrtCOJzY2AYT0ieAd/KvRrMpmL7yN8k/cm7c/VTOAOSk485H1qfWL0dR4bgEUfBvAk
SAeEKJQEAE3q1M20S4AOZxgElbOoD73yq6hrp/FxnYn6Tdg8L3i2qgMhUXer21wlrSe8SHIcqCPq
hYLH2ZXeZ5J69Q5dpXcbCCd/Ab1hX4wpd6KhnqvYYZSHrKpbq2jovTpuhdU+DJZNZPDCR3GjSpPI
ND1pHSIj4QRFK3w9YIJqXG4bHzRAagzFPvFmsd9aVHHH70V/xNUOBe2T+oAEKn9hNytfOOKm79Ws
9Ef618lRL7z8pDszFW/Su+e+kfSEcwSVmJNxfjynJvyHK6kt9PXWjEg1QCvY4PS5jDuGY2d6cBKu
mzLKUNlNF7kSuyFzsOFerEq86P46fTqoiY7+2GKHKwpxa6fZ8K21nKFk/bWgfy3scWW9QT2prpCA
DaJuC64P4/yUMrgPdtyTpiBag85COFZ1i4zzgvVwxVQEvCBGNiaSib+631MyEbF/+YqT1Z/sgIU4
gCYgx4OBsF3aLp2hMnuV3oxnldCux2ptIMOPAC0vTL/zV9rfzZ7pQG0D41LVaZoaPSr8IvVDm/xT
PxzruX7RE5Xc05Rh3lyzvWLVeZxrauORfLf3pm5a3H4emn+xpldDQ0laNXIbDdeyfkKgg4pQ98zD
7NfldQHIar/U9ELJxK12nbZWY+gMnbOfjWa+r2xnALG0MuUuEOgQbGtM13WzTqFtFg1gOJXemZ2V
LA++VwztrUpJGI2CVOm9S443QyeKhbrLtnBBDBCmSbY95Wa+Rd2XXj/bj0R1uSW4uWlp6dWNWB+z
OgjnYpHrVaVsQJ8jWfLV2kGftcaMfRTdtaJ0cq2jyFznhYRMtPnrnJJUicO0M94D108inZZZep1L
mffY3EFBxaafzpELWhuxM4NYdh8xtNdSaMR+Y0N8UD1BerXRa4fVcbNIigWyyTx0p4FnMpqElV93
hZPvEqBYv+qhtT/0pmSgOuSDAP9Qd09jGST5q2HY064mH5W0NXeTCq+rE6Hq9H8yek6P7lRTghsC
IHxPW/wZv6Ee5y67c4zdt9yPdCPf4MfDpqTlG1bcj1uv0w8tb3tezV7cd13efc+UXT/Ms+Gc1y6f
d2Ztd5GTGZgJjayGe1ei2sP9SXXQl+NBlXj/h6FowST3tPH5Hb+NVJGxUCoAgmwUccpZR3HeL0BX
BxFPlXfSukZGLRf3B8QAwX4A2v7m2Mo+kobYhUnJzlQh5YBX0WaHPLVkNLSEJVh57fL1jtn8XgWa
PFSmfWsBoP7Um+EWGiI8EgFRrDPN5dgTeEcpNaXX+Dx8FTIinGOem37fwR+P+6XkfsNDCSimyLHO
JDVBoxXHeAIm5gciFbJ3A68+ajlgFI3sKmCSLpwYvxLjjrDfZWcXG/YvseliBZ52K6x1eejm7Dip
srooMph2TtpYAxW4VkFnzLKfXefalyTJczbaPoW1q7F2Rzb+qSt2C0TT3TrAoBxQ1HDozMs9nfjg
Rqq0jIsmd4+lmzsxeWdsmGOLV1M37ny/luE4jqrdTV36BqukiJoWFgiFXe/flFoPAbtmYGlUCYxs
HL2vX51uax7hPtZ5Vr9q3fjaW8znMxriNqQ3nQBX+alDGj762NxOC/nYfH7YTmmiigl1JsbTBU9w
iB/cjdy1enMCK4sl3xYpjOo7Wb1XWepHy9p/gnT4PhbIhxjz6G08CRKliWu2YpgBsDnyIDljr2IC
MaoEpjPAaWpmg4zABmxvPIAbnFJb9dctMxOeltE7GHrp7cyB3ipUuPKO/oOuR5OtJj+WnS5vRkG9
DWvXjPqt/aP8sTsFPfTYdZbrMS18/efccEUrRCGPtS2maNZ6874Q6EnKbvgQmRJnrwbUrvsleZHt
FGXZ0iFlcHsOYHh9pldLZoNZSvBo/859jVJsaVBJ2mtRn5qpk+UuxSzxIiFshPR7LhaoxWdKqadc
6/udB1vmKnMtBsNqpXBss1MCSQuazKQNUSOnH4HR4w8EAp8V5nOjseUV0rb3nTv4u9mx/JdMYdCm
r91Ege5LxhqJ87S2pYNYtTSvSFG4Blz3KjpvBHqVPQ6u8YvkCeq/heqoSbvmMWvNV5r11cmSjf05
Eu4X6Sk2ECjzz4q0tV9dVyMHShvfFSFdD4pv1U1ZuLr1g78INFxtWhiR6Pzkh9TBGIdKShxWwTI/
9NC1WsadSULbSczz3hkRnlP81wZ3HOUcyskKHggHwfIE44/5TyETD2ThkAmNlVDHrl6CGUMkMq95
qrjqJBFfVeddSrSxt9K1KawNbM+huZZwulzSnYiU9BF8xpOedTcmgIgT/8H/go74y0zNB7to2TzI
tjwHnV6eF4fD1bDmj6QkDvhQaiUpbUCWQ8+DZuxU6rzmHtmiuvE8cCTtKkOQKG5uvcCuIX0i2AiG
hiu3NUGVh8Jn03nbhI6abAmuGuR8LFpYM7L/ARfojC+Efnze6acy1S5JMFLrVFj6i947d4YUe/K4
vNgr3ercObT/+kAfdw2l/o7K1Nwldn89pPIenOgnU2ee+GRxULk2973dNRGNGe/U2KVJErnIDtxd
aCCutXaLGO8FOdZ4BVoVPtDgYuqorOaQ6V0a521tHBUZZ9HgTOOpQeRM50K0NPIJncSIcD9pOm24
ZM53Wbv8KFODzplYrD0jTxy6wnpPHGk8zr5TRq5a5gEDUDv/dEZPPrL3maHrOsPO0/vpPPQ0o3TU
g0ai2ZdqADsTWXkOHUMvy2PgNhdQuiMMSMvGEZfPwRR7GGW8sNCz8txzPhrB2pJxunRvI9zm182B
A5ALhMYHMkMG8sZSam+tWw+3nl5px4IDb4Ai6ykCJ4sByRlXJFQnBSk5eXoeNDuNLajx79RZLK0U
Dhl0Nv+2na3kgjp8+tBy91c6gHEIg0wbzz1t6PtVIQF0cm9udl2uz8zdnenONDN7vdn8NF04e3V7
oAtao5AQzFPWzea3sUg8ssFyFXVmDpk4Bw+yBxKEY1VPtBsDNwNgDQ6DY57IpyV1vlEhOI99krb7
tCdSgnWwxO4wGlyu/Od5Y+wTE2M+piRp74jYvvWNMXmrFWJ2slB9IA0mkoKKS7p2NZsUNdcM4MDR
C5ldUUMItQdC1WIzzt2J6GH2n9AVelcc0gQjAU0iKJozvTBqmhqkQ8PlhvJubjsASW47PA+d3V+h
bfSBKLUQFDGc0ONbiEHfLewLr/A8A+tmzh39SfIGbuT30/oyYYMJWcYJTSMa1AzxGsiH1tRBBOPp
IWy6mwXy8ya/XruuI1mbBk8ohimlYoL1gC1KwGIYxFYJscu8ktDp/QAZQfhjORXi2PmEnUNg6ila
fdtvwlSrJJYySz06UydoPullhz110X2+CS14rsyR7FJ482nUpOCZI3pqy8MCH7QkILTO47VXTLm8
kYu3MjmiKUHrLpJW9wvCRRMzIrhfNMr6FZDEuStdETndBN4pT/p7lUrzpdj0p5ED+o37umPcjX1L
CmvVS/9hdAbOU/ay9q5aNfmiYQU/W1lPX6ZmunYZFk28lN2Gpq/n5WB2+EG4vI7WPcoC7yFgxl8z
tE6CK03LiIOo8vIsRl/CttisCcS9sErbhm2VzA2/MakZswxLBArPnTfjiY4mprljaA24Lm7o8AvO
k2CwKkyP5uLAZZkdvum6iBMxpEWkyvFuTUfmg4zozBjshXrSVy89F2ggdqgVl18V6OTXxBgp1FaX
8SGdjgGHTZCnYVrk/cvkOu1+1jh109bmMOORirjs5LGejsWh02YQzbRGr4ZEeSc56yIGmlledwYM
Iyp7Q79uMZp8EwXx3+yyAHYzbbZ37gBp0sqFdt+VfXeDwckHMG+k8SjX7oDr295ZXclTog3YH3z8
eN/p3hJL3c7dk059dz1AeN5PguqfdqZHl0bLHpYM3I0fpADJmGXs0m6sL5MIPjRpoAwx6uToZo6I
NJAbF4xdzs4qsEPlPXkChIDc4Z5Xp3lxJOYTDyOSm1SRLbh1TFSMO/rNw3nMgumiDV557bvBe0MK
WiwTTKaFv7ylS53tzC2HJPEL2opGUtMrG5ZnLbeSPdk2WdwR+RFrPOiHTMLVlMh9T+XY0rNpy2Yx
abStUWYpI0IYhODSwVaj6evwmmN4I/sxW4/LoPCGecY43fleSx/YCKoqahxTVg8KBHG0ZBw2hUPM
BP0sWV5rJMjMDuMbeqwonpc22xslph/CEm6ccuXP9eR+tNRyO5MtGZqyfA5G87uVslkjmIhzbDwR
nZK3oEEyEqQMPGboLBGx8XrUYPzbm0ZpH2e7BqpTPKw+oc6t7cDPwdIGJmW9tbIctUTRv3RjX9xB
F0IVZh4prMRBrrb8oSnGIKalfbd0yE76SoWssOscOslBrfzprQaefz9P/f3UmtUS6q3P0Q4om8j1
SrtFlLhAPjKzU9/oJkFD2qetedOlNZsB4KGysX6vGGpsLPBidtB61+padp0CktC//Hds/b8aWzu6
yaD3X8tSn38OIJjEPw2uf7/mz8E1pBPEoLib+ZJ/Q8n+Lkz1rD9s3KU6yKnfZgt+0j8sGpt1wmQW
+nc56z88Gp7JGBzbk4N21bG9/0iY+s9T6/9h7rx6K0fSNP1XGnPPBsmgBXYW2OPlTUpKc0MoU0p6
FySD5tfPE1L2dOqooJzC3CzQXQWVjg7JYJjPvMYONUYk9LlDMLO6R/62ax1YaljwikZgAlnuVZkk
wQo2kVj9NiZ/QZ3X4NY34FfPgvfsoSwMQZCROAK/RoNqbQHM7DBkqP1jQRKSwE5R/a3q8X8pPaS9
i6XVFs1L/ycfYv2+3l0cOWYYnAybz2C/fcTEK4pJ5Kjuxk6I5jw1mJG6nsV1AcndcsDUj3FYNiHV
JforwJzS58kAvE6U44kNXmR4eiDvv+8J69eiNdrTIQcf1AWZjnEKlBoRQ2i2HVvCBTjY6Lb0ivEP
RLW/fAi0pENLU9WYSEcjaEqnEWW/0ORYJns7OfWyK43SOSEAnO9bYSr8nnLsAIwSwQjLxNqSwDUA
3RrP3B9uftdehc9NTZWGRBBXohAThJ0C0nsyQWujpTNad2U6wGurFrQkjBKvho8nAXCPd++BwkZo
ob0DdeyY/N7hCz7M/hgeKMWOG4nMGpmanPc+lJqPr/SOtc10o94sQHe4gfsOa00m0OnGRnhQ6B0j
aNDy8rygPZW9aG9MF+bix9fTM+h4eocodju0k3VDSs/A32hOttVhXkFz4IAAmLxhRwE0N+Al8vFV
/mL8QI9DeyXpDex39pehZLsAPxnAe8XAHDTDz0aE6SHvgruPL/Til370PK4Nz8Nn4Yn3m0IWg7MZ
mYMHeyEvX/wOSkTInJlnbZJU4vhDDQ7Fvbru81uAE8F5UwAQczIrugUiC73QddsbOXtIlHnK7agB
wdxaKUtQ9yia6BSp1XmfMjfvVezjCyEW0wFpmY2LxNqFi0yNYyP5ZqeHzva6z6O3pIePH1IER+Q0
1ENMmGkMp40TWBi6R+S0yI4wWVnkdBgzQVcXD+sTwPbdCaWqfFfnHUkjRhVTIQ2N2YSKNPvZoSi1
Piw90R0lGlRp85TeNlplm9arzM+WnaeXbjg73/yxLD/TvttKa7Q/Wci/ADUbC2qUBF93tpmHu2RJ
KwSlk+kePzTg7XE67/N4Z0Ey+cZ2lh+83nWv4sGGUpviD8TpkhzKJiLeBeR5wA9gXtduWm4TIEn7
TtTBncRk6SQzqBtUVgvRiQ74jwSWH3yCHM59A0CjKawRc7zFd/B/xOhRRZ67bZRN6Oo0w9obPLpw
vRXXh1zW+UPfUXGAr7oisTeugC7OT/M8YyyNmi012F7s3cghcs+8xF4vpDQbIkznxk2EeQe/r/yM
ynn+s7GSGqSRGUJtCGWCtcZYAxCvq2T64geg8P3Slgc3DIuTbM6m86UNvSuvgIvcB2kVrkSZjleU
7NrvlPEwj2i7LS526GRG+bNB1+AC3JOxAYkEWcqXp2VJAxG5+hZcfqiVe6rLOmoiZLdQmyOqpzpk
IKZMlnmux3NTY82xhgKCzGY9duB7xFfcZMYVKjvmCZ4S5bkTNfO9UeQ4AlqluVziQAt2cNZkIZPz
hVR3FHskioKTYXHEo4y87jpjnGhbmwMwRb/D5t7ZVUnDjFAF8latEI819OZdntgGHPMJ7V0d2d2T
iA5EzdPIq5myFRXV+DDOwy5JxI0dlcOWvU2d9AVNzNmY+mAlE/sJ4CJWR57V3MyyuEgjN0EOS4Gy
jouBCk0uVyA7h7U0SQ1t/D3M2KEKG07xJ7A1F1HsfUum2TwkfW/eRtYybzPpfaZ6C2yhqqjWdNna
yLzwoXejYCekpN88DeMpoOtwVatlWr/Y9g1Za8CmAtblk7WwRQ3j2iqrjBJ1PZ0ZQRzuKa9W6B4G
EeXeZOZmpmiHjq+zTnJR1ytptohZcxj5G44hNLrjwINXP6agkWLP3suuM87wMqrPewPUqqRj+JiR
Vd0MaedDW5sBrSMckTVXC70BtqnOgoc5W84JzfriYInUPPg1y8UzAKnmqMNTtxu29kgBBMoGmkd9
Eq3BMFc/pHLiLxnC3E+e381fhJLjKd7M6iRXIc4IceOcS9No9i2I8jXqb+pkAHd2ZcxU7IdipjmK
mLffWSdVGvpLu7Far9yWZlyiHr1M944yqx30pgQXubjZAh1x1tkMpioUsLUtr63OU+2xV+HKCUGb
H7NqQFkb8kP7UjjcePUw7w0PJkXbmfkuytT8U/VyrC/NOS7weyEoWNQMOqkG2dLYsL3TmJMDqycN
2B6aLRVhe8sTy1Mf+8vtKOd8YyfmfLb0ZvcZyINzZbNQL+eUwtkmj3rwiSZgimcrQ6w7LEzStiyT
PxK6ZDu8pvyHhMz9vIKidGeYxBc0T5KrPB+JThQhH6Zz5gpd94y7w3unRcvSJJgxvfy2iJ32S5aJ
fJOby7h59QV0m3lf5JY4GZ0WL5s4HB7wkSlOWioHT4uRmIh4O+w9kodsG8Ivr6ij0wXg4wETxuZS
JEt06ncICcyj8FEzE5QHs1qDuaXiyfGRuNJ2CRt3EPa27Rd76wBdv1r8hno5rS/+xg6L7nNM+RB5
bLx9xnwIzb1SPY8EywU+ASzOeA12wN3CGHavLDYG+k34Rza9vdD+9Yp16A/RKbGKu24iLwTKVchT
hd80fg1UKoiB1UOqJPt6bbenGQrJuDC5jk2HoWz3UWW4ZzTyjNuZCyQbXFwJL/BP5bbxXv02Ri41
aOSS+lvTx2EoAsx2K0273Ug/sb6AbUSpG/l26r/1vsts8n/iRXHmTuYePi2kUTmISyVaao9g73Dx
QVJTFVmyq0WUbOsK+hJ5LYDKPkVXcHS3ADCvZVSFCmvEWO1lo+Zkz/DjWCOdoE3OZVe2itlMVR3k
zgCztJTmRgrU/89DOsANO+vcAYkMbCe5BMM1lcvJy/H+t3iUF+kPWXf1z/7/6D/7UTezBLbdv8B8
//3T/rm+fCyfuw8/dFeX/O/4I2++tvu/L7/GVHzz2D+++WH7kmreDM9yvn3uhuL1Fn598n/6y3/8
j0S2LRyVfwuE9K38+kP9kP/5H/+vwDf0jbr261/8ylYJ7P4JhJl4CC6J6fwmKECd9p+EghZZlIty
UOiBb/6VrJLiCiqXpoNyl4sqC6oB//iVrLr8Ctw2vxWklyZR699JVgXS3r8F2vp2LFhyZJJWwHNC
z3wbaAe+mstyMJ3nxFya7GeBKpQwKdvYRosiYZ/Z8wMW2Gm/62ZRlGucZFz3xwRjtzoHfwyVedcY
DhZeOdQ86khVGGn5YPwLCMKkWRpoD5JoeYu3SiNqpogxCtU6ao2CPoL1G9z3OvuKHLPxaafClRrv
k157ShbY8lFjdOYwtTlDBhgUe8iVaeuupjRzQ7kGEMKht6tUpjFktMJY1n/IQqy3AS2QGZPUg34S
/3fBpx+PDogBi+1xcZ+bblT4aJVIaBJqSEeI/CKM3ZBLTlZalT9bT6bzHbIRFFnXdjJInqeyxni6
/21uXb+mDP+gPXZdp1Xf/ed/vOR0/84kuCXfJ2X10bRCXyVAU+LtC/MzlnbdyfgJZrqbX4CAjV8k
NVv2R+2yg5pO6aeYxLKVNMGAY/SELzKtlqbOUTLtZg4Jf3CN7LQwVYfm4xLFC2CIYuJVbHtAjstD
QkhtTFsPk1XvclkgsCfbMnQ6KD3UcgdAdh8/1Ntsj3oNg+w6UHhJxCEXhEfZXpTkU2rkRfVsjmBd
P7lVatS3qJrXy/XHF9KMgd8GjwuhAuhAYHAtMj6u93bwaD+24YJu5RO1G9sS2wYjSPxPbJMVPgk/
c67Grna1MITnFka/bqzYV7d56lZ/Sqjfpp76kQWBExUsGJ1k8MclFAvtWCT4Mu9JAYv1LjmXMyQ9
ZWmAdD3FyxM8yR8G+W0Kr6/IZuJYcIzZjXA4PxpkelNF3qSu/TRZMajGZ3tGl572dDMwF+K61Y9d
IEo+hNuPB/3d23VRzWMPIx4wfYb/aNBRzDT8uvDFj2IgOqfOPTcwtjmzlwixso+vZb0fVySzbDPw
UHtjRz0Weszq2iI4ssunDhwSTFZQCNV9YfdsHOueZDRurqZwiczyvE7hUplbVyX58pB1ftOIVVmw
S+FSCP4svEGswxeE0UqzCHPsyIP5MIyOU8o/JM7vB4iJjxa5Z4LK5qQ4qkSR/HcSs8Hux2RSYULl
zS8CBITBQTElPh6fd5OAAqdWr6FeBDkfGem3C8AKcxD2tln9qOZe8sDSwKT7p7JmtKnquvToIkRw
GpCy+vi61vtn1IJQVDio2WLgdrxtRYauoOGA9X1xDcvGDtJ306Fb+0GTIBdiCZp1Ba1iJ/cf56TA
KZl2iJSoipXGZKu7tAS6iFI5VlP9dxj4WbgT+DfOZy6GoJj6fny3TM+jjYIb9CG6MVsBLFMTPpqz
bjw2shxk/T0JkK5GJxhcxHLd0fvn/SyzGc9qH3b0ry4NEaVM6q5CI8dYI2c6s1mGuRPPP3iXZfbT
A8TCN2CKi5AbFRuHMtPrBkwKzO7iTuRhX7o4DCNMrko/56UroEi8nUrCJu03CMQANyHfjPQWbdDo
44L2PBXBDUp1/fR1mXUIsQJyAtp2g0SHYJM3l9RDOtt2Wq0J2CZjOl2DUsrKZ29Ett9C2ybqlmtW
Yeh+qdA5Q96YVhj3aDVZCH3aghH7hZYT/gXbAXn95WEhNFd3Sraeuu0y/su4giXJQl4lWMXyzuxk
Grl0SR8H9cgMrRc2lQgcJQ9TQxwCVzND+63cFUx8zOhWngUICwo7CWHpwRqdkv6mp8/OYTa3wBf6
dSedDJ3tLA65tAF4gI8vtBa5mhFDtbkUmF22X9sgddUhclSbXhQO/qn70SIxPoPnMA+nwzRMzKUp
iPQGBMHWms8CBdosB6Da6zMTKR+48DSZW62UWYMLBbrw6wHcjHbauKp8M/SyjUlXnwF1zYrph2qP
3jCL0jeNcotkjMe/kAKfy2yNmV0m//UdbdNiIC6oI6QJuts48UwrkimXMRhECg7rMDVQdk/R9uGZ
4tdRhXg/MnJu0Ax8YBx74BJVIQcEO60EpZ5yKwyfqG0mCWJYmtlveTz2Wz1d6hABtZ8iJ93AxARi
enkL+az2UU4XqHtoE93MZk2pKgyZNbEN5Ya64UQNRwOKrAjh57jPA3FqOOiP/mjLCb7Vup4U5q9Q
YeEORp+CwkQxeYNWBIXUE3gRip5mvGBwG2wyaxL8bqY8px8iCxtvumhFpKoYcxLtprDybcUusJUL
qGkQxHak568kceKnOBCtUKdhpxy+pZ5rh6WAOy5ylbz5Hh+ulbRRkcP0gafnP45Dpu/FCROtmwfn
kSU4By1kto1YPExKlBcIbi8r00DHbRE2JOllh5y9+wV1AX5AYXv2ua3MCfUYtyjRZz8RPsAeYbXQ
Q+WbCkJA55D1YEX8HZg2PUV1aK3umqDiny2+cSxgP+vZGwgdF6IMB3F4dTvLedGbR0K/9TFrhdRL
mv4JXyqRUuFNuB1xI0LQjSXUnQ/7kFEAgdF080FNZpeVF6pwqL9uW9lhDL6mXz/oWQ3WBhHyJg8X
yz0AdXUniZvGHblzGqoNdjQI0CFUXkDR3XmmsaPEFDdi1+dz7JhQ/hb80GNlNsu1O88T0z/oIDqB
LQXmPVec12MNCtl1lS56mT2Ox2ss2ER6VVu4bmMTkw36DVcppRE8JlnLyjhJOxPJ9dUk277u1lNB
mWk8y6PO5x4jA3/MH62DnIb7WHVWxcNUUTbHeAaUbeRQXAR6jSaGZ6YOUHM2YrabbS/ibEZZq4Ga
AliCuH1Cn8yG3HXAng/TG7wDc7ZZ7wdcEW3kzWY788xhNuULtHKZTEkCarRGVsO/7CfY1kweuCp6
JgIOQTA1x8qLn8xh6phDkUjbPD4DlrDwu9ZWg7QuF1ewVXZtxShtkAaz4K9POF8P7WU3ejZbLhJR
EH22leVoTXW0TvF8QWbU1Lsg9n1a89BM4Rqondk3I58khWn5HVKxel/KTVVONzhl64gwcYaY7alx
Jo/xAwHM7qAYRdYCgJmOCaVaKSBx8Pbb2T0LMLJ3DkHRLdw4uh8Dl3YsSkPNju2S40jNaOIL1EvB
snTbwCn0Idv3Q8t0nDzcl7ELD+TM/jAHieFcTSatuHjFFuU6h6bt8T/cBjU+83gk2Tpa0RCL+QeV
b7IRpP11HsKurwdnrFuB/jPA36ANt3GSjcI4GbJlAQmMmUS8aaOxikAVgOP/FLUTDw/OtGC3V/Po
c8d+BpxE7eoy8VnY2bAQTgNcHV5UI1+nNWVs/bvZqRG1Wy/077lzr6aWDXbKCDi0LAQSGGPhS7wc
VkS9MbJlvoHhZw96KKKyBp/F8gEWpmy7my7MZY90zWLN3jejGgv5ySyn4i607RCclJRt2p56FUBQ
6nNqaH40yNUbOMGXYN+AGvsCY9Ymbb+l7LnLLvdRoHxysmKRqJmAYHsc6QCNV0sIKGIFfhjtZnCS
IzYUdD9D1EFbOtw4O4+jG6hL2QJ/gytXmqV1LgqO1W0U9ACzW94RevEoirdLximspANBFMy2jqwX
Oc7FyvFnnC9XjTTm/mtoW4PzySv62YnXWYugCXjOwp4xCGpCnj9inkZxD4OTk6xY+0sxLssmTIvF
xPySEhe20iyOAShZfjHSBmp2KvRjsXEJ0JY7LMMh1qUUPYHVzgjBrITTo2RGnTikrI44Kp6nRm1r
krTv23Idu0V88G3Rb9raRD4zCivT3Fujldi7qJksjBt7rO8AJ0bCNa6bvC6d+6FrwaPTZfARaNuG
tTkhH91P0Ntw8KyMW+RTuuUBP1isrVzpeRJZChVDCsTYwZfNHkRfvEx0a326KuG0FPkeV0RMwBcA
SxAyw7wWdgKI94VBa5VZUD0lNuXZaQP6a26fw8yl5boefOSPVrbo3J6KX1S1LmIKueniPxCVBo6X
dM2NHI1CryGsTZ4TtHYQElzXAXJE9cZyIVZ5W0/0Am0YafMw2fWv6Nuci8izbtFvqSlVj7C4OJaa
UpSNew/eqGmcTRONMlLEU2ZMjDIr3yUai9CxQG2UlgPzH0vrjGWI27YWHndDNhIWdxvo8FFygLMc
EsfTOxwNex1hpga6IRGWKgUOkfrBmjE4W9rYICRFqgpy2wW67hmnTF/hLbbsZ9y4+mg3uLWO/jDd
1pmDn1kUgLH9ViXSyENbpt4Xt+p05dZqcA0LcUbsqTU0Q+uyTbpdR2Qf5AajtHdslyh4NIndkGSe
x4a9LAtSfWgg6BUBJRMlft5bhUXFIg6hYxeERJVNnm2clENp8qDEJQH1Jtctpd4Qy8LmjB5RVCI0
gWPYM0BN5euTM0AChzuVceJz7QEdlHr5pBwXBdl1HYXaRsPEWpG11Lm15P67MNP7ZO74BR/Bbi7k
jqqo6SwcZyTqxrT/I8VuY/eD9L6P4BzrHf7yfnUe15niWOwbQGritGp8HbIkYa/HqK8rr7d+DkY3
I3RLM1MNyGhaFXUDgNlQ+wFfmahhlxfs4bMOkV7KPV5X6lPq1wmGIxXjmNcgY/u1F4767i0RGQxk
g0doWON+CjvpJxqQDCzbTKbvYOgMWHyHf43E0rKEVkMjFiJSv0r4xrrsPUhFuYWSM5omoC0ZstQk
Drh1yylyvwDkoPb0+ho5MC3rgfRv6O+CNpp4YpFVFu9o6JQPULCKcwVzcRkzMwq/qtx3cSGgeReX
44lDOIoRim/rKNZaGl18knJQaXLSoNDJd5l9lhKCjyi6cygGXstkKanXWdM6HU3p9xsA0kQpKMfo
aF4hLSndA0DoTgXX9GNwsjz3It/kfmDN6HUgBJ0x2rY5QeZdgZoaS6RFX5mCF1bBfCBSeMY9ZlZB
apy2lp5gIhrS1t63tk+vcBO/nq6JUjGHJuBoAtU1wtFEgZ6QOt4EIsF8jIoM3f+1yQggyL9oC8M1
/11/mqhE4lxTBD7HpQVhjzMsSSARUFD1hlgH86LRd/u6PPIe8N5dMYw1L1V2bHzluZgE3W0VjAAl
DujF5kifly1zoUDDipgg2znS0XO3qOywuihHK0a5JS66wAKQ2pelIKgd65l3Oxiq5FrVInkEs1Gp
rosgvofXiqpJ+WI/TOWjkkOq2fv50MAfI7d0xLkzWn1eQYi0mWclEuuMbNa4ZGwmQqC8EDRiCS9J
PHnP/ewuiNOMcHnOPD+cJ7WfbNHmjyqxJgYleo18uthUxBpdHUieNp3QXpi3vzLiYKkwlNlNcUwv
eAs9UvBTTM6CR5NhGNMPuOuIL5hYAJlrkTQJ6YhKZNyhm+U1YriD2SIGg46uxfgbSaiTbh9AC1GY
nND6ADcZSh3Ix03N/Ii6SHtR9yUF3XozBcaCo7RE1IAYJXTxWGDU9Y67WC0574l2lRo7nT8wnTyX
y1Paixa9VTbsyd6hQVC1T7BOnJj6ByuwcN2YcwjTP16XXqUKHVoVRqnpttjBFzjp9Up1emJUoy5V
GZGY9ZREw2WsrkxnmqqWAVl0xu2GOM5Dt7F8vcTJluPmwvNyh+B1HrN4H9G6HW68yV+6kwC7ywKq
o01OwcEGDTsmCewhbeyAC9R8Tej0kr0qaysdidqYNrHPoL+ms8Ypj2n5nbSZstikCPgHD3uckd15
C7ZWZ4GviUURAfqmBrDAfYLA2noI7a/6AAvZU0cFGROdJMlk9o9JVfFKU2vQtz5UEychVj1D1PcA
FKBBXPgNxRE+CMx+uZ4xrGWu9bxGjIymvEtxxQUk0y10BhLUFx5FDX003KIBq3cOtBd1oFtaoEz+
5DHzFzUjEFLoEtDQ8V3ruM6JTB9OmmExfp+iXueZmmKbuBsDlboCKBz6UrzSjwtVx1U1ylQ4vbgA
bxzLxuPCflvOm5uqCsze67+73qi7N69To0AlkaPr717KBx0EFEs3jGhNHRUp7SQG60J14nvqRHp/
qj1H4M81sVkzDz6+1ks18Pc6PYazVIuFa/vIub3vSnWmBSW8yMX3SZQDicyQlDYz0UW0jWWYyBKV
QryrajaNoXJcxOUHVbSACekQk3dThdCdjZCUV+89rzvzr95HJWOdIqDxg4zwOazBkZ8+vv13b0VQ
gSawRZGRdBwd1LdvZZJR2cej7z72KYoJMBBNqdNCDldSqI8v9W7OCWrQyKl6dIJsbfH39lKEUakN
iax5DJNAIIsfzUE2PliLr5eIF8Wodf3h4Y5bKBYvBqihjZ4CxWoAcm+vKNtOBDG9gsfGSfQe1U8s
tushZWe/je1Qn1lRSLxPMDHz8zOKDaa80nZv7mtDmsYyfdy/aIUdDzNdU6C2FGlpk2JccTwjR2gC
eK7F4hs1CVJHaJhUqQJUSNkB/94o264weVoozlyN4thR1RyZjDYQVmZ9Qzvbx+WnKXRqnqJFyCGf
2Dpq/PiCGij3+/y3XdpgAThl4dLho3z0dpDxuljYTGb5TVb0iXAPRtKSbY5Ncea9RrJF1hslhHhO
8FzL4bjM249vwHk3uB6TGB9H1/fR8nKF/fYOyBKTwmr8ChFpsC/Vll4WAvNUPZIw27+GLUomOjT2
HLBIaC68FsUNhPdIL0oPhkByMr4OTpm5usRD6X9mFddOKMgWFsSwOBK6fKyDbhOI3ghQTrfynt3a
H119WKp5qDEGSyKThY/YLT30bNP7A8Uja5QTOEGVU6LbBgTzdn+S0lqGFVHnho6tOoVmxrw2pO2T
xXRpq49zr0mJbcCO6SMeFlLDbfmvBfqO0J5dM89tHTRlQf8S8dmWDpajDE1QqjZdPDL+QZxJKpO2
mpQuslSIwf/BVeh4WbPv2Vh1gksNkVt8N7UHMosENsf8tU5aQcwaN71OgcKl1xHAr5L1x29cr9s3
U46tNnzp0QRgAXyNOPgdcUvPCVRvF4xfw9jTNcYhDb38Ai6SnRuXZof0RYSQATIy6NZb6KhRhC1K
fTcf38bxkwvhOXiYmoCa+UdwDGmuQGmNvMvka15T/jxNS9mX93Y+2vLc7vrLjy92PMkFwZkvKIB6
iHCA/j+a5DBn4jRpuu6bahvsU9zM19Miy4C9VH94LvtoSfPtILWdwPR8Om+obB91lGLkKwo0Fez7
quthqEWUL3tYxpRRyXTTbOR0WNHwLvmXT8GGeTm5InwgWXNRd9QKBpRgSHl0/74ZkcmljrA4OlBP
scf8AtSOVZEgbafLWpOhywBBD4IsOVGBp8vEeUl35E4ZluDhjNzlLMKZWHeKIPXr/ZqEIMcgGr5Z
Ohe7ChEo5w+2RkfjzRigbwkCz6YDiRD48Ri4OHdjlT1M90OZ6ZM5qmlVoFoy1mTOH79acTSf9Ttl
8/IAXHgci+J4PkNnpKZqOdFd4NQv18KK2btEDU+H+gNbPVvQa++9AKTDKCASo6ukv36SCrK/dkA1
GVzX8XU9k1ywYaezyy6iomDkGaYK5x1LFRBf2pT5uJ/FQMK0RZeA9Dhd2NTU7lfjj26RbiIZRWaz
dpbAXPidqkv9whc34yrGSyceFJq+sLKogMI/cxP9JjOLqGVcATjT772XqS4s/2qhsSKZuxk9D869
KKLKIVazBamw/sN5+3ZpIhFJE5Gp63IwODbHwtEMrkn2/RbhgycaYdN1aEcVYunFi02mNL37j99f
8HaucDUHiALWVyZ8GmG6x3OlZbhUYDbRj0IJ/0sm4a3tbHqxBy8PGoeGAoZByAeEZzNaMtGmcZAn
L+28eIAxADK+CoaKDi2Q0dCYtTR20rf3Eclyd11MnUrWGO7ZB+S0bkoe54dqnA51JolZ+ZrGkXel
3Kg+S8y0u+D4S7QsYQL41+gy8Xmhaa1OIzlmLqLZoelsKFGiVrcYmJj06FeP6y6U1w5HYL7D/lZc
+LNUm76Z2y0N+OIhAZuA86NNSyJremqHdT7SL+yt4htICfdsnqDOYQXamhYwZunf2QQDj02CcNQq
kl5CvSTuuj3U9epu9MXwkAqRALoyDaeCseg2X4FUdk9YLctPWOR2xGDRcMimIdvRk5i1ARWd7PU0
hqmxQvxJnRYVImljiLVZkGTZ5yHwPEr0EaLS/SjruwXq94ZY10goLRrO2vTMG6efze/23HffEN11
kON1h3UyeSV+gl26hYCa/sGm7O2Cfp1+PkA5fcwTwx1HJBHu6uTkYfXkmX4JRmgy76yK+uqqLDGz
c4Rm8cZ1eUOLEMbqx7Px3WR8mfhgdWjZsIkfwyYGt4Pn5MjyqUVXrFmJosmnXSmgif7hmHj5pn8f
wy9P6dg2wAOs3ziQj5PICZEyW4HLebKACStiHo6LVU3Ck26mpPBvK7uMbtMOxv/KLNyw2QiFqNFe
pa63mYoe2BdgPe9KejI8rQy01jhv0VWkrtg/lCXBi91XWM/aveXcYEhf/SwHEZxXlGdvlD1jeJ+R
p66s2jIbLGziK1GCkAXbX3pUb3J6cZCAKKzJcH5CdKGnlTDInRW75qM59WK98P7+EAsdgfAYEh0G
EAYxLoIz+jgksHB8m5xgXp6cQQ9+kopkLzCNOUzL9FhBav0qjHDaDHZM06OVhndwQK1Xm4+ngKu3
tzdvxtdgTY0HgSnIMX4UIFl5VNI+SPyneKBxQDkNMagpQHFug8ry0m+UU04Hv+wRWUuNpqTbU5eH
mrrVhWo8XIsKPzauFit2DsjJUDjDpuhbCbjbXcvcuMB4xT+fxbyvRCnuqIEWV7XBS4NZDEt9vfQT
bReUl6K134Tww22S7x0875+zl6WXwm/SfU6l+JDGdXOF+Eah1Zm7AeJ4Mtybrp3fGFXAAeFN1rgT
yEtC0wfbezcWYQLrozV5AJRHgFL3MS0AP2szGiGciZ8c1wjO02R2PkNzgWdC0wENi48HV4/d8dji
50HY65HN+sdGnQMlYd67Hz21qeNeGq3IHpoUscJNDlH30hrJJf5wRest8JVZ5WswJimOZSPBDjTu
bbwLTL6QJUfnc9ZkzillM6NcRcNsnFGoREwFBT82XzeWT40wiweUSvrzNA3NG0OFYveHp38/tTRJ
G1UcTU5FMUFvP7+x3SQuT10Q49YSTzQYyNvr6Fstl0RtELJzVy06mlQ4yhr6Re9SK9xkiYeNK3DY
DXWSMFzT8ER8X9ae/yXtAbtT+qWEXhldcoGyUHeAGjNdekMSn8SuHzsrZB1spCpxmEKnoTHLAamB
oF4H5eI2e4Nh2WV5b1yEHuY9qBz5xrnXJfP1PI2cMAhaNbt45EBdI3eQn5e0eYkoRalitA8KTKIU
WlxbRdPzwVWkpsQi3aceqtBJUhbIJknMEGAtTLSL1ritdNeQ7iparoD3UOma6Cvhw17gsw324WJs
QkTK6xSBnDXjV1sngFNGuTe92P4MiD/9MkBB+umkdqqFXzNU4D5+O+/3H2ZK+GJYanmaPHwU9wib
Tijkofw58KgP4NqLBwMoj5muIa+MnMp/WjotaFgZ32csXBEc9hQWY3+4jb+YsIGGIHP0BaFDbeDt
JAEp1eEY4BfPUenNA+pgvBBvGZLiPC28HjK8Cu9QDRp2aF5H2yaMpq9JIHF2SLAquPvDzfzFgkWD
hdoyWwewxWPE7oIxhcLmJXuOfdP71HpWd2sXiM34FHbPOBeHSwRv+9PGqcoTuMLWRV/5HGS4mk7X
qZ8EAJKrUaFkNIifIOdbdxVgpvnpD3f5LmTwPWCnLksczDRJ5dGQqRIRjbB1hmeq3m18T2SBPDSV
RGQiO+SkbE9h1jZ2i4eUtXTrn8li+ihro9447vFk7x7csIjPTRxK71GlGuiQcArsZCYLhjvO/DXC
aBicvdz13+JZ/DU54g3l4n9Hxfj/kGchPCBjv73gd0SLz89d/4+HVMZplb7hW/z6y3/JA/j/pFHo
sU4s+P4AufnSX7r2gY2dFYL2DrZRrGPPJsX5lzyA+U8yU70L+wgLsJLt/2ZcCP+fnPieJu8SzL/w
NP6Grj11wzeHHcV6arbUHKisWYQT76qJ8QykCY5gctKV/nBWB5ULdgqVwzMx027FyoTGPypa1m1n
Gau55DQ20UPfYEQ3HvJEok4aRYO/k30oP4UBnwlFET6kGAuhAIzuiQAgU5/Vk9vuBrSp8Y7JE/ek
o/Mod0M2RPhYGM6IQEfgFu7KyYkcVQhPzW0IYEBfnWJLhXS8nJEOjssgvreqLoxWiohlTQHuSzhS
Ye6AKaycqJvvyWOXNY8071JlACeju3oTj7V1SnObY3uqOoRkI63VsxhRe+vi2XPOn1gNsDdf7dHq
v0mjJus2yZSNB8B/9cUyEiBNnTA/L1KqswzJ2DvoomI3yy65xmnGa5H21E9eIKO1tUsvxYcvw8sJ
LAQo4XEuP8UJ6qy2mBq0c/m1b7bWWWil9zVOHtrZRV0EzgxJv+jXBtAs+lQ15xfA+P5T3mT+NbK+
4iZyhMmRhASNtavpbVEBo/e3wbonXEGdwYGqQZrQo8GDmiRDKLreWTs19he2gT1HNAl0kfLmgKnJ
ue/M8M+G5ArJMDqw9mw6xcanfLx23BHFwiJeHDiYUnv5ggqgyb30KzoJB7yO+nungxe4atLF2hoK
/IyTzTRhZVe5vA93OF8C+9Bn5tc0s93NwLNsIRc+RDTPT8NR3s/57ACrMKtvpK3zqZU0/8XdmTS3
bWRx/Ku45k4W9uUwc+AmUZRkS3bi5cKiJZoAARA7QfDTz68JyCEhJ+NMu2pQg8olktwAGr299/6L
PYoAeMHDrpG7KcxJuN1sHnNjp2MCBFz/ztlG6X248zDYdUNgTaME+BLc6dxC73ewFHKh+8/LbKk9
UJ7cTkFv4MR5TNaFBrUB2igAl2Xqb0TBP785wJ3JtpY+prp0uIXZjlWyai0n5W6wfFD14hP2YIgq
YiU496xsuVlUBXZADwfKCekK97L8C/CW8hsSquqDBRRmIRQ13gegmcmQ7MpbMAipNS72EV1WJVF2
V2rKl+pglPeDREOAu1LW7ERQyCuwiIigpvP91ijRKNSVt9Ag1HwCZMT57Gy88sNxUMZCtC6cWil8
dsTFyzK6VozSRK3WwnmRo39VffEwQ1Imao0m+TQfpDlk7G2mjvCk0qamjQ+Yj/mx8rCPj+E4UDzl
NkldsGGA3NBhTbR3lal+PubuZyXj8EVZcZqBTkiAwPuJOzYgzmZX6AxqV8pGsz7CEf6wWSZrBTXA
WvADcK8h13hthnvctfFsSGBeOUBbPUu73rDmPNLCZmSjfoqznb+AnVbNAVVFnKTQ7z+gvJhX2l3u
5qjWO8tDthmXWfI5InCB6VjU+CUp+Ww7KJfv9tQ8RlkaJHc11K1JvsewqVTcK7yjvHmAblD6oB3x
3boulyqWmrhRbheBrmyDqZ8nsNwPSmze5aa+nNo6aoiA2NVpmhRIJtmcF9TEcj4SWHPKLY6LnWIP
roGKeVeBEwoGpgZYdVnjQabU1WxnbBG9P4TBJzKj9STaptXC8e2Zgckqnu21isog6p6jINuaD14c
IfdroV1oVV40dvYQorfgO262ASJFcVniF0hgTJ4t2txVe7OiB0AmfkhhVc3NwsnuDkox+L3aTLwy
XJQwiidRmCfhiADLmWKnE822ycKqD5+wz7ImgIS0OfD749TkrxahiWWdGuop/E5jcMAWFqacAikW
ksw8sPYOK1WWPugIcn1AcAPHKyvBuY2zfTWmrF1jeoYm89gNgwBPC0xnjYNdLaDxISOS7b9A4wfz
ty+9A64VbjaDoXDyirgPj5v6GxIMKLftAXp75gYkHDL95dVhmT+hc59OLBu0w8izduok1pRyjvIU
mKd4mXGMLL+wseBCRQhxvTumFbN0GeNmDUq1AlVCtPqk7dhtppyY81tof+5sv1Hfb4jgr4mflIUP
X3ac7ZztVWgTT6EFcZ0nyH5R73VAO8QoU+0G+2tg58pcqeECL93Am1uVAdmM+GhhFdCZ2bGdWZ4g
0FTaqrs47GwffdnwETglybl8Y1+JmMAhFeZ/K0EcCEltNLajhLW3UvfhhBRSOk9dNSKXv0GZXjno
7zI1Hg/igyYcJ4z6zks2/r2vADEOQtza6yPwKxNX1xuKIMtZVaYLZJLTqXI85M8gwIBWRkk13eJh
clvoOgJopeHNs6P7FVfwiKAqe07dTTktg+prFBnlVFFrtMBKths18+ZOlm+gDoUCduvc79H0QARC
v9cjDdRnuTcfCOSjWTbI7zf19rFU8sFD5W3fHejXm+XB1JiN4T1i3MfZwQpctkafhAs6ILk1M495
BvYJV8qRuS+LMTDQ+jcjQPMerE1lPKalv7FujtuiLu/qXNnEU42dMxtp/gHd30LRyW6ODPA/yhQN
3KMy9ZYEwO+RoXQHnyh2HaBLkAs+Cmk5DYObYIed8CFQw9CY2oWqCjnezfsgiG2S2nuw0RT0QuN+
H6jYRsemqo+go2yRnVSzaF3jIGCOsOZN32qUd7xJss2OH/WkPHyMAHPe2CioLcp0l1+l9QDvPNgw
B+yukOy7gdFesfSHO/pg7xXXNZoRU5XsOQqQA2tVI3g9gUG7vUEJqYRtoNlomR5L/wbkbD6hVDCF
V1nNahSdn7HvGVzlCHy9y+EHgBBMAashyLwbRTuWVxBhdFBQk+LDcmvzO6bR2LtshThhEuA670aU
ff3saOwnyhGRsCoukUFmdyNDHyMqtMiga3jTQssS7Im0uoSnz86lAHhkbxs5tYdNYm6juXsMQu+m
Bu+HYKiT70tkTetyEXrBAMmU1OLgt0R+dQTMwH2rmgOrGMfFMfVngQmeOnbcI7JmeokS+SZVMPvY
eurksFW2D46XpY9bd1vlI5eAjDAdq7wcatssI7N1fVQ9gPMQI/bKCHS3nY9szEE/hq7rTpbIWt8C
fI2ErO+h/nTUfWOG1vyVjhEDqvLHAvK5s6t0/r2/JETH7QIodYWXtJ+juol74r1BTgoLSOTkwnFE
nXtu+Ibycbkk0USyYemNN+QcUR+ojR0Kx0GhgKUqik8s3sepTictYlf9iuwgeu6QtKIRX3SJbHQg
lE/dLABQUZTbepSVpjYuCuuYjA3Li97uKF+iSBB42GGY3l0CqHrmInJ+W5W2Obc8J8HgQHfMhxwK
DbVscxdeGcKt0eWj3WAIlO4n4c6onw9Lx/vicub+Taste7E0oCyRUdnbtzn269ZkuVE37l2kmPpY
q+1PRaTnH2tEAoA5mwaGfKgXaAdTmWdafcQDHB7hZ4EKpCyAT9S1D8OTvURz70L0TNbaYInYQeqr
K9ZT/8avBuq0Tg3rE0juvMZtNbKXs0Hqeyi3KDh0bGD+oyhV6I+lGutTgD+7UVzbwTQwfPfKPSBn
YiLXuwD5XN0jCVA95ii6inD7MEbrDyvIIPFWNVWmdKTFsTFTfexwRomaZFMYDsU4EgYkOnWk6cDy
rJm2J78B6Otwm+T+8R64efIe0oJtjlnPt9/iQsXvY6eEnzaqEm4QUNi6NzGivje+HSo3FHBSFGXN
dKEA2XzQj0U1rpQknmtHhRuACMCiykimZD9Vzv6KNTXNJWItNlQnluZoN6usxLzahoPd/KBwFk8A
WH2Is1CfDZRsWoCcfutvEMHcbqP9/RaE1IJFYj9hAjJZbJSic0AEdzqatmNvkGIrG22taY1iJ/bd
+zrFQhUl2QCO2YKE4xIiF15gG7cIn7zAMo/XNggiVB9L69u+iKtn7Lw9Z0zR53C317SDPqsyI26y
gf838X/7IiI8fyW0gGJDA98Rvz1R2D9gwlL4RX0m1fBTf/TXDf2kcgPVSsL4C6nB00OdHuav2giB
ZhXlM+oOmjM0qUCSJAYIFcZIRjU/H5BLEO6gBlxq5XTp52mev3r/v36113IWr/vx4tGf4nJXCBkM
3Mt256qJmgD1/MzLd1r44+V1F4tAqugi0/fyjud94LpDBSwgOXvI++Jqbng2Ql4/+8+838/8zUUf
rJ4jlL38nMr3U3HeByZ1tJ/rhE4TZ51gDzXTIJ+kAlgQF4nZ807g7Dq0VCTPVMj1p+t/NBA6b9CI
m8yf//kP0CYi0/UzQ6HTxlkvYO5I7stFMaR5SbJq573gWCiWAAywDBJl4vpfTYfOG/zRC9hASHeC
MaR+CeaRvN3pAuRz3gmqqg4hkgLeg8svLoYKvd6j+UAVVdQ35IaCPgQYCMMGhNbp4lOf94KjDClQ
QP9lZpwuigf96gWe3G0eqrNb/Y2NwTCGjigM2U77lt0JYQ5tkOA2dfye9gJfr5mk/30n6NrQZsBT
AmrXxu5QsFg1QLtRv286oVmMezQhiHyaSSrRCYwEoV0Dab55yc5IcDkpIJhtIi7czJdmGepRJ9jw
42UXBWdIH5gmBZLmJbu7pGIOBUyOw0LfVgMCf76Y1JJoqENTwOPII/zw7VH6slGYhTrRu29P5k1U
tOVe32TzFxufgC2Jq7MvWu4QBS0qboD6TlfvzonQzaWXAQ7DChhf7aUTOgGDbQ45PMGKUdsTVO+G
AspJsiNBZxmAjuEgTn55KLBtQgWkvait9nQIQNQRPAupicB+CDxQcwT353R1VkEHfXqDaIrTUfP7
3i2GQHulB4GhDKEtmmQlfxw2EjojlSP0z9qjUf9OBTDqZDMHBM/i6IdBTjPgRSB6cUy2hmwI5Fvd
ds/o3aKoGnDwJGcEx2RmPN6QL8Fx53AEBAJMBmw/kESnW/XoWATG6hUi5e/mj5gLEPNUg5NRMww6
7++4Q26DTC6q+s3Vv14AkSk7CrQhez98JiC0p6sTJ7g6iSZFAQXZ/r53ISPHF036hOCQMhSoU7td
Fzu7g+swV0iokXJrhkLT7X2aEexu0kcEe0j1TaSKulPBZEGkawxETk9X7xZEVEoV6W2BzQ+gG5zK
5iVfbQtkExFKJI5qA6n+TQWXnLfkgqArQ6BpzHiQeM11uTm6KjG14Js77bLZv7GgkP6X7QVOy2Iu
mJ2jgW1xQEI4+ntevXfHROLcVy5Of3trNNgU4HDDrr78+ETLFlKhEPdgpIqrdycDTUEOWvLjG9qQ
qgGxAGnC09XZDdAARxOW5Fk7zHq0DWgqxGTZ1ycgJF2iugRDp6szCCD+EUsJYyYRSvYtf4zchuz7
i4LJiePVhoKdz+8aAnWsU8Fs7tSnzw9mWfYsxOhnedMQSm+3uc7nJ1vCJgi39aXU0rttkMOA9CAg
XQIYnLwwVZnTxbc+jxFF6hgnOREeNCth/3rB4BPJTgUKSkDuiYLag19nOyQzMyR5jupAc6c+TQUN
6Kzs65M8pnqMXXFbOu0OAnfIUYmwgRrD6erddkjyV2tGpkQVxR3CbqIPtDYd0umFU23V5kQIt6N3
+wHLdPNR5N7fRCsFsnsz1TvREVJPBAYmpwHhssbVv7mA3J7sUqBTJdLJBn3vhU4lwSZdghoN/PN2
rvRxLIjyh1Qa2dCH0IYIjV7KSd3NUZSbmCmkFk9DoQ1Ke7QuohIhWKxSvQDvih3WcdkhfzgjbGcI
NVCB4NXGkL1bF4V2j/RYIIGIxatr6j8+ItjkT0kmIDjWdFL/MFj0gjQMTzeG4E2QHjuDF50flNAK
GsLvpKOcPq6LgtAuNRcMm8IRBEUKa+1nvjwoMjaoLgps0ssw6NseyRHWkN0dRC9wCkQWq10ROrtD
c1AUOcr2PN2/sQCGTjZxIPZIRItJpzeLfxeQ6LJuMhXgq7a91BxQe7Q7wEfSZHuBworjgspsz8Sv
YJkUnLF4ckSu/fvu0bMsgoBOya4LJIlQPXBf4kOBZDlfF0kiYXVFkRFQ4ulqur1HY0EgEnloudWR
3YHDp6BUN2/ZXRdYHSlrk25pO7xP708HSMcOKou/kLB7QWSy7p2PAnDayFaKulMLw2s6/Kd64Sf+
6Dugf+z54fMJ7++v8x8h/v/sD14g8a9/38K8BYxZ4Nkv/vBDnaybezcoX/H//7rA/56gt2e/fIHi
nu7T/vP2BV/f+uJeL2/18sNrf52t8GFFclrQG9rH/O4I+XUVrc5x6OzPzLw/nuSf/7h4zrPx/x8a
/rHV5OkZxPv8l+1mPlollw98QktLP3AW4N+yyl9eXXzGBnEp2/J4Ffrf4qyjBNHA/aXbjsM4Wz3H
50/dQCTlW0YR5qnwn8riovETAlG28ck6XFWrbH3ecoNrk265ZVa8ib+9GcdhGX29FOBogGOyd8G7
OPOfL0dhw+CRbRlDWlRDLltu0F6yLV/T475/3uPo4QutSdmG588r72IAtmAc6XbD0N/F/uWMbHAu
0k3vnv1VZxVpcFTSLcfV5cdDhY0tXrbZxeu1qUF5SDdMA+VTUL884mnZa6ATsk3fxviuv+rmpiIv
2/bdyt9drB4tNli+3awOV7vn8+4A4PArPuHdKs9XT16Zr4viYky3FVrpR/efkNFeXfLqGvaIfNPs
BXlcXIxsjdMwiW/5tvPc578kuVibWvzKr2g9LrNu07/kweNd0VlD2mKz7EPfr79mXaNu4CWieiPf
9H51uW8RbIiCgHzD1ZvrVZTknn+5rdO+SDL/ivZv1lm+vlip2qzlr2j8bn3wny62sTYZ+Csa/xxn
wUsfnOKDpiwt3XScFd6b8SqL2SkvJ2dT4Pg1N5isgu7cR8eMfIBs8289/7LHG0S3dLNByInkMqoB
LC6yWdJNZ+tNl7p8qirLNvxuvdvldbhfdcKENv8k2/yjFz+v38zzV3tbk9iRbf59XP7JQGxZnL/m
Bq8HYpuSkW3+A72/Rl364kjRcpHl2z5cRpW4cog0imy7vxUr76UVsaa0lW3ZZn9fZxE720XLDYJO
uuUf6SE2xTfZpj+u2Hdw6r2cmm0eX7rx/yTmKJnS+OjnTzHOghcnN92yhM689LPXMXIDm5eGTuPE
wvPp5Qd/loj5UabpOzv8df7pRQXhR//sMrkm/uIpXK+yf/0bAAD//w==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microsoft.com/office/2014/relationships/chartEx" Target="../charts/chartEx2.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10" Type="http://schemas.microsoft.com/office/2014/relationships/chartEx" Target="../charts/chartEx3.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13</xdr:col>
      <xdr:colOff>11906</xdr:colOff>
      <xdr:row>51</xdr:row>
      <xdr:rowOff>164306</xdr:rowOff>
    </xdr:from>
    <xdr:to>
      <xdr:col>18</xdr:col>
      <xdr:colOff>226218</xdr:colOff>
      <xdr:row>66</xdr:row>
      <xdr:rowOff>50006</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DC3915C-BC29-EA93-4909-8699562570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548937" y="9879806"/>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552451</xdr:colOff>
      <xdr:row>19</xdr:row>
      <xdr:rowOff>9526</xdr:rowOff>
    </xdr:from>
    <xdr:to>
      <xdr:col>3</xdr:col>
      <xdr:colOff>28575</xdr:colOff>
      <xdr:row>22</xdr:row>
      <xdr:rowOff>85726</xdr:rowOff>
    </xdr:to>
    <xdr:graphicFrame macro="">
      <xdr:nvGraphicFramePr>
        <xdr:cNvPr id="2" name="Chart 1">
          <a:extLst>
            <a:ext uri="{FF2B5EF4-FFF2-40B4-BE49-F238E27FC236}">
              <a16:creationId xmlns:a16="http://schemas.microsoft.com/office/drawing/2014/main" id="{B995E5EB-CACE-86D9-95FA-0D3A0D0D1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581026</xdr:colOff>
      <xdr:row>19</xdr:row>
      <xdr:rowOff>57150</xdr:rowOff>
    </xdr:from>
    <xdr:to>
      <xdr:col>6</xdr:col>
      <xdr:colOff>161925</xdr:colOff>
      <xdr:row>23</xdr:row>
      <xdr:rowOff>4762</xdr:rowOff>
    </xdr:to>
    <xdr:graphicFrame macro="">
      <xdr:nvGraphicFramePr>
        <xdr:cNvPr id="3" name="Chart 2">
          <a:extLst>
            <a:ext uri="{FF2B5EF4-FFF2-40B4-BE49-F238E27FC236}">
              <a16:creationId xmlns:a16="http://schemas.microsoft.com/office/drawing/2014/main" id="{C6E0F88F-526F-EDC2-55B5-F1C612057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590550</xdr:colOff>
      <xdr:row>19</xdr:row>
      <xdr:rowOff>104775</xdr:rowOff>
    </xdr:from>
    <xdr:to>
      <xdr:col>12</xdr:col>
      <xdr:colOff>57150</xdr:colOff>
      <xdr:row>23</xdr:row>
      <xdr:rowOff>4761</xdr:rowOff>
    </xdr:to>
    <xdr:graphicFrame macro="">
      <xdr:nvGraphicFramePr>
        <xdr:cNvPr id="5" name="Chart 4">
          <a:extLst>
            <a:ext uri="{FF2B5EF4-FFF2-40B4-BE49-F238E27FC236}">
              <a16:creationId xmlns:a16="http://schemas.microsoft.com/office/drawing/2014/main" id="{5D3BCA93-234A-AA73-1366-C8A27704D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171450</xdr:colOff>
      <xdr:row>19</xdr:row>
      <xdr:rowOff>47625</xdr:rowOff>
    </xdr:from>
    <xdr:to>
      <xdr:col>14</xdr:col>
      <xdr:colOff>1057274</xdr:colOff>
      <xdr:row>23</xdr:row>
      <xdr:rowOff>90487</xdr:rowOff>
    </xdr:to>
    <xdr:graphicFrame macro="">
      <xdr:nvGraphicFramePr>
        <xdr:cNvPr id="6" name="Chart 5">
          <a:extLst>
            <a:ext uri="{FF2B5EF4-FFF2-40B4-BE49-F238E27FC236}">
              <a16:creationId xmlns:a16="http://schemas.microsoft.com/office/drawing/2014/main" id="{9DAEAC47-F3E6-BC60-4B32-48D545A2B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819977</xdr:colOff>
      <xdr:row>17</xdr:row>
      <xdr:rowOff>160683</xdr:rowOff>
    </xdr:from>
    <xdr:to>
      <xdr:col>9</xdr:col>
      <xdr:colOff>220869</xdr:colOff>
      <xdr:row>25</xdr:row>
      <xdr:rowOff>27609</xdr:rowOff>
    </xdr:to>
    <xdr:graphicFrame macro="">
      <xdr:nvGraphicFramePr>
        <xdr:cNvPr id="7" name="Chart 6">
          <a:extLst>
            <a:ext uri="{FF2B5EF4-FFF2-40B4-BE49-F238E27FC236}">
              <a16:creationId xmlns:a16="http://schemas.microsoft.com/office/drawing/2014/main" id="{C5E5B0E6-767C-4EAA-DA10-2C76FE637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67839"/>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152400</xdr:colOff>
      <xdr:row>2</xdr:row>
      <xdr:rowOff>66675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2400" y="415478"/>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238124</xdr:colOff>
      <xdr:row>12</xdr:row>
      <xdr:rowOff>38356</xdr:rowOff>
    </xdr:from>
    <xdr:to>
      <xdr:col>8</xdr:col>
      <xdr:colOff>361950</xdr:colOff>
      <xdr:row>22</xdr:row>
      <xdr:rowOff>6392</xdr:rowOff>
    </xdr:to>
    <xdr:graphicFrame macro="">
      <xdr:nvGraphicFramePr>
        <xdr:cNvPr id="39" name="Chart 38">
          <a:extLst>
            <a:ext uri="{FF2B5EF4-FFF2-40B4-BE49-F238E27FC236}">
              <a16:creationId xmlns:a16="http://schemas.microsoft.com/office/drawing/2014/main" id="{76A16586-DF44-4DD8-BD68-9BA39E84A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28574</xdr:colOff>
      <xdr:row>12</xdr:row>
      <xdr:rowOff>95250</xdr:rowOff>
    </xdr:from>
    <xdr:to>
      <xdr:col>15</xdr:col>
      <xdr:colOff>323849</xdr:colOff>
      <xdr:row>21</xdr:row>
      <xdr:rowOff>66675</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17A0F6E1-FB7B-45CB-BF74-FD3B58376C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57799" y="2266950"/>
              <a:ext cx="3781425" cy="1600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41159</xdr:colOff>
      <xdr:row>12</xdr:row>
      <xdr:rowOff>23519</xdr:rowOff>
    </xdr:from>
    <xdr:to>
      <xdr:col>20</xdr:col>
      <xdr:colOff>230011</xdr:colOff>
      <xdr:row>21</xdr:row>
      <xdr:rowOff>111713</xdr:rowOff>
    </xdr:to>
    <xdr:graphicFrame macro="">
      <xdr:nvGraphicFramePr>
        <xdr:cNvPr id="41" name="Chart 40">
          <a:extLst>
            <a:ext uri="{FF2B5EF4-FFF2-40B4-BE49-F238E27FC236}">
              <a16:creationId xmlns:a16="http://schemas.microsoft.com/office/drawing/2014/main" id="{DC3633BF-500F-4CF0-A96E-47A374058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23</xdr:row>
      <xdr:rowOff>171450</xdr:rowOff>
    </xdr:from>
    <xdr:to>
      <xdr:col>14</xdr:col>
      <xdr:colOff>285750</xdr:colOff>
      <xdr:row>32</xdr:row>
      <xdr:rowOff>161925</xdr:rowOff>
    </xdr:to>
    <xdr:graphicFrame macro="">
      <xdr:nvGraphicFramePr>
        <xdr:cNvPr id="42" name="Chart 41">
          <a:extLst>
            <a:ext uri="{FF2B5EF4-FFF2-40B4-BE49-F238E27FC236}">
              <a16:creationId xmlns:a16="http://schemas.microsoft.com/office/drawing/2014/main" id="{1D5E4653-C517-42E7-B38E-B794A17CF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523876</xdr:colOff>
      <xdr:row>24</xdr:row>
      <xdr:rowOff>8101</xdr:rowOff>
    </xdr:from>
    <xdr:to>
      <xdr:col>16</xdr:col>
      <xdr:colOff>304800</xdr:colOff>
      <xdr:row>32</xdr:row>
      <xdr:rowOff>19050</xdr:rowOff>
    </xdr:to>
    <mc:AlternateContent xmlns:mc="http://schemas.openxmlformats.org/markup-compatibility/2006" xmlns:a14="http://schemas.microsoft.com/office/drawing/2010/main">
      <mc:Choice Requires="a14">
        <xdr:graphicFrame macro="">
          <xdr:nvGraphicFramePr>
            <xdr:cNvPr id="43" name="Region">
              <a:extLst>
                <a:ext uri="{FF2B5EF4-FFF2-40B4-BE49-F238E27FC236}">
                  <a16:creationId xmlns:a16="http://schemas.microsoft.com/office/drawing/2014/main" id="{53391BC8-389A-4DBB-9E2C-B3C44A6DA8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00003" y="4193735"/>
              <a:ext cx="934656" cy="1406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381001</xdr:colOff>
      <xdr:row>24</xdr:row>
      <xdr:rowOff>8101</xdr:rowOff>
    </xdr:from>
    <xdr:to>
      <xdr:col>18</xdr:col>
      <xdr:colOff>257175</xdr:colOff>
      <xdr:row>32</xdr:row>
      <xdr:rowOff>38100</xdr:rowOff>
    </xdr:to>
    <mc:AlternateContent xmlns:mc="http://schemas.openxmlformats.org/markup-compatibility/2006" xmlns:a14="http://schemas.microsoft.com/office/drawing/2010/main">
      <mc:Choice Requires="a14">
        <xdr:graphicFrame macro="">
          <xdr:nvGraphicFramePr>
            <xdr:cNvPr id="44" name="Segment">
              <a:extLst>
                <a:ext uri="{FF2B5EF4-FFF2-40B4-BE49-F238E27FC236}">
                  <a16:creationId xmlns:a16="http://schemas.microsoft.com/office/drawing/2014/main" id="{A9B71D9B-54BF-49E8-8AB7-CFEB8824F12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610860" y="4193735"/>
              <a:ext cx="1029907" cy="1425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342900</xdr:colOff>
      <xdr:row>23</xdr:row>
      <xdr:rowOff>179551</xdr:rowOff>
    </xdr:from>
    <xdr:to>
      <xdr:col>20</xdr:col>
      <xdr:colOff>209549</xdr:colOff>
      <xdr:row>32</xdr:row>
      <xdr:rowOff>9525</xdr:rowOff>
    </xdr:to>
    <mc:AlternateContent xmlns:mc="http://schemas.openxmlformats.org/markup-compatibility/2006" xmlns:a14="http://schemas.microsoft.com/office/drawing/2010/main">
      <mc:Choice Requires="a14">
        <xdr:graphicFrame macro="">
          <xdr:nvGraphicFramePr>
            <xdr:cNvPr id="45" name="Year">
              <a:extLst>
                <a:ext uri="{FF2B5EF4-FFF2-40B4-BE49-F238E27FC236}">
                  <a16:creationId xmlns:a16="http://schemas.microsoft.com/office/drawing/2014/main" id="{A175EDA8-26C2-462F-8EEF-6F2B408BE3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26492" y="4190783"/>
              <a:ext cx="1020381" cy="1399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466725</xdr:colOff>
      <xdr:row>4</xdr:row>
      <xdr:rowOff>47625</xdr:rowOff>
    </xdr:from>
    <xdr:to>
      <xdr:col>3</xdr:col>
      <xdr:colOff>561975</xdr:colOff>
      <xdr:row>6</xdr:row>
      <xdr:rowOff>66675</xdr:rowOff>
    </xdr:to>
    <xdr:sp macro="" textlink="'KPI''S'!C17">
      <xdr:nvSpPr>
        <xdr:cNvPr id="46" name="TextBox 45">
          <a:extLst>
            <a:ext uri="{FF2B5EF4-FFF2-40B4-BE49-F238E27FC236}">
              <a16:creationId xmlns:a16="http://schemas.microsoft.com/office/drawing/2014/main" id="{30B7ADC0-FBDA-E5B2-E231-C5EB54C25950}"/>
            </a:ext>
          </a:extLst>
        </xdr:cNvPr>
        <xdr:cNvSpPr txBox="1"/>
      </xdr:nvSpPr>
      <xdr:spPr>
        <a:xfrm>
          <a:off x="466725" y="771525"/>
          <a:ext cx="18383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B63064-B879-4CC7-8F20-C934040A0513}" type="TxLink">
            <a:rPr lang="en-US" sz="2000" b="0" i="0" u="none" strike="noStrike">
              <a:solidFill>
                <a:schemeClr val="bg1"/>
              </a:solidFill>
              <a:latin typeface="+mj-lt"/>
              <a:ea typeface="Calibri"/>
              <a:cs typeface="Times New Roman" panose="02020603050405020304" pitchFamily="18" charset="0"/>
            </a:rPr>
            <a:pPr algn="ctr"/>
            <a:t>$2,297,200.86</a:t>
          </a:fld>
          <a:endParaRPr lang="en-US" sz="2000" b="0">
            <a:solidFill>
              <a:schemeClr val="bg1"/>
            </a:solidFill>
            <a:latin typeface="+mj-lt"/>
            <a:cs typeface="Times New Roman" panose="02020603050405020304" pitchFamily="18" charset="0"/>
          </a:endParaRPr>
        </a:p>
      </xdr:txBody>
    </xdr:sp>
    <xdr:clientData/>
  </xdr:twoCellAnchor>
  <xdr:twoCellAnchor>
    <xdr:from>
      <xdr:col>8</xdr:col>
      <xdr:colOff>533400</xdr:colOff>
      <xdr:row>4</xdr:row>
      <xdr:rowOff>66675</xdr:rowOff>
    </xdr:from>
    <xdr:to>
      <xdr:col>12</xdr:col>
      <xdr:colOff>47625</xdr:colOff>
      <xdr:row>6</xdr:row>
      <xdr:rowOff>85725</xdr:rowOff>
    </xdr:to>
    <xdr:sp macro="" textlink="'KPI''S'!I17">
      <xdr:nvSpPr>
        <xdr:cNvPr id="47" name="TextBox 46">
          <a:extLst>
            <a:ext uri="{FF2B5EF4-FFF2-40B4-BE49-F238E27FC236}">
              <a16:creationId xmlns:a16="http://schemas.microsoft.com/office/drawing/2014/main" id="{C6E8F5AA-9549-4707-B51B-3A82C0194F55}"/>
            </a:ext>
          </a:extLst>
        </xdr:cNvPr>
        <xdr:cNvSpPr txBox="1"/>
      </xdr:nvSpPr>
      <xdr:spPr>
        <a:xfrm>
          <a:off x="5181600" y="790575"/>
          <a:ext cx="18383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3B88654-9AF1-459D-AEEA-1BB43D3E7FCB}" type="TxLink">
            <a:rPr lang="en-US" sz="2000" b="0" i="0" u="none" strike="noStrike">
              <a:solidFill>
                <a:schemeClr val="bg1"/>
              </a:solidFill>
              <a:latin typeface="+mj-lt"/>
              <a:ea typeface="Calibri"/>
              <a:cs typeface="Times New Roman" panose="02020603050405020304" pitchFamily="18" charset="0"/>
            </a:rPr>
            <a:pPr marL="0" indent="0" algn="ctr"/>
            <a:t>37873</a:t>
          </a:fld>
          <a:endParaRPr lang="en-US" sz="2000" b="0" i="0" u="none" strike="noStrike">
            <a:solidFill>
              <a:schemeClr val="bg1"/>
            </a:solidFill>
            <a:latin typeface="+mj-lt"/>
            <a:ea typeface="Calibri"/>
            <a:cs typeface="Times New Roman" panose="02020603050405020304" pitchFamily="18" charset="0"/>
          </a:endParaRPr>
        </a:p>
      </xdr:txBody>
    </xdr:sp>
    <xdr:clientData/>
  </xdr:twoCellAnchor>
  <xdr:twoCellAnchor>
    <xdr:from>
      <xdr:col>4</xdr:col>
      <xdr:colOff>457200</xdr:colOff>
      <xdr:row>4</xdr:row>
      <xdr:rowOff>66675</xdr:rowOff>
    </xdr:from>
    <xdr:to>
      <xdr:col>7</xdr:col>
      <xdr:colOff>552450</xdr:colOff>
      <xdr:row>6</xdr:row>
      <xdr:rowOff>85725</xdr:rowOff>
    </xdr:to>
    <xdr:sp macro="" textlink="'KPI''S'!F17">
      <xdr:nvSpPr>
        <xdr:cNvPr id="48" name="TextBox 47">
          <a:extLst>
            <a:ext uri="{FF2B5EF4-FFF2-40B4-BE49-F238E27FC236}">
              <a16:creationId xmlns:a16="http://schemas.microsoft.com/office/drawing/2014/main" id="{A905FD7A-0D0D-4F79-9254-A8E4A19F49DE}"/>
            </a:ext>
          </a:extLst>
        </xdr:cNvPr>
        <xdr:cNvSpPr txBox="1"/>
      </xdr:nvSpPr>
      <xdr:spPr>
        <a:xfrm>
          <a:off x="2781300" y="790575"/>
          <a:ext cx="18383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30FB09-B4F4-482D-B935-79716540D6B1}" type="TxLink">
            <a:rPr lang="en-US" sz="2000" b="0" i="0" u="none" strike="noStrike">
              <a:solidFill>
                <a:schemeClr val="bg1"/>
              </a:solidFill>
              <a:latin typeface="+mj-lt"/>
              <a:ea typeface="Calibri"/>
              <a:cs typeface="Times New Roman" panose="02020603050405020304" pitchFamily="18" charset="0"/>
            </a:rPr>
            <a:pPr marL="0" indent="0" algn="ctr"/>
            <a:t>$286,397.02</a:t>
          </a:fld>
          <a:endParaRPr lang="en-US" sz="2000" b="0" i="0" u="none" strike="noStrike">
            <a:solidFill>
              <a:schemeClr val="bg1"/>
            </a:solidFill>
            <a:latin typeface="+mj-lt"/>
            <a:ea typeface="Calibri"/>
            <a:cs typeface="Times New Roman" panose="02020603050405020304" pitchFamily="18" charset="0"/>
          </a:endParaRPr>
        </a:p>
      </xdr:txBody>
    </xdr:sp>
    <xdr:clientData/>
  </xdr:twoCellAnchor>
  <xdr:twoCellAnchor>
    <xdr:from>
      <xdr:col>13</xdr:col>
      <xdr:colOff>38100</xdr:colOff>
      <xdr:row>4</xdr:row>
      <xdr:rowOff>57150</xdr:rowOff>
    </xdr:from>
    <xdr:to>
      <xdr:col>16</xdr:col>
      <xdr:colOff>133350</xdr:colOff>
      <xdr:row>6</xdr:row>
      <xdr:rowOff>76200</xdr:rowOff>
    </xdr:to>
    <xdr:sp macro="" textlink="'KPI''S'!L17">
      <xdr:nvSpPr>
        <xdr:cNvPr id="49" name="TextBox 48">
          <a:extLst>
            <a:ext uri="{FF2B5EF4-FFF2-40B4-BE49-F238E27FC236}">
              <a16:creationId xmlns:a16="http://schemas.microsoft.com/office/drawing/2014/main" id="{25BDCF18-67A6-4ECF-BA43-F5F5716CEE7E}"/>
            </a:ext>
          </a:extLst>
        </xdr:cNvPr>
        <xdr:cNvSpPr txBox="1"/>
      </xdr:nvSpPr>
      <xdr:spPr>
        <a:xfrm>
          <a:off x="7591425" y="781050"/>
          <a:ext cx="18383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900BFF-D1CA-49DC-8012-0F34A446C809}" type="TxLink">
            <a:rPr lang="en-US" sz="2000" b="0" i="0" u="none" strike="noStrike">
              <a:solidFill>
                <a:schemeClr val="bg1"/>
              </a:solidFill>
              <a:latin typeface="+mj-lt"/>
              <a:ea typeface="Calibri"/>
              <a:cs typeface="Times New Roman" panose="02020603050405020304" pitchFamily="18" charset="0"/>
            </a:rPr>
            <a:pPr marL="0" indent="0" algn="ctr"/>
            <a:t>9994</a:t>
          </a:fld>
          <a:endParaRPr lang="en-US" sz="2000" b="0" i="0" u="none" strike="noStrike">
            <a:solidFill>
              <a:schemeClr val="bg1"/>
            </a:solidFill>
            <a:latin typeface="+mj-lt"/>
            <a:ea typeface="Calibri"/>
            <a:cs typeface="Times New Roman" panose="02020603050405020304" pitchFamily="18" charset="0"/>
          </a:endParaRPr>
        </a:p>
      </xdr:txBody>
    </xdr:sp>
    <xdr:clientData/>
  </xdr:twoCellAnchor>
  <xdr:twoCellAnchor>
    <xdr:from>
      <xdr:col>17</xdr:col>
      <xdr:colOff>47625</xdr:colOff>
      <xdr:row>4</xdr:row>
      <xdr:rowOff>38100</xdr:rowOff>
    </xdr:from>
    <xdr:to>
      <xdr:col>20</xdr:col>
      <xdr:colOff>142875</xdr:colOff>
      <xdr:row>6</xdr:row>
      <xdr:rowOff>57150</xdr:rowOff>
    </xdr:to>
    <xdr:sp macro="" textlink="'KPI''S'!O17">
      <xdr:nvSpPr>
        <xdr:cNvPr id="68" name="TextBox 67">
          <a:extLst>
            <a:ext uri="{FF2B5EF4-FFF2-40B4-BE49-F238E27FC236}">
              <a16:creationId xmlns:a16="http://schemas.microsoft.com/office/drawing/2014/main" id="{EF7E3E5B-EC07-4150-84CA-A210096F0B1A}"/>
            </a:ext>
          </a:extLst>
        </xdr:cNvPr>
        <xdr:cNvSpPr txBox="1"/>
      </xdr:nvSpPr>
      <xdr:spPr>
        <a:xfrm>
          <a:off x="9925050" y="762000"/>
          <a:ext cx="18383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1CCA12-CACA-46A3-ACFF-9DB8AF14F71E}" type="TxLink">
            <a:rPr lang="en-US" sz="2000" b="0" i="0" u="none" strike="noStrike">
              <a:solidFill>
                <a:schemeClr val="bg1"/>
              </a:solidFill>
              <a:latin typeface="+mj-lt"/>
              <a:ea typeface="Calibri"/>
              <a:cs typeface="Times New Roman" panose="02020603050405020304" pitchFamily="18" charset="0"/>
            </a:rPr>
            <a:pPr marL="0" indent="0" algn="ctr"/>
            <a:t>12.47%</a:t>
          </a:fld>
          <a:endParaRPr lang="en-US" sz="2000" b="0" i="0" u="none" strike="noStrike">
            <a:solidFill>
              <a:schemeClr val="bg1"/>
            </a:solidFill>
            <a:latin typeface="+mj-lt"/>
            <a:ea typeface="Calibri"/>
            <a:cs typeface="Times New Roman" panose="02020603050405020304" pitchFamily="18" charset="0"/>
          </a:endParaRPr>
        </a:p>
      </xdr:txBody>
    </xdr:sp>
    <xdr:clientData/>
  </xdr:twoCellAnchor>
  <xdr:twoCellAnchor>
    <xdr:from>
      <xdr:col>0</xdr:col>
      <xdr:colOff>456389</xdr:colOff>
      <xdr:row>5</xdr:row>
      <xdr:rowOff>117340</xdr:rowOff>
    </xdr:from>
    <xdr:to>
      <xdr:col>3</xdr:col>
      <xdr:colOff>486384</xdr:colOff>
      <xdr:row>8</xdr:row>
      <xdr:rowOff>60798</xdr:rowOff>
    </xdr:to>
    <xdr:graphicFrame macro="">
      <xdr:nvGraphicFramePr>
        <xdr:cNvPr id="70" name="Chart 69">
          <a:extLst>
            <a:ext uri="{FF2B5EF4-FFF2-40B4-BE49-F238E27FC236}">
              <a16:creationId xmlns:a16="http://schemas.microsoft.com/office/drawing/2014/main" id="{4C8DFD8E-8D6C-4C64-9F2A-B0E237106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305661</xdr:colOff>
      <xdr:row>8</xdr:row>
      <xdr:rowOff>62135</xdr:rowOff>
    </xdr:from>
    <xdr:to>
      <xdr:col>2</xdr:col>
      <xdr:colOff>477920</xdr:colOff>
      <xdr:row>9</xdr:row>
      <xdr:rowOff>173597</xdr:rowOff>
    </xdr:to>
    <xdr:sp macro="" textlink="">
      <xdr:nvSpPr>
        <xdr:cNvPr id="71" name="TextBox 70">
          <a:extLst>
            <a:ext uri="{FF2B5EF4-FFF2-40B4-BE49-F238E27FC236}">
              <a16:creationId xmlns:a16="http://schemas.microsoft.com/office/drawing/2014/main" id="{6CE1C5F2-0CAF-343E-DC70-41A907C3499E}"/>
            </a:ext>
          </a:extLst>
        </xdr:cNvPr>
        <xdr:cNvSpPr txBox="1"/>
      </xdr:nvSpPr>
      <xdr:spPr>
        <a:xfrm>
          <a:off x="305661" y="1485651"/>
          <a:ext cx="1344567" cy="289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YOY Growth</a:t>
          </a:r>
        </a:p>
      </xdr:txBody>
    </xdr:sp>
    <xdr:clientData/>
  </xdr:twoCellAnchor>
  <xdr:twoCellAnchor>
    <xdr:from>
      <xdr:col>4</xdr:col>
      <xdr:colOff>292942</xdr:colOff>
      <xdr:row>8</xdr:row>
      <xdr:rowOff>67482</xdr:rowOff>
    </xdr:from>
    <xdr:to>
      <xdr:col>6</xdr:col>
      <xdr:colOff>465201</xdr:colOff>
      <xdr:row>9</xdr:row>
      <xdr:rowOff>178944</xdr:rowOff>
    </xdr:to>
    <xdr:sp macro="" textlink="">
      <xdr:nvSpPr>
        <xdr:cNvPr id="78" name="TextBox 77">
          <a:extLst>
            <a:ext uri="{FF2B5EF4-FFF2-40B4-BE49-F238E27FC236}">
              <a16:creationId xmlns:a16="http://schemas.microsoft.com/office/drawing/2014/main" id="{6C5F36ED-394E-4464-8803-03928F9DCE36}"/>
            </a:ext>
          </a:extLst>
        </xdr:cNvPr>
        <xdr:cNvSpPr txBox="1"/>
      </xdr:nvSpPr>
      <xdr:spPr>
        <a:xfrm>
          <a:off x="2612072" y="1516939"/>
          <a:ext cx="1331825" cy="29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YOY Growth</a:t>
          </a:r>
        </a:p>
      </xdr:txBody>
    </xdr:sp>
    <xdr:clientData/>
  </xdr:twoCellAnchor>
  <xdr:twoCellAnchor>
    <xdr:from>
      <xdr:col>2</xdr:col>
      <xdr:colOff>316199</xdr:colOff>
      <xdr:row>8</xdr:row>
      <xdr:rowOff>62540</xdr:rowOff>
    </xdr:from>
    <xdr:to>
      <xdr:col>4</xdr:col>
      <xdr:colOff>488459</xdr:colOff>
      <xdr:row>9</xdr:row>
      <xdr:rowOff>174002</xdr:rowOff>
    </xdr:to>
    <xdr:sp macro="" textlink="'KPI''S'!C36">
      <xdr:nvSpPr>
        <xdr:cNvPr id="80" name="TextBox 79">
          <a:extLst>
            <a:ext uri="{FF2B5EF4-FFF2-40B4-BE49-F238E27FC236}">
              <a16:creationId xmlns:a16="http://schemas.microsoft.com/office/drawing/2014/main" id="{895DEECD-2AC7-4084-BB60-00F0465FD7F2}"/>
            </a:ext>
          </a:extLst>
        </xdr:cNvPr>
        <xdr:cNvSpPr txBox="1"/>
      </xdr:nvSpPr>
      <xdr:spPr>
        <a:xfrm>
          <a:off x="1488507" y="1486056"/>
          <a:ext cx="1344567" cy="289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FD84AC-448D-4880-BDFB-0AAE8346F254}" type="TxLink">
            <a:rPr lang="en-US" sz="1400" b="1" i="0" u="none" strike="noStrike">
              <a:solidFill>
                <a:srgbClr val="00B050"/>
              </a:solidFill>
              <a:latin typeface="Calibri"/>
              <a:ea typeface="Calibri"/>
              <a:cs typeface="Calibri"/>
            </a:rPr>
            <a:pPr/>
            <a:t>▲20.62%</a:t>
          </a:fld>
          <a:endParaRPr lang="en-US" sz="1400" b="1">
            <a:solidFill>
              <a:srgbClr val="00B050"/>
            </a:solidFill>
          </a:endParaRPr>
        </a:p>
      </xdr:txBody>
    </xdr:sp>
    <xdr:clientData/>
  </xdr:twoCellAnchor>
  <xdr:twoCellAnchor>
    <xdr:from>
      <xdr:col>6</xdr:col>
      <xdr:colOff>367039</xdr:colOff>
      <xdr:row>8</xdr:row>
      <xdr:rowOff>64718</xdr:rowOff>
    </xdr:from>
    <xdr:to>
      <xdr:col>8</xdr:col>
      <xdr:colOff>539299</xdr:colOff>
      <xdr:row>9</xdr:row>
      <xdr:rowOff>176180</xdr:rowOff>
    </xdr:to>
    <xdr:sp macro="" textlink="'KPI''S'!D36">
      <xdr:nvSpPr>
        <xdr:cNvPr id="81" name="TextBox 80">
          <a:extLst>
            <a:ext uri="{FF2B5EF4-FFF2-40B4-BE49-F238E27FC236}">
              <a16:creationId xmlns:a16="http://schemas.microsoft.com/office/drawing/2014/main" id="{050CBFCE-2499-4525-B63D-9E7027F5F5B0}"/>
            </a:ext>
          </a:extLst>
        </xdr:cNvPr>
        <xdr:cNvSpPr txBox="1"/>
      </xdr:nvSpPr>
      <xdr:spPr>
        <a:xfrm>
          <a:off x="3845735" y="1514175"/>
          <a:ext cx="1331825" cy="29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769F00-06C2-4963-A67A-CE5EF11E8120}" type="TxLink">
            <a:rPr lang="en-US" sz="1400" b="1" i="0" u="none" strike="noStrike">
              <a:solidFill>
                <a:srgbClr val="00B050"/>
              </a:solidFill>
              <a:latin typeface="Calibri"/>
              <a:ea typeface="Calibri"/>
              <a:cs typeface="Calibri"/>
            </a:rPr>
            <a:pPr/>
            <a:t>▲14.41%</a:t>
          </a:fld>
          <a:endParaRPr lang="en-US" sz="1400" b="1">
            <a:solidFill>
              <a:srgbClr val="00B050"/>
            </a:solidFill>
          </a:endParaRPr>
        </a:p>
      </xdr:txBody>
    </xdr:sp>
    <xdr:clientData/>
  </xdr:twoCellAnchor>
  <xdr:twoCellAnchor>
    <xdr:from>
      <xdr:col>8</xdr:col>
      <xdr:colOff>355944</xdr:colOff>
      <xdr:row>8</xdr:row>
      <xdr:rowOff>50821</xdr:rowOff>
    </xdr:from>
    <xdr:to>
      <xdr:col>10</xdr:col>
      <xdr:colOff>527828</xdr:colOff>
      <xdr:row>9</xdr:row>
      <xdr:rowOff>161625</xdr:rowOff>
    </xdr:to>
    <xdr:sp macro="" textlink="">
      <xdr:nvSpPr>
        <xdr:cNvPr id="82" name="TextBox 81">
          <a:extLst>
            <a:ext uri="{FF2B5EF4-FFF2-40B4-BE49-F238E27FC236}">
              <a16:creationId xmlns:a16="http://schemas.microsoft.com/office/drawing/2014/main" id="{17C8B400-76A9-4F8D-B66B-68C22A3B4A47}"/>
            </a:ext>
          </a:extLst>
        </xdr:cNvPr>
        <xdr:cNvSpPr txBox="1"/>
      </xdr:nvSpPr>
      <xdr:spPr>
        <a:xfrm>
          <a:off x="4994205" y="1500278"/>
          <a:ext cx="1331449" cy="291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YOY Growth</a:t>
          </a:r>
        </a:p>
      </xdr:txBody>
    </xdr:sp>
    <xdr:clientData/>
  </xdr:twoCellAnchor>
  <xdr:twoCellAnchor>
    <xdr:from>
      <xdr:col>10</xdr:col>
      <xdr:colOff>445572</xdr:colOff>
      <xdr:row>8</xdr:row>
      <xdr:rowOff>73941</xdr:rowOff>
    </xdr:from>
    <xdr:to>
      <xdr:col>13</xdr:col>
      <xdr:colOff>38049</xdr:colOff>
      <xdr:row>10</xdr:row>
      <xdr:rowOff>3563</xdr:rowOff>
    </xdr:to>
    <xdr:sp macro="" textlink="'KPI''S'!E36">
      <xdr:nvSpPr>
        <xdr:cNvPr id="83" name="TextBox 82">
          <a:extLst>
            <a:ext uri="{FF2B5EF4-FFF2-40B4-BE49-F238E27FC236}">
              <a16:creationId xmlns:a16="http://schemas.microsoft.com/office/drawing/2014/main" id="{404E8D63-8A55-4EE7-8922-450CC53FB732}"/>
            </a:ext>
          </a:extLst>
        </xdr:cNvPr>
        <xdr:cNvSpPr txBox="1"/>
      </xdr:nvSpPr>
      <xdr:spPr>
        <a:xfrm>
          <a:off x="6243398" y="1523398"/>
          <a:ext cx="1331825" cy="291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00AE58-273F-428D-9314-3EC881D2C7AC}" type="TxLink">
            <a:rPr lang="en-US" sz="1400" b="1" i="0" u="none" strike="noStrike">
              <a:solidFill>
                <a:srgbClr val="00B050"/>
              </a:solidFill>
              <a:latin typeface="Calibri"/>
              <a:ea typeface="Calibri"/>
              <a:cs typeface="Calibri"/>
            </a:rPr>
            <a:pPr/>
            <a:t>▲27.45%</a:t>
          </a:fld>
          <a:endParaRPr lang="en-US" sz="1400" b="1">
            <a:solidFill>
              <a:srgbClr val="00B050"/>
            </a:solidFill>
          </a:endParaRPr>
        </a:p>
      </xdr:txBody>
    </xdr:sp>
    <xdr:clientData/>
  </xdr:twoCellAnchor>
  <xdr:twoCellAnchor>
    <xdr:from>
      <xdr:col>12</xdr:col>
      <xdr:colOff>457520</xdr:colOff>
      <xdr:row>8</xdr:row>
      <xdr:rowOff>64017</xdr:rowOff>
    </xdr:from>
    <xdr:to>
      <xdr:col>15</xdr:col>
      <xdr:colOff>49997</xdr:colOff>
      <xdr:row>9</xdr:row>
      <xdr:rowOff>175479</xdr:rowOff>
    </xdr:to>
    <xdr:sp macro="" textlink="">
      <xdr:nvSpPr>
        <xdr:cNvPr id="84" name="TextBox 83">
          <a:extLst>
            <a:ext uri="{FF2B5EF4-FFF2-40B4-BE49-F238E27FC236}">
              <a16:creationId xmlns:a16="http://schemas.microsoft.com/office/drawing/2014/main" id="{7663F3C2-68F4-403C-A09F-DC4DC598B43E}"/>
            </a:ext>
          </a:extLst>
        </xdr:cNvPr>
        <xdr:cNvSpPr txBox="1"/>
      </xdr:nvSpPr>
      <xdr:spPr>
        <a:xfrm>
          <a:off x="7414911" y="1513474"/>
          <a:ext cx="1331825" cy="29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YOY Growth</a:t>
          </a:r>
        </a:p>
      </xdr:txBody>
    </xdr:sp>
    <xdr:clientData/>
  </xdr:twoCellAnchor>
  <xdr:twoCellAnchor>
    <xdr:from>
      <xdr:col>14</xdr:col>
      <xdr:colOff>350624</xdr:colOff>
      <xdr:row>8</xdr:row>
      <xdr:rowOff>63606</xdr:rowOff>
    </xdr:from>
    <xdr:to>
      <xdr:col>16</xdr:col>
      <xdr:colOff>522884</xdr:colOff>
      <xdr:row>9</xdr:row>
      <xdr:rowOff>174410</xdr:rowOff>
    </xdr:to>
    <xdr:sp macro="" textlink="'KPI''S'!F36">
      <xdr:nvSpPr>
        <xdr:cNvPr id="85" name="TextBox 84">
          <a:extLst>
            <a:ext uri="{FF2B5EF4-FFF2-40B4-BE49-F238E27FC236}">
              <a16:creationId xmlns:a16="http://schemas.microsoft.com/office/drawing/2014/main" id="{39936120-B352-499C-8558-574679F35F36}"/>
            </a:ext>
          </a:extLst>
        </xdr:cNvPr>
        <xdr:cNvSpPr txBox="1"/>
      </xdr:nvSpPr>
      <xdr:spPr>
        <a:xfrm>
          <a:off x="8467581" y="1513063"/>
          <a:ext cx="1331825" cy="291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ln>
                <a:noFill/>
              </a:ln>
              <a:solidFill>
                <a:srgbClr val="00B050"/>
              </a:solidFill>
              <a:latin typeface="Calibri"/>
              <a:ea typeface="Calibri"/>
              <a:cs typeface="Calibri"/>
            </a:rPr>
            <a:t>  </a:t>
          </a:r>
          <a:fld id="{76E32858-7242-4F92-BF48-51D893D2BD73}" type="TxLink">
            <a:rPr lang="en-US" sz="1400" b="1" i="0" u="none" strike="noStrike">
              <a:ln>
                <a:noFill/>
              </a:ln>
              <a:solidFill>
                <a:srgbClr val="00B050"/>
              </a:solidFill>
              <a:latin typeface="Calibri"/>
              <a:ea typeface="Calibri"/>
              <a:cs typeface="Calibri"/>
            </a:rPr>
            <a:pPr/>
            <a:t>▲19.05%</a:t>
          </a:fld>
          <a:endParaRPr lang="en-US" sz="1400" b="1">
            <a:ln>
              <a:noFill/>
            </a:ln>
            <a:solidFill>
              <a:srgbClr val="00B050"/>
            </a:solidFill>
          </a:endParaRPr>
        </a:p>
      </xdr:txBody>
    </xdr:sp>
    <xdr:clientData/>
  </xdr:twoCellAnchor>
  <xdr:twoCellAnchor>
    <xdr:from>
      <xdr:col>16</xdr:col>
      <xdr:colOff>459326</xdr:colOff>
      <xdr:row>8</xdr:row>
      <xdr:rowOff>60742</xdr:rowOff>
    </xdr:from>
    <xdr:to>
      <xdr:col>19</xdr:col>
      <xdr:colOff>51804</xdr:colOff>
      <xdr:row>9</xdr:row>
      <xdr:rowOff>172204</xdr:rowOff>
    </xdr:to>
    <xdr:sp macro="" textlink="">
      <xdr:nvSpPr>
        <xdr:cNvPr id="86" name="TextBox 85">
          <a:extLst>
            <a:ext uri="{FF2B5EF4-FFF2-40B4-BE49-F238E27FC236}">
              <a16:creationId xmlns:a16="http://schemas.microsoft.com/office/drawing/2014/main" id="{B4B985AF-82F2-4B3D-BAEE-7B918811B92F}"/>
            </a:ext>
          </a:extLst>
        </xdr:cNvPr>
        <xdr:cNvSpPr txBox="1"/>
      </xdr:nvSpPr>
      <xdr:spPr>
        <a:xfrm>
          <a:off x="9735848" y="1510199"/>
          <a:ext cx="1331826" cy="29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YOY Growth</a:t>
          </a:r>
        </a:p>
      </xdr:txBody>
    </xdr:sp>
    <xdr:clientData/>
  </xdr:twoCellAnchor>
  <xdr:twoCellAnchor>
    <xdr:from>
      <xdr:col>18</xdr:col>
      <xdr:colOff>487023</xdr:colOff>
      <xdr:row>8</xdr:row>
      <xdr:rowOff>49320</xdr:rowOff>
    </xdr:from>
    <xdr:to>
      <xdr:col>21</xdr:col>
      <xdr:colOff>79500</xdr:colOff>
      <xdr:row>9</xdr:row>
      <xdr:rowOff>160782</xdr:rowOff>
    </xdr:to>
    <xdr:sp macro="" textlink="'KPI''S'!G36">
      <xdr:nvSpPr>
        <xdr:cNvPr id="87" name="TextBox 86">
          <a:extLst>
            <a:ext uri="{FF2B5EF4-FFF2-40B4-BE49-F238E27FC236}">
              <a16:creationId xmlns:a16="http://schemas.microsoft.com/office/drawing/2014/main" id="{16AD79BF-1E5B-4C45-AB6D-C318D498190E}"/>
            </a:ext>
          </a:extLst>
        </xdr:cNvPr>
        <xdr:cNvSpPr txBox="1"/>
      </xdr:nvSpPr>
      <xdr:spPr>
        <a:xfrm>
          <a:off x="10923110" y="1498777"/>
          <a:ext cx="1331825" cy="29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381A1E-A032-4C2D-9361-8911B9563479}" type="TxLink">
            <a:rPr lang="en-US" sz="1400" b="0" i="0" u="none" strike="noStrike">
              <a:ln>
                <a:solidFill>
                  <a:srgbClr val="C00000"/>
                </a:solidFill>
              </a:ln>
              <a:solidFill>
                <a:srgbClr val="000000"/>
              </a:solidFill>
              <a:latin typeface="Calibri"/>
              <a:ea typeface="Calibri"/>
              <a:cs typeface="Calibri"/>
            </a:rPr>
            <a:pPr/>
            <a:t> ▼5.15%</a:t>
          </a:fld>
          <a:endParaRPr lang="en-US" sz="1400" b="1">
            <a:ln>
              <a:solidFill>
                <a:srgbClr val="C00000"/>
              </a:solidFill>
            </a:ln>
            <a:solidFill>
              <a:schemeClr val="bg1"/>
            </a:solidFill>
          </a:endParaRPr>
        </a:p>
      </xdr:txBody>
    </xdr:sp>
    <xdr:clientData/>
  </xdr:twoCellAnchor>
  <xdr:twoCellAnchor>
    <xdr:from>
      <xdr:col>4</xdr:col>
      <xdr:colOff>507310</xdr:colOff>
      <xdr:row>5</xdr:row>
      <xdr:rowOff>181181</xdr:rowOff>
    </xdr:from>
    <xdr:to>
      <xdr:col>7</xdr:col>
      <xdr:colOff>538370</xdr:colOff>
      <xdr:row>9</xdr:row>
      <xdr:rowOff>4967</xdr:rowOff>
    </xdr:to>
    <xdr:graphicFrame macro="">
      <xdr:nvGraphicFramePr>
        <xdr:cNvPr id="88" name="Chart 87">
          <a:extLst>
            <a:ext uri="{FF2B5EF4-FFF2-40B4-BE49-F238E27FC236}">
              <a16:creationId xmlns:a16="http://schemas.microsoft.com/office/drawing/2014/main" id="{B774D017-35D1-4FB2-8DCE-016EE886E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106929</xdr:colOff>
      <xdr:row>5</xdr:row>
      <xdr:rowOff>101818</xdr:rowOff>
    </xdr:from>
    <xdr:to>
      <xdr:col>11</xdr:col>
      <xdr:colOff>462748</xdr:colOff>
      <xdr:row>8</xdr:row>
      <xdr:rowOff>101819</xdr:rowOff>
    </xdr:to>
    <xdr:graphicFrame macro="">
      <xdr:nvGraphicFramePr>
        <xdr:cNvPr id="89" name="Chart 88">
          <a:extLst>
            <a:ext uri="{FF2B5EF4-FFF2-40B4-BE49-F238E27FC236}">
              <a16:creationId xmlns:a16="http://schemas.microsoft.com/office/drawing/2014/main" id="{370A27A6-F428-49F3-89F3-423F79132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103137</xdr:colOff>
      <xdr:row>5</xdr:row>
      <xdr:rowOff>156396</xdr:rowOff>
    </xdr:from>
    <xdr:to>
      <xdr:col>16</xdr:col>
      <xdr:colOff>23667</xdr:colOff>
      <xdr:row>8</xdr:row>
      <xdr:rowOff>48534</xdr:rowOff>
    </xdr:to>
    <xdr:graphicFrame macro="">
      <xdr:nvGraphicFramePr>
        <xdr:cNvPr id="90" name="Chart 89">
          <a:extLst>
            <a:ext uri="{FF2B5EF4-FFF2-40B4-BE49-F238E27FC236}">
              <a16:creationId xmlns:a16="http://schemas.microsoft.com/office/drawing/2014/main" id="{5106D1CE-1663-4E71-AE51-0004B8E6C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123199</xdr:colOff>
      <xdr:row>5</xdr:row>
      <xdr:rowOff>175253</xdr:rowOff>
    </xdr:from>
    <xdr:to>
      <xdr:col>19</xdr:col>
      <xdr:colOff>445723</xdr:colOff>
      <xdr:row>8</xdr:row>
      <xdr:rowOff>140433</xdr:rowOff>
    </xdr:to>
    <xdr:graphicFrame macro="">
      <xdr:nvGraphicFramePr>
        <xdr:cNvPr id="91" name="Chart 90">
          <a:extLst>
            <a:ext uri="{FF2B5EF4-FFF2-40B4-BE49-F238E27FC236}">
              <a16:creationId xmlns:a16="http://schemas.microsoft.com/office/drawing/2014/main" id="{E03C14A5-425A-4318-B0C1-8600C5C0C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516154</xdr:colOff>
      <xdr:row>24</xdr:row>
      <xdr:rowOff>40246</xdr:rowOff>
    </xdr:from>
    <xdr:to>
      <xdr:col>8</xdr:col>
      <xdr:colOff>80493</xdr:colOff>
      <xdr:row>33</xdr:row>
      <xdr:rowOff>93909</xdr:rowOff>
    </xdr:to>
    <mc:AlternateContent xmlns:mc="http://schemas.openxmlformats.org/markup-compatibility/2006">
      <mc:Choice xmlns:cx4="http://schemas.microsoft.com/office/drawing/2016/5/10/chartex" Requires="cx4">
        <xdr:graphicFrame macro="">
          <xdr:nvGraphicFramePr>
            <xdr:cNvPr id="51" name="Chart 50">
              <a:extLst>
                <a:ext uri="{FF2B5EF4-FFF2-40B4-BE49-F238E27FC236}">
                  <a16:creationId xmlns:a16="http://schemas.microsoft.com/office/drawing/2014/main" id="{5D88EF1A-7DF6-409C-8920-6D427D5DAE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16154" y="4225880"/>
              <a:ext cx="4179269" cy="1623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8.853298032409" createdVersion="8" refreshedVersion="8" minRefreshableVersion="3" recordCount="9994" xr:uid="{8BB1B7E9-9E33-426B-B1E3-860574C0855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7113494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26F56D-2154-4FEF-8CD6-5A57F575FB6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472">
      <pivotArea collapsedLevelsAreSubtotals="1" fieldPosition="0">
        <references count="2">
          <reference field="4294967294" count="1" selected="0">
            <x v="0"/>
          </reference>
          <reference field="22" count="1">
            <x v="2"/>
          </reference>
        </references>
      </pivotArea>
    </format>
    <format dxfId="471">
      <pivotArea outline="0" collapsedLevelsAreSubtotals="1" fieldPosition="0"/>
    </format>
  </format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B288AA-EE11-4ABC-8F89-5532EDEFEFD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fieldListSortAscending="1">
  <location ref="Q3:R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473">
      <pivotArea outline="0" collapsedLevelsAreSubtotals="1" fieldPosition="0"/>
    </format>
  </formats>
  <chartFormats count="2">
    <chartFormat chart="11" format="9"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69CFE0-75C5-483E-9AC8-3DBDBF5C0B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tate" fieldListSortAscending="1">
  <location ref="N3:O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47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71CF28-45D1-47D9-A5D1-B7CB4283632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fieldListSortAscending="1">
  <location ref="K3:L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1">
    <format dxfId="475">
      <pivotArea outline="0" collapsedLevelsAreSubtotals="1" fieldPosition="0"/>
    </format>
  </formats>
  <chartFormats count="4">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15" count="1" selected="0">
            <x v="0"/>
          </reference>
        </references>
      </pivotArea>
    </chartFormat>
    <chartFormat chart="11" format="11">
      <pivotArea type="data" outline="0" fieldPosition="0">
        <references count="2">
          <reference field="4294967294" count="1" selected="0">
            <x v="0"/>
          </reference>
          <reference field="15" count="1" selected="0">
            <x v="1"/>
          </reference>
        </references>
      </pivotArea>
    </chartFormat>
    <chartFormat chart="11"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A5C607-399C-4090-9567-A7808A9C251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E3:F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47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70B408-D644-45C1-89C0-2FF49D0FBD59}"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fieldListSortAscending="1">
  <location ref="B29:G33"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dataField="1"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numFmtId="10"/>
  </dataFields>
  <formats count="4">
    <format dxfId="463">
      <pivotArea outline="0" collapsedLevelsAreSubtotals="1" fieldPosition="0"/>
    </format>
    <format dxfId="462">
      <pivotArea outline="0" collapsedLevelsAreSubtotals="1" fieldPosition="0">
        <references count="1">
          <reference field="4294967294" count="1" selected="0">
            <x v="3"/>
          </reference>
        </references>
      </pivotArea>
    </format>
    <format dxfId="461">
      <pivotArea outline="0" collapsedLevelsAreSubtotals="1" fieldPosition="0">
        <references count="1">
          <reference field="4294967294" count="1" selected="0">
            <x v="2"/>
          </reference>
        </references>
      </pivotArea>
    </format>
    <format dxfId="460">
      <pivotArea outline="0" collapsedLevelsAreSubtotals="1" fieldPosition="0">
        <references count="1">
          <reference field="4294967294" count="1" selected="0">
            <x v="4"/>
          </reference>
        </references>
      </pivotArea>
    </format>
  </formats>
  <chartFormats count="4">
    <chartFormat chart="11" format="9"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361E15-D4C3-4BD6-82A4-5D26018CA4D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fieldListSortAscending="1">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465">
      <pivotArea collapsedLevelsAreSubtotals="1" fieldPosition="0">
        <references count="1">
          <reference field="22" count="1">
            <x v="7"/>
          </reference>
        </references>
      </pivotArea>
    </format>
    <format dxfId="464">
      <pivotArea outline="0" collapsedLevelsAreSubtotals="1" fieldPosition="0"/>
    </format>
  </formats>
  <chartFormats count="4">
    <chartFormat chart="27"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D8F239-6DD1-4C9E-B53C-BED7E11BC97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fieldListSortAscending="1">
  <location ref="K3:L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467">
      <pivotArea collapsedLevelsAreSubtotals="1" fieldPosition="0">
        <references count="1">
          <reference field="22" count="1">
            <x v="7"/>
          </reference>
        </references>
      </pivotArea>
    </format>
    <format dxfId="466">
      <pivotArea outline="0" collapsedLevelsAreSubtotals="1" fieldPosition="0"/>
    </format>
  </formats>
  <chartFormats count="2">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E80195-5AD3-4E0B-BA71-2C707BB3431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fieldListSortAscending="1">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468">
      <pivotArea outline="0" collapsedLevelsAreSubtotals="1" fieldPosition="0"/>
    </format>
  </formats>
  <chartFormats count="3">
    <chartFormat chart="26"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01428E-0CA7-4437-9B30-65C802E9A77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fieldListSortAscending="1">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69">
      <pivotArea outline="0" collapsedLevelsAreSubtotals="1" fieldPosition="0"/>
    </format>
  </formats>
  <chartFormats count="2">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8BB154-14FC-46BE-BA4D-8797ECE6977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fieldListSortAscending="1">
  <location ref="B3:C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470">
      <pivotArea outline="0" collapsedLevelsAreSubtotals="1" fieldPosition="0"/>
    </format>
  </formats>
  <chartFormats count="4">
    <chartFormat chart="11" format="9"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72C75C4-CF68-4041-ABCA-CDADC3A6EAC3}" sourceName="Region">
  <pivotTables>
    <pivotTable tabId="3" name="PivotTable7"/>
    <pivotTable tabId="6" name="PivotTable10"/>
    <pivotTable tabId="6" name="PivotTable11"/>
    <pivotTable tabId="6" name="PivotTable12"/>
    <pivotTable tabId="6" name="PivotTable13"/>
    <pivotTable tabId="6" name="PivotTable14"/>
    <pivotTable tabId="6" name="PivotTable9"/>
    <pivotTable tabId="3" name="PivotTable1"/>
    <pivotTable tabId="3" name="PivotTable2"/>
    <pivotTable tabId="3" name="PivotTable5"/>
    <pivotTable tabId="3" name="PivotTable6"/>
  </pivotTables>
  <data>
    <tabular pivotCacheId="171134949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F88CBB9-FACE-4B20-9DCE-EA8F2E9B8256}" sourceName="Segment">
  <pivotTables>
    <pivotTable tabId="3" name="PivotTable7"/>
    <pivotTable tabId="6" name="PivotTable10"/>
    <pivotTable tabId="6" name="PivotTable11"/>
    <pivotTable tabId="6" name="PivotTable12"/>
    <pivotTable tabId="6" name="PivotTable13"/>
    <pivotTable tabId="6" name="PivotTable14"/>
    <pivotTable tabId="6" name="PivotTable9"/>
    <pivotTable tabId="3" name="PivotTable1"/>
    <pivotTable tabId="3" name="PivotTable2"/>
    <pivotTable tabId="3" name="PivotTable5"/>
    <pivotTable tabId="3" name="PivotTable6"/>
  </pivotTables>
  <data>
    <tabular pivotCacheId="171134949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EE992E3-0E10-4D07-A9D5-A5E6051B9943}" sourceName="Year">
  <pivotTables>
    <pivotTable tabId="3" name="PivotTable7"/>
    <pivotTable tabId="6" name="PivotTable10"/>
    <pivotTable tabId="6" name="PivotTable11"/>
    <pivotTable tabId="6" name="PivotTable12"/>
    <pivotTable tabId="6" name="PivotTable13"/>
    <pivotTable tabId="6" name="PivotTable14"/>
    <pivotTable tabId="6" name="PivotTable9"/>
    <pivotTable tabId="3" name="PivotTable1"/>
    <pivotTable tabId="3" name="PivotTable2"/>
    <pivotTable tabId="3" name="PivotTable5"/>
    <pivotTable tabId="3" name="PivotTable6"/>
  </pivotTables>
  <data>
    <tabular pivotCacheId="1711349499">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43EACEA-5191-41D2-8822-37825BB80A1A}" cache="Slicer_Region" caption="Region" style="SlicerStyleDark3 2" rowHeight="241300"/>
  <slicer name="Segment" xr10:uid="{7143CC50-E670-43E0-9675-8778FA0E23AD}" cache="Slicer_Segment" caption="Segment" style="SlicerStyleDark3 2" rowHeight="241300"/>
  <slicer name="Year" xr10:uid="{C04B98D9-435A-4AD3-88FB-A48407DCC997}" cache="Slicer_Year" caption="Year" style="SlicerStyleDark3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BB0F4-4DC7-4417-A206-3362D84288F5}">
  <dimension ref="A3:T63"/>
  <sheetViews>
    <sheetView topLeftCell="L47" zoomScale="80" workbookViewId="0">
      <selection activeCell="S17" sqref="S17:T63"/>
    </sheetView>
  </sheetViews>
  <sheetFormatPr defaultRowHeight="15" x14ac:dyDescent="0.25"/>
  <cols>
    <col min="1" max="1" width="15.140625" bestFit="1" customWidth="1"/>
    <col min="2" max="2" width="13.7109375" bestFit="1" customWidth="1"/>
    <col min="3" max="3" width="13.5703125" bestFit="1" customWidth="1"/>
    <col min="5" max="5" width="16.28515625" bestFit="1" customWidth="1"/>
    <col min="6" max="6" width="13.5703125" bestFit="1" customWidth="1"/>
    <col min="7" max="7" width="12.5703125" bestFit="1" customWidth="1"/>
    <col min="8" max="8" width="14.5703125" bestFit="1" customWidth="1"/>
    <col min="9" max="9" width="8.7109375" bestFit="1" customWidth="1"/>
    <col min="11" max="11" width="16.28515625" bestFit="1" customWidth="1"/>
    <col min="12" max="12" width="13.7109375" bestFit="1" customWidth="1"/>
    <col min="13" max="13" width="12.140625" bestFit="1" customWidth="1"/>
    <col min="14" max="14" width="20.85546875" bestFit="1" customWidth="1"/>
    <col min="15" max="15" width="13.7109375" bestFit="1" customWidth="1"/>
    <col min="17" max="17" width="15.140625" bestFit="1" customWidth="1"/>
    <col min="18" max="18" width="13.7109375" bestFit="1" customWidth="1"/>
    <col min="20" max="20" width="13.140625" bestFit="1" customWidth="1"/>
    <col min="21" max="21" width="12.140625" bestFit="1" customWidth="1"/>
  </cols>
  <sheetData>
    <row r="3" spans="1:18" x14ac:dyDescent="0.25">
      <c r="A3" s="6" t="s">
        <v>10933</v>
      </c>
      <c r="B3" s="5" t="s">
        <v>10947</v>
      </c>
      <c r="C3" s="11" t="s">
        <v>10948</v>
      </c>
      <c r="E3" s="6" t="s">
        <v>10933</v>
      </c>
      <c r="F3" s="7" t="s">
        <v>10948</v>
      </c>
      <c r="K3" s="6" t="s">
        <v>10933</v>
      </c>
      <c r="L3" s="7" t="s">
        <v>10947</v>
      </c>
      <c r="N3" s="6" t="s">
        <v>11</v>
      </c>
      <c r="O3" s="7" t="s">
        <v>10947</v>
      </c>
      <c r="Q3" s="6" t="s">
        <v>10933</v>
      </c>
      <c r="R3" s="7" t="s">
        <v>10947</v>
      </c>
    </row>
    <row r="4" spans="1:18" x14ac:dyDescent="0.25">
      <c r="A4" s="8" t="s">
        <v>10935</v>
      </c>
      <c r="B4" s="13">
        <v>95365.937600000019</v>
      </c>
      <c r="C4" s="14">
        <v>9199.2699999999986</v>
      </c>
      <c r="E4" s="8" t="s">
        <v>32</v>
      </c>
      <c r="F4" s="20">
        <v>18451.272799999992</v>
      </c>
      <c r="H4" s="8" t="s">
        <v>32</v>
      </c>
      <c r="I4" s="20">
        <v>18451.272799999992</v>
      </c>
      <c r="K4" s="8" t="s">
        <v>32</v>
      </c>
      <c r="L4" s="20">
        <v>741999.79529999977</v>
      </c>
      <c r="N4" s="8" t="s">
        <v>358</v>
      </c>
      <c r="O4" s="20">
        <v>19510.639999999992</v>
      </c>
      <c r="Q4" s="8" t="s">
        <v>75</v>
      </c>
      <c r="R4" s="20">
        <v>203412.73300000009</v>
      </c>
    </row>
    <row r="5" spans="1:18" x14ac:dyDescent="0.25">
      <c r="A5" s="9" t="s">
        <v>10936</v>
      </c>
      <c r="B5" s="12">
        <v>60172.649400000024</v>
      </c>
      <c r="C5" s="15">
        <v>10288.898699999991</v>
      </c>
      <c r="E5" s="9" t="s">
        <v>46</v>
      </c>
      <c r="F5" s="21">
        <v>122490.8008000001</v>
      </c>
      <c r="H5" s="9" t="s">
        <v>46</v>
      </c>
      <c r="I5" s="21">
        <v>122490.8008000001</v>
      </c>
      <c r="K5" s="9" t="s">
        <v>46</v>
      </c>
      <c r="L5" s="21">
        <v>719047.03200000292</v>
      </c>
      <c r="N5" s="9" t="s">
        <v>310</v>
      </c>
      <c r="O5" s="21">
        <v>35282.000999999997</v>
      </c>
      <c r="Q5" s="9" t="s">
        <v>56</v>
      </c>
      <c r="R5" s="21">
        <v>206965.53200000009</v>
      </c>
    </row>
    <row r="6" spans="1:18" x14ac:dyDescent="0.25">
      <c r="A6" s="9" t="s">
        <v>10937</v>
      </c>
      <c r="B6" s="12">
        <v>199252.98399999991</v>
      </c>
      <c r="C6" s="15">
        <v>26806.573700000015</v>
      </c>
      <c r="E6" s="9" t="s">
        <v>71</v>
      </c>
      <c r="F6" s="21">
        <v>145454.9480999998</v>
      </c>
      <c r="H6" s="9" t="s">
        <v>71</v>
      </c>
      <c r="I6" s="21">
        <v>145454.9480999998</v>
      </c>
      <c r="K6" s="9" t="s">
        <v>71</v>
      </c>
      <c r="L6" s="21">
        <v>836154.03299999656</v>
      </c>
      <c r="N6" s="9" t="s">
        <v>1707</v>
      </c>
      <c r="O6" s="21">
        <v>11678.129999999997</v>
      </c>
      <c r="Q6" s="9" t="s">
        <v>59</v>
      </c>
      <c r="R6" s="21">
        <v>223843.60800000012</v>
      </c>
    </row>
    <row r="7" spans="1:18" x14ac:dyDescent="0.25">
      <c r="A7" s="9" t="s">
        <v>10938</v>
      </c>
      <c r="B7" s="12">
        <v>141851.5674</v>
      </c>
      <c r="C7" s="15">
        <v>13437.806799999998</v>
      </c>
      <c r="E7" s="10" t="s">
        <v>10934</v>
      </c>
      <c r="F7" s="18">
        <v>286397.02169999992</v>
      </c>
      <c r="H7" s="10" t="s">
        <v>10934</v>
      </c>
      <c r="I7" s="18">
        <v>286397.02169999992</v>
      </c>
      <c r="K7" s="10" t="s">
        <v>10934</v>
      </c>
      <c r="L7" s="18">
        <v>2297200.8602999994</v>
      </c>
      <c r="N7" s="9" t="s">
        <v>43</v>
      </c>
      <c r="O7" s="21">
        <v>457687.63150000101</v>
      </c>
      <c r="Q7" s="9" t="s">
        <v>36</v>
      </c>
      <c r="R7" s="21">
        <v>328449.1030000007</v>
      </c>
    </row>
    <row r="8" spans="1:18" x14ac:dyDescent="0.25">
      <c r="A8" s="9" t="s">
        <v>10939</v>
      </c>
      <c r="B8" s="12">
        <v>156122.28669999994</v>
      </c>
      <c r="C8" s="15">
        <v>22308.51279999999</v>
      </c>
      <c r="N8" s="9" t="s">
        <v>457</v>
      </c>
      <c r="O8" s="21">
        <v>32108.117999999995</v>
      </c>
      <c r="Q8" s="9" t="s">
        <v>72</v>
      </c>
      <c r="R8" s="21">
        <v>330007.05400000012</v>
      </c>
    </row>
    <row r="9" spans="1:18" x14ac:dyDescent="0.25">
      <c r="A9" s="9" t="s">
        <v>10940</v>
      </c>
      <c r="B9" s="12">
        <v>147082.61130000011</v>
      </c>
      <c r="C9" s="15">
        <v>20899.334500000012</v>
      </c>
      <c r="N9" s="9" t="s">
        <v>747</v>
      </c>
      <c r="O9" s="21">
        <v>13384.356999999996</v>
      </c>
      <c r="Q9" s="10" t="s">
        <v>10934</v>
      </c>
      <c r="R9" s="18">
        <v>1292678.0300000012</v>
      </c>
    </row>
    <row r="10" spans="1:18" x14ac:dyDescent="0.25">
      <c r="A10" s="9" t="s">
        <v>10941</v>
      </c>
      <c r="B10" s="12">
        <v>149580.83800000031</v>
      </c>
      <c r="C10" s="15">
        <v>13535.38299999998</v>
      </c>
      <c r="N10" s="9" t="s">
        <v>245</v>
      </c>
      <c r="O10" s="21">
        <v>27451.068999999992</v>
      </c>
    </row>
    <row r="11" spans="1:18" x14ac:dyDescent="0.25">
      <c r="A11" s="9" t="s">
        <v>10942</v>
      </c>
      <c r="B11" s="12">
        <v>159589.45099999988</v>
      </c>
      <c r="C11" s="15">
        <v>21896.715399999972</v>
      </c>
      <c r="N11" s="9" t="s">
        <v>3034</v>
      </c>
      <c r="O11" s="21">
        <v>2865.0199999999995</v>
      </c>
    </row>
    <row r="12" spans="1:18" x14ac:dyDescent="0.25">
      <c r="A12" s="9" t="s">
        <v>10943</v>
      </c>
      <c r="B12" s="12">
        <v>309770.09970000025</v>
      </c>
      <c r="C12" s="15">
        <v>37293.192500000034</v>
      </c>
      <c r="N12" s="9" t="s">
        <v>54</v>
      </c>
      <c r="O12" s="21">
        <v>89473.707999999999</v>
      </c>
    </row>
    <row r="13" spans="1:18" x14ac:dyDescent="0.25">
      <c r="A13" s="9" t="s">
        <v>10944</v>
      </c>
      <c r="B13" s="12">
        <v>197115.20170000009</v>
      </c>
      <c r="C13" s="15">
        <v>31469.663800000035</v>
      </c>
      <c r="N13" s="9" t="s">
        <v>1272</v>
      </c>
      <c r="O13" s="21">
        <v>49095.840000000004</v>
      </c>
    </row>
    <row r="14" spans="1:18" x14ac:dyDescent="0.25">
      <c r="A14" s="9" t="s">
        <v>10945</v>
      </c>
      <c r="B14" s="12">
        <v>349120.07400000008</v>
      </c>
      <c r="C14" s="15">
        <v>35825.536599999927</v>
      </c>
      <c r="N14" s="9" t="s">
        <v>6260</v>
      </c>
      <c r="O14" s="21">
        <v>4382.4860000000017</v>
      </c>
    </row>
    <row r="15" spans="1:18" x14ac:dyDescent="0.25">
      <c r="A15" s="9" t="s">
        <v>10946</v>
      </c>
      <c r="B15" s="12">
        <v>332177.15950000001</v>
      </c>
      <c r="C15" s="15">
        <v>43436.13390000003</v>
      </c>
      <c r="N15" s="9" t="s">
        <v>211</v>
      </c>
      <c r="O15" s="21">
        <v>80166.10099999985</v>
      </c>
    </row>
    <row r="16" spans="1:18" x14ac:dyDescent="0.25">
      <c r="A16" s="10" t="s">
        <v>10934</v>
      </c>
      <c r="B16" s="16">
        <v>2297200.8603000008</v>
      </c>
      <c r="C16" s="17">
        <v>286397.02169999998</v>
      </c>
      <c r="N16" s="9" t="s">
        <v>254</v>
      </c>
      <c r="O16" s="21">
        <v>53555.360000000001</v>
      </c>
    </row>
    <row r="17" spans="14:20" x14ac:dyDescent="0.25">
      <c r="N17" s="9" t="s">
        <v>489</v>
      </c>
      <c r="O17" s="21">
        <v>4579.7599999999993</v>
      </c>
      <c r="S17" t="str">
        <f>N3</f>
        <v>State</v>
      </c>
      <c r="T17" t="str">
        <f>O3</f>
        <v>Sum of Sales</v>
      </c>
    </row>
    <row r="18" spans="14:20" x14ac:dyDescent="0.25">
      <c r="N18" s="9" t="s">
        <v>4530</v>
      </c>
      <c r="O18" s="21">
        <v>2914.31</v>
      </c>
      <c r="S18" t="str">
        <f t="shared" ref="S18:S63" si="0">N4</f>
        <v>Alabama</v>
      </c>
      <c r="T18" s="32">
        <f t="shared" ref="T18:T63" si="1">O4</f>
        <v>19510.639999999992</v>
      </c>
    </row>
    <row r="19" spans="14:20" x14ac:dyDescent="0.25">
      <c r="N19" s="9" t="s">
        <v>29</v>
      </c>
      <c r="O19" s="21">
        <v>36591.749999999971</v>
      </c>
      <c r="S19" t="str">
        <f t="shared" si="0"/>
        <v>Arizona</v>
      </c>
      <c r="T19" s="32">
        <f t="shared" si="1"/>
        <v>35282.000999999997</v>
      </c>
    </row>
    <row r="20" spans="14:20" x14ac:dyDescent="0.25">
      <c r="N20" s="9" t="s">
        <v>736</v>
      </c>
      <c r="O20" s="21">
        <v>9217.0299999999988</v>
      </c>
      <c r="S20" t="str">
        <f t="shared" si="0"/>
        <v>Arkansas</v>
      </c>
      <c r="T20" s="32">
        <f t="shared" si="1"/>
        <v>11678.129999999997</v>
      </c>
    </row>
    <row r="21" spans="14:20" x14ac:dyDescent="0.25">
      <c r="N21" s="9" t="s">
        <v>5235</v>
      </c>
      <c r="O21" s="21">
        <v>1270.53</v>
      </c>
      <c r="S21" t="str">
        <f t="shared" si="0"/>
        <v>California</v>
      </c>
      <c r="T21" s="32">
        <f t="shared" si="1"/>
        <v>457687.63150000101</v>
      </c>
    </row>
    <row r="22" spans="14:20" x14ac:dyDescent="0.25">
      <c r="N22" s="9" t="s">
        <v>2735</v>
      </c>
      <c r="O22" s="21">
        <v>23705.523000000005</v>
      </c>
      <c r="S22" t="str">
        <f t="shared" si="0"/>
        <v>Colorado</v>
      </c>
      <c r="T22" s="32">
        <f t="shared" si="1"/>
        <v>32108.117999999995</v>
      </c>
    </row>
    <row r="23" spans="14:20" x14ac:dyDescent="0.25">
      <c r="N23" s="9" t="s">
        <v>1245</v>
      </c>
      <c r="O23" s="21">
        <v>28634.43399999999</v>
      </c>
      <c r="S23" t="str">
        <f t="shared" si="0"/>
        <v>Connecticut</v>
      </c>
      <c r="T23" s="32">
        <f t="shared" si="1"/>
        <v>13384.356999999996</v>
      </c>
    </row>
    <row r="24" spans="14:20" x14ac:dyDescent="0.25">
      <c r="N24" s="9" t="s">
        <v>238</v>
      </c>
      <c r="O24" s="21">
        <v>76269.614000000016</v>
      </c>
      <c r="S24" t="str">
        <f t="shared" si="0"/>
        <v>Delaware</v>
      </c>
      <c r="T24" s="32">
        <f t="shared" si="1"/>
        <v>27451.068999999992</v>
      </c>
    </row>
    <row r="25" spans="14:20" x14ac:dyDescent="0.25">
      <c r="N25" s="9" t="s">
        <v>229</v>
      </c>
      <c r="O25" s="21">
        <v>29863.149999999994</v>
      </c>
      <c r="S25" t="str">
        <f t="shared" si="0"/>
        <v>District of Columbia</v>
      </c>
      <c r="T25" s="32">
        <f t="shared" si="1"/>
        <v>2865.0199999999995</v>
      </c>
    </row>
    <row r="26" spans="14:20" x14ac:dyDescent="0.25">
      <c r="N26" s="9" t="s">
        <v>1487</v>
      </c>
      <c r="O26" s="21">
        <v>10771.34</v>
      </c>
      <c r="S26" t="str">
        <f t="shared" si="0"/>
        <v>Florida</v>
      </c>
      <c r="T26" s="32">
        <f t="shared" si="1"/>
        <v>89473.707999999999</v>
      </c>
    </row>
    <row r="27" spans="14:20" x14ac:dyDescent="0.25">
      <c r="N27" s="9" t="s">
        <v>596</v>
      </c>
      <c r="O27" s="21">
        <v>22205.149999999998</v>
      </c>
      <c r="S27" t="str">
        <f t="shared" si="0"/>
        <v>Georgia</v>
      </c>
      <c r="T27" s="32">
        <f t="shared" si="1"/>
        <v>49095.840000000004</v>
      </c>
    </row>
    <row r="28" spans="14:20" x14ac:dyDescent="0.25">
      <c r="N28" s="9" t="s">
        <v>1762</v>
      </c>
      <c r="O28" s="21">
        <v>5589.3519999999971</v>
      </c>
      <c r="S28" t="str">
        <f t="shared" si="0"/>
        <v>Idaho</v>
      </c>
      <c r="T28" s="32">
        <f t="shared" si="1"/>
        <v>4382.4860000000017</v>
      </c>
    </row>
    <row r="29" spans="14:20" x14ac:dyDescent="0.25">
      <c r="N29" s="9" t="s">
        <v>138</v>
      </c>
      <c r="O29" s="21">
        <v>7464.9299999999985</v>
      </c>
      <c r="S29" t="str">
        <f t="shared" si="0"/>
        <v>Illinois</v>
      </c>
      <c r="T29" s="32">
        <f t="shared" si="1"/>
        <v>80166.10099999985</v>
      </c>
    </row>
    <row r="30" spans="14:20" x14ac:dyDescent="0.25">
      <c r="N30" s="9" t="s">
        <v>1392</v>
      </c>
      <c r="O30" s="21">
        <v>16729.101999999999</v>
      </c>
      <c r="S30" t="str">
        <f t="shared" si="0"/>
        <v>Indiana</v>
      </c>
      <c r="T30" s="32">
        <f t="shared" si="1"/>
        <v>53555.360000000001</v>
      </c>
    </row>
    <row r="31" spans="14:20" x14ac:dyDescent="0.25">
      <c r="N31" s="9" t="s">
        <v>2694</v>
      </c>
      <c r="O31" s="21">
        <v>7292.5239999999994</v>
      </c>
      <c r="S31" t="str">
        <f t="shared" si="0"/>
        <v>Iowa</v>
      </c>
      <c r="T31" s="32">
        <f t="shared" si="1"/>
        <v>4579.7599999999993</v>
      </c>
    </row>
    <row r="32" spans="14:20" x14ac:dyDescent="0.25">
      <c r="N32" s="9" t="s">
        <v>788</v>
      </c>
      <c r="O32" s="21">
        <v>35764.312000000013</v>
      </c>
      <c r="S32" t="str">
        <f t="shared" si="0"/>
        <v>Kansas</v>
      </c>
      <c r="T32" s="32">
        <f t="shared" si="1"/>
        <v>2914.31</v>
      </c>
    </row>
    <row r="33" spans="14:20" x14ac:dyDescent="0.25">
      <c r="N33" s="9" t="s">
        <v>668</v>
      </c>
      <c r="O33" s="21">
        <v>4783.5220000000008</v>
      </c>
      <c r="S33" t="str">
        <f t="shared" si="0"/>
        <v>Kentucky</v>
      </c>
      <c r="T33" s="32">
        <f t="shared" si="1"/>
        <v>36591.749999999971</v>
      </c>
    </row>
    <row r="34" spans="14:20" x14ac:dyDescent="0.25">
      <c r="N34" s="9" t="s">
        <v>267</v>
      </c>
      <c r="O34" s="21">
        <v>310876.27099999978</v>
      </c>
      <c r="S34" t="str">
        <f t="shared" si="0"/>
        <v>Louisiana</v>
      </c>
      <c r="T34" s="32">
        <f t="shared" si="1"/>
        <v>9217.0299999999988</v>
      </c>
    </row>
    <row r="35" spans="14:20" x14ac:dyDescent="0.25">
      <c r="N35" s="9" t="s">
        <v>88</v>
      </c>
      <c r="O35" s="21">
        <v>55603.163999999968</v>
      </c>
      <c r="S35" t="str">
        <f t="shared" si="0"/>
        <v>Maine</v>
      </c>
      <c r="T35" s="32">
        <f t="shared" si="1"/>
        <v>1270.53</v>
      </c>
    </row>
    <row r="36" spans="14:20" x14ac:dyDescent="0.25">
      <c r="N36" s="9" t="s">
        <v>7449</v>
      </c>
      <c r="O36" s="21">
        <v>919.91</v>
      </c>
      <c r="S36" t="str">
        <f t="shared" si="0"/>
        <v>Maryland</v>
      </c>
      <c r="T36" s="32">
        <f t="shared" si="1"/>
        <v>23705.523000000005</v>
      </c>
    </row>
    <row r="37" spans="14:20" x14ac:dyDescent="0.25">
      <c r="N37" s="9" t="s">
        <v>498</v>
      </c>
      <c r="O37" s="21">
        <v>78258.135999999926</v>
      </c>
      <c r="S37" t="str">
        <f t="shared" si="0"/>
        <v>Massachusetts</v>
      </c>
      <c r="T37" s="32">
        <f t="shared" si="1"/>
        <v>28634.43399999999</v>
      </c>
    </row>
    <row r="38" spans="14:20" x14ac:dyDescent="0.25">
      <c r="N38" s="9" t="s">
        <v>649</v>
      </c>
      <c r="O38" s="21">
        <v>19683.390000000003</v>
      </c>
      <c r="S38" t="str">
        <f t="shared" si="0"/>
        <v>Michigan</v>
      </c>
      <c r="T38" s="32">
        <f t="shared" si="1"/>
        <v>76269.614000000016</v>
      </c>
    </row>
    <row r="39" spans="14:20" x14ac:dyDescent="0.25">
      <c r="N39" s="9" t="s">
        <v>420</v>
      </c>
      <c r="O39" s="21">
        <v>17431.149999999991</v>
      </c>
      <c r="S39" t="str">
        <f t="shared" si="0"/>
        <v>Minnesota</v>
      </c>
      <c r="T39" s="32">
        <f t="shared" si="1"/>
        <v>29863.149999999994</v>
      </c>
    </row>
    <row r="40" spans="14:20" x14ac:dyDescent="0.25">
      <c r="N40" s="9" t="s">
        <v>147</v>
      </c>
      <c r="O40" s="21">
        <v>116511.91400000003</v>
      </c>
      <c r="S40" t="str">
        <f t="shared" si="0"/>
        <v>Mississippi</v>
      </c>
      <c r="T40" s="32">
        <f t="shared" si="1"/>
        <v>10771.34</v>
      </c>
    </row>
    <row r="41" spans="14:20" x14ac:dyDescent="0.25">
      <c r="N41" s="9" t="s">
        <v>1399</v>
      </c>
      <c r="O41" s="21">
        <v>22627.955999999995</v>
      </c>
      <c r="S41" t="str">
        <f t="shared" si="0"/>
        <v>Missouri</v>
      </c>
      <c r="T41" s="32">
        <f t="shared" si="1"/>
        <v>22205.149999999998</v>
      </c>
    </row>
    <row r="42" spans="14:20" x14ac:dyDescent="0.25">
      <c r="N42" s="9" t="s">
        <v>383</v>
      </c>
      <c r="O42" s="21">
        <v>8481.7099999999991</v>
      </c>
      <c r="S42" t="str">
        <f t="shared" si="0"/>
        <v>Montana</v>
      </c>
      <c r="T42" s="32">
        <f t="shared" si="1"/>
        <v>5589.3519999999971</v>
      </c>
    </row>
    <row r="43" spans="14:20" x14ac:dyDescent="0.25">
      <c r="N43" s="9" t="s">
        <v>5326</v>
      </c>
      <c r="O43" s="21">
        <v>1315.5600000000002</v>
      </c>
      <c r="S43" t="str">
        <f t="shared" si="0"/>
        <v>Nebraska</v>
      </c>
      <c r="T43" s="32">
        <f t="shared" si="1"/>
        <v>7464.9299999999985</v>
      </c>
    </row>
    <row r="44" spans="14:20" x14ac:dyDescent="0.25">
      <c r="N44" s="9" t="s">
        <v>335</v>
      </c>
      <c r="O44" s="21">
        <v>30661.872999999981</v>
      </c>
      <c r="S44" t="str">
        <f t="shared" si="0"/>
        <v>Nevada</v>
      </c>
      <c r="T44" s="32">
        <f t="shared" si="1"/>
        <v>16729.101999999999</v>
      </c>
    </row>
    <row r="45" spans="14:20" x14ac:dyDescent="0.25">
      <c r="N45" s="9" t="s">
        <v>104</v>
      </c>
      <c r="O45" s="21">
        <v>170188.04580000002</v>
      </c>
      <c r="S45" t="str">
        <f t="shared" si="0"/>
        <v>New Hampshire</v>
      </c>
      <c r="T45" s="32">
        <f t="shared" si="1"/>
        <v>7292.5239999999994</v>
      </c>
    </row>
    <row r="46" spans="14:20" x14ac:dyDescent="0.25">
      <c r="N46" s="9" t="s">
        <v>121</v>
      </c>
      <c r="O46" s="21">
        <v>11220.055999999999</v>
      </c>
      <c r="S46" t="str">
        <f t="shared" si="0"/>
        <v>New Jersey</v>
      </c>
      <c r="T46" s="32">
        <f t="shared" si="1"/>
        <v>35764.312000000013</v>
      </c>
    </row>
    <row r="47" spans="14:20" x14ac:dyDescent="0.25">
      <c r="N47" s="9" t="s">
        <v>5203</v>
      </c>
      <c r="O47" s="21">
        <v>8929.369999999999</v>
      </c>
      <c r="S47" t="str">
        <f t="shared" si="0"/>
        <v>New Mexico</v>
      </c>
      <c r="T47" s="32">
        <f t="shared" si="1"/>
        <v>4783.5220000000008</v>
      </c>
    </row>
    <row r="48" spans="14:20" x14ac:dyDescent="0.25">
      <c r="N48" s="9" t="s">
        <v>319</v>
      </c>
      <c r="O48" s="21">
        <v>70636.719999999987</v>
      </c>
      <c r="S48" t="str">
        <f t="shared" si="0"/>
        <v>New York</v>
      </c>
      <c r="T48" s="32">
        <f t="shared" si="1"/>
        <v>310876.27099999978</v>
      </c>
    </row>
    <row r="49" spans="14:20" x14ac:dyDescent="0.25">
      <c r="N49" s="9" t="s">
        <v>96</v>
      </c>
      <c r="O49" s="21">
        <v>138641.26999999993</v>
      </c>
      <c r="S49" t="str">
        <f t="shared" si="0"/>
        <v>North Carolina</v>
      </c>
      <c r="T49" s="32">
        <f t="shared" si="1"/>
        <v>55603.163999999968</v>
      </c>
    </row>
    <row r="50" spans="14:20" x14ac:dyDescent="0.25">
      <c r="N50" s="9" t="s">
        <v>9726</v>
      </c>
      <c r="O50" s="21">
        <v>1209.8240000000001</v>
      </c>
      <c r="S50" t="str">
        <f t="shared" si="0"/>
        <v>North Dakota</v>
      </c>
      <c r="T50" s="32">
        <f t="shared" si="1"/>
        <v>919.91</v>
      </c>
    </row>
    <row r="51" spans="14:20" x14ac:dyDescent="0.25">
      <c r="N51" s="9" t="s">
        <v>114</v>
      </c>
      <c r="O51" s="21">
        <v>32114.610000000019</v>
      </c>
      <c r="S51" t="str">
        <f t="shared" si="0"/>
        <v>Ohio</v>
      </c>
      <c r="T51" s="32">
        <f t="shared" si="1"/>
        <v>78258.135999999926</v>
      </c>
    </row>
    <row r="52" spans="14:20" x14ac:dyDescent="0.25">
      <c r="N52" s="9" t="s">
        <v>8542</v>
      </c>
      <c r="O52" s="21">
        <v>1603.1360000000002</v>
      </c>
      <c r="S52" t="str">
        <f t="shared" si="0"/>
        <v>Oklahoma</v>
      </c>
      <c r="T52" s="32">
        <f t="shared" si="1"/>
        <v>19683.390000000003</v>
      </c>
    </row>
    <row r="53" spans="14:20" x14ac:dyDescent="0.25">
      <c r="N53" s="10" t="s">
        <v>10934</v>
      </c>
      <c r="O53" s="18">
        <v>2297200.8603000003</v>
      </c>
      <c r="S53" t="str">
        <f t="shared" si="0"/>
        <v>Oregon</v>
      </c>
      <c r="T53" s="32">
        <f t="shared" si="1"/>
        <v>17431.149999999991</v>
      </c>
    </row>
    <row r="54" spans="14:20" x14ac:dyDescent="0.25">
      <c r="S54" t="str">
        <f t="shared" si="0"/>
        <v>Pennsylvania</v>
      </c>
      <c r="T54" s="32">
        <f t="shared" si="1"/>
        <v>116511.91400000003</v>
      </c>
    </row>
    <row r="55" spans="14:20" x14ac:dyDescent="0.25">
      <c r="S55" t="str">
        <f t="shared" si="0"/>
        <v>Rhode Island</v>
      </c>
      <c r="T55" s="32">
        <f t="shared" si="1"/>
        <v>22627.955999999995</v>
      </c>
    </row>
    <row r="56" spans="14:20" x14ac:dyDescent="0.25">
      <c r="S56" t="str">
        <f t="shared" si="0"/>
        <v>South Carolina</v>
      </c>
      <c r="T56" s="32">
        <f t="shared" si="1"/>
        <v>8481.7099999999991</v>
      </c>
    </row>
    <row r="57" spans="14:20" x14ac:dyDescent="0.25">
      <c r="S57" t="str">
        <f t="shared" si="0"/>
        <v>South Dakota</v>
      </c>
      <c r="T57" s="32">
        <f t="shared" si="1"/>
        <v>1315.5600000000002</v>
      </c>
    </row>
    <row r="58" spans="14:20" x14ac:dyDescent="0.25">
      <c r="S58" t="str">
        <f t="shared" si="0"/>
        <v>Tennessee</v>
      </c>
      <c r="T58" s="32">
        <f t="shared" si="1"/>
        <v>30661.872999999981</v>
      </c>
    </row>
    <row r="59" spans="14:20" x14ac:dyDescent="0.25">
      <c r="S59" t="str">
        <f t="shared" si="0"/>
        <v>Texas</v>
      </c>
      <c r="T59" s="32">
        <f t="shared" si="1"/>
        <v>170188.04580000002</v>
      </c>
    </row>
    <row r="60" spans="14:20" x14ac:dyDescent="0.25">
      <c r="S60" t="str">
        <f t="shared" si="0"/>
        <v>Utah</v>
      </c>
      <c r="T60" s="32">
        <f t="shared" si="1"/>
        <v>11220.055999999999</v>
      </c>
    </row>
    <row r="61" spans="14:20" x14ac:dyDescent="0.25">
      <c r="S61" t="str">
        <f t="shared" si="0"/>
        <v>Vermont</v>
      </c>
      <c r="T61" s="32">
        <f t="shared" si="1"/>
        <v>8929.369999999999</v>
      </c>
    </row>
    <row r="62" spans="14:20" x14ac:dyDescent="0.25">
      <c r="S62" t="str">
        <f t="shared" si="0"/>
        <v>Virginia</v>
      </c>
      <c r="T62" s="32">
        <f t="shared" si="1"/>
        <v>70636.719999999987</v>
      </c>
    </row>
    <row r="63" spans="14:20" x14ac:dyDescent="0.25">
      <c r="S63" t="str">
        <f t="shared" si="0"/>
        <v>Washington</v>
      </c>
      <c r="T63" s="32">
        <f t="shared" si="1"/>
        <v>138641.26999999993</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CDF3D-B750-4F42-8361-D292107386C0}">
  <dimension ref="B3:O36"/>
  <sheetViews>
    <sheetView topLeftCell="F1" zoomScale="69" workbookViewId="0">
      <selection activeCell="O25" sqref="O25"/>
    </sheetView>
  </sheetViews>
  <sheetFormatPr defaultRowHeight="15" x14ac:dyDescent="0.25"/>
  <cols>
    <col min="2" max="2" width="15.7109375" bestFit="1" customWidth="1"/>
    <col min="3" max="3" width="13.85546875" bestFit="1" customWidth="1"/>
    <col min="4" max="4" width="13.42578125" bestFit="1" customWidth="1"/>
    <col min="5" max="5" width="16.7109375" bestFit="1" customWidth="1"/>
    <col min="6" max="6" width="17.7109375" bestFit="1" customWidth="1"/>
    <col min="7" max="7" width="20.42578125" bestFit="1" customWidth="1"/>
    <col min="8" max="8" width="15.7109375" bestFit="1" customWidth="1"/>
    <col min="9" max="9" width="16.7109375" bestFit="1" customWidth="1"/>
    <col min="11" max="11" width="15.7109375" bestFit="1" customWidth="1"/>
    <col min="12" max="12" width="17.7109375" bestFit="1" customWidth="1"/>
    <col min="14" max="14" width="15.7109375" bestFit="1" customWidth="1"/>
    <col min="15" max="15" width="20.42578125" bestFit="1" customWidth="1"/>
  </cols>
  <sheetData>
    <row r="3" spans="2:15" x14ac:dyDescent="0.25">
      <c r="B3" s="6" t="s">
        <v>10933</v>
      </c>
      <c r="C3" s="7" t="s">
        <v>10947</v>
      </c>
      <c r="E3" s="6" t="s">
        <v>10933</v>
      </c>
      <c r="F3" s="7" t="s">
        <v>10948</v>
      </c>
      <c r="H3" s="6" t="s">
        <v>10933</v>
      </c>
      <c r="I3" s="7" t="s">
        <v>10949</v>
      </c>
      <c r="K3" s="6" t="s">
        <v>10933</v>
      </c>
      <c r="L3" s="7" t="s">
        <v>10950</v>
      </c>
      <c r="N3" s="6" t="s">
        <v>10933</v>
      </c>
      <c r="O3" s="7" t="s">
        <v>10951</v>
      </c>
    </row>
    <row r="4" spans="2:15" x14ac:dyDescent="0.25">
      <c r="B4" s="8" t="s">
        <v>10935</v>
      </c>
      <c r="C4" s="20">
        <v>95365.937600000019</v>
      </c>
      <c r="E4" s="8" t="s">
        <v>10935</v>
      </c>
      <c r="F4" s="20">
        <v>9199.2699999999986</v>
      </c>
      <c r="H4" s="8" t="s">
        <v>10935</v>
      </c>
      <c r="I4" s="34">
        <v>1500</v>
      </c>
      <c r="K4" s="8" t="s">
        <v>10935</v>
      </c>
      <c r="L4" s="34">
        <v>387</v>
      </c>
      <c r="N4" s="8" t="s">
        <v>10935</v>
      </c>
      <c r="O4" s="34">
        <v>9.6462848596792869E-2</v>
      </c>
    </row>
    <row r="5" spans="2:15" x14ac:dyDescent="0.25">
      <c r="B5" s="9" t="s">
        <v>10936</v>
      </c>
      <c r="C5" s="21">
        <v>60172.649400000024</v>
      </c>
      <c r="E5" s="9" t="s">
        <v>10936</v>
      </c>
      <c r="F5" s="21">
        <v>10288.898699999991</v>
      </c>
      <c r="H5" s="9" t="s">
        <v>10936</v>
      </c>
      <c r="I5" s="35">
        <v>1068</v>
      </c>
      <c r="K5" s="9" t="s">
        <v>10936</v>
      </c>
      <c r="L5" s="35">
        <v>301</v>
      </c>
      <c r="N5" s="9" t="s">
        <v>10936</v>
      </c>
      <c r="O5" s="35">
        <v>0.17098962406664425</v>
      </c>
    </row>
    <row r="6" spans="2:15" x14ac:dyDescent="0.25">
      <c r="B6" s="9" t="s">
        <v>10937</v>
      </c>
      <c r="C6" s="21">
        <v>199252.98399999991</v>
      </c>
      <c r="E6" s="9" t="s">
        <v>10937</v>
      </c>
      <c r="F6" s="21">
        <v>26806.573700000015</v>
      </c>
      <c r="H6" s="9" t="s">
        <v>10937</v>
      </c>
      <c r="I6" s="35">
        <v>2491</v>
      </c>
      <c r="K6" s="9" t="s">
        <v>10937</v>
      </c>
      <c r="L6" s="35">
        <v>680</v>
      </c>
      <c r="N6" s="9" t="s">
        <v>10937</v>
      </c>
      <c r="O6" s="35">
        <v>0.13453536886554246</v>
      </c>
    </row>
    <row r="7" spans="2:15" x14ac:dyDescent="0.25">
      <c r="B7" s="9" t="s">
        <v>10938</v>
      </c>
      <c r="C7" s="21">
        <v>141851.5674</v>
      </c>
      <c r="E7" s="9" t="s">
        <v>10938</v>
      </c>
      <c r="F7" s="21">
        <v>13437.806799999998</v>
      </c>
      <c r="H7" s="9" t="s">
        <v>10938</v>
      </c>
      <c r="I7" s="35">
        <v>2441</v>
      </c>
      <c r="K7" s="9" t="s">
        <v>10938</v>
      </c>
      <c r="L7" s="35">
        <v>663</v>
      </c>
      <c r="N7" s="9" t="s">
        <v>10938</v>
      </c>
      <c r="O7" s="35">
        <v>9.4731465053942004E-2</v>
      </c>
    </row>
    <row r="8" spans="2:15" x14ac:dyDescent="0.25">
      <c r="B8" s="9" t="s">
        <v>10939</v>
      </c>
      <c r="C8" s="21">
        <v>156122.28669999994</v>
      </c>
      <c r="E8" s="9" t="s">
        <v>10939</v>
      </c>
      <c r="F8" s="21">
        <v>22308.51279999999</v>
      </c>
      <c r="H8" s="9" t="s">
        <v>10939</v>
      </c>
      <c r="I8" s="35">
        <v>2850</v>
      </c>
      <c r="K8" s="9" t="s">
        <v>10939</v>
      </c>
      <c r="L8" s="35">
        <v>750</v>
      </c>
      <c r="N8" s="9" t="s">
        <v>10939</v>
      </c>
      <c r="O8" s="35">
        <v>0.14289127626517142</v>
      </c>
    </row>
    <row r="9" spans="2:15" x14ac:dyDescent="0.25">
      <c r="B9" s="9" t="s">
        <v>10940</v>
      </c>
      <c r="C9" s="21">
        <v>147082.61130000011</v>
      </c>
      <c r="E9" s="9" t="s">
        <v>10940</v>
      </c>
      <c r="F9" s="21">
        <v>20899.334500000012</v>
      </c>
      <c r="H9" s="9" t="s">
        <v>10940</v>
      </c>
      <c r="I9" s="35">
        <v>2644</v>
      </c>
      <c r="K9" s="9" t="s">
        <v>10940</v>
      </c>
      <c r="L9" s="35">
        <v>709</v>
      </c>
      <c r="N9" s="9" t="s">
        <v>10940</v>
      </c>
      <c r="O9" s="35">
        <v>0.1420924901678027</v>
      </c>
    </row>
    <row r="10" spans="2:15" x14ac:dyDescent="0.25">
      <c r="B10" s="9" t="s">
        <v>10941</v>
      </c>
      <c r="C10" s="21">
        <v>149580.83800000031</v>
      </c>
      <c r="E10" s="9" t="s">
        <v>10941</v>
      </c>
      <c r="F10" s="21">
        <v>13535.38299999998</v>
      </c>
      <c r="H10" s="9" t="s">
        <v>10941</v>
      </c>
      <c r="I10" s="35">
        <v>2705</v>
      </c>
      <c r="K10" s="9" t="s">
        <v>10941</v>
      </c>
      <c r="L10" s="35">
        <v>708</v>
      </c>
      <c r="N10" s="9" t="s">
        <v>10941</v>
      </c>
      <c r="O10" s="35">
        <v>9.0488749635163512E-2</v>
      </c>
    </row>
    <row r="11" spans="2:15" x14ac:dyDescent="0.25">
      <c r="B11" s="9" t="s">
        <v>10942</v>
      </c>
      <c r="C11" s="21">
        <v>159589.45099999988</v>
      </c>
      <c r="E11" s="9" t="s">
        <v>10942</v>
      </c>
      <c r="F11" s="21">
        <v>21896.715399999972</v>
      </c>
      <c r="H11" s="9" t="s">
        <v>10942</v>
      </c>
      <c r="I11" s="35">
        <v>2796</v>
      </c>
      <c r="K11" s="9" t="s">
        <v>10942</v>
      </c>
      <c r="L11" s="35">
        <v>710</v>
      </c>
      <c r="N11" s="9" t="s">
        <v>10942</v>
      </c>
      <c r="O11" s="35">
        <v>0.13720653378273723</v>
      </c>
    </row>
    <row r="12" spans="2:15" x14ac:dyDescent="0.25">
      <c r="B12" s="9" t="s">
        <v>10943</v>
      </c>
      <c r="C12" s="21">
        <v>309770.09970000025</v>
      </c>
      <c r="E12" s="9" t="s">
        <v>10943</v>
      </c>
      <c r="F12" s="21">
        <v>37293.192500000034</v>
      </c>
      <c r="H12" s="9" t="s">
        <v>10943</v>
      </c>
      <c r="I12" s="35">
        <v>5073</v>
      </c>
      <c r="K12" s="9" t="s">
        <v>10943</v>
      </c>
      <c r="L12" s="35">
        <v>1386</v>
      </c>
      <c r="N12" s="9" t="s">
        <v>10943</v>
      </c>
      <c r="O12" s="35">
        <v>0.12038990379031732</v>
      </c>
    </row>
    <row r="13" spans="2:15" x14ac:dyDescent="0.25">
      <c r="B13" s="9" t="s">
        <v>10944</v>
      </c>
      <c r="C13" s="21">
        <v>197115.20170000009</v>
      </c>
      <c r="E13" s="9" t="s">
        <v>10944</v>
      </c>
      <c r="F13" s="21">
        <v>31469.663800000035</v>
      </c>
      <c r="H13" s="9" t="s">
        <v>10944</v>
      </c>
      <c r="I13" s="35">
        <v>3095</v>
      </c>
      <c r="K13" s="9" t="s">
        <v>10944</v>
      </c>
      <c r="L13" s="35">
        <v>817</v>
      </c>
      <c r="N13" s="9" t="s">
        <v>10944</v>
      </c>
      <c r="O13" s="35">
        <v>0.15965112547684351</v>
      </c>
    </row>
    <row r="14" spans="2:15" x14ac:dyDescent="0.25">
      <c r="B14" s="9" t="s">
        <v>10945</v>
      </c>
      <c r="C14" s="21">
        <v>349120.07400000008</v>
      </c>
      <c r="E14" s="9" t="s">
        <v>10945</v>
      </c>
      <c r="F14" s="21">
        <v>35825.536599999927</v>
      </c>
      <c r="H14" s="9" t="s">
        <v>10945</v>
      </c>
      <c r="I14" s="35">
        <v>5741</v>
      </c>
      <c r="K14" s="9" t="s">
        <v>10945</v>
      </c>
      <c r="L14" s="35">
        <v>1462</v>
      </c>
      <c r="N14" s="9" t="s">
        <v>10945</v>
      </c>
      <c r="O14" s="35">
        <v>0.10261666191099604</v>
      </c>
    </row>
    <row r="15" spans="2:15" x14ac:dyDescent="0.25">
      <c r="B15" s="9" t="s">
        <v>10946</v>
      </c>
      <c r="C15" s="21">
        <v>332177.15950000001</v>
      </c>
      <c r="E15" s="9" t="s">
        <v>10946</v>
      </c>
      <c r="F15" s="21">
        <v>43436.13390000003</v>
      </c>
      <c r="H15" s="9" t="s">
        <v>10946</v>
      </c>
      <c r="I15" s="35">
        <v>5469</v>
      </c>
      <c r="K15" s="9" t="s">
        <v>10946</v>
      </c>
      <c r="L15" s="35">
        <v>1421</v>
      </c>
      <c r="N15" s="9" t="s">
        <v>10946</v>
      </c>
      <c r="O15" s="35">
        <v>0.13076195234308405</v>
      </c>
    </row>
    <row r="16" spans="2:15" x14ac:dyDescent="0.25">
      <c r="B16" s="10" t="s">
        <v>10934</v>
      </c>
      <c r="C16" s="18">
        <v>2297200.8603000008</v>
      </c>
      <c r="E16" s="10" t="s">
        <v>10934</v>
      </c>
      <c r="F16" s="18">
        <v>286397.02169999998</v>
      </c>
      <c r="H16" s="10" t="s">
        <v>10934</v>
      </c>
      <c r="I16" s="36">
        <v>37873</v>
      </c>
      <c r="K16" s="10" t="s">
        <v>10934</v>
      </c>
      <c r="L16" s="36">
        <v>9994</v>
      </c>
      <c r="N16" s="10" t="s">
        <v>10934</v>
      </c>
      <c r="O16" s="36">
        <v>0.12467217240315856</v>
      </c>
    </row>
    <row r="17" spans="2:15" x14ac:dyDescent="0.25">
      <c r="C17" s="32">
        <f>GETPIVOTDATA("Sales",$B$3)</f>
        <v>2297200.8603000008</v>
      </c>
      <c r="F17" s="31">
        <f>GETPIVOTDATA("Profit",$E$3)</f>
        <v>286397.02169999998</v>
      </c>
      <c r="I17">
        <f>GETPIVOTDATA("Quantity",$H$3)</f>
        <v>37873</v>
      </c>
      <c r="L17">
        <f>GETPIVOTDATA("Order ID",$K$3)</f>
        <v>9994</v>
      </c>
      <c r="O17" s="33">
        <f>GETPIVOTDATA("Profit Margin",$N$3)</f>
        <v>0.12467217240315856</v>
      </c>
    </row>
    <row r="29" spans="2:15" x14ac:dyDescent="0.25">
      <c r="B29" s="6" t="s">
        <v>10933</v>
      </c>
      <c r="C29" s="5" t="s">
        <v>10947</v>
      </c>
      <c r="D29" s="22" t="s">
        <v>10948</v>
      </c>
      <c r="E29" s="22" t="s">
        <v>10949</v>
      </c>
      <c r="F29" s="22" t="s">
        <v>10950</v>
      </c>
      <c r="G29" s="11" t="s">
        <v>10951</v>
      </c>
    </row>
    <row r="30" spans="2:15" x14ac:dyDescent="0.25">
      <c r="B30" s="8">
        <v>2011</v>
      </c>
      <c r="C30" s="13">
        <v>484247.49810000096</v>
      </c>
      <c r="D30" s="23">
        <v>49543.974100000007</v>
      </c>
      <c r="E30" s="37">
        <v>7581</v>
      </c>
      <c r="F30" s="37">
        <v>1993</v>
      </c>
      <c r="G30" s="27">
        <v>0.10231126499236715</v>
      </c>
    </row>
    <row r="31" spans="2:15" x14ac:dyDescent="0.25">
      <c r="B31" s="9">
        <v>2012</v>
      </c>
      <c r="C31" s="12">
        <v>470532.50899999985</v>
      </c>
      <c r="D31" s="24">
        <v>61618.603700000051</v>
      </c>
      <c r="E31" s="38">
        <v>7979</v>
      </c>
      <c r="F31" s="38">
        <v>2102</v>
      </c>
      <c r="G31" s="28">
        <v>0.13095504034557592</v>
      </c>
    </row>
    <row r="32" spans="2:15" x14ac:dyDescent="0.25">
      <c r="B32" s="9">
        <v>2013</v>
      </c>
      <c r="C32" s="12">
        <v>608473.83000000066</v>
      </c>
      <c r="D32" s="24">
        <v>81726.930800000177</v>
      </c>
      <c r="E32" s="38">
        <v>9810</v>
      </c>
      <c r="F32" s="38">
        <v>2580</v>
      </c>
      <c r="G32" s="28">
        <v>0.13431461924993568</v>
      </c>
    </row>
    <row r="33" spans="2:7" x14ac:dyDescent="0.25">
      <c r="B33" s="25">
        <v>2014</v>
      </c>
      <c r="C33" s="19">
        <v>733947.0231999997</v>
      </c>
      <c r="D33" s="26">
        <v>93507.513099999967</v>
      </c>
      <c r="E33" s="39">
        <v>12503</v>
      </c>
      <c r="F33" s="39">
        <v>3319</v>
      </c>
      <c r="G33" s="29">
        <v>0.12740362743390987</v>
      </c>
    </row>
    <row r="36" spans="2:7" x14ac:dyDescent="0.25">
      <c r="C36" s="30">
        <f>GETPIVOTDATA("Sum of Sales",$B$29,"Year",2014)/GETPIVOTDATA("Sum of Sales",$B$29,"Year",2013)-1</f>
        <v>0.20620967905883303</v>
      </c>
      <c r="D36" s="30">
        <f>GETPIVOTDATA("Sum of Profit",$B$29,"Year",2014)/GETPIVOTDATA("Sum of Profit",$B$29,"Year",2013)-1</f>
        <v>0.14414565902185772</v>
      </c>
      <c r="E36" s="30">
        <f>GETPIVOTDATA("Sum of Quantity",$B$29,"Year",2014)/GETPIVOTDATA("Sum of Quantity",$B$29,"Year",2013)-1</f>
        <v>0.27451580020387367</v>
      </c>
      <c r="F36" s="30">
        <f>GETPIVOTDATA("Count of Order ID",$B$29,"Year",2014)/GETPIVOTDATA("Count of Order ID",$B$29,"Year",2013)-1</f>
        <v>0.2864341085271318</v>
      </c>
      <c r="G36" s="30">
        <f>GETPIVOTDATA("Sum of Profit Margin",$B$29,"Year",2014)/GETPIVOTDATA("Sum of Profit Margin",$B$29,"Year",2013)-1</f>
        <v>-5.1453757264990463E-2</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71" zoomScaleNormal="184" workbookViewId="0">
      <selection activeCell="H38" sqref="H38"/>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KPI'S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Maira Nawaz</cp:lastModifiedBy>
  <dcterms:created xsi:type="dcterms:W3CDTF">2015-06-05T18:17:20Z</dcterms:created>
  <dcterms:modified xsi:type="dcterms:W3CDTF">2025-02-03T07:31:10Z</dcterms:modified>
</cp:coreProperties>
</file>