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mairon.costa\Downloads\"/>
    </mc:Choice>
  </mc:AlternateContent>
  <xr:revisionPtr revIDLastSave="0" documentId="13_ncr:1_{29EF4C6D-6644-4885-AFA7-ECBF636763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cios" sheetId="2" r:id="rId1"/>
    <sheet name="FATO_VENDAS" sheetId="4" r:id="rId2"/>
    <sheet name="Base Dados" sheetId="1" r:id="rId3"/>
  </sheets>
  <definedNames>
    <definedName name="_xlnm._FilterDatabase" localSheetId="2" hidden="1">'Base Dados'!$A$1:$E$36</definedName>
    <definedName name="_xlnm._FilterDatabase" localSheetId="0" hidden="1">Exercicios!$F$19:$H$48</definedName>
  </definedName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2" l="1" a="1"/>
  <c r="B38" i="2" s="1"/>
  <c r="B30" i="2"/>
  <c r="B31" i="2"/>
  <c r="B32" i="2"/>
  <c r="B33" i="2"/>
  <c r="B34" i="2"/>
  <c r="K17" i="2"/>
  <c r="K18" i="2"/>
  <c r="K16" i="2"/>
  <c r="J17" i="2"/>
  <c r="J18" i="2"/>
  <c r="J16" i="2"/>
  <c r="H16" i="2"/>
  <c r="G19" i="2"/>
  <c r="F19" i="2"/>
  <c r="E19" i="2"/>
  <c r="D19" i="2"/>
  <c r="C19" i="2"/>
  <c r="B19" i="2"/>
  <c r="J19" i="2" s="1"/>
  <c r="H17" i="2"/>
  <c r="I17" i="2" s="1"/>
  <c r="H18" i="2"/>
  <c r="I18" i="2" s="1"/>
  <c r="K19" i="2" l="1"/>
  <c r="H19" i="2"/>
  <c r="I19" i="2" s="1"/>
  <c r="I1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D06545-F699-443D-B76C-78FEB3279DC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<sst xmlns="http://schemas.openxmlformats.org/spreadsheetml/2006/main" count="137" uniqueCount="52">
  <si>
    <t>Vendedor</t>
  </si>
  <si>
    <t>Produto</t>
  </si>
  <si>
    <t>Qtde</t>
  </si>
  <si>
    <t>Data Venda</t>
  </si>
  <si>
    <t>Augusto</t>
  </si>
  <si>
    <t>Mouse</t>
  </si>
  <si>
    <t>Teclado</t>
  </si>
  <si>
    <t>Cx Acústicas</t>
  </si>
  <si>
    <t>HD</t>
  </si>
  <si>
    <t>Disquete</t>
  </si>
  <si>
    <t>Preço Unit</t>
  </si>
  <si>
    <t>Paulo</t>
  </si>
  <si>
    <t>Saulo</t>
  </si>
  <si>
    <t>Marcia</t>
  </si>
  <si>
    <t>Gisele</t>
  </si>
  <si>
    <t>Preço</t>
  </si>
  <si>
    <t>DESPESAS - 2º Semestre</t>
  </si>
  <si>
    <t>Jul</t>
  </si>
  <si>
    <t>Ago</t>
  </si>
  <si>
    <t>Set</t>
  </si>
  <si>
    <t>Out</t>
  </si>
  <si>
    <t>Nov</t>
  </si>
  <si>
    <t>Dez</t>
  </si>
  <si>
    <t>Total</t>
  </si>
  <si>
    <t>Mínimo</t>
  </si>
  <si>
    <t>Média</t>
  </si>
  <si>
    <t>Máximo</t>
  </si>
  <si>
    <t>Água</t>
  </si>
  <si>
    <t>Luz</t>
  </si>
  <si>
    <t>Telefone</t>
  </si>
  <si>
    <t>Exercícios Excel</t>
  </si>
  <si>
    <t xml:space="preserve">Utilizando as funções e/ou fórmulas do Excel, resolva as questões abaixo. </t>
  </si>
  <si>
    <t>Tipo / Mês</t>
  </si>
  <si>
    <t>Parte 1</t>
  </si>
  <si>
    <r>
      <t xml:space="preserve">1) Crie uma tabela dinâmica para apresentar as quantidades totais de cada </t>
    </r>
    <r>
      <rPr>
        <b/>
        <sz val="10"/>
        <rFont val="Arial"/>
        <family val="2"/>
      </rPr>
      <t>produto</t>
    </r>
    <r>
      <rPr>
        <sz val="10"/>
        <rFont val="Arial"/>
        <family val="2"/>
      </rPr>
      <t xml:space="preserve">, vendida por cada </t>
    </r>
    <r>
      <rPr>
        <b/>
        <sz val="10"/>
        <rFont val="Arial"/>
        <family val="2"/>
      </rPr>
      <t>vendedor</t>
    </r>
    <r>
      <rPr>
        <sz val="10"/>
        <rFont val="Arial"/>
        <family val="2"/>
      </rPr>
      <t>.</t>
    </r>
  </si>
  <si>
    <t xml:space="preserve">1) Preencha a tabela "Despesas - 2º Semestre": </t>
  </si>
  <si>
    <r>
      <t xml:space="preserve">b) Com o valor mínimo, a média e máximo pago </t>
    </r>
    <r>
      <rPr>
        <b/>
        <sz val="10"/>
        <rFont val="Arial"/>
        <family val="2"/>
      </rPr>
      <t>por mês</t>
    </r>
    <r>
      <rPr>
        <sz val="10"/>
        <rFont val="Arial"/>
        <family val="2"/>
      </rPr>
      <t xml:space="preserve"> e </t>
    </r>
    <r>
      <rPr>
        <b/>
        <sz val="10"/>
        <rFont val="Arial"/>
        <family val="2"/>
      </rPr>
      <t>por tipo</t>
    </r>
    <r>
      <rPr>
        <sz val="10"/>
        <rFont val="Arial"/>
        <family val="2"/>
      </rPr>
      <t xml:space="preserve"> (água, luz, telefone).</t>
    </r>
  </si>
  <si>
    <r>
      <rPr>
        <b/>
        <u/>
        <sz val="14"/>
        <rFont val="Arial"/>
        <family val="2"/>
      </rPr>
      <t>Parte 2</t>
    </r>
    <r>
      <rPr>
        <b/>
        <sz val="14"/>
        <rFont val="Arial"/>
        <family val="2"/>
      </rPr>
      <t xml:space="preserve"> - </t>
    </r>
    <r>
      <rPr>
        <b/>
        <sz val="10"/>
        <rFont val="Arial"/>
        <family val="2"/>
      </rPr>
      <t>Os dados a serem utilizados para as questões abaixo estão na aba "Base Dados".</t>
    </r>
  </si>
  <si>
    <t>Instruções iniciais:</t>
  </si>
  <si>
    <r>
      <t xml:space="preserve">a) Com o valor total gasto </t>
    </r>
    <r>
      <rPr>
        <b/>
        <sz val="10"/>
        <rFont val="Arial"/>
        <family val="2"/>
      </rPr>
      <t>por mês</t>
    </r>
    <r>
      <rPr>
        <sz val="10"/>
        <rFont val="Arial"/>
        <family val="2"/>
      </rPr>
      <t xml:space="preserve">, por </t>
    </r>
    <r>
      <rPr>
        <b/>
        <sz val="10"/>
        <rFont val="Arial"/>
        <family val="2"/>
      </rPr>
      <t>tipo de despesa</t>
    </r>
    <r>
      <rPr>
        <sz val="10"/>
        <rFont val="Arial"/>
        <family val="2"/>
      </rPr>
      <t xml:space="preserve"> (água, luz, telefone) e o total referente ao 2º Semestre.</t>
    </r>
  </si>
  <si>
    <t>Todas as fórmulas utilizadas deverão ser apresentadas nas células.</t>
  </si>
  <si>
    <r>
      <t xml:space="preserve">3) Utilize a função </t>
    </r>
    <r>
      <rPr>
        <b/>
        <sz val="10"/>
        <rFont val="Arial"/>
        <family val="2"/>
      </rPr>
      <t xml:space="preserve">filtro </t>
    </r>
    <r>
      <rPr>
        <sz val="10"/>
        <rFont val="Arial"/>
        <family val="2"/>
      </rPr>
      <t xml:space="preserve">para apresentar as vendas do vendedor </t>
    </r>
    <r>
      <rPr>
        <b/>
        <sz val="10"/>
        <rFont val="Arial"/>
        <family val="2"/>
      </rPr>
      <t>Augusto</t>
    </r>
    <r>
      <rPr>
        <sz val="10"/>
        <rFont val="Arial"/>
        <family val="2"/>
      </rPr>
      <t xml:space="preserve"> no ano de </t>
    </r>
    <r>
      <rPr>
        <b/>
        <sz val="10"/>
        <rFont val="Arial"/>
        <family val="2"/>
      </rPr>
      <t>2009</t>
    </r>
    <r>
      <rPr>
        <sz val="10"/>
        <rFont val="Arial"/>
        <family val="2"/>
      </rPr>
      <t>.</t>
    </r>
  </si>
  <si>
    <t>2) Utilizando a função "PROCV", preencha a tabela abaixo com o preço de cada produto. (A fórmula deverá ser apresentada)</t>
  </si>
  <si>
    <t>Filtros</t>
  </si>
  <si>
    <t>"=PROCV(A29;'Base Dados'!B1:E36;3;FALSO)"</t>
  </si>
  <si>
    <t>Fórmula</t>
  </si>
  <si>
    <t>"=FILTRO('Base Dados'!A2:E36;('Base Dados'!A2:A36=I37)*ANO('Base Dados'!E2:E36)=I38;"Sem Correspondencia")"</t>
  </si>
  <si>
    <t>Total Geral</t>
  </si>
  <si>
    <t>Soma de Qtde</t>
  </si>
  <si>
    <t>Vendedores</t>
  </si>
  <si>
    <t>Produtos</t>
  </si>
  <si>
    <t>Clique Aqui para a Resposta da 1) - Tabela Dinamica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</si>
</sst>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 &quot;* #,##0.00_);_(&quot;R$ &quot;* \(#,##0.00\);_(&quot;R$ &quot;* &quot;-&quot;??_);_(@_)"/>
    <numFmt numFmtId="165" formatCode="_(* #,##0.00_);_(* \(#,##0.00\);_(* &quot;-&quot;??_);_(@_)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9"/>
      <name val="Verdana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theme="4" tint="-0.499984740745262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/>
      <right style="hair">
        <color theme="3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4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2" xfId="1" applyFont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165" fontId="0" fillId="4" borderId="2" xfId="1" applyFont="1" applyFill="1" applyBorder="1"/>
    <xf numFmtId="0" fontId="0" fillId="6" borderId="0" xfId="0" applyFill="1"/>
    <xf numFmtId="0" fontId="1" fillId="2" borderId="0" xfId="0" applyFont="1" applyFill="1"/>
    <xf numFmtId="0" fontId="7" fillId="4" borderId="3" xfId="0" applyFont="1" applyFill="1" applyBorder="1" applyAlignment="1">
      <alignment horizontal="center" vertical="center"/>
    </xf>
    <xf numFmtId="0" fontId="0" fillId="5" borderId="3" xfId="0" applyFill="1" applyBorder="1"/>
    <xf numFmtId="165" fontId="0" fillId="0" borderId="3" xfId="1" applyFont="1" applyFill="1" applyBorder="1"/>
    <xf numFmtId="0" fontId="6" fillId="5" borderId="3" xfId="0" applyFont="1" applyFill="1" applyBorder="1"/>
    <xf numFmtId="165" fontId="6" fillId="0" borderId="3" xfId="0" applyNumberFormat="1" applyFont="1" applyBorder="1"/>
    <xf numFmtId="0" fontId="4" fillId="3" borderId="2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1" fillId="2" borderId="0" xfId="0" applyFont="1" applyFill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65" fontId="2" fillId="0" borderId="3" xfId="0" applyNumberFormat="1" applyFont="1" applyBorder="1"/>
    <xf numFmtId="0" fontId="1" fillId="7" borderId="0" xfId="0" applyFont="1" applyFill="1" applyAlignment="1">
      <alignment horizontal="left"/>
    </xf>
    <xf numFmtId="0" fontId="0" fillId="7" borderId="0" xfId="0" applyFill="1"/>
    <xf numFmtId="0" fontId="0" fillId="7" borderId="4" xfId="0" applyFill="1" applyBorder="1"/>
    <xf numFmtId="0" fontId="1" fillId="7" borderId="0" xfId="0" applyFont="1" applyFill="1"/>
    <xf numFmtId="165" fontId="0" fillId="0" borderId="0" xfId="0" applyNumberFormat="1"/>
    <xf numFmtId="0" fontId="4" fillId="3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6" borderId="7" xfId="0" applyFill="1" applyBorder="1"/>
    <xf numFmtId="0" fontId="0" fillId="2" borderId="2" xfId="0" applyFill="1" applyBorder="1" applyAlignment="1">
      <alignment horizontal="left"/>
    </xf>
    <xf numFmtId="14" fontId="0" fillId="2" borderId="0" xfId="0" applyNumberFormat="1" applyFill="1"/>
    <xf numFmtId="164" fontId="7" fillId="4" borderId="3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0" fillId="0" borderId="8" xfId="0" applyBorder="1"/>
    <xf numFmtId="0" fontId="0" fillId="4" borderId="8" xfId="0" applyFill="1" applyBorder="1"/>
    <xf numFmtId="14" fontId="0" fillId="0" borderId="5" xfId="0" applyNumberFormat="1" applyBorder="1"/>
    <xf numFmtId="14" fontId="0" fillId="4" borderId="5" xfId="0" applyNumberFormat="1" applyFill="1" applyBorder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65" fontId="0" fillId="0" borderId="13" xfId="1" applyFont="1" applyBorder="1"/>
    <xf numFmtId="14" fontId="0" fillId="0" borderId="14" xfId="0" applyNumberForma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1" fillId="2" borderId="0" xfId="3" applyFill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numFmt numFmtId="19" formatCode="dd/mm/yyyy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indexed="64"/>
        </top>
      </border>
    </dxf>
    <dxf>
      <border outline="0">
        <bottom style="hair">
          <color indexed="64"/>
        </bottom>
      </border>
    </dxf>
    <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ron Costa" refreshedDate="45610.059655671299" createdVersion="8" refreshedVersion="8" minRefreshableVersion="3" recordCount="35" xr:uid="{0C7DF8CF-1A6D-4BE3-A8DB-D99B52182FB3}">
  <cacheSource type="worksheet">
    <worksheetSource name="Tabela1"/>
  </cacheSource>
  <cacheFields count="5">
    <cacheField name="Vendedor" numFmtId="0">
      <sharedItems count="5">
        <s v="Paulo"/>
        <s v="Saulo"/>
        <s v="Marcia"/>
        <s v="Gisele"/>
        <s v="Augusto"/>
      </sharedItems>
    </cacheField>
    <cacheField name="Produto" numFmtId="0">
      <sharedItems count="5">
        <s v="Mouse"/>
        <s v="Teclado"/>
        <s v="Cx Acústicas"/>
        <s v="HD"/>
        <s v="Disquete"/>
      </sharedItems>
    </cacheField>
    <cacheField name="Qtde" numFmtId="0">
      <sharedItems containsSemiMixedTypes="0" containsString="0" containsNumber="1" containsInteger="1" minValue="1" maxValue="45"/>
    </cacheField>
    <cacheField name="Preço Unit" numFmtId="165">
      <sharedItems containsSemiMixedTypes="0" containsString="0" containsNumber="1" containsInteger="1" minValue="10" maxValue="250"/>
    </cacheField>
    <cacheField name="Data Venda" numFmtId="14">
      <sharedItems containsSemiMixedTypes="0" containsNonDate="0" containsDate="1" containsString="0" minDate="2009-02-10T00:00:00" maxDate="2011-04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x v="0"/>
    <n v="2"/>
    <n v="15"/>
    <d v="2009-02-10T00:00:00"/>
  </r>
  <r>
    <x v="1"/>
    <x v="1"/>
    <n v="5"/>
    <n v="20"/>
    <d v="2009-02-25T00:00:00"/>
  </r>
  <r>
    <x v="2"/>
    <x v="2"/>
    <n v="4"/>
    <n v="30"/>
    <d v="2009-03-11T00:00:00"/>
  </r>
  <r>
    <x v="3"/>
    <x v="3"/>
    <n v="10"/>
    <n v="250"/>
    <d v="2009-03-26T00:00:00"/>
  </r>
  <r>
    <x v="4"/>
    <x v="4"/>
    <n v="23"/>
    <n v="10"/>
    <d v="2009-04-10T00:00:00"/>
  </r>
  <r>
    <x v="2"/>
    <x v="4"/>
    <n v="5"/>
    <n v="10"/>
    <d v="2009-04-25T00:00:00"/>
  </r>
  <r>
    <x v="3"/>
    <x v="1"/>
    <n v="6"/>
    <n v="20"/>
    <d v="2009-05-10T00:00:00"/>
  </r>
  <r>
    <x v="4"/>
    <x v="0"/>
    <n v="10"/>
    <n v="15"/>
    <d v="2009-05-25T00:00:00"/>
  </r>
  <r>
    <x v="0"/>
    <x v="2"/>
    <n v="12"/>
    <n v="30"/>
    <d v="2010-07-04T00:00:00"/>
  </r>
  <r>
    <x v="1"/>
    <x v="0"/>
    <n v="13"/>
    <n v="15"/>
    <d v="2010-07-11T00:00:00"/>
  </r>
  <r>
    <x v="2"/>
    <x v="4"/>
    <n v="11"/>
    <n v="10"/>
    <d v="2010-07-18T00:00:00"/>
  </r>
  <r>
    <x v="3"/>
    <x v="4"/>
    <n v="10"/>
    <n v="10"/>
    <d v="2010-07-25T00:00:00"/>
  </r>
  <r>
    <x v="4"/>
    <x v="0"/>
    <n v="20"/>
    <n v="15"/>
    <d v="2010-08-01T00:00:00"/>
  </r>
  <r>
    <x v="0"/>
    <x v="1"/>
    <n v="4"/>
    <n v="20"/>
    <d v="2010-08-08T00:00:00"/>
  </r>
  <r>
    <x v="1"/>
    <x v="4"/>
    <n v="7"/>
    <n v="10"/>
    <d v="2010-08-15T00:00:00"/>
  </r>
  <r>
    <x v="2"/>
    <x v="3"/>
    <n v="8"/>
    <n v="250"/>
    <d v="2010-08-22T00:00:00"/>
  </r>
  <r>
    <x v="3"/>
    <x v="3"/>
    <n v="1"/>
    <n v="250"/>
    <d v="2010-08-29T00:00:00"/>
  </r>
  <r>
    <x v="4"/>
    <x v="0"/>
    <n v="4"/>
    <n v="15"/>
    <d v="2010-09-05T00:00:00"/>
  </r>
  <r>
    <x v="0"/>
    <x v="1"/>
    <n v="9"/>
    <n v="20"/>
    <d v="2010-09-12T00:00:00"/>
  </r>
  <r>
    <x v="1"/>
    <x v="4"/>
    <n v="5"/>
    <n v="10"/>
    <d v="2010-09-19T00:00:00"/>
  </r>
  <r>
    <x v="2"/>
    <x v="0"/>
    <n v="10"/>
    <n v="15"/>
    <d v="2011-03-01T00:00:00"/>
  </r>
  <r>
    <x v="3"/>
    <x v="1"/>
    <n v="12"/>
    <n v="20"/>
    <d v="2011-03-05T00:00:00"/>
  </r>
  <r>
    <x v="4"/>
    <x v="2"/>
    <n v="45"/>
    <n v="30"/>
    <d v="2011-03-09T00:00:00"/>
  </r>
  <r>
    <x v="0"/>
    <x v="2"/>
    <n v="3"/>
    <n v="30"/>
    <d v="2011-03-13T00:00:00"/>
  </r>
  <r>
    <x v="1"/>
    <x v="3"/>
    <n v="10"/>
    <n v="250"/>
    <d v="2011-03-17T00:00:00"/>
  </r>
  <r>
    <x v="2"/>
    <x v="3"/>
    <n v="20"/>
    <n v="250"/>
    <d v="2011-03-21T00:00:00"/>
  </r>
  <r>
    <x v="3"/>
    <x v="1"/>
    <n v="14"/>
    <n v="20"/>
    <d v="2011-03-25T00:00:00"/>
  </r>
  <r>
    <x v="4"/>
    <x v="2"/>
    <n v="16"/>
    <n v="30"/>
    <d v="2011-03-29T00:00:00"/>
  </r>
  <r>
    <x v="0"/>
    <x v="0"/>
    <n v="15"/>
    <n v="15"/>
    <d v="2011-04-02T00:00:00"/>
  </r>
  <r>
    <x v="1"/>
    <x v="1"/>
    <n v="13"/>
    <n v="20"/>
    <d v="2011-04-06T00:00:00"/>
  </r>
  <r>
    <x v="2"/>
    <x v="4"/>
    <n v="21"/>
    <n v="10"/>
    <d v="2011-04-10T00:00:00"/>
  </r>
  <r>
    <x v="3"/>
    <x v="4"/>
    <n v="8"/>
    <n v="10"/>
    <d v="2011-04-14T00:00:00"/>
  </r>
  <r>
    <x v="4"/>
    <x v="4"/>
    <n v="7"/>
    <n v="10"/>
    <d v="2011-04-18T00:00:00"/>
  </r>
  <r>
    <x v="0"/>
    <x v="2"/>
    <n v="14"/>
    <n v="30"/>
    <d v="2011-04-22T00:00:00"/>
  </r>
  <r>
    <x v="1"/>
    <x v="3"/>
    <n v="21"/>
    <n v="250"/>
    <d v="2011-04-2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52F1CE-E829-4AF1-BF5A-4B21A4DF3AC8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dedores" colHeaderCaption="Produtos">
  <location ref="A3:G10" firstHeaderRow="1" firstDataRow="2" firstDataCol="1"/>
  <pivotFields count="5">
    <pivotField axis="axisRow" showAll="0" countASubtotal="1">
      <items count="6">
        <item x="4"/>
        <item x="3"/>
        <item x="2"/>
        <item x="0"/>
        <item x="1"/>
        <item t="countA"/>
      </items>
    </pivotField>
    <pivotField axis="axisCol" showAll="0">
      <items count="6">
        <item x="2"/>
        <item x="4"/>
        <item x="3"/>
        <item x="0"/>
        <item x="1"/>
        <item t="default"/>
      </items>
    </pivotField>
    <pivotField dataField="1" showAll="0"/>
    <pivotField numFmtId="165" showAll="0"/>
    <pivotField numFmtId="1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a de Qt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6D14C-7D97-4A65-B1BA-9B70F841CF98}" name="Tabela1" displayName="Tabela1" ref="A1:E36" totalsRowShown="0" headerRowDxfId="0" headerRowBorderDxfId="7" tableBorderDxfId="8" totalsRowBorderDxfId="6">
  <autoFilter ref="A1:E36" xr:uid="{00000000-0001-0000-0100-000000000000}"/>
  <tableColumns count="5">
    <tableColumn id="1" xr3:uid="{77E2F97F-35BB-4182-A4EF-E00B6AAF285D}" name="Vendedor" dataDxfId="5"/>
    <tableColumn id="2" xr3:uid="{9BAC5E85-A2EE-4A8A-8EC4-0562A9122A50}" name="Produto" dataDxfId="4"/>
    <tableColumn id="3" xr3:uid="{62682AFF-F6DF-434D-ADBF-8D775E872982}" name="Qtde" dataDxfId="3"/>
    <tableColumn id="4" xr3:uid="{8F0D7042-FFCE-48D0-9048-75D702572EAE}" name="Preço Unit" dataDxfId="2" dataCellStyle="Vírgula"/>
    <tableColumn id="5" xr3:uid="{3B47FD9F-682D-429A-8E17-81997DCD3400}" name="Data Vend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1:K48"/>
  <sheetViews>
    <sheetView tabSelected="1" topLeftCell="A8" zoomScaleNormal="100" workbookViewId="0">
      <selection activeCell="E25" sqref="E25"/>
    </sheetView>
  </sheetViews>
  <sheetFormatPr defaultColWidth="9.109375" defaultRowHeight="13.2" x14ac:dyDescent="0.25"/>
  <cols>
    <col min="1" max="1" width="13.109375" style="2" customWidth="1"/>
    <col min="2" max="3" width="12.33203125" style="2" bestFit="1" customWidth="1"/>
    <col min="4" max="4" width="10.44140625" style="2" bestFit="1" customWidth="1"/>
    <col min="5" max="6" width="11.5546875" style="2" bestFit="1" customWidth="1"/>
    <col min="7" max="7" width="9.109375" style="2"/>
    <col min="8" max="8" width="10.33203125" style="2" customWidth="1"/>
    <col min="9" max="9" width="10.109375" style="2" bestFit="1" customWidth="1"/>
    <col min="10" max="10" width="9.109375" style="2"/>
    <col min="11" max="11" width="12.109375" style="2" customWidth="1"/>
    <col min="12" max="16384" width="9.109375" style="2"/>
  </cols>
  <sheetData>
    <row r="1" spans="1:11" ht="22.5" customHeight="1" x14ac:dyDescent="0.25">
      <c r="A1" s="40" t="s">
        <v>30</v>
      </c>
      <c r="B1" s="41"/>
      <c r="C1" s="41"/>
      <c r="D1" s="41"/>
      <c r="E1" s="41"/>
      <c r="F1" s="41"/>
      <c r="G1" s="41"/>
      <c r="H1" s="41"/>
      <c r="I1" s="41"/>
      <c r="J1" s="41"/>
      <c r="K1" s="42"/>
    </row>
    <row r="2" spans="1:11" x14ac:dyDescent="0.25">
      <c r="A2" s="24" t="s">
        <v>38</v>
      </c>
      <c r="K2" s="20"/>
    </row>
    <row r="3" spans="1:11" x14ac:dyDescent="0.25">
      <c r="A3" s="12" t="s">
        <v>31</v>
      </c>
      <c r="K3" s="20"/>
    </row>
    <row r="4" spans="1:11" x14ac:dyDescent="0.25">
      <c r="A4" s="12" t="s">
        <v>40</v>
      </c>
      <c r="K4" s="20"/>
    </row>
    <row r="5" spans="1:11" x14ac:dyDescent="0.25">
      <c r="A5" s="12"/>
      <c r="K5" s="20"/>
    </row>
    <row r="6" spans="1:11" ht="17.399999999999999" x14ac:dyDescent="0.3">
      <c r="A6" s="25" t="s">
        <v>33</v>
      </c>
      <c r="K6" s="20"/>
    </row>
    <row r="7" spans="1:11" x14ac:dyDescent="0.25">
      <c r="A7" s="12"/>
      <c r="K7" s="20"/>
    </row>
    <row r="8" spans="1:11" ht="15" customHeight="1" x14ac:dyDescent="0.25">
      <c r="A8" s="43" t="s">
        <v>35</v>
      </c>
      <c r="B8" s="43"/>
      <c r="C8" s="43"/>
      <c r="D8" s="43"/>
      <c r="E8" s="43"/>
      <c r="F8" s="43"/>
      <c r="G8" s="43"/>
      <c r="H8" s="43"/>
      <c r="I8" s="43"/>
      <c r="J8" s="43"/>
      <c r="K8" s="44"/>
    </row>
    <row r="9" spans="1:11" ht="14.2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2"/>
    </row>
    <row r="10" spans="1:11" x14ac:dyDescent="0.25">
      <c r="A10" s="28" t="s">
        <v>39</v>
      </c>
      <c r="B10" s="29"/>
      <c r="C10" s="29"/>
      <c r="D10" s="29"/>
      <c r="E10" s="29"/>
      <c r="F10" s="29"/>
      <c r="G10" s="29"/>
      <c r="H10" s="29"/>
      <c r="I10" s="29"/>
      <c r="J10" s="29"/>
      <c r="K10" s="30"/>
    </row>
    <row r="11" spans="1:11" x14ac:dyDescent="0.25">
      <c r="A11" s="23"/>
      <c r="K11" s="20"/>
    </row>
    <row r="12" spans="1:11" x14ac:dyDescent="0.25">
      <c r="A12" s="31" t="s">
        <v>36</v>
      </c>
      <c r="B12" s="29"/>
      <c r="C12" s="29"/>
      <c r="D12" s="29"/>
      <c r="E12" s="29"/>
      <c r="F12" s="29"/>
      <c r="G12" s="29"/>
      <c r="H12" s="29"/>
      <c r="I12" s="29"/>
      <c r="J12" s="29"/>
      <c r="K12" s="30"/>
    </row>
    <row r="13" spans="1:11" x14ac:dyDescent="0.25">
      <c r="A13" s="12"/>
      <c r="K13" s="20"/>
    </row>
    <row r="14" spans="1:11" ht="14.4" x14ac:dyDescent="0.25">
      <c r="A14" s="39" t="s">
        <v>16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</row>
    <row r="15" spans="1:11" ht="14.4" x14ac:dyDescent="0.25">
      <c r="A15" s="13" t="s">
        <v>32</v>
      </c>
      <c r="B15" s="13" t="s">
        <v>17</v>
      </c>
      <c r="C15" s="13" t="s">
        <v>18</v>
      </c>
      <c r="D15" s="13" t="s">
        <v>19</v>
      </c>
      <c r="E15" s="13" t="s">
        <v>20</v>
      </c>
      <c r="F15" s="13" t="s">
        <v>21</v>
      </c>
      <c r="G15" s="13" t="s">
        <v>22</v>
      </c>
      <c r="H15" s="13" t="s">
        <v>23</v>
      </c>
      <c r="I15" s="13" t="s">
        <v>24</v>
      </c>
      <c r="J15" s="13" t="s">
        <v>25</v>
      </c>
      <c r="K15" s="13" t="s">
        <v>26</v>
      </c>
    </row>
    <row r="16" spans="1:11" x14ac:dyDescent="0.25">
      <c r="A16" s="14" t="s">
        <v>27</v>
      </c>
      <c r="B16" s="15">
        <v>15</v>
      </c>
      <c r="C16" s="15">
        <v>18</v>
      </c>
      <c r="D16" s="15">
        <v>20</v>
      </c>
      <c r="E16" s="15">
        <v>30</v>
      </c>
      <c r="F16" s="15">
        <v>18</v>
      </c>
      <c r="G16" s="15">
        <v>27</v>
      </c>
      <c r="H16" s="32">
        <f>SUM(B16:G16)</f>
        <v>128</v>
      </c>
      <c r="I16" s="27">
        <f>MIN(B16:H16)</f>
        <v>15</v>
      </c>
      <c r="J16" s="27">
        <f>AVERAGE(B16:G16)</f>
        <v>21.333333333333332</v>
      </c>
      <c r="K16" s="27">
        <f>MAX(B16:G16)</f>
        <v>30</v>
      </c>
    </row>
    <row r="17" spans="1:11" x14ac:dyDescent="0.25">
      <c r="A17" s="14" t="s">
        <v>28</v>
      </c>
      <c r="B17" s="15">
        <v>30</v>
      </c>
      <c r="C17" s="15">
        <v>25</v>
      </c>
      <c r="D17" s="15">
        <v>20</v>
      </c>
      <c r="E17" s="15">
        <v>32</v>
      </c>
      <c r="F17" s="15">
        <v>30</v>
      </c>
      <c r="G17" s="15">
        <v>22</v>
      </c>
      <c r="H17" s="32">
        <f t="shared" ref="H17:H18" si="0">SUM(B17:G17)</f>
        <v>159</v>
      </c>
      <c r="I17" s="27">
        <f t="shared" ref="I17" si="1">MIN(B17:H17)</f>
        <v>20</v>
      </c>
      <c r="J17" s="27">
        <f t="shared" ref="J17:J18" si="2">AVERAGE(B17:G17)</f>
        <v>26.5</v>
      </c>
      <c r="K17" s="27">
        <f t="shared" ref="K17:K18" si="3">MAX(B17:G17)</f>
        <v>32</v>
      </c>
    </row>
    <row r="18" spans="1:11" x14ac:dyDescent="0.25">
      <c r="A18" s="14" t="s">
        <v>29</v>
      </c>
      <c r="B18" s="15">
        <v>70</v>
      </c>
      <c r="C18" s="15">
        <v>48</v>
      </c>
      <c r="D18" s="15">
        <v>60</v>
      </c>
      <c r="E18" s="15">
        <v>65</v>
      </c>
      <c r="F18" s="15">
        <v>50</v>
      </c>
      <c r="G18" s="15">
        <v>30</v>
      </c>
      <c r="H18" s="32">
        <f t="shared" si="0"/>
        <v>323</v>
      </c>
      <c r="I18" s="27">
        <f>MIN(B18:H18)</f>
        <v>30</v>
      </c>
      <c r="J18" s="27">
        <f t="shared" si="2"/>
        <v>53.833333333333336</v>
      </c>
      <c r="K18" s="27">
        <f t="shared" si="3"/>
        <v>70</v>
      </c>
    </row>
    <row r="19" spans="1:11" ht="14.4" x14ac:dyDescent="0.3">
      <c r="A19" s="16" t="s">
        <v>23</v>
      </c>
      <c r="B19" s="17">
        <f>SUM(B16:B18)</f>
        <v>115</v>
      </c>
      <c r="C19" s="17">
        <f t="shared" ref="C19:G19" si="4">SUM(C16:C18)</f>
        <v>91</v>
      </c>
      <c r="D19" s="17">
        <f t="shared" si="4"/>
        <v>100</v>
      </c>
      <c r="E19" s="17">
        <f t="shared" si="4"/>
        <v>127</v>
      </c>
      <c r="F19" s="17">
        <f t="shared" si="4"/>
        <v>98</v>
      </c>
      <c r="G19" s="17">
        <f t="shared" si="4"/>
        <v>79</v>
      </c>
      <c r="H19" s="32">
        <f>SUM(H16:H18)</f>
        <v>610</v>
      </c>
      <c r="I19" s="27">
        <f>MIN(B19:H19)</f>
        <v>79</v>
      </c>
      <c r="J19" s="27">
        <f>AVERAGE(B19:G19)</f>
        <v>101.66666666666667</v>
      </c>
      <c r="K19" s="27">
        <f>MAX(B19:G19)</f>
        <v>127</v>
      </c>
    </row>
    <row r="20" spans="1:11" x14ac:dyDescent="0.25">
      <c r="A20" s="12"/>
      <c r="K20" s="20"/>
    </row>
    <row r="21" spans="1:11" x14ac:dyDescent="0.25">
      <c r="A21" s="12"/>
      <c r="K21" s="20"/>
    </row>
    <row r="22" spans="1:11" ht="17.399999999999999" x14ac:dyDescent="0.3">
      <c r="A22" s="26" t="s">
        <v>37</v>
      </c>
      <c r="K22" s="20"/>
    </row>
    <row r="23" spans="1:11" x14ac:dyDescent="0.25">
      <c r="A23" s="12"/>
      <c r="K23" s="20"/>
    </row>
    <row r="24" spans="1:11" x14ac:dyDescent="0.25">
      <c r="A24" s="31" t="s">
        <v>34</v>
      </c>
      <c r="B24" s="29"/>
      <c r="C24" s="29"/>
      <c r="D24" s="29"/>
      <c r="E24" s="29"/>
      <c r="F24" s="29"/>
      <c r="G24" s="29"/>
      <c r="H24" s="29"/>
      <c r="I24" s="29"/>
      <c r="J24" s="29"/>
      <c r="K24" s="30"/>
    </row>
    <row r="25" spans="1:11" x14ac:dyDescent="0.25">
      <c r="C25" s="61"/>
      <c r="D25" s="61" t="s">
        <v>51</v>
      </c>
      <c r="E25" s="61"/>
      <c r="F25" s="61"/>
      <c r="K25" s="20"/>
    </row>
    <row r="26" spans="1:11" x14ac:dyDescent="0.25">
      <c r="C26" s="61"/>
      <c r="D26" s="61"/>
      <c r="E26" s="61"/>
      <c r="F26" s="61"/>
      <c r="K26" s="20"/>
    </row>
    <row r="27" spans="1:11" x14ac:dyDescent="0.25">
      <c r="A27" s="31" t="s">
        <v>42</v>
      </c>
      <c r="B27" s="29"/>
      <c r="C27" s="29"/>
      <c r="D27" s="29"/>
      <c r="E27" s="29"/>
      <c r="F27" s="29"/>
      <c r="G27" s="29"/>
      <c r="H27" s="29"/>
      <c r="I27" s="29"/>
      <c r="J27" s="29"/>
      <c r="K27" s="30"/>
    </row>
    <row r="28" spans="1:11" x14ac:dyDescent="0.25">
      <c r="K28" s="20"/>
    </row>
    <row r="29" spans="1:11" x14ac:dyDescent="0.25">
      <c r="A29" s="18" t="s">
        <v>1</v>
      </c>
      <c r="B29" s="33" t="s">
        <v>15</v>
      </c>
      <c r="C29" s="33" t="s">
        <v>45</v>
      </c>
      <c r="K29" s="20"/>
    </row>
    <row r="30" spans="1:11" x14ac:dyDescent="0.25">
      <c r="A30" s="19" t="s">
        <v>7</v>
      </c>
      <c r="B30">
        <f>VLOOKUP(A30,'Base Dados'!B1:E36,3,FALSE)</f>
        <v>30</v>
      </c>
      <c r="C30" s="11" t="s">
        <v>44</v>
      </c>
      <c r="K30" s="20"/>
    </row>
    <row r="31" spans="1:11" x14ac:dyDescent="0.25">
      <c r="A31" s="19" t="s">
        <v>9</v>
      </c>
      <c r="B31">
        <f>VLOOKUP(A31,'Base Dados'!B2:E37,3,FALSE)</f>
        <v>10</v>
      </c>
      <c r="C31" s="3"/>
      <c r="D31" s="3"/>
      <c r="G31" s="3"/>
      <c r="H31" s="3"/>
      <c r="K31" s="20"/>
    </row>
    <row r="32" spans="1:11" x14ac:dyDescent="0.25">
      <c r="A32" s="19" t="s">
        <v>8</v>
      </c>
      <c r="B32">
        <f>VLOOKUP(A32,'Base Dados'!B3:E38,3,FALSE)</f>
        <v>250</v>
      </c>
      <c r="K32" s="20"/>
    </row>
    <row r="33" spans="1:11" x14ac:dyDescent="0.25">
      <c r="A33" s="19" t="s">
        <v>5</v>
      </c>
      <c r="B33">
        <f>VLOOKUP(A33,'Base Dados'!B4:E39,3,FALSE)</f>
        <v>15</v>
      </c>
      <c r="K33" s="20"/>
    </row>
    <row r="34" spans="1:11" x14ac:dyDescent="0.25">
      <c r="A34" s="19" t="s">
        <v>6</v>
      </c>
      <c r="B34">
        <f>VLOOKUP(A34,'Base Dados'!B5:E40,3,FALSE)</f>
        <v>20</v>
      </c>
      <c r="K34" s="20"/>
    </row>
    <row r="35" spans="1:11" ht="18.75" customHeight="1" x14ac:dyDescent="0.25">
      <c r="A35" s="45"/>
      <c r="B35" s="45"/>
      <c r="C35" s="45"/>
      <c r="D35" s="45"/>
      <c r="E35" s="45"/>
      <c r="F35" s="45"/>
      <c r="G35" s="45"/>
      <c r="H35" s="45"/>
      <c r="K35" s="20"/>
    </row>
    <row r="36" spans="1:11" x14ac:dyDescent="0.25">
      <c r="A36" s="31" t="s">
        <v>41</v>
      </c>
      <c r="B36" s="29"/>
      <c r="C36" s="29"/>
      <c r="D36" s="29"/>
      <c r="E36" s="29"/>
      <c r="F36" s="29"/>
      <c r="G36" s="29"/>
      <c r="H36" s="29"/>
      <c r="I36" s="29"/>
      <c r="J36" s="29"/>
      <c r="K36" s="30"/>
    </row>
    <row r="37" spans="1:11" x14ac:dyDescent="0.25">
      <c r="B37" s="4" t="s">
        <v>0</v>
      </c>
      <c r="C37" s="4" t="s">
        <v>1</v>
      </c>
      <c r="D37" s="4" t="s">
        <v>2</v>
      </c>
      <c r="E37" s="4" t="s">
        <v>10</v>
      </c>
      <c r="F37" s="4" t="s">
        <v>3</v>
      </c>
      <c r="I37" s="4" t="s">
        <v>43</v>
      </c>
      <c r="J37" s="33" t="s">
        <v>45</v>
      </c>
      <c r="K37" s="20"/>
    </row>
    <row r="38" spans="1:11" x14ac:dyDescent="0.25">
      <c r="B38" s="2" t="str" cm="1">
        <f t="array" ref="B38:F39">_xlfn._xlws.FILTER('Base Dados'!A2:E36,('Base Dados'!A2:A36=I38)*YEAR('Base Dados'!E2:E36)=I39,"Sem Correspondencia")</f>
        <v>Augusto</v>
      </c>
      <c r="C38" s="2" t="str">
        <v>Disquete</v>
      </c>
      <c r="D38" s="2">
        <v>23</v>
      </c>
      <c r="E38" s="2">
        <v>10</v>
      </c>
      <c r="F38" s="38">
        <v>39913</v>
      </c>
      <c r="I38" s="19" t="s">
        <v>4</v>
      </c>
      <c r="J38" s="11" t="s">
        <v>46</v>
      </c>
      <c r="K38" s="20"/>
    </row>
    <row r="39" spans="1:11" x14ac:dyDescent="0.25">
      <c r="B39" s="2" t="str">
        <v>Augusto</v>
      </c>
      <c r="C39" s="2" t="str">
        <v>Mouse</v>
      </c>
      <c r="D39" s="2">
        <v>10</v>
      </c>
      <c r="E39" s="2">
        <v>15</v>
      </c>
      <c r="F39" s="38">
        <v>39958</v>
      </c>
      <c r="I39" s="37">
        <v>2009</v>
      </c>
      <c r="K39" s="20"/>
    </row>
    <row r="40" spans="1:11" x14ac:dyDescent="0.25">
      <c r="F40" s="38"/>
      <c r="K40" s="20"/>
    </row>
    <row r="41" spans="1:11" x14ac:dyDescent="0.25">
      <c r="F41" s="38"/>
      <c r="K41" s="20"/>
    </row>
    <row r="42" spans="1:11" x14ac:dyDescent="0.25">
      <c r="F42" s="38"/>
      <c r="K42" s="20"/>
    </row>
    <row r="43" spans="1:11" x14ac:dyDescent="0.25">
      <c r="F43" s="38"/>
      <c r="K43" s="20"/>
    </row>
    <row r="44" spans="1:11" x14ac:dyDescent="0.25">
      <c r="F44" s="38"/>
      <c r="H44" s="11"/>
      <c r="K44" s="20"/>
    </row>
    <row r="45" spans="1:11" x14ac:dyDescent="0.25">
      <c r="B45" s="35"/>
      <c r="C45" s="35"/>
      <c r="D45" s="35"/>
      <c r="E45" s="35"/>
      <c r="F45" s="35"/>
      <c r="G45" s="35"/>
      <c r="H45" s="36"/>
      <c r="I45" s="35"/>
      <c r="K45" s="20"/>
    </row>
    <row r="46" spans="1:11" x14ac:dyDescent="0.25">
      <c r="A46" s="34"/>
      <c r="H46" s="11"/>
      <c r="J46" s="34"/>
      <c r="K46" s="34"/>
    </row>
    <row r="47" spans="1:11" x14ac:dyDescent="0.25">
      <c r="H47" s="11"/>
    </row>
    <row r="48" spans="1:11" x14ac:dyDescent="0.25">
      <c r="H48" s="11"/>
    </row>
  </sheetData>
  <mergeCells count="4">
    <mergeCell ref="A14:K14"/>
    <mergeCell ref="A1:K1"/>
    <mergeCell ref="A8:K8"/>
    <mergeCell ref="A35:H35"/>
  </mergeCells>
  <phoneticPr fontId="0" type="noConversion"/>
  <hyperlinks>
    <hyperlink ref="D25:F26" location="FATO_VENDAS!A1" display="Clique Aqui para a Resposta da 1) - Tabela Dinamica" xr:uid="{88418A63-730D-4115-8927-2EE7AF474F0A}"/>
  </hyperlink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1FF6-4B4E-49F3-B87A-6C1076F8B8CB}">
  <sheetPr>
    <tabColor theme="9" tint="0.59999389629810485"/>
  </sheetPr>
  <dimension ref="A3:G10"/>
  <sheetViews>
    <sheetView workbookViewId="0"/>
  </sheetViews>
  <sheetFormatPr defaultRowHeight="13.2" x14ac:dyDescent="0.25"/>
  <cols>
    <col min="1" max="1" width="18.109375" bestFit="1" customWidth="1"/>
    <col min="2" max="2" width="19.5546875" bestFit="1" customWidth="1"/>
    <col min="3" max="3" width="8.6640625" bestFit="1" customWidth="1"/>
    <col min="4" max="4" width="3.6640625" bestFit="1" customWidth="1"/>
    <col min="5" max="5" width="6.6640625" bestFit="1" customWidth="1"/>
    <col min="6" max="6" width="7.77734375" bestFit="1" customWidth="1"/>
    <col min="7" max="7" width="10.5546875" bestFit="1" customWidth="1"/>
  </cols>
  <sheetData>
    <row r="3" spans="1:7" x14ac:dyDescent="0.25">
      <c r="A3" s="59" t="s">
        <v>48</v>
      </c>
      <c r="B3" s="59" t="s">
        <v>50</v>
      </c>
    </row>
    <row r="4" spans="1:7" x14ac:dyDescent="0.25">
      <c r="A4" s="59" t="s">
        <v>49</v>
      </c>
      <c r="B4" t="s">
        <v>7</v>
      </c>
      <c r="C4" t="s">
        <v>9</v>
      </c>
      <c r="D4" t="s">
        <v>8</v>
      </c>
      <c r="E4" t="s">
        <v>5</v>
      </c>
      <c r="F4" t="s">
        <v>6</v>
      </c>
      <c r="G4" t="s">
        <v>47</v>
      </c>
    </row>
    <row r="5" spans="1:7" x14ac:dyDescent="0.25">
      <c r="A5" s="60" t="s">
        <v>4</v>
      </c>
      <c r="B5" s="58">
        <v>61</v>
      </c>
      <c r="C5" s="58">
        <v>30</v>
      </c>
      <c r="D5" s="58"/>
      <c r="E5" s="58">
        <v>34</v>
      </c>
      <c r="F5" s="58"/>
      <c r="G5" s="58">
        <v>125</v>
      </c>
    </row>
    <row r="6" spans="1:7" x14ac:dyDescent="0.25">
      <c r="A6" s="60" t="s">
        <v>14</v>
      </c>
      <c r="B6" s="58"/>
      <c r="C6" s="58">
        <v>18</v>
      </c>
      <c r="D6" s="58">
        <v>11</v>
      </c>
      <c r="E6" s="58"/>
      <c r="F6" s="58">
        <v>32</v>
      </c>
      <c r="G6" s="58">
        <v>61</v>
      </c>
    </row>
    <row r="7" spans="1:7" x14ac:dyDescent="0.25">
      <c r="A7" s="60" t="s">
        <v>13</v>
      </c>
      <c r="B7" s="58">
        <v>4</v>
      </c>
      <c r="C7" s="58">
        <v>37</v>
      </c>
      <c r="D7" s="58">
        <v>28</v>
      </c>
      <c r="E7" s="58">
        <v>10</v>
      </c>
      <c r="F7" s="58"/>
      <c r="G7" s="58">
        <v>79</v>
      </c>
    </row>
    <row r="8" spans="1:7" x14ac:dyDescent="0.25">
      <c r="A8" s="60" t="s">
        <v>11</v>
      </c>
      <c r="B8" s="58">
        <v>29</v>
      </c>
      <c r="C8" s="58"/>
      <c r="D8" s="58"/>
      <c r="E8" s="58">
        <v>17</v>
      </c>
      <c r="F8" s="58">
        <v>13</v>
      </c>
      <c r="G8" s="58">
        <v>59</v>
      </c>
    </row>
    <row r="9" spans="1:7" x14ac:dyDescent="0.25">
      <c r="A9" s="60" t="s">
        <v>12</v>
      </c>
      <c r="B9" s="58"/>
      <c r="C9" s="58">
        <v>12</v>
      </c>
      <c r="D9" s="58">
        <v>31</v>
      </c>
      <c r="E9" s="58">
        <v>13</v>
      </c>
      <c r="F9" s="58">
        <v>18</v>
      </c>
      <c r="G9" s="58">
        <v>74</v>
      </c>
    </row>
    <row r="10" spans="1:7" x14ac:dyDescent="0.25">
      <c r="A10" s="60" t="s">
        <v>47</v>
      </c>
      <c r="B10" s="58">
        <v>94</v>
      </c>
      <c r="C10" s="58">
        <v>97</v>
      </c>
      <c r="D10" s="58">
        <v>70</v>
      </c>
      <c r="E10" s="58">
        <v>74</v>
      </c>
      <c r="F10" s="58">
        <v>63</v>
      </c>
      <c r="G10" s="58">
        <v>398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E36"/>
  <sheetViews>
    <sheetView zoomScale="85" zoomScaleNormal="85" workbookViewId="0">
      <selection sqref="A1:E36"/>
    </sheetView>
  </sheetViews>
  <sheetFormatPr defaultRowHeight="13.2" x14ac:dyDescent="0.25"/>
  <cols>
    <col min="1" max="2" width="20.6640625" customWidth="1"/>
    <col min="3" max="3" width="20.6640625" style="1" customWidth="1"/>
    <col min="4" max="5" width="20.6640625" customWidth="1"/>
  </cols>
  <sheetData>
    <row r="1" spans="1:5" ht="14.1" customHeight="1" x14ac:dyDescent="0.25">
      <c r="A1" s="50" t="s">
        <v>0</v>
      </c>
      <c r="B1" s="51" t="s">
        <v>1</v>
      </c>
      <c r="C1" s="51" t="s">
        <v>2</v>
      </c>
      <c r="D1" s="51" t="s">
        <v>10</v>
      </c>
      <c r="E1" s="52" t="s">
        <v>3</v>
      </c>
    </row>
    <row r="2" spans="1:5" x14ac:dyDescent="0.25">
      <c r="A2" s="46" t="s">
        <v>11</v>
      </c>
      <c r="B2" s="5" t="s">
        <v>5</v>
      </c>
      <c r="C2" s="6">
        <v>2</v>
      </c>
      <c r="D2" s="7">
        <v>15</v>
      </c>
      <c r="E2" s="48">
        <v>39854</v>
      </c>
    </row>
    <row r="3" spans="1:5" x14ac:dyDescent="0.25">
      <c r="A3" s="47" t="s">
        <v>12</v>
      </c>
      <c r="B3" s="8" t="s">
        <v>6</v>
      </c>
      <c r="C3" s="9">
        <v>5</v>
      </c>
      <c r="D3" s="10">
        <v>20</v>
      </c>
      <c r="E3" s="49">
        <v>39869</v>
      </c>
    </row>
    <row r="4" spans="1:5" x14ac:dyDescent="0.25">
      <c r="A4" s="46" t="s">
        <v>13</v>
      </c>
      <c r="B4" s="5" t="s">
        <v>7</v>
      </c>
      <c r="C4" s="6">
        <v>4</v>
      </c>
      <c r="D4" s="7">
        <v>30</v>
      </c>
      <c r="E4" s="48">
        <v>39883</v>
      </c>
    </row>
    <row r="5" spans="1:5" x14ac:dyDescent="0.25">
      <c r="A5" s="47" t="s">
        <v>14</v>
      </c>
      <c r="B5" s="8" t="s">
        <v>8</v>
      </c>
      <c r="C5" s="9">
        <v>10</v>
      </c>
      <c r="D5" s="10">
        <v>250</v>
      </c>
      <c r="E5" s="49">
        <v>39898</v>
      </c>
    </row>
    <row r="6" spans="1:5" x14ac:dyDescent="0.25">
      <c r="A6" s="46" t="s">
        <v>4</v>
      </c>
      <c r="B6" s="5" t="s">
        <v>9</v>
      </c>
      <c r="C6" s="6">
        <v>23</v>
      </c>
      <c r="D6" s="7">
        <v>10</v>
      </c>
      <c r="E6" s="48">
        <v>39913</v>
      </c>
    </row>
    <row r="7" spans="1:5" x14ac:dyDescent="0.25">
      <c r="A7" s="47" t="s">
        <v>13</v>
      </c>
      <c r="B7" s="8" t="s">
        <v>9</v>
      </c>
      <c r="C7" s="9">
        <v>5</v>
      </c>
      <c r="D7" s="10">
        <v>10</v>
      </c>
      <c r="E7" s="49">
        <v>39928</v>
      </c>
    </row>
    <row r="8" spans="1:5" x14ac:dyDescent="0.25">
      <c r="A8" s="46" t="s">
        <v>14</v>
      </c>
      <c r="B8" s="5" t="s">
        <v>6</v>
      </c>
      <c r="C8" s="6">
        <v>6</v>
      </c>
      <c r="D8" s="7">
        <v>20</v>
      </c>
      <c r="E8" s="48">
        <v>39943</v>
      </c>
    </row>
    <row r="9" spans="1:5" x14ac:dyDescent="0.25">
      <c r="A9" s="47" t="s">
        <v>4</v>
      </c>
      <c r="B9" s="8" t="s">
        <v>5</v>
      </c>
      <c r="C9" s="9">
        <v>10</v>
      </c>
      <c r="D9" s="10">
        <v>15</v>
      </c>
      <c r="E9" s="49">
        <v>39958</v>
      </c>
    </row>
    <row r="10" spans="1:5" x14ac:dyDescent="0.25">
      <c r="A10" s="46" t="s">
        <v>11</v>
      </c>
      <c r="B10" s="5" t="s">
        <v>7</v>
      </c>
      <c r="C10" s="6">
        <v>12</v>
      </c>
      <c r="D10" s="7">
        <v>30</v>
      </c>
      <c r="E10" s="48">
        <v>40363</v>
      </c>
    </row>
    <row r="11" spans="1:5" x14ac:dyDescent="0.25">
      <c r="A11" s="47" t="s">
        <v>12</v>
      </c>
      <c r="B11" s="8" t="s">
        <v>5</v>
      </c>
      <c r="C11" s="9">
        <v>13</v>
      </c>
      <c r="D11" s="10">
        <v>15</v>
      </c>
      <c r="E11" s="49">
        <v>40370</v>
      </c>
    </row>
    <row r="12" spans="1:5" x14ac:dyDescent="0.25">
      <c r="A12" s="46" t="s">
        <v>13</v>
      </c>
      <c r="B12" s="5" t="s">
        <v>9</v>
      </c>
      <c r="C12" s="6">
        <v>11</v>
      </c>
      <c r="D12" s="7">
        <v>10</v>
      </c>
      <c r="E12" s="48">
        <v>40377</v>
      </c>
    </row>
    <row r="13" spans="1:5" x14ac:dyDescent="0.25">
      <c r="A13" s="47" t="s">
        <v>14</v>
      </c>
      <c r="B13" s="8" t="s">
        <v>9</v>
      </c>
      <c r="C13" s="9">
        <v>10</v>
      </c>
      <c r="D13" s="10">
        <v>10</v>
      </c>
      <c r="E13" s="49">
        <v>40384</v>
      </c>
    </row>
    <row r="14" spans="1:5" x14ac:dyDescent="0.25">
      <c r="A14" s="46" t="s">
        <v>4</v>
      </c>
      <c r="B14" s="5" t="s">
        <v>5</v>
      </c>
      <c r="C14" s="6">
        <v>20</v>
      </c>
      <c r="D14" s="7">
        <v>15</v>
      </c>
      <c r="E14" s="48">
        <v>40391</v>
      </c>
    </row>
    <row r="15" spans="1:5" x14ac:dyDescent="0.25">
      <c r="A15" s="47" t="s">
        <v>11</v>
      </c>
      <c r="B15" s="8" t="s">
        <v>6</v>
      </c>
      <c r="C15" s="9">
        <v>4</v>
      </c>
      <c r="D15" s="10">
        <v>20</v>
      </c>
      <c r="E15" s="49">
        <v>40398</v>
      </c>
    </row>
    <row r="16" spans="1:5" x14ac:dyDescent="0.25">
      <c r="A16" s="46" t="s">
        <v>12</v>
      </c>
      <c r="B16" s="5" t="s">
        <v>9</v>
      </c>
      <c r="C16" s="6">
        <v>7</v>
      </c>
      <c r="D16" s="7">
        <v>10</v>
      </c>
      <c r="E16" s="48">
        <v>40405</v>
      </c>
    </row>
    <row r="17" spans="1:5" x14ac:dyDescent="0.25">
      <c r="A17" s="47" t="s">
        <v>13</v>
      </c>
      <c r="B17" s="8" t="s">
        <v>8</v>
      </c>
      <c r="C17" s="9">
        <v>8</v>
      </c>
      <c r="D17" s="10">
        <v>250</v>
      </c>
      <c r="E17" s="49">
        <v>40412</v>
      </c>
    </row>
    <row r="18" spans="1:5" x14ac:dyDescent="0.25">
      <c r="A18" s="46" t="s">
        <v>14</v>
      </c>
      <c r="B18" s="5" t="s">
        <v>8</v>
      </c>
      <c r="C18" s="6">
        <v>1</v>
      </c>
      <c r="D18" s="7">
        <v>250</v>
      </c>
      <c r="E18" s="48">
        <v>40419</v>
      </c>
    </row>
    <row r="19" spans="1:5" x14ac:dyDescent="0.25">
      <c r="A19" s="47" t="s">
        <v>4</v>
      </c>
      <c r="B19" s="8" t="s">
        <v>5</v>
      </c>
      <c r="C19" s="9">
        <v>4</v>
      </c>
      <c r="D19" s="10">
        <v>15</v>
      </c>
      <c r="E19" s="49">
        <v>40426</v>
      </c>
    </row>
    <row r="20" spans="1:5" x14ac:dyDescent="0.25">
      <c r="A20" s="46" t="s">
        <v>11</v>
      </c>
      <c r="B20" s="5" t="s">
        <v>6</v>
      </c>
      <c r="C20" s="6">
        <v>9</v>
      </c>
      <c r="D20" s="7">
        <v>20</v>
      </c>
      <c r="E20" s="48">
        <v>40433</v>
      </c>
    </row>
    <row r="21" spans="1:5" x14ac:dyDescent="0.25">
      <c r="A21" s="47" t="s">
        <v>12</v>
      </c>
      <c r="B21" s="8" t="s">
        <v>9</v>
      </c>
      <c r="C21" s="9">
        <v>5</v>
      </c>
      <c r="D21" s="10">
        <v>10</v>
      </c>
      <c r="E21" s="49">
        <v>40440</v>
      </c>
    </row>
    <row r="22" spans="1:5" x14ac:dyDescent="0.25">
      <c r="A22" s="46" t="s">
        <v>13</v>
      </c>
      <c r="B22" s="5" t="s">
        <v>5</v>
      </c>
      <c r="C22" s="6">
        <v>10</v>
      </c>
      <c r="D22" s="7">
        <v>15</v>
      </c>
      <c r="E22" s="48">
        <v>40603</v>
      </c>
    </row>
    <row r="23" spans="1:5" x14ac:dyDescent="0.25">
      <c r="A23" s="47" t="s">
        <v>14</v>
      </c>
      <c r="B23" s="8" t="s">
        <v>6</v>
      </c>
      <c r="C23" s="9">
        <v>12</v>
      </c>
      <c r="D23" s="10">
        <v>20</v>
      </c>
      <c r="E23" s="49">
        <v>40607</v>
      </c>
    </row>
    <row r="24" spans="1:5" x14ac:dyDescent="0.25">
      <c r="A24" s="46" t="s">
        <v>4</v>
      </c>
      <c r="B24" s="5" t="s">
        <v>7</v>
      </c>
      <c r="C24" s="6">
        <v>45</v>
      </c>
      <c r="D24" s="7">
        <v>30</v>
      </c>
      <c r="E24" s="48">
        <v>40611</v>
      </c>
    </row>
    <row r="25" spans="1:5" x14ac:dyDescent="0.25">
      <c r="A25" s="47" t="s">
        <v>11</v>
      </c>
      <c r="B25" s="8" t="s">
        <v>7</v>
      </c>
      <c r="C25" s="9">
        <v>3</v>
      </c>
      <c r="D25" s="10">
        <v>30</v>
      </c>
      <c r="E25" s="49">
        <v>40615</v>
      </c>
    </row>
    <row r="26" spans="1:5" x14ac:dyDescent="0.25">
      <c r="A26" s="46" t="s">
        <v>12</v>
      </c>
      <c r="B26" s="5" t="s">
        <v>8</v>
      </c>
      <c r="C26" s="6">
        <v>10</v>
      </c>
      <c r="D26" s="7">
        <v>250</v>
      </c>
      <c r="E26" s="48">
        <v>40619</v>
      </c>
    </row>
    <row r="27" spans="1:5" x14ac:dyDescent="0.25">
      <c r="A27" s="47" t="s">
        <v>13</v>
      </c>
      <c r="B27" s="8" t="s">
        <v>8</v>
      </c>
      <c r="C27" s="9">
        <v>20</v>
      </c>
      <c r="D27" s="10">
        <v>250</v>
      </c>
      <c r="E27" s="49">
        <v>40623</v>
      </c>
    </row>
    <row r="28" spans="1:5" x14ac:dyDescent="0.25">
      <c r="A28" s="46" t="s">
        <v>14</v>
      </c>
      <c r="B28" s="5" t="s">
        <v>6</v>
      </c>
      <c r="C28" s="6">
        <v>14</v>
      </c>
      <c r="D28" s="7">
        <v>20</v>
      </c>
      <c r="E28" s="48">
        <v>40627</v>
      </c>
    </row>
    <row r="29" spans="1:5" x14ac:dyDescent="0.25">
      <c r="A29" s="47" t="s">
        <v>4</v>
      </c>
      <c r="B29" s="8" t="s">
        <v>7</v>
      </c>
      <c r="C29" s="9">
        <v>16</v>
      </c>
      <c r="D29" s="10">
        <v>30</v>
      </c>
      <c r="E29" s="49">
        <v>40631</v>
      </c>
    </row>
    <row r="30" spans="1:5" x14ac:dyDescent="0.25">
      <c r="A30" s="46" t="s">
        <v>11</v>
      </c>
      <c r="B30" s="5" t="s">
        <v>5</v>
      </c>
      <c r="C30" s="6">
        <v>15</v>
      </c>
      <c r="D30" s="7">
        <v>15</v>
      </c>
      <c r="E30" s="48">
        <v>40635</v>
      </c>
    </row>
    <row r="31" spans="1:5" x14ac:dyDescent="0.25">
      <c r="A31" s="47" t="s">
        <v>12</v>
      </c>
      <c r="B31" s="8" t="s">
        <v>6</v>
      </c>
      <c r="C31" s="9">
        <v>13</v>
      </c>
      <c r="D31" s="10">
        <v>20</v>
      </c>
      <c r="E31" s="49">
        <v>40639</v>
      </c>
    </row>
    <row r="32" spans="1:5" x14ac:dyDescent="0.25">
      <c r="A32" s="46" t="s">
        <v>13</v>
      </c>
      <c r="B32" s="5" t="s">
        <v>9</v>
      </c>
      <c r="C32" s="6">
        <v>21</v>
      </c>
      <c r="D32" s="7">
        <v>10</v>
      </c>
      <c r="E32" s="48">
        <v>40643</v>
      </c>
    </row>
    <row r="33" spans="1:5" x14ac:dyDescent="0.25">
      <c r="A33" s="47" t="s">
        <v>14</v>
      </c>
      <c r="B33" s="8" t="s">
        <v>9</v>
      </c>
      <c r="C33" s="9">
        <v>8</v>
      </c>
      <c r="D33" s="10">
        <v>10</v>
      </c>
      <c r="E33" s="49">
        <v>40647</v>
      </c>
    </row>
    <row r="34" spans="1:5" x14ac:dyDescent="0.25">
      <c r="A34" s="46" t="s">
        <v>4</v>
      </c>
      <c r="B34" s="5" t="s">
        <v>9</v>
      </c>
      <c r="C34" s="6">
        <v>7</v>
      </c>
      <c r="D34" s="7">
        <v>10</v>
      </c>
      <c r="E34" s="48">
        <v>40651</v>
      </c>
    </row>
    <row r="35" spans="1:5" x14ac:dyDescent="0.25">
      <c r="A35" s="47" t="s">
        <v>11</v>
      </c>
      <c r="B35" s="8" t="s">
        <v>7</v>
      </c>
      <c r="C35" s="9">
        <v>14</v>
      </c>
      <c r="D35" s="10">
        <v>30</v>
      </c>
      <c r="E35" s="49">
        <v>40655</v>
      </c>
    </row>
    <row r="36" spans="1:5" x14ac:dyDescent="0.25">
      <c r="A36" s="53" t="s">
        <v>12</v>
      </c>
      <c r="B36" s="54" t="s">
        <v>8</v>
      </c>
      <c r="C36" s="55">
        <v>21</v>
      </c>
      <c r="D36" s="56">
        <v>250</v>
      </c>
      <c r="E36" s="57">
        <v>40659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E9C6FC-7897-4B66-A1DA-2B1ADFA01E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Exercicios</vt:lpstr>
      <vt:lpstr>FATO_VENDAS</vt:lpstr>
      <vt:lpstr>Base Dados</vt:lpstr>
    </vt:vector>
  </TitlesOfParts>
  <Company>Top Training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Brandao Cheble</dc:creator>
  <cp:lastModifiedBy>Mairon Costa</cp:lastModifiedBy>
  <dcterms:created xsi:type="dcterms:W3CDTF">2002-09-19T21:22:46Z</dcterms:created>
  <dcterms:modified xsi:type="dcterms:W3CDTF">2024-11-14T04:32:46Z</dcterms:modified>
</cp:coreProperties>
</file>