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122"/>
  <workbookPr autoCompressPictures="0"/>
  <bookViews>
    <workbookView xWindow="0" yWindow="0" windowWidth="19020" windowHeight="14660"/>
  </bookViews>
  <sheets>
    <sheet name="react1 Rc1" sheetId="3" r:id="rId1"/>
    <sheet name="rxn1 rc2" sheetId="1" r:id="rId2"/>
    <sheet name="rxn1 rc3" sheetId="4" r:id="rId3"/>
    <sheet name="rxn1 rc4" sheetId="5" r:id="rId4"/>
    <sheet name="rxn1 rc5" sheetId="6" r:id="rId5"/>
    <sheet name="rx2 rc1" sheetId="11" r:id="rId6"/>
    <sheet name="rx21 rc2" sheetId="9" r:id="rId7"/>
    <sheet name="rx2 rc3" sheetId="10" r:id="rId8"/>
    <sheet name="rx2 rc4" sheetId="13" r:id="rId9"/>
    <sheet name="rx2 rc5" sheetId="14" r:id="rId10"/>
    <sheet name="Sheet12" sheetId="12" r:id="rId11"/>
    <sheet name="react3 Rc1" sheetId="16" r:id="rId12"/>
    <sheet name="rxn 4 rc1" sheetId="18" r:id="rId1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6" l="1"/>
  <c r="G10" i="16"/>
  <c r="G11" i="16"/>
  <c r="G12" i="16"/>
  <c r="D16" i="16"/>
  <c r="K5" i="16"/>
  <c r="K10" i="16"/>
  <c r="K11" i="16"/>
  <c r="K12" i="16"/>
  <c r="E16" i="16"/>
  <c r="B5" i="16"/>
  <c r="B10" i="16"/>
  <c r="B11" i="16"/>
  <c r="B12" i="16"/>
  <c r="C16" i="16"/>
  <c r="F16" i="16"/>
  <c r="B112" i="11"/>
  <c r="C112" i="11"/>
  <c r="D112" i="11"/>
  <c r="E112" i="11"/>
  <c r="F112" i="11"/>
  <c r="G112" i="11"/>
  <c r="H112" i="11"/>
  <c r="I112" i="11"/>
  <c r="B113" i="11"/>
  <c r="C113" i="11"/>
  <c r="D113" i="11"/>
  <c r="E113" i="11"/>
  <c r="F113" i="11"/>
  <c r="G113" i="11"/>
  <c r="H113" i="11"/>
  <c r="I113" i="11"/>
  <c r="B114" i="11"/>
  <c r="C114" i="11"/>
  <c r="D114" i="11"/>
  <c r="E114" i="11"/>
  <c r="F114" i="11"/>
  <c r="G114" i="11"/>
  <c r="H114" i="11"/>
  <c r="I114" i="11"/>
  <c r="B104" i="11"/>
  <c r="C104" i="11"/>
  <c r="D104" i="11"/>
  <c r="E104" i="11"/>
  <c r="F104" i="11"/>
  <c r="G104" i="11"/>
  <c r="H104" i="11"/>
  <c r="I104" i="11"/>
  <c r="B105" i="11"/>
  <c r="C105" i="11"/>
  <c r="D105" i="11"/>
  <c r="E105" i="11"/>
  <c r="F105" i="11"/>
  <c r="G105" i="11"/>
  <c r="H105" i="11"/>
  <c r="I105" i="11"/>
  <c r="B106" i="11"/>
  <c r="C106" i="11"/>
  <c r="D106" i="11"/>
  <c r="E106" i="11"/>
  <c r="F106" i="11"/>
  <c r="G106" i="11"/>
  <c r="H106" i="11"/>
  <c r="I106" i="11"/>
  <c r="B107" i="11"/>
  <c r="C107" i="11"/>
  <c r="D107" i="11"/>
  <c r="E107" i="11"/>
  <c r="F107" i="11"/>
  <c r="G107" i="11"/>
  <c r="H107" i="11"/>
  <c r="I107" i="11"/>
  <c r="B108" i="11"/>
  <c r="C108" i="11"/>
  <c r="D108" i="11"/>
  <c r="E108" i="11"/>
  <c r="F108" i="11"/>
  <c r="G108" i="11"/>
  <c r="H108" i="11"/>
  <c r="I108" i="11"/>
  <c r="B109" i="11"/>
  <c r="C109" i="11"/>
  <c r="D109" i="11"/>
  <c r="E109" i="11"/>
  <c r="F109" i="11"/>
  <c r="G109" i="11"/>
  <c r="H109" i="11"/>
  <c r="I109" i="11"/>
  <c r="B110" i="11"/>
  <c r="C110" i="11"/>
  <c r="D110" i="11"/>
  <c r="E110" i="11"/>
  <c r="F110" i="11"/>
  <c r="G110" i="11"/>
  <c r="H110" i="11"/>
  <c r="I110" i="11"/>
  <c r="B111" i="11"/>
  <c r="C111" i="11"/>
  <c r="D111" i="11"/>
  <c r="E111" i="11"/>
  <c r="F111" i="11"/>
  <c r="G111" i="11"/>
  <c r="H111" i="11"/>
  <c r="I111" i="11"/>
  <c r="B97" i="11"/>
  <c r="C97" i="11"/>
  <c r="D97" i="11"/>
  <c r="E97" i="11"/>
  <c r="F97" i="11"/>
  <c r="G97" i="11"/>
  <c r="H97" i="11"/>
  <c r="I97" i="11"/>
  <c r="B98" i="11"/>
  <c r="C98" i="11"/>
  <c r="D98" i="11"/>
  <c r="E98" i="11"/>
  <c r="F98" i="11"/>
  <c r="G98" i="11"/>
  <c r="H98" i="11"/>
  <c r="I98" i="11"/>
  <c r="B99" i="11"/>
  <c r="C99" i="11"/>
  <c r="D99" i="11"/>
  <c r="E99" i="11"/>
  <c r="F99" i="11"/>
  <c r="G99" i="11"/>
  <c r="H99" i="11"/>
  <c r="I99" i="11"/>
  <c r="B100" i="11"/>
  <c r="C100" i="11"/>
  <c r="D100" i="11"/>
  <c r="E100" i="11"/>
  <c r="F100" i="11"/>
  <c r="G100" i="11"/>
  <c r="H100" i="11"/>
  <c r="I100" i="11"/>
  <c r="B101" i="11"/>
  <c r="C101" i="11"/>
  <c r="D101" i="11"/>
  <c r="E101" i="11"/>
  <c r="F101" i="11"/>
  <c r="G101" i="11"/>
  <c r="H101" i="11"/>
  <c r="I101" i="11"/>
  <c r="B102" i="11"/>
  <c r="C102" i="11"/>
  <c r="D102" i="11"/>
  <c r="E102" i="11"/>
  <c r="F102" i="11"/>
  <c r="G102" i="11"/>
  <c r="H102" i="11"/>
  <c r="I102" i="11"/>
  <c r="B103" i="11"/>
  <c r="C103" i="11"/>
  <c r="D103" i="11"/>
  <c r="E103" i="11"/>
  <c r="F103" i="11"/>
  <c r="G103" i="11"/>
  <c r="H103" i="11"/>
  <c r="I103" i="11"/>
  <c r="B87" i="11"/>
  <c r="C87" i="11"/>
  <c r="D87" i="11"/>
  <c r="E87" i="11"/>
  <c r="F87" i="11"/>
  <c r="G87" i="11"/>
  <c r="H87" i="11"/>
  <c r="I87" i="11"/>
  <c r="B88" i="11"/>
  <c r="C88" i="11"/>
  <c r="D88" i="11"/>
  <c r="E88" i="11"/>
  <c r="F88" i="11"/>
  <c r="G88" i="11"/>
  <c r="H88" i="11"/>
  <c r="I88" i="11"/>
  <c r="B89" i="11"/>
  <c r="C89" i="11"/>
  <c r="D89" i="11"/>
  <c r="E89" i="11"/>
  <c r="F89" i="11"/>
  <c r="G89" i="11"/>
  <c r="H89" i="11"/>
  <c r="I89" i="11"/>
  <c r="B90" i="11"/>
  <c r="C90" i="11"/>
  <c r="D90" i="11"/>
  <c r="E90" i="11"/>
  <c r="F90" i="11"/>
  <c r="G90" i="11"/>
  <c r="H90" i="11"/>
  <c r="I90" i="11"/>
  <c r="B91" i="11"/>
  <c r="C91" i="11"/>
  <c r="D91" i="11"/>
  <c r="E91" i="11"/>
  <c r="F91" i="11"/>
  <c r="G91" i="11"/>
  <c r="H91" i="11"/>
  <c r="I91" i="11"/>
  <c r="B92" i="11"/>
  <c r="C92" i="11"/>
  <c r="D92" i="11"/>
  <c r="E92" i="11"/>
  <c r="F92" i="11"/>
  <c r="G92" i="11"/>
  <c r="H92" i="11"/>
  <c r="I92" i="11"/>
  <c r="B93" i="11"/>
  <c r="C93" i="11"/>
  <c r="D93" i="11"/>
  <c r="E93" i="11"/>
  <c r="F93" i="11"/>
  <c r="G93" i="11"/>
  <c r="H93" i="11"/>
  <c r="I93" i="11"/>
  <c r="B94" i="11"/>
  <c r="C94" i="11"/>
  <c r="D94" i="11"/>
  <c r="E94" i="11"/>
  <c r="F94" i="11"/>
  <c r="G94" i="11"/>
  <c r="H94" i="11"/>
  <c r="I94" i="11"/>
  <c r="B95" i="11"/>
  <c r="C95" i="11"/>
  <c r="D95" i="11"/>
  <c r="E95" i="11"/>
  <c r="F95" i="11"/>
  <c r="G95" i="11"/>
  <c r="H95" i="11"/>
  <c r="I95" i="11"/>
  <c r="B96" i="11"/>
  <c r="C96" i="11"/>
  <c r="D96" i="11"/>
  <c r="E96" i="11"/>
  <c r="F96" i="11"/>
  <c r="G96" i="11"/>
  <c r="H96" i="11"/>
  <c r="I96" i="11"/>
  <c r="B72" i="5"/>
  <c r="C72" i="5"/>
  <c r="D72" i="5"/>
  <c r="E72" i="5"/>
  <c r="F72" i="5"/>
  <c r="G72" i="5"/>
  <c r="H72" i="5"/>
  <c r="I72" i="5"/>
  <c r="B73" i="5"/>
  <c r="C73" i="5"/>
  <c r="D73" i="5"/>
  <c r="E73" i="5"/>
  <c r="F73" i="5"/>
  <c r="G73" i="5"/>
  <c r="H73" i="5"/>
  <c r="I73" i="5"/>
  <c r="B74" i="5"/>
  <c r="C74" i="5"/>
  <c r="D74" i="5"/>
  <c r="E74" i="5"/>
  <c r="F74" i="5"/>
  <c r="G74" i="5"/>
  <c r="H74" i="5"/>
  <c r="I74" i="5"/>
  <c r="B75" i="5"/>
  <c r="C75" i="5"/>
  <c r="D75" i="5"/>
  <c r="E75" i="5"/>
  <c r="F75" i="5"/>
  <c r="G75" i="5"/>
  <c r="H75" i="5"/>
  <c r="I75" i="5"/>
  <c r="B76" i="5"/>
  <c r="C76" i="5"/>
  <c r="D76" i="5"/>
  <c r="E76" i="5"/>
  <c r="F76" i="5"/>
  <c r="G76" i="5"/>
  <c r="H76" i="5"/>
  <c r="I76" i="5"/>
  <c r="B77" i="5"/>
  <c r="C77" i="5"/>
  <c r="D77" i="5"/>
  <c r="E77" i="5"/>
  <c r="F77" i="5"/>
  <c r="G77" i="5"/>
  <c r="H77" i="5"/>
  <c r="I77" i="5"/>
  <c r="B78" i="5"/>
  <c r="C78" i="5"/>
  <c r="D78" i="5"/>
  <c r="E78" i="5"/>
  <c r="F78" i="5"/>
  <c r="G78" i="5"/>
  <c r="H78" i="5"/>
  <c r="I78" i="5"/>
  <c r="B79" i="5"/>
  <c r="C79" i="5"/>
  <c r="D79" i="5"/>
  <c r="E79" i="5"/>
  <c r="F79" i="5"/>
  <c r="G79" i="5"/>
  <c r="H79" i="5"/>
  <c r="I79" i="5"/>
  <c r="B80" i="5"/>
  <c r="C80" i="5"/>
  <c r="D80" i="5"/>
  <c r="E80" i="5"/>
  <c r="F80" i="5"/>
  <c r="G80" i="5"/>
  <c r="H80" i="5"/>
  <c r="I80" i="5"/>
  <c r="B81" i="5"/>
  <c r="C81" i="5"/>
  <c r="D81" i="5"/>
  <c r="E81" i="5"/>
  <c r="F81" i="5"/>
  <c r="G81" i="5"/>
  <c r="H81" i="5"/>
  <c r="I81" i="5"/>
  <c r="B82" i="5"/>
  <c r="C82" i="5"/>
  <c r="D82" i="5"/>
  <c r="E82" i="5"/>
  <c r="F82" i="5"/>
  <c r="G82" i="5"/>
  <c r="H82" i="5"/>
  <c r="I82" i="5"/>
  <c r="B83" i="5"/>
  <c r="C83" i="5"/>
  <c r="D83" i="5"/>
  <c r="E83" i="5"/>
  <c r="F83" i="5"/>
  <c r="G83" i="5"/>
  <c r="H83" i="5"/>
  <c r="I83" i="5"/>
  <c r="B84" i="5"/>
  <c r="C84" i="5"/>
  <c r="D84" i="5"/>
  <c r="E84" i="5"/>
  <c r="F84" i="5"/>
  <c r="G84" i="5"/>
  <c r="H84" i="5"/>
  <c r="I84" i="5"/>
  <c r="B85" i="5"/>
  <c r="C85" i="5"/>
  <c r="D85" i="5"/>
  <c r="E85" i="5"/>
  <c r="F85" i="5"/>
  <c r="G85" i="5"/>
  <c r="H85" i="5"/>
  <c r="I85" i="5"/>
  <c r="B86" i="5"/>
  <c r="C86" i="5"/>
  <c r="D86" i="5"/>
  <c r="E86" i="5"/>
  <c r="F86" i="5"/>
  <c r="G86" i="5"/>
  <c r="H86" i="5"/>
  <c r="I86" i="5"/>
  <c r="B87" i="5"/>
  <c r="C87" i="5"/>
  <c r="D87" i="5"/>
  <c r="E87" i="5"/>
  <c r="F87" i="5"/>
  <c r="G87" i="5"/>
  <c r="H87" i="5"/>
  <c r="I87" i="5"/>
  <c r="B88" i="5"/>
  <c r="C88" i="5"/>
  <c r="D88" i="5"/>
  <c r="E88" i="5"/>
  <c r="F88" i="5"/>
  <c r="G88" i="5"/>
  <c r="H88" i="5"/>
  <c r="I88" i="5"/>
  <c r="B89" i="5"/>
  <c r="C89" i="5"/>
  <c r="D89" i="5"/>
  <c r="E89" i="5"/>
  <c r="F89" i="5"/>
  <c r="G89" i="5"/>
  <c r="H89" i="5"/>
  <c r="I89" i="5"/>
  <c r="B90" i="5"/>
  <c r="C90" i="5"/>
  <c r="D90" i="5"/>
  <c r="E90" i="5"/>
  <c r="F90" i="5"/>
  <c r="G90" i="5"/>
  <c r="H90" i="5"/>
  <c r="I90" i="5"/>
  <c r="B67" i="4"/>
  <c r="C67" i="4"/>
  <c r="D67" i="4"/>
  <c r="E67" i="4"/>
  <c r="F67" i="4"/>
  <c r="G67" i="4"/>
  <c r="H67" i="4"/>
  <c r="I67" i="4"/>
  <c r="B68" i="4"/>
  <c r="C68" i="4"/>
  <c r="D68" i="4"/>
  <c r="E68" i="4"/>
  <c r="F68" i="4"/>
  <c r="G68" i="4"/>
  <c r="H68" i="4"/>
  <c r="I68" i="4"/>
  <c r="B69" i="4"/>
  <c r="C69" i="4"/>
  <c r="D69" i="4"/>
  <c r="E69" i="4"/>
  <c r="F69" i="4"/>
  <c r="G69" i="4"/>
  <c r="H69" i="4"/>
  <c r="I69" i="4"/>
  <c r="B70" i="4"/>
  <c r="C70" i="4"/>
  <c r="D70" i="4"/>
  <c r="E70" i="4"/>
  <c r="F70" i="4"/>
  <c r="G70" i="4"/>
  <c r="H70" i="4"/>
  <c r="I70" i="4"/>
  <c r="B71" i="4"/>
  <c r="C71" i="4"/>
  <c r="D71" i="4"/>
  <c r="E71" i="4"/>
  <c r="F71" i="4"/>
  <c r="G71" i="4"/>
  <c r="H71" i="4"/>
  <c r="I71" i="4"/>
  <c r="B72" i="4"/>
  <c r="C72" i="4"/>
  <c r="D72" i="4"/>
  <c r="E72" i="4"/>
  <c r="F72" i="4"/>
  <c r="G72" i="4"/>
  <c r="H72" i="4"/>
  <c r="I72" i="4"/>
  <c r="B73" i="4"/>
  <c r="C73" i="4"/>
  <c r="D73" i="4"/>
  <c r="E73" i="4"/>
  <c r="F73" i="4"/>
  <c r="G73" i="4"/>
  <c r="H73" i="4"/>
  <c r="I73" i="4"/>
  <c r="B74" i="4"/>
  <c r="C74" i="4"/>
  <c r="D74" i="4"/>
  <c r="E74" i="4"/>
  <c r="F74" i="4"/>
  <c r="G74" i="4"/>
  <c r="H74" i="4"/>
  <c r="I74" i="4"/>
  <c r="B75" i="4"/>
  <c r="C75" i="4"/>
  <c r="D75" i="4"/>
  <c r="E75" i="4"/>
  <c r="F75" i="4"/>
  <c r="G75" i="4"/>
  <c r="H75" i="4"/>
  <c r="I75" i="4"/>
  <c r="B76" i="4"/>
  <c r="C76" i="4"/>
  <c r="D76" i="4"/>
  <c r="E76" i="4"/>
  <c r="F76" i="4"/>
  <c r="G76" i="4"/>
  <c r="H76" i="4"/>
  <c r="I76" i="4"/>
  <c r="B77" i="4"/>
  <c r="C77" i="4"/>
  <c r="D77" i="4"/>
  <c r="E77" i="4"/>
  <c r="F77" i="4"/>
  <c r="G77" i="4"/>
  <c r="H77" i="4"/>
  <c r="I77" i="4"/>
  <c r="B78" i="4"/>
  <c r="C78" i="4"/>
  <c r="D78" i="4"/>
  <c r="E78" i="4"/>
  <c r="F78" i="4"/>
  <c r="G78" i="4"/>
  <c r="H78" i="4"/>
  <c r="I78" i="4"/>
  <c r="B79" i="4"/>
  <c r="C79" i="4"/>
  <c r="D79" i="4"/>
  <c r="E79" i="4"/>
  <c r="F79" i="4"/>
  <c r="G79" i="4"/>
  <c r="H79" i="4"/>
  <c r="I79" i="4"/>
  <c r="B80" i="4"/>
  <c r="C80" i="4"/>
  <c r="D80" i="4"/>
  <c r="E80" i="4"/>
  <c r="F80" i="4"/>
  <c r="G80" i="4"/>
  <c r="H80" i="4"/>
  <c r="I80" i="4"/>
  <c r="B81" i="4"/>
  <c r="C81" i="4"/>
  <c r="D81" i="4"/>
  <c r="E81" i="4"/>
  <c r="F81" i="4"/>
  <c r="G81" i="4"/>
  <c r="H81" i="4"/>
  <c r="I81" i="4"/>
  <c r="B82" i="4"/>
  <c r="C82" i="4"/>
  <c r="D82" i="4"/>
  <c r="E82" i="4"/>
  <c r="F82" i="4"/>
  <c r="G82" i="4"/>
  <c r="H82" i="4"/>
  <c r="I82" i="4"/>
  <c r="B83" i="4"/>
  <c r="C83" i="4"/>
  <c r="D83" i="4"/>
  <c r="E83" i="4"/>
  <c r="F83" i="4"/>
  <c r="G83" i="4"/>
  <c r="H83" i="4"/>
  <c r="I83" i="4"/>
  <c r="B84" i="4"/>
  <c r="C84" i="4"/>
  <c r="D84" i="4"/>
  <c r="E84" i="4"/>
  <c r="F84" i="4"/>
  <c r="G84" i="4"/>
  <c r="H84" i="4"/>
  <c r="I84" i="4"/>
  <c r="B85" i="4"/>
  <c r="C85" i="4"/>
  <c r="D85" i="4"/>
  <c r="E85" i="4"/>
  <c r="F85" i="4"/>
  <c r="G85" i="4"/>
  <c r="H85" i="4"/>
  <c r="I85" i="4"/>
  <c r="B86" i="4"/>
  <c r="C86" i="4"/>
  <c r="D86" i="4"/>
  <c r="E86" i="4"/>
  <c r="F86" i="4"/>
  <c r="G86" i="4"/>
  <c r="H86" i="4"/>
  <c r="I86" i="4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16" i="11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5" i="18"/>
  <c r="B12" i="18"/>
  <c r="B10" i="18"/>
  <c r="G8" i="18"/>
  <c r="G9" i="18"/>
  <c r="K8" i="18"/>
  <c r="K9" i="18"/>
  <c r="B8" i="18"/>
  <c r="B14" i="18"/>
  <c r="K5" i="18"/>
  <c r="K11" i="18"/>
  <c r="G5" i="18"/>
  <c r="B11" i="18"/>
  <c r="B8" i="16"/>
  <c r="B14" i="16"/>
  <c r="B17" i="16"/>
  <c r="E17" i="16"/>
  <c r="D17" i="16"/>
  <c r="C17" i="16"/>
  <c r="F17" i="16"/>
  <c r="B18" i="16"/>
  <c r="E18" i="16"/>
  <c r="D18" i="16"/>
  <c r="C18" i="16"/>
  <c r="F18" i="16"/>
  <c r="B19" i="16"/>
  <c r="E19" i="16"/>
  <c r="D19" i="16"/>
  <c r="C19" i="16"/>
  <c r="F19" i="16"/>
  <c r="B20" i="16"/>
  <c r="E20" i="16"/>
  <c r="D20" i="16"/>
  <c r="C20" i="16"/>
  <c r="F20" i="16"/>
  <c r="B21" i="16"/>
  <c r="E21" i="16"/>
  <c r="D21" i="16"/>
  <c r="C21" i="16"/>
  <c r="F21" i="16"/>
  <c r="B22" i="16"/>
  <c r="E22" i="16"/>
  <c r="D22" i="16"/>
  <c r="C22" i="16"/>
  <c r="F22" i="16"/>
  <c r="B23" i="16"/>
  <c r="E23" i="16"/>
  <c r="D23" i="16"/>
  <c r="C23" i="16"/>
  <c r="F23" i="16"/>
  <c r="B24" i="16"/>
  <c r="E24" i="16"/>
  <c r="D24" i="16"/>
  <c r="C24" i="16"/>
  <c r="F24" i="16"/>
  <c r="B25" i="16"/>
  <c r="E25" i="16"/>
  <c r="D25" i="16"/>
  <c r="C25" i="16"/>
  <c r="F25" i="16"/>
  <c r="B26" i="16"/>
  <c r="E26" i="16"/>
  <c r="D26" i="16"/>
  <c r="C26" i="16"/>
  <c r="F26" i="16"/>
  <c r="B27" i="16"/>
  <c r="E27" i="16"/>
  <c r="D27" i="16"/>
  <c r="C27" i="16"/>
  <c r="F27" i="16"/>
  <c r="B28" i="16"/>
  <c r="E28" i="16"/>
  <c r="D28" i="16"/>
  <c r="C28" i="16"/>
  <c r="F28" i="16"/>
  <c r="B29" i="16"/>
  <c r="E29" i="16"/>
  <c r="D29" i="16"/>
  <c r="C29" i="16"/>
  <c r="F29" i="16"/>
  <c r="B30" i="16"/>
  <c r="E30" i="16"/>
  <c r="D30" i="16"/>
  <c r="C30" i="16"/>
  <c r="F30" i="16"/>
  <c r="B31" i="16"/>
  <c r="E31" i="16"/>
  <c r="D31" i="16"/>
  <c r="C31" i="16"/>
  <c r="F31" i="16"/>
  <c r="B32" i="16"/>
  <c r="E32" i="16"/>
  <c r="D32" i="16"/>
  <c r="C32" i="16"/>
  <c r="F32" i="16"/>
  <c r="B33" i="16"/>
  <c r="E33" i="16"/>
  <c r="D33" i="16"/>
  <c r="C33" i="16"/>
  <c r="F33" i="16"/>
  <c r="B34" i="16"/>
  <c r="E34" i="16"/>
  <c r="D34" i="16"/>
  <c r="C34" i="16"/>
  <c r="F34" i="16"/>
  <c r="B35" i="16"/>
  <c r="E35" i="16"/>
  <c r="D35" i="16"/>
  <c r="C35" i="16"/>
  <c r="F35" i="16"/>
  <c r="B36" i="16"/>
  <c r="E36" i="16"/>
  <c r="D36" i="16"/>
  <c r="C36" i="16"/>
  <c r="F36" i="16"/>
  <c r="B37" i="16"/>
  <c r="E37" i="16"/>
  <c r="D37" i="16"/>
  <c r="C37" i="16"/>
  <c r="F37" i="16"/>
  <c r="B38" i="16"/>
  <c r="E38" i="16"/>
  <c r="D38" i="16"/>
  <c r="C38" i="16"/>
  <c r="F38" i="16"/>
  <c r="B39" i="16"/>
  <c r="E39" i="16"/>
  <c r="D39" i="16"/>
  <c r="C39" i="16"/>
  <c r="F39" i="16"/>
  <c r="B40" i="16"/>
  <c r="E40" i="16"/>
  <c r="D40" i="16"/>
  <c r="C40" i="16"/>
  <c r="F40" i="16"/>
  <c r="B41" i="16"/>
  <c r="E41" i="16"/>
  <c r="D41" i="16"/>
  <c r="C41" i="16"/>
  <c r="F41" i="16"/>
  <c r="B42" i="16"/>
  <c r="E42" i="16"/>
  <c r="D42" i="16"/>
  <c r="C42" i="16"/>
  <c r="F42" i="16"/>
  <c r="B43" i="16"/>
  <c r="E43" i="16"/>
  <c r="D43" i="16"/>
  <c r="C43" i="16"/>
  <c r="F43" i="16"/>
  <c r="B44" i="16"/>
  <c r="E44" i="16"/>
  <c r="D44" i="16"/>
  <c r="C44" i="16"/>
  <c r="F44" i="16"/>
  <c r="B45" i="16"/>
  <c r="E45" i="16"/>
  <c r="D45" i="16"/>
  <c r="C45" i="16"/>
  <c r="F45" i="16"/>
  <c r="B46" i="16"/>
  <c r="E46" i="16"/>
  <c r="D46" i="16"/>
  <c r="C46" i="16"/>
  <c r="F46" i="16"/>
  <c r="B47" i="16"/>
  <c r="E47" i="16"/>
  <c r="D47" i="16"/>
  <c r="C47" i="16"/>
  <c r="F47" i="16"/>
  <c r="B48" i="16"/>
  <c r="E48" i="16"/>
  <c r="D48" i="16"/>
  <c r="C48" i="16"/>
  <c r="F48" i="16"/>
  <c r="B49" i="16"/>
  <c r="E49" i="16"/>
  <c r="D49" i="16"/>
  <c r="C49" i="16"/>
  <c r="F49" i="16"/>
  <c r="B50" i="16"/>
  <c r="E50" i="16"/>
  <c r="D50" i="16"/>
  <c r="C50" i="16"/>
  <c r="F50" i="16"/>
  <c r="B51" i="16"/>
  <c r="E51" i="16"/>
  <c r="D51" i="16"/>
  <c r="C51" i="16"/>
  <c r="F51" i="16"/>
  <c r="B52" i="16"/>
  <c r="E52" i="16"/>
  <c r="D52" i="16"/>
  <c r="C52" i="16"/>
  <c r="F52" i="16"/>
  <c r="B53" i="16"/>
  <c r="E53" i="16"/>
  <c r="D53" i="16"/>
  <c r="C53" i="16"/>
  <c r="F53" i="16"/>
  <c r="B54" i="16"/>
  <c r="E54" i="16"/>
  <c r="D54" i="16"/>
  <c r="C54" i="16"/>
  <c r="F54" i="16"/>
  <c r="B55" i="16"/>
  <c r="E55" i="16"/>
  <c r="D55" i="16"/>
  <c r="C55" i="16"/>
  <c r="F55" i="16"/>
  <c r="B56" i="16"/>
  <c r="E56" i="16"/>
  <c r="D56" i="16"/>
  <c r="C56" i="16"/>
  <c r="F56" i="16"/>
  <c r="B57" i="16"/>
  <c r="E57" i="16"/>
  <c r="D57" i="16"/>
  <c r="C57" i="16"/>
  <c r="F57" i="16"/>
  <c r="B58" i="16"/>
  <c r="E58" i="16"/>
  <c r="D58" i="16"/>
  <c r="C58" i="16"/>
  <c r="F58" i="16"/>
  <c r="B59" i="16"/>
  <c r="E59" i="16"/>
  <c r="D59" i="16"/>
  <c r="C59" i="16"/>
  <c r="F59" i="16"/>
  <c r="B60" i="16"/>
  <c r="E60" i="16"/>
  <c r="D60" i="16"/>
  <c r="C60" i="16"/>
  <c r="F60" i="16"/>
  <c r="B61" i="16"/>
  <c r="E61" i="16"/>
  <c r="D61" i="16"/>
  <c r="C61" i="16"/>
  <c r="F61" i="16"/>
  <c r="B62" i="16"/>
  <c r="E62" i="16"/>
  <c r="D62" i="16"/>
  <c r="C62" i="16"/>
  <c r="F62" i="16"/>
  <c r="B63" i="16"/>
  <c r="E63" i="16"/>
  <c r="D63" i="16"/>
  <c r="C63" i="16"/>
  <c r="F63" i="16"/>
  <c r="B64" i="16"/>
  <c r="E64" i="16"/>
  <c r="D64" i="16"/>
  <c r="C64" i="16"/>
  <c r="F64" i="16"/>
  <c r="B65" i="16"/>
  <c r="E65" i="16"/>
  <c r="D65" i="16"/>
  <c r="C65" i="16"/>
  <c r="F65" i="16"/>
  <c r="B66" i="16"/>
  <c r="E66" i="16"/>
  <c r="D66" i="16"/>
  <c r="C66" i="16"/>
  <c r="F66" i="16"/>
  <c r="B67" i="16"/>
  <c r="E67" i="16"/>
  <c r="D67" i="16"/>
  <c r="C67" i="16"/>
  <c r="F67" i="16"/>
  <c r="B68" i="16"/>
  <c r="E68" i="16"/>
  <c r="D68" i="16"/>
  <c r="C68" i="16"/>
  <c r="F68" i="16"/>
  <c r="B69" i="16"/>
  <c r="E69" i="16"/>
  <c r="D69" i="16"/>
  <c r="C69" i="16"/>
  <c r="F69" i="16"/>
  <c r="B70" i="16"/>
  <c r="E70" i="16"/>
  <c r="D70" i="16"/>
  <c r="C70" i="16"/>
  <c r="F70" i="16"/>
  <c r="B71" i="16"/>
  <c r="E71" i="16"/>
  <c r="D71" i="16"/>
  <c r="C71" i="16"/>
  <c r="F71" i="16"/>
  <c r="B72" i="16"/>
  <c r="E72" i="16"/>
  <c r="D72" i="16"/>
  <c r="C72" i="16"/>
  <c r="F72" i="16"/>
  <c r="B73" i="16"/>
  <c r="E73" i="16"/>
  <c r="D73" i="16"/>
  <c r="C73" i="16"/>
  <c r="F73" i="16"/>
  <c r="B74" i="16"/>
  <c r="E74" i="16"/>
  <c r="D74" i="16"/>
  <c r="C74" i="16"/>
  <c r="F74" i="16"/>
  <c r="B75" i="16"/>
  <c r="E75" i="16"/>
  <c r="D75" i="16"/>
  <c r="C75" i="16"/>
  <c r="F75" i="16"/>
  <c r="B76" i="16"/>
  <c r="E76" i="16"/>
  <c r="D76" i="16"/>
  <c r="C76" i="16"/>
  <c r="F76" i="16"/>
  <c r="B77" i="16"/>
  <c r="E77" i="16"/>
  <c r="D77" i="16"/>
  <c r="C77" i="16"/>
  <c r="F77" i="16"/>
  <c r="B78" i="16"/>
  <c r="E78" i="16"/>
  <c r="D78" i="16"/>
  <c r="C78" i="16"/>
  <c r="F78" i="16"/>
  <c r="B79" i="16"/>
  <c r="E79" i="16"/>
  <c r="D79" i="16"/>
  <c r="C79" i="16"/>
  <c r="F79" i="16"/>
  <c r="B80" i="16"/>
  <c r="E80" i="16"/>
  <c r="D80" i="16"/>
  <c r="C80" i="16"/>
  <c r="F80" i="16"/>
  <c r="B81" i="16"/>
  <c r="E81" i="16"/>
  <c r="D81" i="16"/>
  <c r="C81" i="16"/>
  <c r="F81" i="16"/>
  <c r="B82" i="16"/>
  <c r="E82" i="16"/>
  <c r="D82" i="16"/>
  <c r="C82" i="16"/>
  <c r="F82" i="16"/>
  <c r="B83" i="16"/>
  <c r="E83" i="16"/>
  <c r="D83" i="16"/>
  <c r="C83" i="16"/>
  <c r="F83" i="16"/>
  <c r="B84" i="16"/>
  <c r="E84" i="16"/>
  <c r="D84" i="16"/>
  <c r="C84" i="16"/>
  <c r="F84" i="16"/>
  <c r="B85" i="16"/>
  <c r="E85" i="16"/>
  <c r="D85" i="16"/>
  <c r="C85" i="16"/>
  <c r="F85" i="16"/>
  <c r="B86" i="16"/>
  <c r="E86" i="16"/>
  <c r="D86" i="16"/>
  <c r="C86" i="16"/>
  <c r="F86" i="16"/>
  <c r="B16" i="16"/>
  <c r="K8" i="16"/>
  <c r="K9" i="16"/>
  <c r="G8" i="16"/>
  <c r="G9" i="16"/>
  <c r="B9" i="16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5" i="14"/>
  <c r="B12" i="14"/>
  <c r="K8" i="14"/>
  <c r="K9" i="14"/>
  <c r="G8" i="14"/>
  <c r="G9" i="14"/>
  <c r="B8" i="14"/>
  <c r="K5" i="14"/>
  <c r="K11" i="14"/>
  <c r="G5" i="14"/>
  <c r="G10" i="14"/>
  <c r="B10" i="14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5" i="13"/>
  <c r="B10" i="13"/>
  <c r="K8" i="13"/>
  <c r="K9" i="13"/>
  <c r="G8" i="13"/>
  <c r="G9" i="13"/>
  <c r="B8" i="13"/>
  <c r="B14" i="13"/>
  <c r="K5" i="13"/>
  <c r="K11" i="13"/>
  <c r="G5" i="13"/>
  <c r="G12" i="13"/>
  <c r="B11" i="13"/>
  <c r="B8" i="9"/>
  <c r="B14" i="9"/>
  <c r="B8" i="11"/>
  <c r="B9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4" i="11"/>
  <c r="G5" i="11"/>
  <c r="G10" i="11"/>
  <c r="G8" i="11"/>
  <c r="G9" i="11"/>
  <c r="K8" i="11"/>
  <c r="K9" i="11"/>
  <c r="K5" i="11"/>
  <c r="K11" i="11"/>
  <c r="G11" i="11"/>
  <c r="B5" i="11"/>
  <c r="B10" i="11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K8" i="10"/>
  <c r="K9" i="10"/>
  <c r="G8" i="10"/>
  <c r="G9" i="10"/>
  <c r="B8" i="10"/>
  <c r="B14" i="10"/>
  <c r="K5" i="10"/>
  <c r="K12" i="10"/>
  <c r="G5" i="10"/>
  <c r="G11" i="10"/>
  <c r="B5" i="10"/>
  <c r="B10" i="10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G8" i="9"/>
  <c r="G9" i="9"/>
  <c r="K8" i="9"/>
  <c r="K9" i="9"/>
  <c r="K5" i="9"/>
  <c r="K11" i="9"/>
  <c r="G5" i="9"/>
  <c r="G12" i="9"/>
  <c r="B5" i="9"/>
  <c r="B11" i="9"/>
  <c r="B95" i="6"/>
  <c r="B5" i="6"/>
  <c r="B10" i="6"/>
  <c r="B11" i="6"/>
  <c r="B12" i="6"/>
  <c r="C95" i="6"/>
  <c r="G5" i="6"/>
  <c r="G10" i="6"/>
  <c r="G11" i="6"/>
  <c r="G12" i="6"/>
  <c r="D95" i="6"/>
  <c r="K5" i="6"/>
  <c r="K10" i="6"/>
  <c r="K11" i="6"/>
  <c r="K12" i="6"/>
  <c r="E95" i="6"/>
  <c r="B8" i="6"/>
  <c r="B14" i="6"/>
  <c r="F95" i="6"/>
  <c r="G95" i="6"/>
  <c r="B9" i="6"/>
  <c r="H95" i="6"/>
  <c r="I95" i="6"/>
  <c r="B96" i="6"/>
  <c r="C96" i="6"/>
  <c r="D96" i="6"/>
  <c r="E96" i="6"/>
  <c r="B97" i="6"/>
  <c r="C97" i="6"/>
  <c r="D97" i="6"/>
  <c r="E97" i="6"/>
  <c r="B98" i="6"/>
  <c r="C98" i="6"/>
  <c r="D98" i="6"/>
  <c r="E98" i="6"/>
  <c r="F98" i="6"/>
  <c r="G98" i="6"/>
  <c r="H98" i="6"/>
  <c r="I98" i="6"/>
  <c r="B99" i="6"/>
  <c r="C99" i="6"/>
  <c r="D99" i="6"/>
  <c r="E99" i="6"/>
  <c r="F99" i="6"/>
  <c r="G99" i="6"/>
  <c r="H99" i="6"/>
  <c r="I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F102" i="6"/>
  <c r="G102" i="6"/>
  <c r="H102" i="6"/>
  <c r="I102" i="6"/>
  <c r="B103" i="6"/>
  <c r="C103" i="6"/>
  <c r="D103" i="6"/>
  <c r="E103" i="6"/>
  <c r="F103" i="6"/>
  <c r="G103" i="6"/>
  <c r="H103" i="6"/>
  <c r="I103" i="6"/>
  <c r="B91" i="6"/>
  <c r="C91" i="6"/>
  <c r="D91" i="6"/>
  <c r="E91" i="6"/>
  <c r="F91" i="6"/>
  <c r="G91" i="6"/>
  <c r="H91" i="6"/>
  <c r="I91" i="6"/>
  <c r="B92" i="6"/>
  <c r="C92" i="6"/>
  <c r="D92" i="6"/>
  <c r="E92" i="6"/>
  <c r="B93" i="6"/>
  <c r="C93" i="6"/>
  <c r="D93" i="6"/>
  <c r="E93" i="6"/>
  <c r="B94" i="6"/>
  <c r="C94" i="6"/>
  <c r="D94" i="6"/>
  <c r="E94" i="6"/>
  <c r="F94" i="6"/>
  <c r="G94" i="6"/>
  <c r="H94" i="6"/>
  <c r="I94" i="6"/>
  <c r="B84" i="6"/>
  <c r="C84" i="6"/>
  <c r="D84" i="6"/>
  <c r="E84" i="6"/>
  <c r="F84" i="6"/>
  <c r="G84" i="6"/>
  <c r="H84" i="6"/>
  <c r="I84" i="6"/>
  <c r="B85" i="6"/>
  <c r="C85" i="6"/>
  <c r="D85" i="6"/>
  <c r="E85" i="6"/>
  <c r="F85" i="6"/>
  <c r="G85" i="6"/>
  <c r="H85" i="6"/>
  <c r="I85" i="6"/>
  <c r="B86" i="6"/>
  <c r="C86" i="6"/>
  <c r="D86" i="6"/>
  <c r="E86" i="6"/>
  <c r="F86" i="6"/>
  <c r="G86" i="6"/>
  <c r="H86" i="6"/>
  <c r="I86" i="6"/>
  <c r="B87" i="6"/>
  <c r="C87" i="6"/>
  <c r="D87" i="6"/>
  <c r="E87" i="6"/>
  <c r="F87" i="6"/>
  <c r="G87" i="6"/>
  <c r="H87" i="6"/>
  <c r="I87" i="6"/>
  <c r="B88" i="6"/>
  <c r="C88" i="6"/>
  <c r="D88" i="6"/>
  <c r="E88" i="6"/>
  <c r="F88" i="6"/>
  <c r="G88" i="6"/>
  <c r="H88" i="6"/>
  <c r="I88" i="6"/>
  <c r="B89" i="6"/>
  <c r="C89" i="6"/>
  <c r="D89" i="6"/>
  <c r="E89" i="6"/>
  <c r="F89" i="6"/>
  <c r="G89" i="6"/>
  <c r="H89" i="6"/>
  <c r="I89" i="6"/>
  <c r="B90" i="6"/>
  <c r="C90" i="6"/>
  <c r="D90" i="6"/>
  <c r="E90" i="6"/>
  <c r="F90" i="6"/>
  <c r="G90" i="6"/>
  <c r="H90" i="6"/>
  <c r="I90" i="6"/>
  <c r="B77" i="6"/>
  <c r="C77" i="6"/>
  <c r="E77" i="6"/>
  <c r="B78" i="6"/>
  <c r="C78" i="6"/>
  <c r="D78" i="6"/>
  <c r="E78" i="6"/>
  <c r="B79" i="6"/>
  <c r="C79" i="6"/>
  <c r="D79" i="6"/>
  <c r="E79" i="6"/>
  <c r="F79" i="6"/>
  <c r="G79" i="6"/>
  <c r="H79" i="6"/>
  <c r="I79" i="6"/>
  <c r="B80" i="6"/>
  <c r="C80" i="6"/>
  <c r="D80" i="6"/>
  <c r="E80" i="6"/>
  <c r="F80" i="6"/>
  <c r="G80" i="6"/>
  <c r="H80" i="6"/>
  <c r="I80" i="6"/>
  <c r="B81" i="6"/>
  <c r="C81" i="6"/>
  <c r="D81" i="6"/>
  <c r="E81" i="6"/>
  <c r="B82" i="6"/>
  <c r="C82" i="6"/>
  <c r="D82" i="6"/>
  <c r="E82" i="6"/>
  <c r="B83" i="6"/>
  <c r="C83" i="6"/>
  <c r="D83" i="6"/>
  <c r="E83" i="6"/>
  <c r="F83" i="6"/>
  <c r="G83" i="6"/>
  <c r="H83" i="6"/>
  <c r="I83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F75" i="6"/>
  <c r="G75" i="6"/>
  <c r="H75" i="6"/>
  <c r="I75" i="6"/>
  <c r="B76" i="6"/>
  <c r="C76" i="6"/>
  <c r="D76" i="6"/>
  <c r="E76" i="6"/>
  <c r="F76" i="6"/>
  <c r="G76" i="6"/>
  <c r="H76" i="6"/>
  <c r="I76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G8" i="6"/>
  <c r="G9" i="6"/>
  <c r="K8" i="6"/>
  <c r="K9" i="6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K8" i="5"/>
  <c r="K9" i="5"/>
  <c r="G8" i="5"/>
  <c r="G9" i="5"/>
  <c r="B8" i="5"/>
  <c r="B14" i="5"/>
  <c r="K5" i="5"/>
  <c r="K10" i="5"/>
  <c r="G5" i="5"/>
  <c r="G11" i="5"/>
  <c r="B5" i="5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K8" i="4"/>
  <c r="K9" i="4"/>
  <c r="G8" i="4"/>
  <c r="G9" i="4"/>
  <c r="B8" i="4"/>
  <c r="B14" i="4"/>
  <c r="K5" i="4"/>
  <c r="K11" i="4"/>
  <c r="G5" i="4"/>
  <c r="G10" i="4"/>
  <c r="B5" i="4"/>
  <c r="B12" i="4"/>
  <c r="B5" i="1"/>
  <c r="B10" i="1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K8" i="3"/>
  <c r="K9" i="3"/>
  <c r="G8" i="3"/>
  <c r="G9" i="3"/>
  <c r="B8" i="3"/>
  <c r="B14" i="3"/>
  <c r="K5" i="3"/>
  <c r="K12" i="3"/>
  <c r="G5" i="3"/>
  <c r="G12" i="3"/>
  <c r="B5" i="3"/>
  <c r="B11" i="3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K8" i="1"/>
  <c r="K9" i="1"/>
  <c r="K5" i="1"/>
  <c r="K12" i="1"/>
  <c r="G8" i="1"/>
  <c r="G9" i="1"/>
  <c r="G5" i="1"/>
  <c r="G12" i="1"/>
  <c r="B16" i="1"/>
  <c r="B8" i="1"/>
  <c r="B9" i="1"/>
  <c r="B14" i="1"/>
  <c r="K12" i="18"/>
  <c r="K10" i="18"/>
  <c r="E19" i="18"/>
  <c r="G12" i="18"/>
  <c r="G10" i="18"/>
  <c r="G11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E46" i="18"/>
  <c r="B9" i="18"/>
  <c r="E16" i="18"/>
  <c r="E18" i="18"/>
  <c r="E20" i="18"/>
  <c r="E22" i="18"/>
  <c r="E24" i="18"/>
  <c r="E26" i="18"/>
  <c r="E28" i="18"/>
  <c r="E30" i="18"/>
  <c r="E32" i="18"/>
  <c r="E34" i="18"/>
  <c r="E36" i="18"/>
  <c r="E38" i="18"/>
  <c r="E40" i="18"/>
  <c r="E42" i="18"/>
  <c r="E44" i="18"/>
  <c r="E85" i="18"/>
  <c r="E83" i="18"/>
  <c r="E81" i="18"/>
  <c r="E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E51" i="18"/>
  <c r="E49" i="18"/>
  <c r="E45" i="18"/>
  <c r="K10" i="14"/>
  <c r="G12" i="14"/>
  <c r="B14" i="14"/>
  <c r="B9" i="14"/>
  <c r="B11" i="14"/>
  <c r="C84" i="14"/>
  <c r="C19" i="14"/>
  <c r="C21" i="14"/>
  <c r="G11" i="14"/>
  <c r="D80" i="14"/>
  <c r="K12" i="14"/>
  <c r="E84" i="14"/>
  <c r="K12" i="13"/>
  <c r="K10" i="13"/>
  <c r="E85" i="13"/>
  <c r="G11" i="13"/>
  <c r="B9" i="13"/>
  <c r="G10" i="13"/>
  <c r="E19" i="13"/>
  <c r="E73" i="13"/>
  <c r="E80" i="13"/>
  <c r="E64" i="13"/>
  <c r="E49" i="13"/>
  <c r="E79" i="13"/>
  <c r="E63" i="13"/>
  <c r="E86" i="13"/>
  <c r="E70" i="13"/>
  <c r="E54" i="13"/>
  <c r="E44" i="13"/>
  <c r="E40" i="13"/>
  <c r="E36" i="13"/>
  <c r="E32" i="13"/>
  <c r="B12" i="13"/>
  <c r="C86" i="13"/>
  <c r="C19" i="13"/>
  <c r="C23" i="13"/>
  <c r="E26" i="13"/>
  <c r="B12" i="11"/>
  <c r="B11" i="11"/>
  <c r="C81" i="11"/>
  <c r="K10" i="11"/>
  <c r="C85" i="11"/>
  <c r="G12" i="11"/>
  <c r="D37" i="11"/>
  <c r="D30" i="11"/>
  <c r="D38" i="11"/>
  <c r="D25" i="11"/>
  <c r="K12" i="11"/>
  <c r="D17" i="11"/>
  <c r="D19" i="11"/>
  <c r="D21" i="11"/>
  <c r="D24" i="11"/>
  <c r="D31" i="11"/>
  <c r="D39" i="11"/>
  <c r="D47" i="11"/>
  <c r="D51" i="11"/>
  <c r="D55" i="11"/>
  <c r="D59" i="11"/>
  <c r="D63" i="11"/>
  <c r="D67" i="11"/>
  <c r="D71" i="11"/>
  <c r="D75" i="11"/>
  <c r="D79" i="11"/>
  <c r="D83" i="11"/>
  <c r="D85" i="11"/>
  <c r="D78" i="11"/>
  <c r="D70" i="11"/>
  <c r="D62" i="11"/>
  <c r="D54" i="11"/>
  <c r="D81" i="11"/>
  <c r="D73" i="11"/>
  <c r="D65" i="11"/>
  <c r="D57" i="11"/>
  <c r="D49" i="11"/>
  <c r="D46" i="11"/>
  <c r="D28" i="11"/>
  <c r="D32" i="11"/>
  <c r="D36" i="11"/>
  <c r="D40" i="11"/>
  <c r="D44" i="11"/>
  <c r="D45" i="11"/>
  <c r="B9" i="10"/>
  <c r="G10" i="10"/>
  <c r="K11" i="10"/>
  <c r="K10" i="10"/>
  <c r="B12" i="10"/>
  <c r="B11" i="10"/>
  <c r="C16" i="10"/>
  <c r="G12" i="10"/>
  <c r="K10" i="9"/>
  <c r="K12" i="9"/>
  <c r="B10" i="9"/>
  <c r="B12" i="9"/>
  <c r="C83" i="9"/>
  <c r="B9" i="9"/>
  <c r="G10" i="9"/>
  <c r="G11" i="9"/>
  <c r="C81" i="9"/>
  <c r="C77" i="9"/>
  <c r="C76" i="9"/>
  <c r="C72" i="9"/>
  <c r="C71" i="9"/>
  <c r="C67" i="9"/>
  <c r="C65" i="9"/>
  <c r="C61" i="9"/>
  <c r="C60" i="9"/>
  <c r="C56" i="9"/>
  <c r="C55" i="9"/>
  <c r="C51" i="9"/>
  <c r="C49" i="9"/>
  <c r="C45" i="9"/>
  <c r="C16" i="9"/>
  <c r="C20" i="9"/>
  <c r="C21" i="9"/>
  <c r="C25" i="9"/>
  <c r="C27" i="9"/>
  <c r="C31" i="9"/>
  <c r="C32" i="9"/>
  <c r="C36" i="9"/>
  <c r="C37" i="9"/>
  <c r="C41" i="9"/>
  <c r="C43" i="9"/>
  <c r="F100" i="6"/>
  <c r="G100" i="6"/>
  <c r="H100" i="6"/>
  <c r="I100" i="6"/>
  <c r="F96" i="6"/>
  <c r="G96" i="6"/>
  <c r="H96" i="6"/>
  <c r="I96" i="6"/>
  <c r="F101" i="6"/>
  <c r="G101" i="6"/>
  <c r="H101" i="6"/>
  <c r="I101" i="6"/>
  <c r="F97" i="6"/>
  <c r="G97" i="6"/>
  <c r="H97" i="6"/>
  <c r="I97" i="6"/>
  <c r="F92" i="6"/>
  <c r="G92" i="6"/>
  <c r="H92" i="6"/>
  <c r="I92" i="6"/>
  <c r="F93" i="6"/>
  <c r="G93" i="6"/>
  <c r="H93" i="6"/>
  <c r="I93" i="6"/>
  <c r="F81" i="6"/>
  <c r="G81" i="6"/>
  <c r="H81" i="6"/>
  <c r="I81" i="6"/>
  <c r="F82" i="6"/>
  <c r="G82" i="6"/>
  <c r="H82" i="6"/>
  <c r="I82" i="6"/>
  <c r="F78" i="6"/>
  <c r="G78" i="6"/>
  <c r="H78" i="6"/>
  <c r="I78" i="6"/>
  <c r="D77" i="6"/>
  <c r="F77" i="6"/>
  <c r="G77" i="6"/>
  <c r="H77" i="6"/>
  <c r="I77" i="6"/>
  <c r="F72" i="6"/>
  <c r="G72" i="6"/>
  <c r="H72" i="6"/>
  <c r="I72" i="6"/>
  <c r="F73" i="6"/>
  <c r="G73" i="6"/>
  <c r="H73" i="6"/>
  <c r="I73" i="6"/>
  <c r="F74" i="6"/>
  <c r="G74" i="6"/>
  <c r="H74" i="6"/>
  <c r="I74" i="6"/>
  <c r="E29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B11" i="1"/>
  <c r="B12" i="1"/>
  <c r="G12" i="4"/>
  <c r="B9" i="5"/>
  <c r="G10" i="5"/>
  <c r="G12" i="5"/>
  <c r="B12" i="5"/>
  <c r="B10" i="5"/>
  <c r="D44" i="5"/>
  <c r="B11" i="5"/>
  <c r="K12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K11" i="5"/>
  <c r="K10" i="4"/>
  <c r="C21" i="1"/>
  <c r="C23" i="1"/>
  <c r="C27" i="1"/>
  <c r="C37" i="1"/>
  <c r="C16" i="1"/>
  <c r="C17" i="1"/>
  <c r="C19" i="1"/>
  <c r="C29" i="1"/>
  <c r="C31" i="1"/>
  <c r="C35" i="1"/>
  <c r="C45" i="1"/>
  <c r="C47" i="1"/>
  <c r="C51" i="1"/>
  <c r="C61" i="1"/>
  <c r="C63" i="1"/>
  <c r="C67" i="1"/>
  <c r="C39" i="1"/>
  <c r="C43" i="1"/>
  <c r="C53" i="1"/>
  <c r="C55" i="1"/>
  <c r="C59" i="1"/>
  <c r="C69" i="1"/>
  <c r="C71" i="1"/>
  <c r="C60" i="1"/>
  <c r="C40" i="1"/>
  <c r="C28" i="1"/>
  <c r="C56" i="1"/>
  <c r="C44" i="1"/>
  <c r="C24" i="1"/>
  <c r="C68" i="1"/>
  <c r="C64" i="1"/>
  <c r="C52" i="1"/>
  <c r="C48" i="1"/>
  <c r="C36" i="1"/>
  <c r="C32" i="1"/>
  <c r="C20" i="1"/>
  <c r="B10" i="4"/>
  <c r="G11" i="4"/>
  <c r="D63" i="4"/>
  <c r="K12" i="4"/>
  <c r="E22" i="4"/>
  <c r="B9" i="4"/>
  <c r="E16" i="4"/>
  <c r="E17" i="4"/>
  <c r="E18" i="4"/>
  <c r="E19" i="4"/>
  <c r="E20" i="4"/>
  <c r="E21" i="4"/>
  <c r="B11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K10" i="3"/>
  <c r="B12" i="3"/>
  <c r="B10" i="3"/>
  <c r="G11" i="3"/>
  <c r="K11" i="3"/>
  <c r="E76" i="3"/>
  <c r="B9" i="3"/>
  <c r="G10" i="3"/>
  <c r="E60" i="3"/>
  <c r="E85" i="3"/>
  <c r="E69" i="3"/>
  <c r="E65" i="3"/>
  <c r="E57" i="3"/>
  <c r="E53" i="3"/>
  <c r="E49" i="3"/>
  <c r="E44" i="3"/>
  <c r="E43" i="3"/>
  <c r="E42" i="3"/>
  <c r="E40" i="3"/>
  <c r="E39" i="3"/>
  <c r="E38" i="3"/>
  <c r="E36" i="3"/>
  <c r="E35" i="3"/>
  <c r="E34" i="3"/>
  <c r="E32" i="3"/>
  <c r="E31" i="3"/>
  <c r="E30" i="3"/>
  <c r="E28" i="3"/>
  <c r="E27" i="3"/>
  <c r="E26" i="3"/>
  <c r="E24" i="3"/>
  <c r="E23" i="3"/>
  <c r="E22" i="3"/>
  <c r="E20" i="3"/>
  <c r="E19" i="3"/>
  <c r="E18" i="3"/>
  <c r="E16" i="3"/>
  <c r="E86" i="3"/>
  <c r="E82" i="3"/>
  <c r="E74" i="3"/>
  <c r="E70" i="3"/>
  <c r="E66" i="3"/>
  <c r="E58" i="3"/>
  <c r="E52" i="3"/>
  <c r="E48" i="3"/>
  <c r="E79" i="3"/>
  <c r="E75" i="3"/>
  <c r="E71" i="3"/>
  <c r="E63" i="3"/>
  <c r="E59" i="3"/>
  <c r="E55" i="3"/>
  <c r="E47" i="3"/>
  <c r="E45" i="3"/>
  <c r="E50" i="3"/>
  <c r="E56" i="3"/>
  <c r="E64" i="3"/>
  <c r="E72" i="3"/>
  <c r="C66" i="1"/>
  <c r="C58" i="1"/>
  <c r="C50" i="1"/>
  <c r="C42" i="1"/>
  <c r="C34" i="1"/>
  <c r="C26" i="1"/>
  <c r="C18" i="1"/>
  <c r="C65" i="1"/>
  <c r="C57" i="1"/>
  <c r="C49" i="1"/>
  <c r="C41" i="1"/>
  <c r="C33" i="1"/>
  <c r="C25" i="1"/>
  <c r="C70" i="1"/>
  <c r="C62" i="1"/>
  <c r="C54" i="1"/>
  <c r="C46" i="1"/>
  <c r="C38" i="1"/>
  <c r="C30" i="1"/>
  <c r="C22" i="1"/>
  <c r="K10" i="1"/>
  <c r="K11" i="1"/>
  <c r="E62" i="1"/>
  <c r="G10" i="1"/>
  <c r="G11" i="1"/>
  <c r="E47" i="18"/>
  <c r="E50" i="18"/>
  <c r="E54" i="18"/>
  <c r="E58" i="18"/>
  <c r="E62" i="18"/>
  <c r="E66" i="18"/>
  <c r="E70" i="18"/>
  <c r="E74" i="18"/>
  <c r="E78" i="18"/>
  <c r="E82" i="18"/>
  <c r="E86" i="18"/>
  <c r="E41" i="18"/>
  <c r="E37" i="18"/>
  <c r="E33" i="18"/>
  <c r="E29" i="18"/>
  <c r="E25" i="18"/>
  <c r="E21" i="18"/>
  <c r="E17" i="18"/>
  <c r="E48" i="18"/>
  <c r="E52" i="18"/>
  <c r="E56" i="18"/>
  <c r="E60" i="18"/>
  <c r="E64" i="18"/>
  <c r="E68" i="18"/>
  <c r="E72" i="18"/>
  <c r="E76" i="18"/>
  <c r="E80" i="18"/>
  <c r="E84" i="18"/>
  <c r="E43" i="18"/>
  <c r="E39" i="18"/>
  <c r="E35" i="18"/>
  <c r="E31" i="18"/>
  <c r="E27" i="18"/>
  <c r="E23" i="18"/>
  <c r="D86" i="18"/>
  <c r="F86" i="18"/>
  <c r="G86" i="18"/>
  <c r="H86" i="18"/>
  <c r="I86" i="18"/>
  <c r="D85" i="18"/>
  <c r="F85" i="18"/>
  <c r="G85" i="18"/>
  <c r="H85" i="18"/>
  <c r="I85" i="18"/>
  <c r="D84" i="18"/>
  <c r="F84" i="18"/>
  <c r="G84" i="18"/>
  <c r="H84" i="18"/>
  <c r="I84" i="18"/>
  <c r="D83" i="18"/>
  <c r="F83" i="18"/>
  <c r="G83" i="18"/>
  <c r="H83" i="18"/>
  <c r="I83" i="18"/>
  <c r="D82" i="18"/>
  <c r="F82" i="18"/>
  <c r="G82" i="18"/>
  <c r="H82" i="18"/>
  <c r="I82" i="18"/>
  <c r="D81" i="18"/>
  <c r="F81" i="18"/>
  <c r="G81" i="18"/>
  <c r="H81" i="18"/>
  <c r="I81" i="18"/>
  <c r="D80" i="18"/>
  <c r="F80" i="18"/>
  <c r="G80" i="18"/>
  <c r="H80" i="18"/>
  <c r="I80" i="18"/>
  <c r="D79" i="18"/>
  <c r="F79" i="18"/>
  <c r="G79" i="18"/>
  <c r="H79" i="18"/>
  <c r="I79" i="18"/>
  <c r="D78" i="18"/>
  <c r="F78" i="18"/>
  <c r="G78" i="18"/>
  <c r="H78" i="18"/>
  <c r="I78" i="18"/>
  <c r="D77" i="18"/>
  <c r="F77" i="18"/>
  <c r="G77" i="18"/>
  <c r="H77" i="18"/>
  <c r="I77" i="18"/>
  <c r="D76" i="18"/>
  <c r="F76" i="18"/>
  <c r="G76" i="18"/>
  <c r="H76" i="18"/>
  <c r="I76" i="18"/>
  <c r="D75" i="18"/>
  <c r="F75" i="18"/>
  <c r="G75" i="18"/>
  <c r="H75" i="18"/>
  <c r="I75" i="18"/>
  <c r="D74" i="18"/>
  <c r="F74" i="18"/>
  <c r="G74" i="18"/>
  <c r="H74" i="18"/>
  <c r="I74" i="18"/>
  <c r="D73" i="18"/>
  <c r="F73" i="18"/>
  <c r="G73" i="18"/>
  <c r="H73" i="18"/>
  <c r="I73" i="18"/>
  <c r="D72" i="18"/>
  <c r="F72" i="18"/>
  <c r="G72" i="18"/>
  <c r="H72" i="18"/>
  <c r="I72" i="18"/>
  <c r="D71" i="18"/>
  <c r="F71" i="18"/>
  <c r="G71" i="18"/>
  <c r="H71" i="18"/>
  <c r="I71" i="18"/>
  <c r="D70" i="18"/>
  <c r="F70" i="18"/>
  <c r="G70" i="18"/>
  <c r="H70" i="18"/>
  <c r="I70" i="18"/>
  <c r="D69" i="18"/>
  <c r="F69" i="18"/>
  <c r="G69" i="18"/>
  <c r="H69" i="18"/>
  <c r="I69" i="18"/>
  <c r="D68" i="18"/>
  <c r="F68" i="18"/>
  <c r="G68" i="18"/>
  <c r="H68" i="18"/>
  <c r="I68" i="18"/>
  <c r="D67" i="18"/>
  <c r="F67" i="18"/>
  <c r="G67" i="18"/>
  <c r="H67" i="18"/>
  <c r="I67" i="18"/>
  <c r="D66" i="18"/>
  <c r="F66" i="18"/>
  <c r="G66" i="18"/>
  <c r="H66" i="18"/>
  <c r="I66" i="18"/>
  <c r="D65" i="18"/>
  <c r="F65" i="18"/>
  <c r="G65" i="18"/>
  <c r="H65" i="18"/>
  <c r="I65" i="18"/>
  <c r="D64" i="18"/>
  <c r="F64" i="18"/>
  <c r="G64" i="18"/>
  <c r="H64" i="18"/>
  <c r="I64" i="18"/>
  <c r="D63" i="18"/>
  <c r="F63" i="18"/>
  <c r="G63" i="18"/>
  <c r="H63" i="18"/>
  <c r="I63" i="18"/>
  <c r="D62" i="18"/>
  <c r="F62" i="18"/>
  <c r="G62" i="18"/>
  <c r="H62" i="18"/>
  <c r="I62" i="18"/>
  <c r="D61" i="18"/>
  <c r="F61" i="18"/>
  <c r="G61" i="18"/>
  <c r="H61" i="18"/>
  <c r="I61" i="18"/>
  <c r="D60" i="18"/>
  <c r="F60" i="18"/>
  <c r="G60" i="18"/>
  <c r="H60" i="18"/>
  <c r="I60" i="18"/>
  <c r="D59" i="18"/>
  <c r="F59" i="18"/>
  <c r="G59" i="18"/>
  <c r="H59" i="18"/>
  <c r="I59" i="18"/>
  <c r="D58" i="18"/>
  <c r="F58" i="18"/>
  <c r="G58" i="18"/>
  <c r="H58" i="18"/>
  <c r="I58" i="18"/>
  <c r="D57" i="18"/>
  <c r="F57" i="18"/>
  <c r="G57" i="18"/>
  <c r="H57" i="18"/>
  <c r="I57" i="18"/>
  <c r="D56" i="18"/>
  <c r="F56" i="18"/>
  <c r="G56" i="18"/>
  <c r="H56" i="18"/>
  <c r="I56" i="18"/>
  <c r="D55" i="18"/>
  <c r="F55" i="18"/>
  <c r="G55" i="18"/>
  <c r="H55" i="18"/>
  <c r="I55" i="18"/>
  <c r="D54" i="18"/>
  <c r="F54" i="18"/>
  <c r="G54" i="18"/>
  <c r="H54" i="18"/>
  <c r="I54" i="18"/>
  <c r="D53" i="18"/>
  <c r="F53" i="18"/>
  <c r="G53" i="18"/>
  <c r="H53" i="18"/>
  <c r="I53" i="18"/>
  <c r="D52" i="18"/>
  <c r="F52" i="18"/>
  <c r="G52" i="18"/>
  <c r="H52" i="18"/>
  <c r="I52" i="18"/>
  <c r="D51" i="18"/>
  <c r="F51" i="18"/>
  <c r="G51" i="18"/>
  <c r="H51" i="18"/>
  <c r="I51" i="18"/>
  <c r="D50" i="18"/>
  <c r="F50" i="18"/>
  <c r="G50" i="18"/>
  <c r="H50" i="18"/>
  <c r="I50" i="18"/>
  <c r="D49" i="18"/>
  <c r="F49" i="18"/>
  <c r="G49" i="18"/>
  <c r="H49" i="18"/>
  <c r="I49" i="18"/>
  <c r="D48" i="18"/>
  <c r="F48" i="18"/>
  <c r="G48" i="18"/>
  <c r="H48" i="18"/>
  <c r="I48" i="18"/>
  <c r="D47" i="18"/>
  <c r="F47" i="18"/>
  <c r="G47" i="18"/>
  <c r="H47" i="18"/>
  <c r="I47" i="18"/>
  <c r="D45" i="18"/>
  <c r="F45" i="18"/>
  <c r="G45" i="18"/>
  <c r="H45" i="18"/>
  <c r="I45" i="18"/>
  <c r="D46" i="18"/>
  <c r="F46" i="18"/>
  <c r="G46" i="18"/>
  <c r="H46" i="18"/>
  <c r="I46" i="18"/>
  <c r="D41" i="18"/>
  <c r="F41" i="18"/>
  <c r="G41" i="18"/>
  <c r="H41" i="18"/>
  <c r="I41" i="18"/>
  <c r="D37" i="18"/>
  <c r="F37" i="18"/>
  <c r="G37" i="18"/>
  <c r="H37" i="18"/>
  <c r="I37" i="18"/>
  <c r="D33" i="18"/>
  <c r="F33" i="18"/>
  <c r="G33" i="18"/>
  <c r="H33" i="18"/>
  <c r="I33" i="18"/>
  <c r="D29" i="18"/>
  <c r="F29" i="18"/>
  <c r="G29" i="18"/>
  <c r="H29" i="18"/>
  <c r="I29" i="18"/>
  <c r="D25" i="18"/>
  <c r="F25" i="18"/>
  <c r="G25" i="18"/>
  <c r="H25" i="18"/>
  <c r="I25" i="18"/>
  <c r="D21" i="18"/>
  <c r="F21" i="18"/>
  <c r="G21" i="18"/>
  <c r="H21" i="18"/>
  <c r="I21" i="18"/>
  <c r="D17" i="18"/>
  <c r="F17" i="18"/>
  <c r="G17" i="18"/>
  <c r="H17" i="18"/>
  <c r="I17" i="18"/>
  <c r="D24" i="18"/>
  <c r="F24" i="18"/>
  <c r="G24" i="18"/>
  <c r="H24" i="18"/>
  <c r="I24" i="18"/>
  <c r="D42" i="18"/>
  <c r="F42" i="18"/>
  <c r="G42" i="18"/>
  <c r="H42" i="18"/>
  <c r="I42" i="18"/>
  <c r="D38" i="18"/>
  <c r="F38" i="18"/>
  <c r="G38" i="18"/>
  <c r="H38" i="18"/>
  <c r="I38" i="18"/>
  <c r="D34" i="18"/>
  <c r="F34" i="18"/>
  <c r="G34" i="18"/>
  <c r="H34" i="18"/>
  <c r="I34" i="18"/>
  <c r="D30" i="18"/>
  <c r="F30" i="18"/>
  <c r="G30" i="18"/>
  <c r="H30" i="18"/>
  <c r="I30" i="18"/>
  <c r="D26" i="18"/>
  <c r="F26" i="18"/>
  <c r="G26" i="18"/>
  <c r="H26" i="18"/>
  <c r="I26" i="18"/>
  <c r="D22" i="18"/>
  <c r="F22" i="18"/>
  <c r="G22" i="18"/>
  <c r="H22" i="18"/>
  <c r="I22" i="18"/>
  <c r="D18" i="18"/>
  <c r="F18" i="18"/>
  <c r="G18" i="18"/>
  <c r="H18" i="18"/>
  <c r="I18" i="18"/>
  <c r="D43" i="18"/>
  <c r="F43" i="18"/>
  <c r="G43" i="18"/>
  <c r="H43" i="18"/>
  <c r="I43" i="18"/>
  <c r="D39" i="18"/>
  <c r="F39" i="18"/>
  <c r="G39" i="18"/>
  <c r="H39" i="18"/>
  <c r="I39" i="18"/>
  <c r="D35" i="18"/>
  <c r="F35" i="18"/>
  <c r="G35" i="18"/>
  <c r="H35" i="18"/>
  <c r="I35" i="18"/>
  <c r="D31" i="18"/>
  <c r="F31" i="18"/>
  <c r="G31" i="18"/>
  <c r="H31" i="18"/>
  <c r="I31" i="18"/>
  <c r="D27" i="18"/>
  <c r="F27" i="18"/>
  <c r="G27" i="18"/>
  <c r="H27" i="18"/>
  <c r="I27" i="18"/>
  <c r="D23" i="18"/>
  <c r="F23" i="18"/>
  <c r="G23" i="18"/>
  <c r="H23" i="18"/>
  <c r="I23" i="18"/>
  <c r="D19" i="18"/>
  <c r="F19" i="18"/>
  <c r="G19" i="18"/>
  <c r="H19" i="18"/>
  <c r="I19" i="18"/>
  <c r="D44" i="18"/>
  <c r="F44" i="18"/>
  <c r="G44" i="18"/>
  <c r="H44" i="18"/>
  <c r="I44" i="18"/>
  <c r="D40" i="18"/>
  <c r="F40" i="18"/>
  <c r="G40" i="18"/>
  <c r="H40" i="18"/>
  <c r="I40" i="18"/>
  <c r="D36" i="18"/>
  <c r="F36" i="18"/>
  <c r="G36" i="18"/>
  <c r="H36" i="18"/>
  <c r="I36" i="18"/>
  <c r="D32" i="18"/>
  <c r="F32" i="18"/>
  <c r="G32" i="18"/>
  <c r="H32" i="18"/>
  <c r="I32" i="18"/>
  <c r="D28" i="18"/>
  <c r="F28" i="18"/>
  <c r="G28" i="18"/>
  <c r="H28" i="18"/>
  <c r="I28" i="18"/>
  <c r="D20" i="18"/>
  <c r="F20" i="18"/>
  <c r="G20" i="18"/>
  <c r="H20" i="18"/>
  <c r="I20" i="18"/>
  <c r="D16" i="18"/>
  <c r="F16" i="18"/>
  <c r="G16" i="18"/>
  <c r="H16" i="18"/>
  <c r="I16" i="18"/>
  <c r="G85" i="16"/>
  <c r="H85" i="16"/>
  <c r="I85" i="16"/>
  <c r="G79" i="16"/>
  <c r="H79" i="16"/>
  <c r="I79" i="16"/>
  <c r="G75" i="16"/>
  <c r="H75" i="16"/>
  <c r="I75" i="16"/>
  <c r="G67" i="16"/>
  <c r="H67" i="16"/>
  <c r="I67" i="16"/>
  <c r="G63" i="16"/>
  <c r="H63" i="16"/>
  <c r="I63" i="16"/>
  <c r="G61" i="16"/>
  <c r="H61" i="16"/>
  <c r="I61" i="16"/>
  <c r="G57" i="16"/>
  <c r="H57" i="16"/>
  <c r="I57" i="16"/>
  <c r="G55" i="16"/>
  <c r="H55" i="16"/>
  <c r="I55" i="16"/>
  <c r="G53" i="16"/>
  <c r="H53" i="16"/>
  <c r="I53" i="16"/>
  <c r="G49" i="16"/>
  <c r="H49" i="16"/>
  <c r="I49" i="16"/>
  <c r="G47" i="16"/>
  <c r="H47" i="16"/>
  <c r="I47" i="16"/>
  <c r="G42" i="16"/>
  <c r="H42" i="16"/>
  <c r="I42" i="16"/>
  <c r="G40" i="16"/>
  <c r="H40" i="16"/>
  <c r="I40" i="16"/>
  <c r="G80" i="16"/>
  <c r="H80" i="16"/>
  <c r="I80" i="16"/>
  <c r="G72" i="16"/>
  <c r="H72" i="16"/>
  <c r="I72" i="16"/>
  <c r="G64" i="16"/>
  <c r="H64" i="16"/>
  <c r="I64" i="16"/>
  <c r="G56" i="16"/>
  <c r="H56" i="16"/>
  <c r="I56" i="16"/>
  <c r="G37" i="16"/>
  <c r="H37" i="16"/>
  <c r="I37" i="16"/>
  <c r="G35" i="16"/>
  <c r="H35" i="16"/>
  <c r="I35" i="16"/>
  <c r="G82" i="16"/>
  <c r="H82" i="16"/>
  <c r="I82" i="16"/>
  <c r="G33" i="16"/>
  <c r="H33" i="16"/>
  <c r="I33" i="16"/>
  <c r="G25" i="16"/>
  <c r="H25" i="16"/>
  <c r="I25" i="16"/>
  <c r="G18" i="16"/>
  <c r="H18" i="16"/>
  <c r="I18" i="16"/>
  <c r="G86" i="16"/>
  <c r="H86" i="16"/>
  <c r="I86" i="16"/>
  <c r="G48" i="16"/>
  <c r="H48" i="16"/>
  <c r="I48" i="16"/>
  <c r="G66" i="16"/>
  <c r="H66" i="16"/>
  <c r="I66" i="16"/>
  <c r="G58" i="16"/>
  <c r="H58" i="16"/>
  <c r="I58" i="16"/>
  <c r="G50" i="16"/>
  <c r="H50" i="16"/>
  <c r="I50" i="16"/>
  <c r="G30" i="16"/>
  <c r="H30" i="16"/>
  <c r="I30" i="16"/>
  <c r="G29" i="16"/>
  <c r="H29" i="16"/>
  <c r="I29" i="16"/>
  <c r="G26" i="16"/>
  <c r="H26" i="16"/>
  <c r="I26" i="16"/>
  <c r="G22" i="16"/>
  <c r="H22" i="16"/>
  <c r="I22" i="16"/>
  <c r="G21" i="16"/>
  <c r="H21" i="16"/>
  <c r="I21" i="16"/>
  <c r="G17" i="16"/>
  <c r="H17" i="16"/>
  <c r="I17" i="16"/>
  <c r="D64" i="14"/>
  <c r="D18" i="14"/>
  <c r="D36" i="14"/>
  <c r="D52" i="14"/>
  <c r="D68" i="14"/>
  <c r="D84" i="14"/>
  <c r="D48" i="14"/>
  <c r="D21" i="14"/>
  <c r="D40" i="14"/>
  <c r="D56" i="14"/>
  <c r="D72" i="14"/>
  <c r="D22" i="14"/>
  <c r="D44" i="14"/>
  <c r="D60" i="14"/>
  <c r="D76" i="14"/>
  <c r="D17" i="14"/>
  <c r="D29" i="14"/>
  <c r="C22" i="14"/>
  <c r="C18" i="14"/>
  <c r="C33" i="14"/>
  <c r="C49" i="14"/>
  <c r="C65" i="14"/>
  <c r="C81" i="14"/>
  <c r="C17" i="14"/>
  <c r="C42" i="14"/>
  <c r="C53" i="14"/>
  <c r="C69" i="14"/>
  <c r="C85" i="14"/>
  <c r="C20" i="14"/>
  <c r="C16" i="14"/>
  <c r="C35" i="14"/>
  <c r="C28" i="14"/>
  <c r="C57" i="14"/>
  <c r="C73" i="14"/>
  <c r="C44" i="14"/>
  <c r="C45" i="14"/>
  <c r="C61" i="14"/>
  <c r="C77" i="14"/>
  <c r="E21" i="14"/>
  <c r="E33" i="14"/>
  <c r="E45" i="14"/>
  <c r="E57" i="14"/>
  <c r="E77" i="14"/>
  <c r="D34" i="14"/>
  <c r="D30" i="14"/>
  <c r="D28" i="14"/>
  <c r="D26" i="14"/>
  <c r="D24" i="14"/>
  <c r="D32" i="14"/>
  <c r="D19" i="14"/>
  <c r="E19" i="14"/>
  <c r="F19" i="14"/>
  <c r="G19" i="14"/>
  <c r="H19" i="14"/>
  <c r="I19" i="14"/>
  <c r="D23" i="14"/>
  <c r="D31" i="14"/>
  <c r="D37" i="14"/>
  <c r="D41" i="14"/>
  <c r="D45" i="14"/>
  <c r="D49" i="14"/>
  <c r="D53" i="14"/>
  <c r="D57" i="14"/>
  <c r="D61" i="14"/>
  <c r="D65" i="14"/>
  <c r="D69" i="14"/>
  <c r="D73" i="14"/>
  <c r="D77" i="14"/>
  <c r="D81" i="14"/>
  <c r="D85" i="14"/>
  <c r="E18" i="14"/>
  <c r="F18" i="14"/>
  <c r="G18" i="14"/>
  <c r="H18" i="14"/>
  <c r="I18" i="14"/>
  <c r="E22" i="14"/>
  <c r="E26" i="14"/>
  <c r="E30" i="14"/>
  <c r="E34" i="14"/>
  <c r="C34" i="14"/>
  <c r="F34" i="14"/>
  <c r="G34" i="14"/>
  <c r="H34" i="14"/>
  <c r="I34" i="14"/>
  <c r="E38" i="14"/>
  <c r="E42" i="14"/>
  <c r="E46" i="14"/>
  <c r="E50" i="14"/>
  <c r="E54" i="14"/>
  <c r="E58" i="14"/>
  <c r="E62" i="14"/>
  <c r="E66" i="14"/>
  <c r="E70" i="14"/>
  <c r="E74" i="14"/>
  <c r="E78" i="14"/>
  <c r="E82" i="14"/>
  <c r="E86" i="14"/>
  <c r="C37" i="14"/>
  <c r="C23" i="14"/>
  <c r="C36" i="14"/>
  <c r="C43" i="14"/>
  <c r="C30" i="14"/>
  <c r="C46" i="14"/>
  <c r="C50" i="14"/>
  <c r="C54" i="14"/>
  <c r="C58" i="14"/>
  <c r="C62" i="14"/>
  <c r="C66" i="14"/>
  <c r="D66" i="14"/>
  <c r="F66" i="14"/>
  <c r="G66" i="14"/>
  <c r="H66" i="14"/>
  <c r="I66" i="14"/>
  <c r="C70" i="14"/>
  <c r="C74" i="14"/>
  <c r="C78" i="14"/>
  <c r="C82" i="14"/>
  <c r="C86" i="14"/>
  <c r="E25" i="14"/>
  <c r="E37" i="14"/>
  <c r="E49" i="14"/>
  <c r="F49" i="14"/>
  <c r="G49" i="14"/>
  <c r="H49" i="14"/>
  <c r="I49" i="14"/>
  <c r="E61" i="14"/>
  <c r="E69" i="14"/>
  <c r="E81" i="14"/>
  <c r="D16" i="14"/>
  <c r="D20" i="14"/>
  <c r="D25" i="14"/>
  <c r="D33" i="14"/>
  <c r="D38" i="14"/>
  <c r="D42" i="14"/>
  <c r="D46" i="14"/>
  <c r="D50" i="14"/>
  <c r="D54" i="14"/>
  <c r="F54" i="14"/>
  <c r="G54" i="14"/>
  <c r="H54" i="14"/>
  <c r="I54" i="14"/>
  <c r="D58" i="14"/>
  <c r="D62" i="14"/>
  <c r="D70" i="14"/>
  <c r="F70" i="14"/>
  <c r="G70" i="14"/>
  <c r="H70" i="14"/>
  <c r="I70" i="14"/>
  <c r="D74" i="14"/>
  <c r="D78" i="14"/>
  <c r="D82" i="14"/>
  <c r="D86" i="14"/>
  <c r="F86" i="14"/>
  <c r="G86" i="14"/>
  <c r="H86" i="14"/>
  <c r="I86" i="14"/>
  <c r="E23" i="14"/>
  <c r="E27" i="14"/>
  <c r="E31" i="14"/>
  <c r="C31" i="14"/>
  <c r="F31" i="14"/>
  <c r="G31" i="14"/>
  <c r="H31" i="14"/>
  <c r="I31" i="14"/>
  <c r="E35" i="14"/>
  <c r="E39" i="14"/>
  <c r="E43" i="14"/>
  <c r="E47" i="14"/>
  <c r="E51" i="14"/>
  <c r="E55" i="14"/>
  <c r="E59" i="14"/>
  <c r="E63" i="14"/>
  <c r="E67" i="14"/>
  <c r="E71" i="14"/>
  <c r="E75" i="14"/>
  <c r="E79" i="14"/>
  <c r="E83" i="14"/>
  <c r="C27" i="14"/>
  <c r="C39" i="14"/>
  <c r="C25" i="14"/>
  <c r="F25" i="14"/>
  <c r="G25" i="14"/>
  <c r="H25" i="14"/>
  <c r="I25" i="14"/>
  <c r="C38" i="14"/>
  <c r="C24" i="14"/>
  <c r="C32" i="14"/>
  <c r="C47" i="14"/>
  <c r="D47" i="14"/>
  <c r="F47" i="14"/>
  <c r="G47" i="14"/>
  <c r="H47" i="14"/>
  <c r="I47" i="14"/>
  <c r="C51" i="14"/>
  <c r="C55" i="14"/>
  <c r="D55" i="14"/>
  <c r="F55" i="14"/>
  <c r="G55" i="14"/>
  <c r="H55" i="14"/>
  <c r="I55" i="14"/>
  <c r="C59" i="14"/>
  <c r="C63" i="14"/>
  <c r="D63" i="14"/>
  <c r="F63" i="14"/>
  <c r="G63" i="14"/>
  <c r="H63" i="14"/>
  <c r="I63" i="14"/>
  <c r="C67" i="14"/>
  <c r="C71" i="14"/>
  <c r="C75" i="14"/>
  <c r="C79" i="14"/>
  <c r="D79" i="14"/>
  <c r="F79" i="14"/>
  <c r="G79" i="14"/>
  <c r="H79" i="14"/>
  <c r="I79" i="14"/>
  <c r="C83" i="14"/>
  <c r="E17" i="14"/>
  <c r="E29" i="14"/>
  <c r="E41" i="14"/>
  <c r="C41" i="14"/>
  <c r="F41" i="14"/>
  <c r="G41" i="14"/>
  <c r="H41" i="14"/>
  <c r="I41" i="14"/>
  <c r="E53" i="14"/>
  <c r="E65" i="14"/>
  <c r="E73" i="14"/>
  <c r="E85" i="14"/>
  <c r="F85" i="14"/>
  <c r="G85" i="14"/>
  <c r="H85" i="14"/>
  <c r="I85" i="14"/>
  <c r="D27" i="14"/>
  <c r="D35" i="14"/>
  <c r="D39" i="14"/>
  <c r="D43" i="14"/>
  <c r="F43" i="14"/>
  <c r="G43" i="14"/>
  <c r="H43" i="14"/>
  <c r="I43" i="14"/>
  <c r="D51" i="14"/>
  <c r="F51" i="14"/>
  <c r="G51" i="14"/>
  <c r="H51" i="14"/>
  <c r="I51" i="14"/>
  <c r="D59" i="14"/>
  <c r="F59" i="14"/>
  <c r="G59" i="14"/>
  <c r="H59" i="14"/>
  <c r="I59" i="14"/>
  <c r="D67" i="14"/>
  <c r="D71" i="14"/>
  <c r="D75" i="14"/>
  <c r="F75" i="14"/>
  <c r="G75" i="14"/>
  <c r="H75" i="14"/>
  <c r="I75" i="14"/>
  <c r="D83" i="14"/>
  <c r="F83" i="14"/>
  <c r="G83" i="14"/>
  <c r="H83" i="14"/>
  <c r="I83" i="14"/>
  <c r="E16" i="14"/>
  <c r="E20" i="14"/>
  <c r="F20" i="14"/>
  <c r="G20" i="14"/>
  <c r="H20" i="14"/>
  <c r="I20" i="14"/>
  <c r="E24" i="14"/>
  <c r="E28" i="14"/>
  <c r="E32" i="14"/>
  <c r="E36" i="14"/>
  <c r="F36" i="14"/>
  <c r="G36" i="14"/>
  <c r="H36" i="14"/>
  <c r="I36" i="14"/>
  <c r="E40" i="14"/>
  <c r="E44" i="14"/>
  <c r="F44" i="14"/>
  <c r="G44" i="14"/>
  <c r="H44" i="14"/>
  <c r="I44" i="14"/>
  <c r="E48" i="14"/>
  <c r="E52" i="14"/>
  <c r="C52" i="14"/>
  <c r="F52" i="14"/>
  <c r="G52" i="14"/>
  <c r="H52" i="14"/>
  <c r="I52" i="14"/>
  <c r="E56" i="14"/>
  <c r="E60" i="14"/>
  <c r="E64" i="14"/>
  <c r="E68" i="14"/>
  <c r="C68" i="14"/>
  <c r="F68" i="14"/>
  <c r="G68" i="14"/>
  <c r="H68" i="14"/>
  <c r="I68" i="14"/>
  <c r="E72" i="14"/>
  <c r="E76" i="14"/>
  <c r="E80" i="14"/>
  <c r="C29" i="14"/>
  <c r="F29" i="14"/>
  <c r="G29" i="14"/>
  <c r="H29" i="14"/>
  <c r="I29" i="14"/>
  <c r="C40" i="14"/>
  <c r="C26" i="14"/>
  <c r="F26" i="14"/>
  <c r="G26" i="14"/>
  <c r="H26" i="14"/>
  <c r="I26" i="14"/>
  <c r="C48" i="14"/>
  <c r="C56" i="14"/>
  <c r="F56" i="14"/>
  <c r="G56" i="14"/>
  <c r="H56" i="14"/>
  <c r="I56" i="14"/>
  <c r="C60" i="14"/>
  <c r="C64" i="14"/>
  <c r="C72" i="14"/>
  <c r="F72" i="14"/>
  <c r="G72" i="14"/>
  <c r="H72" i="14"/>
  <c r="I72" i="14"/>
  <c r="C76" i="14"/>
  <c r="C80" i="14"/>
  <c r="F71" i="14"/>
  <c r="G71" i="14"/>
  <c r="H71" i="14"/>
  <c r="I71" i="14"/>
  <c r="F67" i="14"/>
  <c r="G67" i="14"/>
  <c r="H67" i="14"/>
  <c r="I67" i="14"/>
  <c r="F33" i="14"/>
  <c r="G33" i="14"/>
  <c r="H33" i="14"/>
  <c r="I33" i="14"/>
  <c r="F23" i="14"/>
  <c r="G23" i="14"/>
  <c r="H23" i="14"/>
  <c r="I23" i="14"/>
  <c r="F65" i="14"/>
  <c r="G65" i="14"/>
  <c r="H65" i="14"/>
  <c r="I65" i="14"/>
  <c r="F61" i="14"/>
  <c r="G61" i="14"/>
  <c r="H61" i="14"/>
  <c r="I61" i="14"/>
  <c r="F57" i="14"/>
  <c r="G57" i="14"/>
  <c r="H57" i="14"/>
  <c r="I57" i="14"/>
  <c r="F84" i="14"/>
  <c r="G84" i="14"/>
  <c r="H84" i="14"/>
  <c r="I84" i="14"/>
  <c r="F80" i="14"/>
  <c r="G80" i="14"/>
  <c r="H80" i="14"/>
  <c r="I80" i="14"/>
  <c r="F76" i="14"/>
  <c r="G76" i="14"/>
  <c r="H76" i="14"/>
  <c r="I76" i="14"/>
  <c r="F60" i="14"/>
  <c r="G60" i="14"/>
  <c r="H60" i="14"/>
  <c r="I60" i="14"/>
  <c r="F48" i="14"/>
  <c r="G48" i="14"/>
  <c r="H48" i="14"/>
  <c r="I48" i="14"/>
  <c r="F42" i="14"/>
  <c r="G42" i="14"/>
  <c r="H42" i="14"/>
  <c r="I42" i="14"/>
  <c r="F40" i="14"/>
  <c r="G40" i="14"/>
  <c r="H40" i="14"/>
  <c r="I40" i="14"/>
  <c r="F39" i="14"/>
  <c r="G39" i="14"/>
  <c r="H39" i="14"/>
  <c r="I39" i="14"/>
  <c r="F38" i="14"/>
  <c r="G38" i="14"/>
  <c r="H38" i="14"/>
  <c r="I38" i="14"/>
  <c r="F37" i="14"/>
  <c r="G37" i="14"/>
  <c r="H37" i="14"/>
  <c r="I37" i="14"/>
  <c r="F35" i="14"/>
  <c r="G35" i="14"/>
  <c r="H35" i="14"/>
  <c r="I35" i="14"/>
  <c r="F81" i="14"/>
  <c r="G81" i="14"/>
  <c r="H81" i="14"/>
  <c r="I81" i="14"/>
  <c r="F69" i="14"/>
  <c r="G69" i="14"/>
  <c r="H69" i="14"/>
  <c r="I69" i="14"/>
  <c r="F53" i="14"/>
  <c r="G53" i="14"/>
  <c r="H53" i="14"/>
  <c r="I53" i="14"/>
  <c r="F45" i="14"/>
  <c r="G45" i="14"/>
  <c r="H45" i="14"/>
  <c r="I45" i="14"/>
  <c r="F32" i="14"/>
  <c r="G32" i="14"/>
  <c r="H32" i="14"/>
  <c r="I32" i="14"/>
  <c r="F24" i="14"/>
  <c r="G24" i="14"/>
  <c r="H24" i="14"/>
  <c r="I24" i="14"/>
  <c r="F22" i="14"/>
  <c r="G22" i="14"/>
  <c r="H22" i="14"/>
  <c r="I22" i="14"/>
  <c r="F21" i="14"/>
  <c r="G21" i="14"/>
  <c r="H21" i="14"/>
  <c r="I21" i="14"/>
  <c r="F17" i="14"/>
  <c r="G17" i="14"/>
  <c r="H17" i="14"/>
  <c r="I17" i="14"/>
  <c r="F74" i="14"/>
  <c r="G74" i="14"/>
  <c r="H74" i="14"/>
  <c r="I74" i="14"/>
  <c r="F58" i="14"/>
  <c r="G58" i="14"/>
  <c r="H58" i="14"/>
  <c r="I58" i="14"/>
  <c r="F78" i="14"/>
  <c r="G78" i="14"/>
  <c r="H78" i="14"/>
  <c r="I78" i="14"/>
  <c r="F62" i="14"/>
  <c r="G62" i="14"/>
  <c r="H62" i="14"/>
  <c r="I62" i="14"/>
  <c r="F46" i="14"/>
  <c r="G46" i="14"/>
  <c r="H46" i="14"/>
  <c r="I46" i="14"/>
  <c r="E57" i="13"/>
  <c r="E23" i="13"/>
  <c r="E24" i="13"/>
  <c r="E33" i="13"/>
  <c r="E41" i="13"/>
  <c r="E58" i="13"/>
  <c r="E51" i="13"/>
  <c r="E83" i="13"/>
  <c r="E68" i="13"/>
  <c r="E69" i="13"/>
  <c r="E30" i="13"/>
  <c r="E34" i="13"/>
  <c r="E38" i="13"/>
  <c r="E42" i="13"/>
  <c r="E48" i="13"/>
  <c r="E62" i="13"/>
  <c r="E78" i="13"/>
  <c r="E55" i="13"/>
  <c r="E71" i="13"/>
  <c r="E45" i="13"/>
  <c r="E56" i="13"/>
  <c r="E72" i="13"/>
  <c r="E81" i="13"/>
  <c r="E65" i="13"/>
  <c r="E27" i="13"/>
  <c r="E21" i="13"/>
  <c r="E17" i="13"/>
  <c r="E29" i="13"/>
  <c r="E37" i="13"/>
  <c r="E46" i="13"/>
  <c r="E74" i="13"/>
  <c r="E67" i="13"/>
  <c r="E52" i="13"/>
  <c r="E84" i="13"/>
  <c r="E53" i="13"/>
  <c r="E22" i="13"/>
  <c r="E18" i="13"/>
  <c r="E28" i="13"/>
  <c r="E31" i="13"/>
  <c r="E35" i="13"/>
  <c r="E39" i="13"/>
  <c r="E43" i="13"/>
  <c r="E50" i="13"/>
  <c r="E66" i="13"/>
  <c r="E82" i="13"/>
  <c r="E59" i="13"/>
  <c r="E75" i="13"/>
  <c r="E47" i="13"/>
  <c r="E60" i="13"/>
  <c r="E76" i="13"/>
  <c r="E77" i="13"/>
  <c r="E61" i="13"/>
  <c r="E25" i="13"/>
  <c r="E20" i="13"/>
  <c r="E16" i="13"/>
  <c r="C21" i="13"/>
  <c r="C17" i="13"/>
  <c r="C27" i="13"/>
  <c r="C31" i="13"/>
  <c r="C35" i="13"/>
  <c r="C39" i="13"/>
  <c r="C43" i="13"/>
  <c r="C47" i="13"/>
  <c r="C51" i="13"/>
  <c r="C55" i="13"/>
  <c r="C59" i="13"/>
  <c r="C63" i="13"/>
  <c r="C67" i="13"/>
  <c r="C71" i="13"/>
  <c r="C75" i="13"/>
  <c r="C79" i="13"/>
  <c r="C83" i="13"/>
  <c r="C20" i="13"/>
  <c r="C16" i="13"/>
  <c r="C24" i="13"/>
  <c r="C28" i="13"/>
  <c r="C32" i="13"/>
  <c r="C36" i="13"/>
  <c r="C40" i="13"/>
  <c r="C44" i="13"/>
  <c r="C48" i="13"/>
  <c r="C52" i="13"/>
  <c r="C56" i="13"/>
  <c r="C60" i="13"/>
  <c r="C64" i="13"/>
  <c r="C68" i="13"/>
  <c r="C72" i="13"/>
  <c r="C76" i="13"/>
  <c r="C80" i="13"/>
  <c r="C84" i="13"/>
  <c r="D85" i="13"/>
  <c r="D81" i="13"/>
  <c r="D77" i="13"/>
  <c r="D73" i="13"/>
  <c r="D69" i="13"/>
  <c r="D65" i="13"/>
  <c r="D61" i="13"/>
  <c r="D57" i="13"/>
  <c r="D53" i="13"/>
  <c r="D84" i="13"/>
  <c r="D80" i="13"/>
  <c r="D76" i="13"/>
  <c r="D72" i="13"/>
  <c r="D68" i="13"/>
  <c r="D64" i="13"/>
  <c r="D60" i="13"/>
  <c r="D56" i="13"/>
  <c r="D52" i="13"/>
  <c r="D49" i="13"/>
  <c r="D47" i="13"/>
  <c r="D45" i="13"/>
  <c r="D83" i="13"/>
  <c r="D79" i="13"/>
  <c r="D75" i="13"/>
  <c r="D71" i="13"/>
  <c r="D67" i="13"/>
  <c r="D63" i="13"/>
  <c r="F63" i="13"/>
  <c r="G63" i="13"/>
  <c r="H63" i="13"/>
  <c r="I63" i="13"/>
  <c r="D59" i="13"/>
  <c r="D55" i="13"/>
  <c r="D51" i="13"/>
  <c r="D86" i="13"/>
  <c r="F86" i="13"/>
  <c r="G86" i="13"/>
  <c r="H86" i="13"/>
  <c r="I86" i="13"/>
  <c r="D82" i="13"/>
  <c r="D78" i="13"/>
  <c r="D74" i="13"/>
  <c r="D70" i="13"/>
  <c r="D66" i="13"/>
  <c r="D62" i="13"/>
  <c r="D58" i="13"/>
  <c r="D54" i="13"/>
  <c r="D50" i="13"/>
  <c r="D41" i="13"/>
  <c r="D37" i="13"/>
  <c r="D33" i="13"/>
  <c r="D48" i="13"/>
  <c r="D42" i="13"/>
  <c r="D38" i="13"/>
  <c r="C38" i="13"/>
  <c r="F38" i="13"/>
  <c r="G38" i="13"/>
  <c r="H38" i="13"/>
  <c r="I38" i="13"/>
  <c r="D34" i="13"/>
  <c r="D28" i="13"/>
  <c r="D26" i="13"/>
  <c r="D24" i="13"/>
  <c r="F24" i="13"/>
  <c r="G24" i="13"/>
  <c r="H24" i="13"/>
  <c r="I24" i="13"/>
  <c r="D46" i="13"/>
  <c r="D43" i="13"/>
  <c r="D39" i="13"/>
  <c r="D35" i="13"/>
  <c r="D44" i="13"/>
  <c r="D40" i="13"/>
  <c r="F40" i="13"/>
  <c r="G40" i="13"/>
  <c r="H40" i="13"/>
  <c r="I40" i="13"/>
  <c r="D36" i="13"/>
  <c r="D32" i="13"/>
  <c r="D31" i="13"/>
  <c r="D30" i="13"/>
  <c r="D29" i="13"/>
  <c r="D27" i="13"/>
  <c r="D25" i="13"/>
  <c r="D23" i="13"/>
  <c r="F23" i="13"/>
  <c r="G23" i="13"/>
  <c r="H23" i="13"/>
  <c r="I23" i="13"/>
  <c r="D22" i="13"/>
  <c r="D21" i="13"/>
  <c r="D20" i="13"/>
  <c r="D19" i="13"/>
  <c r="F19" i="13"/>
  <c r="G19" i="13"/>
  <c r="H19" i="13"/>
  <c r="I19" i="13"/>
  <c r="D18" i="13"/>
  <c r="D17" i="13"/>
  <c r="D16" i="13"/>
  <c r="C25" i="13"/>
  <c r="C29" i="13"/>
  <c r="F29" i="13"/>
  <c r="G29" i="13"/>
  <c r="H29" i="13"/>
  <c r="I29" i="13"/>
  <c r="C33" i="13"/>
  <c r="F33" i="13"/>
  <c r="G33" i="13"/>
  <c r="H33" i="13"/>
  <c r="I33" i="13"/>
  <c r="C37" i="13"/>
  <c r="F37" i="13"/>
  <c r="G37" i="13"/>
  <c r="H37" i="13"/>
  <c r="I37" i="13"/>
  <c r="C41" i="13"/>
  <c r="F41" i="13"/>
  <c r="G41" i="13"/>
  <c r="H41" i="13"/>
  <c r="I41" i="13"/>
  <c r="C45" i="13"/>
  <c r="F45" i="13"/>
  <c r="G45" i="13"/>
  <c r="H45" i="13"/>
  <c r="I45" i="13"/>
  <c r="C49" i="13"/>
  <c r="F49" i="13"/>
  <c r="G49" i="13"/>
  <c r="H49" i="13"/>
  <c r="I49" i="13"/>
  <c r="C53" i="13"/>
  <c r="F53" i="13"/>
  <c r="G53" i="13"/>
  <c r="H53" i="13"/>
  <c r="I53" i="13"/>
  <c r="C57" i="13"/>
  <c r="F57" i="13"/>
  <c r="G57" i="13"/>
  <c r="H57" i="13"/>
  <c r="I57" i="13"/>
  <c r="C61" i="13"/>
  <c r="C65" i="13"/>
  <c r="F65" i="13"/>
  <c r="G65" i="13"/>
  <c r="H65" i="13"/>
  <c r="I65" i="13"/>
  <c r="C69" i="13"/>
  <c r="F69" i="13"/>
  <c r="G69" i="13"/>
  <c r="H69" i="13"/>
  <c r="I69" i="13"/>
  <c r="C73" i="13"/>
  <c r="F73" i="13"/>
  <c r="G73" i="13"/>
  <c r="H73" i="13"/>
  <c r="I73" i="13"/>
  <c r="C77" i="13"/>
  <c r="C81" i="13"/>
  <c r="F81" i="13"/>
  <c r="G81" i="13"/>
  <c r="H81" i="13"/>
  <c r="I81" i="13"/>
  <c r="C85" i="13"/>
  <c r="F85" i="13"/>
  <c r="G85" i="13"/>
  <c r="H85" i="13"/>
  <c r="I85" i="13"/>
  <c r="C22" i="13"/>
  <c r="F22" i="13"/>
  <c r="G22" i="13"/>
  <c r="H22" i="13"/>
  <c r="I22" i="13"/>
  <c r="C18" i="13"/>
  <c r="F18" i="13"/>
  <c r="G18" i="13"/>
  <c r="H18" i="13"/>
  <c r="I18" i="13"/>
  <c r="C26" i="13"/>
  <c r="F26" i="13"/>
  <c r="G26" i="13"/>
  <c r="H26" i="13"/>
  <c r="I26" i="13"/>
  <c r="C30" i="13"/>
  <c r="F30" i="13"/>
  <c r="G30" i="13"/>
  <c r="H30" i="13"/>
  <c r="I30" i="13"/>
  <c r="C34" i="13"/>
  <c r="F34" i="13"/>
  <c r="G34" i="13"/>
  <c r="H34" i="13"/>
  <c r="I34" i="13"/>
  <c r="C42" i="13"/>
  <c r="F42" i="13"/>
  <c r="G42" i="13"/>
  <c r="H42" i="13"/>
  <c r="I42" i="13"/>
  <c r="C46" i="13"/>
  <c r="F46" i="13"/>
  <c r="G46" i="13"/>
  <c r="H46" i="13"/>
  <c r="I46" i="13"/>
  <c r="C50" i="13"/>
  <c r="F50" i="13"/>
  <c r="G50" i="13"/>
  <c r="H50" i="13"/>
  <c r="I50" i="13"/>
  <c r="C54" i="13"/>
  <c r="C58" i="13"/>
  <c r="F58" i="13"/>
  <c r="G58" i="13"/>
  <c r="H58" i="13"/>
  <c r="I58" i="13"/>
  <c r="C62" i="13"/>
  <c r="F62" i="13"/>
  <c r="G62" i="13"/>
  <c r="H62" i="13"/>
  <c r="I62" i="13"/>
  <c r="C66" i="13"/>
  <c r="F66" i="13"/>
  <c r="G66" i="13"/>
  <c r="H66" i="13"/>
  <c r="I66" i="13"/>
  <c r="C70" i="13"/>
  <c r="F70" i="13"/>
  <c r="G70" i="13"/>
  <c r="H70" i="13"/>
  <c r="I70" i="13"/>
  <c r="C74" i="13"/>
  <c r="F74" i="13"/>
  <c r="G74" i="13"/>
  <c r="H74" i="13"/>
  <c r="I74" i="13"/>
  <c r="C78" i="13"/>
  <c r="F78" i="13"/>
  <c r="G78" i="13"/>
  <c r="H78" i="13"/>
  <c r="I78" i="13"/>
  <c r="C82" i="13"/>
  <c r="F82" i="13"/>
  <c r="G82" i="13"/>
  <c r="H82" i="13"/>
  <c r="I82" i="13"/>
  <c r="C85" i="10"/>
  <c r="D53" i="11"/>
  <c r="D69" i="11"/>
  <c r="D50" i="11"/>
  <c r="D66" i="11"/>
  <c r="D82" i="11"/>
  <c r="D80" i="11"/>
  <c r="D72" i="11"/>
  <c r="D64" i="11"/>
  <c r="D56" i="11"/>
  <c r="D48" i="11"/>
  <c r="D35" i="11"/>
  <c r="D22" i="11"/>
  <c r="D18" i="11"/>
  <c r="D29" i="11"/>
  <c r="D34" i="11"/>
  <c r="D41" i="11"/>
  <c r="D84" i="11"/>
  <c r="D61" i="11"/>
  <c r="D77" i="11"/>
  <c r="D58" i="11"/>
  <c r="D74" i="11"/>
  <c r="D86" i="11"/>
  <c r="D76" i="11"/>
  <c r="D68" i="11"/>
  <c r="D60" i="11"/>
  <c r="D52" i="11"/>
  <c r="D43" i="11"/>
  <c r="D27" i="11"/>
  <c r="D20" i="11"/>
  <c r="D16" i="11"/>
  <c r="D42" i="11"/>
  <c r="D26" i="11"/>
  <c r="D33" i="11"/>
  <c r="D23" i="11"/>
  <c r="C45" i="11"/>
  <c r="C24" i="11"/>
  <c r="C34" i="11"/>
  <c r="C33" i="11"/>
  <c r="C59" i="11"/>
  <c r="C46" i="11"/>
  <c r="C53" i="11"/>
  <c r="C39" i="11"/>
  <c r="C57" i="11"/>
  <c r="C54" i="11"/>
  <c r="C75" i="11"/>
  <c r="C56" i="11"/>
  <c r="C32" i="11"/>
  <c r="C70" i="11"/>
  <c r="C86" i="11"/>
  <c r="C19" i="11"/>
  <c r="C72" i="11"/>
  <c r="C61" i="11"/>
  <c r="C16" i="11"/>
  <c r="C20" i="11"/>
  <c r="C27" i="11"/>
  <c r="C43" i="11"/>
  <c r="C60" i="11"/>
  <c r="C76" i="11"/>
  <c r="C38" i="11"/>
  <c r="C65" i="11"/>
  <c r="C36" i="11"/>
  <c r="C23" i="11"/>
  <c r="C37" i="11"/>
  <c r="C58" i="11"/>
  <c r="C74" i="11"/>
  <c r="C47" i="11"/>
  <c r="C63" i="11"/>
  <c r="C79" i="11"/>
  <c r="C26" i="11"/>
  <c r="C69" i="11"/>
  <c r="C17" i="11"/>
  <c r="C21" i="11"/>
  <c r="C31" i="11"/>
  <c r="C48" i="11"/>
  <c r="C64" i="11"/>
  <c r="C80" i="11"/>
  <c r="C42" i="11"/>
  <c r="C73" i="11"/>
  <c r="C40" i="11"/>
  <c r="C25" i="11"/>
  <c r="C41" i="11"/>
  <c r="C62" i="11"/>
  <c r="C78" i="11"/>
  <c r="C51" i="11"/>
  <c r="C67" i="11"/>
  <c r="C83" i="11"/>
  <c r="E86" i="11"/>
  <c r="F86" i="11"/>
  <c r="G86" i="11"/>
  <c r="H86" i="11"/>
  <c r="E85" i="11"/>
  <c r="F85" i="11"/>
  <c r="G85" i="11"/>
  <c r="H85" i="11"/>
  <c r="E84" i="11"/>
  <c r="E83" i="11"/>
  <c r="F83" i="11"/>
  <c r="G83" i="11"/>
  <c r="H83" i="11"/>
  <c r="E82" i="11"/>
  <c r="E81" i="11"/>
  <c r="F81" i="11"/>
  <c r="G81" i="11"/>
  <c r="H81" i="11"/>
  <c r="E80" i="11"/>
  <c r="F80" i="11"/>
  <c r="G80" i="11"/>
  <c r="H80" i="11"/>
  <c r="E79" i="11"/>
  <c r="F79" i="11"/>
  <c r="G79" i="11"/>
  <c r="H79" i="11"/>
  <c r="E78" i="11"/>
  <c r="F78" i="11"/>
  <c r="G78" i="11"/>
  <c r="H78" i="11"/>
  <c r="E77" i="11"/>
  <c r="E76" i="11"/>
  <c r="F76" i="11"/>
  <c r="G76" i="11"/>
  <c r="H76" i="11"/>
  <c r="E75" i="11"/>
  <c r="F75" i="11"/>
  <c r="G75" i="11"/>
  <c r="H75" i="11"/>
  <c r="E74" i="11"/>
  <c r="F74" i="11"/>
  <c r="G74" i="11"/>
  <c r="H74" i="11"/>
  <c r="E73" i="11"/>
  <c r="F73" i="11"/>
  <c r="G73" i="11"/>
  <c r="H73" i="11"/>
  <c r="E72" i="11"/>
  <c r="F72" i="11"/>
  <c r="G72" i="11"/>
  <c r="H72" i="11"/>
  <c r="E71" i="11"/>
  <c r="E70" i="11"/>
  <c r="F70" i="11"/>
  <c r="G70" i="11"/>
  <c r="H70" i="11"/>
  <c r="E69" i="11"/>
  <c r="F69" i="11"/>
  <c r="G69" i="11"/>
  <c r="H69" i="11"/>
  <c r="E68" i="11"/>
  <c r="E67" i="11"/>
  <c r="F67" i="11"/>
  <c r="G67" i="11"/>
  <c r="H67" i="11"/>
  <c r="E66" i="11"/>
  <c r="E65" i="11"/>
  <c r="F65" i="11"/>
  <c r="G65" i="11"/>
  <c r="H65" i="11"/>
  <c r="E64" i="11"/>
  <c r="E63" i="11"/>
  <c r="E62" i="11"/>
  <c r="F62" i="11"/>
  <c r="G62" i="11"/>
  <c r="H62" i="11"/>
  <c r="E61" i="11"/>
  <c r="F61" i="11"/>
  <c r="G61" i="11"/>
  <c r="H61" i="11"/>
  <c r="E60" i="11"/>
  <c r="F60" i="11"/>
  <c r="G60" i="11"/>
  <c r="H60" i="11"/>
  <c r="E59" i="11"/>
  <c r="F59" i="11"/>
  <c r="G59" i="11"/>
  <c r="H59" i="11"/>
  <c r="E58" i="11"/>
  <c r="F58" i="11"/>
  <c r="G58" i="11"/>
  <c r="H58" i="11"/>
  <c r="E57" i="11"/>
  <c r="F57" i="11"/>
  <c r="G57" i="11"/>
  <c r="H57" i="11"/>
  <c r="E56" i="11"/>
  <c r="F56" i="11"/>
  <c r="G56" i="11"/>
  <c r="H56" i="11"/>
  <c r="E55" i="11"/>
  <c r="E54" i="11"/>
  <c r="F54" i="11"/>
  <c r="G54" i="11"/>
  <c r="H54" i="11"/>
  <c r="E53" i="11"/>
  <c r="F53" i="11"/>
  <c r="G53" i="11"/>
  <c r="H53" i="11"/>
  <c r="E52" i="11"/>
  <c r="E51" i="11"/>
  <c r="F51" i="11"/>
  <c r="G51" i="11"/>
  <c r="H51" i="11"/>
  <c r="E50" i="11"/>
  <c r="E49" i="11"/>
  <c r="E48" i="11"/>
  <c r="F48" i="11"/>
  <c r="G48" i="11"/>
  <c r="H48" i="11"/>
  <c r="E47" i="11"/>
  <c r="F47" i="11"/>
  <c r="G47" i="11"/>
  <c r="H47" i="11"/>
  <c r="E46" i="11"/>
  <c r="F46" i="11"/>
  <c r="G46" i="11"/>
  <c r="H46" i="11"/>
  <c r="E45" i="11"/>
  <c r="F45" i="11"/>
  <c r="G45" i="11"/>
  <c r="H45" i="11"/>
  <c r="E44" i="11"/>
  <c r="E43" i="11"/>
  <c r="F43" i="11"/>
  <c r="G43" i="11"/>
  <c r="H43" i="11"/>
  <c r="E42" i="11"/>
  <c r="F42" i="11"/>
  <c r="G42" i="11"/>
  <c r="H42" i="11"/>
  <c r="E41" i="11"/>
  <c r="F41" i="11"/>
  <c r="G41" i="11"/>
  <c r="H41" i="11"/>
  <c r="E40" i="11"/>
  <c r="E39" i="11"/>
  <c r="F39" i="11"/>
  <c r="G39" i="11"/>
  <c r="H39" i="11"/>
  <c r="E38" i="11"/>
  <c r="F38" i="11"/>
  <c r="G38" i="11"/>
  <c r="H38" i="11"/>
  <c r="E37" i="11"/>
  <c r="E36" i="11"/>
  <c r="F36" i="11"/>
  <c r="G36" i="11"/>
  <c r="H36" i="11"/>
  <c r="E35" i="11"/>
  <c r="E34" i="11"/>
  <c r="F34" i="11"/>
  <c r="G34" i="11"/>
  <c r="H34" i="11"/>
  <c r="E33" i="11"/>
  <c r="F33" i="11"/>
  <c r="G33" i="11"/>
  <c r="H33" i="11"/>
  <c r="E32" i="11"/>
  <c r="F32" i="11"/>
  <c r="G32" i="11"/>
  <c r="H32" i="11"/>
  <c r="E31" i="11"/>
  <c r="F31" i="11"/>
  <c r="G31" i="11"/>
  <c r="H31" i="11"/>
  <c r="E30" i="11"/>
  <c r="E29" i="11"/>
  <c r="E28" i="11"/>
  <c r="E27" i="11"/>
  <c r="E26" i="11"/>
  <c r="F26" i="11"/>
  <c r="G26" i="11"/>
  <c r="H26" i="11"/>
  <c r="E25" i="11"/>
  <c r="F25" i="11"/>
  <c r="G25" i="11"/>
  <c r="H25" i="11"/>
  <c r="E24" i="11"/>
  <c r="F24" i="11"/>
  <c r="G24" i="11"/>
  <c r="H24" i="11"/>
  <c r="E23" i="11"/>
  <c r="F23" i="11"/>
  <c r="G23" i="11"/>
  <c r="H23" i="11"/>
  <c r="E22" i="11"/>
  <c r="C22" i="11"/>
  <c r="F22" i="11"/>
  <c r="G22" i="11"/>
  <c r="H22" i="11"/>
  <c r="E21" i="11"/>
  <c r="F21" i="11"/>
  <c r="G21" i="11"/>
  <c r="H21" i="11"/>
  <c r="E20" i="11"/>
  <c r="F20" i="11"/>
  <c r="G20" i="11"/>
  <c r="H20" i="11"/>
  <c r="E19" i="11"/>
  <c r="F19" i="11"/>
  <c r="G19" i="11"/>
  <c r="H19" i="11"/>
  <c r="E18" i="11"/>
  <c r="E17" i="11"/>
  <c r="E16" i="11"/>
  <c r="F16" i="11"/>
  <c r="G16" i="11"/>
  <c r="H16" i="11"/>
  <c r="C30" i="11"/>
  <c r="C77" i="11"/>
  <c r="C18" i="11"/>
  <c r="C35" i="11"/>
  <c r="C52" i="11"/>
  <c r="C68" i="11"/>
  <c r="C84" i="11"/>
  <c r="C49" i="11"/>
  <c r="C28" i="11"/>
  <c r="C44" i="11"/>
  <c r="C29" i="11"/>
  <c r="C50" i="11"/>
  <c r="C66" i="11"/>
  <c r="C82" i="11"/>
  <c r="C55" i="11"/>
  <c r="C71" i="11"/>
  <c r="E57" i="9"/>
  <c r="C40" i="9"/>
  <c r="C35" i="9"/>
  <c r="C29" i="9"/>
  <c r="C24" i="9"/>
  <c r="C19" i="9"/>
  <c r="C47" i="9"/>
  <c r="C52" i="9"/>
  <c r="C57" i="9"/>
  <c r="C63" i="9"/>
  <c r="C68" i="9"/>
  <c r="C73" i="9"/>
  <c r="C79" i="9"/>
  <c r="C84" i="9"/>
  <c r="C44" i="9"/>
  <c r="C39" i="9"/>
  <c r="C33" i="9"/>
  <c r="C28" i="9"/>
  <c r="C23" i="9"/>
  <c r="C17" i="9"/>
  <c r="C48" i="9"/>
  <c r="C53" i="9"/>
  <c r="C59" i="9"/>
  <c r="C64" i="9"/>
  <c r="C69" i="9"/>
  <c r="C75" i="9"/>
  <c r="C80" i="9"/>
  <c r="C85" i="9"/>
  <c r="C86" i="9"/>
  <c r="E53" i="9"/>
  <c r="E18" i="9"/>
  <c r="E25" i="9"/>
  <c r="E85" i="9"/>
  <c r="E69" i="9"/>
  <c r="E34" i="9"/>
  <c r="E73" i="9"/>
  <c r="E30" i="9"/>
  <c r="E45" i="9"/>
  <c r="E61" i="9"/>
  <c r="E77" i="9"/>
  <c r="E42" i="9"/>
  <c r="E26" i="9"/>
  <c r="E19" i="9"/>
  <c r="E49" i="9"/>
  <c r="E65" i="9"/>
  <c r="E81" i="9"/>
  <c r="E38" i="9"/>
  <c r="E22" i="9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C18" i="10"/>
  <c r="C22" i="10"/>
  <c r="C26" i="10"/>
  <c r="C30" i="10"/>
  <c r="C34" i="10"/>
  <c r="C38" i="10"/>
  <c r="C42" i="10"/>
  <c r="C46" i="10"/>
  <c r="C50" i="10"/>
  <c r="C54" i="10"/>
  <c r="C58" i="10"/>
  <c r="C62" i="10"/>
  <c r="C66" i="10"/>
  <c r="C70" i="10"/>
  <c r="C74" i="10"/>
  <c r="C78" i="10"/>
  <c r="C82" i="10"/>
  <c r="C86" i="10"/>
  <c r="C19" i="10"/>
  <c r="C23" i="10"/>
  <c r="C27" i="10"/>
  <c r="C31" i="10"/>
  <c r="C35" i="10"/>
  <c r="C39" i="10"/>
  <c r="C43" i="10"/>
  <c r="C47" i="10"/>
  <c r="C51" i="10"/>
  <c r="C55" i="10"/>
  <c r="C59" i="10"/>
  <c r="C63" i="10"/>
  <c r="C67" i="10"/>
  <c r="C71" i="10"/>
  <c r="C75" i="10"/>
  <c r="C79" i="10"/>
  <c r="C83" i="10"/>
  <c r="E86" i="10"/>
  <c r="F86" i="10"/>
  <c r="G86" i="10"/>
  <c r="H86" i="10"/>
  <c r="I86" i="10"/>
  <c r="E85" i="10"/>
  <c r="E84" i="10"/>
  <c r="E83" i="10"/>
  <c r="F83" i="10"/>
  <c r="G83" i="10"/>
  <c r="H83" i="10"/>
  <c r="I83" i="10"/>
  <c r="E82" i="10"/>
  <c r="E81" i="10"/>
  <c r="E80" i="10"/>
  <c r="E79" i="10"/>
  <c r="E78" i="10"/>
  <c r="F78" i="10"/>
  <c r="G78" i="10"/>
  <c r="H78" i="10"/>
  <c r="I78" i="10"/>
  <c r="E77" i="10"/>
  <c r="E76" i="10"/>
  <c r="E75" i="10"/>
  <c r="F75" i="10"/>
  <c r="G75" i="10"/>
  <c r="H75" i="10"/>
  <c r="I75" i="10"/>
  <c r="E74" i="10"/>
  <c r="E73" i="10"/>
  <c r="E72" i="10"/>
  <c r="E71" i="10"/>
  <c r="F71" i="10"/>
  <c r="G71" i="10"/>
  <c r="H71" i="10"/>
  <c r="I71" i="10"/>
  <c r="E70" i="10"/>
  <c r="F70" i="10"/>
  <c r="G70" i="10"/>
  <c r="H70" i="10"/>
  <c r="I70" i="10"/>
  <c r="E69" i="10"/>
  <c r="E68" i="10"/>
  <c r="E67" i="10"/>
  <c r="F67" i="10"/>
  <c r="G67" i="10"/>
  <c r="H67" i="10"/>
  <c r="I67" i="10"/>
  <c r="E66" i="10"/>
  <c r="E65" i="10"/>
  <c r="E64" i="10"/>
  <c r="E63" i="10"/>
  <c r="E62" i="10"/>
  <c r="F62" i="10"/>
  <c r="G62" i="10"/>
  <c r="H62" i="10"/>
  <c r="I62" i="10"/>
  <c r="E61" i="10"/>
  <c r="E60" i="10"/>
  <c r="E59" i="10"/>
  <c r="F59" i="10"/>
  <c r="G59" i="10"/>
  <c r="H59" i="10"/>
  <c r="I59" i="10"/>
  <c r="E58" i="10"/>
  <c r="E57" i="10"/>
  <c r="E56" i="10"/>
  <c r="E55" i="10"/>
  <c r="F55" i="10"/>
  <c r="G55" i="10"/>
  <c r="H55" i="10"/>
  <c r="I55" i="10"/>
  <c r="E54" i="10"/>
  <c r="F54" i="10"/>
  <c r="G54" i="10"/>
  <c r="H54" i="10"/>
  <c r="I54" i="10"/>
  <c r="E53" i="10"/>
  <c r="E52" i="10"/>
  <c r="E51" i="10"/>
  <c r="F51" i="10"/>
  <c r="G51" i="10"/>
  <c r="H51" i="10"/>
  <c r="I51" i="10"/>
  <c r="E50" i="10"/>
  <c r="E49" i="10"/>
  <c r="E48" i="10"/>
  <c r="E47" i="10"/>
  <c r="E46" i="10"/>
  <c r="F46" i="10"/>
  <c r="G46" i="10"/>
  <c r="H46" i="10"/>
  <c r="I46" i="10"/>
  <c r="E45" i="10"/>
  <c r="E44" i="10"/>
  <c r="E43" i="10"/>
  <c r="F43" i="10"/>
  <c r="G43" i="10"/>
  <c r="H43" i="10"/>
  <c r="I43" i="10"/>
  <c r="E42" i="10"/>
  <c r="F42" i="10"/>
  <c r="G42" i="10"/>
  <c r="H42" i="10"/>
  <c r="I42" i="10"/>
  <c r="E41" i="10"/>
  <c r="E40" i="10"/>
  <c r="E39" i="10"/>
  <c r="F39" i="10"/>
  <c r="G39" i="10"/>
  <c r="H39" i="10"/>
  <c r="I39" i="10"/>
  <c r="E38" i="10"/>
  <c r="F38" i="10"/>
  <c r="G38" i="10"/>
  <c r="H38" i="10"/>
  <c r="I38" i="10"/>
  <c r="E37" i="10"/>
  <c r="E36" i="10"/>
  <c r="E35" i="10"/>
  <c r="F35" i="10"/>
  <c r="G35" i="10"/>
  <c r="H35" i="10"/>
  <c r="I35" i="10"/>
  <c r="E34" i="10"/>
  <c r="F34" i="10"/>
  <c r="G34" i="10"/>
  <c r="H34" i="10"/>
  <c r="I34" i="10"/>
  <c r="E33" i="10"/>
  <c r="E32" i="10"/>
  <c r="E31" i="10"/>
  <c r="F31" i="10"/>
  <c r="G31" i="10"/>
  <c r="H31" i="10"/>
  <c r="I31" i="10"/>
  <c r="E30" i="10"/>
  <c r="F30" i="10"/>
  <c r="G30" i="10"/>
  <c r="H30" i="10"/>
  <c r="I30" i="10"/>
  <c r="E29" i="10"/>
  <c r="E28" i="10"/>
  <c r="E27" i="10"/>
  <c r="F27" i="10"/>
  <c r="G27" i="10"/>
  <c r="H27" i="10"/>
  <c r="I27" i="10"/>
  <c r="E26" i="10"/>
  <c r="F26" i="10"/>
  <c r="G26" i="10"/>
  <c r="H26" i="10"/>
  <c r="I26" i="10"/>
  <c r="E25" i="10"/>
  <c r="E24" i="10"/>
  <c r="E23" i="10"/>
  <c r="F23" i="10"/>
  <c r="G23" i="10"/>
  <c r="H23" i="10"/>
  <c r="I23" i="10"/>
  <c r="E22" i="10"/>
  <c r="F22" i="10"/>
  <c r="G22" i="10"/>
  <c r="H22" i="10"/>
  <c r="I22" i="10"/>
  <c r="E21" i="10"/>
  <c r="E20" i="10"/>
  <c r="E19" i="10"/>
  <c r="F19" i="10"/>
  <c r="G19" i="10"/>
  <c r="H19" i="10"/>
  <c r="I19" i="10"/>
  <c r="E18" i="10"/>
  <c r="F18" i="10"/>
  <c r="G18" i="10"/>
  <c r="H18" i="10"/>
  <c r="I18" i="10"/>
  <c r="E17" i="10"/>
  <c r="E16" i="10"/>
  <c r="C20" i="10"/>
  <c r="C24" i="10"/>
  <c r="C28" i="10"/>
  <c r="C32" i="10"/>
  <c r="C36" i="10"/>
  <c r="C40" i="10"/>
  <c r="C44" i="10"/>
  <c r="C48" i="10"/>
  <c r="C52" i="10"/>
  <c r="C56" i="10"/>
  <c r="C60" i="10"/>
  <c r="C64" i="10"/>
  <c r="C68" i="10"/>
  <c r="C72" i="10"/>
  <c r="C76" i="10"/>
  <c r="C80" i="10"/>
  <c r="C84" i="10"/>
  <c r="C17" i="10"/>
  <c r="C21" i="10"/>
  <c r="C25" i="10"/>
  <c r="C29" i="10"/>
  <c r="C33" i="10"/>
  <c r="C37" i="10"/>
  <c r="C41" i="10"/>
  <c r="C45" i="10"/>
  <c r="C49" i="10"/>
  <c r="C53" i="10"/>
  <c r="C57" i="10"/>
  <c r="C61" i="10"/>
  <c r="C65" i="10"/>
  <c r="C69" i="10"/>
  <c r="C73" i="10"/>
  <c r="C77" i="10"/>
  <c r="C81" i="10"/>
  <c r="E46" i="9"/>
  <c r="E54" i="9"/>
  <c r="E66" i="9"/>
  <c r="E74" i="9"/>
  <c r="E82" i="9"/>
  <c r="E41" i="9"/>
  <c r="E33" i="9"/>
  <c r="E29" i="9"/>
  <c r="E47" i="9"/>
  <c r="E51" i="9"/>
  <c r="E55" i="9"/>
  <c r="E59" i="9"/>
  <c r="E63" i="9"/>
  <c r="E67" i="9"/>
  <c r="E71" i="9"/>
  <c r="E75" i="9"/>
  <c r="E79" i="9"/>
  <c r="E83" i="9"/>
  <c r="E40" i="9"/>
  <c r="E36" i="9"/>
  <c r="E32" i="9"/>
  <c r="E28" i="9"/>
  <c r="E24" i="9"/>
  <c r="E20" i="9"/>
  <c r="E16" i="9"/>
  <c r="E50" i="9"/>
  <c r="E58" i="9"/>
  <c r="E62" i="9"/>
  <c r="E70" i="9"/>
  <c r="E78" i="9"/>
  <c r="E86" i="9"/>
  <c r="E37" i="9"/>
  <c r="E21" i="9"/>
  <c r="E17" i="9"/>
  <c r="E44" i="9"/>
  <c r="E48" i="9"/>
  <c r="E52" i="9"/>
  <c r="E56" i="9"/>
  <c r="E60" i="9"/>
  <c r="E64" i="9"/>
  <c r="E68" i="9"/>
  <c r="E72" i="9"/>
  <c r="E76" i="9"/>
  <c r="E80" i="9"/>
  <c r="E84" i="9"/>
  <c r="E43" i="9"/>
  <c r="E39" i="9"/>
  <c r="E35" i="9"/>
  <c r="E31" i="9"/>
  <c r="E27" i="9"/>
  <c r="E23" i="9"/>
  <c r="C42" i="9"/>
  <c r="C38" i="9"/>
  <c r="C34" i="9"/>
  <c r="C30" i="9"/>
  <c r="C26" i="9"/>
  <c r="C22" i="9"/>
  <c r="C18" i="9"/>
  <c r="C46" i="9"/>
  <c r="C50" i="9"/>
  <c r="C54" i="9"/>
  <c r="C58" i="9"/>
  <c r="C62" i="9"/>
  <c r="C66" i="9"/>
  <c r="C70" i="9"/>
  <c r="C74" i="9"/>
  <c r="C78" i="9"/>
  <c r="C82" i="9"/>
  <c r="D86" i="9"/>
  <c r="D85" i="9"/>
  <c r="F85" i="9"/>
  <c r="G85" i="9"/>
  <c r="H85" i="9"/>
  <c r="I85" i="9"/>
  <c r="D84" i="9"/>
  <c r="D83" i="9"/>
  <c r="D82" i="9"/>
  <c r="F82" i="9"/>
  <c r="G82" i="9"/>
  <c r="H82" i="9"/>
  <c r="I82" i="9"/>
  <c r="D81" i="9"/>
  <c r="D80" i="9"/>
  <c r="D79" i="9"/>
  <c r="D78" i="9"/>
  <c r="D77" i="9"/>
  <c r="F77" i="9"/>
  <c r="G77" i="9"/>
  <c r="H77" i="9"/>
  <c r="I77" i="9"/>
  <c r="D76" i="9"/>
  <c r="F76" i="9"/>
  <c r="G76" i="9"/>
  <c r="H76" i="9"/>
  <c r="I76" i="9"/>
  <c r="D75" i="9"/>
  <c r="F75" i="9"/>
  <c r="G75" i="9"/>
  <c r="H75" i="9"/>
  <c r="I75" i="9"/>
  <c r="D74" i="9"/>
  <c r="D73" i="9"/>
  <c r="F73" i="9"/>
  <c r="G73" i="9"/>
  <c r="H73" i="9"/>
  <c r="I73" i="9"/>
  <c r="D72" i="9"/>
  <c r="D71" i="9"/>
  <c r="D70" i="9"/>
  <c r="F70" i="9"/>
  <c r="G70" i="9"/>
  <c r="H70" i="9"/>
  <c r="I70" i="9"/>
  <c r="D69" i="9"/>
  <c r="D68" i="9"/>
  <c r="F68" i="9"/>
  <c r="G68" i="9"/>
  <c r="H68" i="9"/>
  <c r="I68" i="9"/>
  <c r="D67" i="9"/>
  <c r="D66" i="9"/>
  <c r="D65" i="9"/>
  <c r="F65" i="9"/>
  <c r="G65" i="9"/>
  <c r="H65" i="9"/>
  <c r="I65" i="9"/>
  <c r="D64" i="9"/>
  <c r="D63" i="9"/>
  <c r="F63" i="9"/>
  <c r="G63" i="9"/>
  <c r="H63" i="9"/>
  <c r="I63" i="9"/>
  <c r="D62" i="9"/>
  <c r="D61" i="9"/>
  <c r="D60" i="9"/>
  <c r="F60" i="9"/>
  <c r="G60" i="9"/>
  <c r="H60" i="9"/>
  <c r="I60" i="9"/>
  <c r="D59" i="9"/>
  <c r="F59" i="9"/>
  <c r="G59" i="9"/>
  <c r="H59" i="9"/>
  <c r="I59" i="9"/>
  <c r="D58" i="9"/>
  <c r="D57" i="9"/>
  <c r="D56" i="9"/>
  <c r="D55" i="9"/>
  <c r="D54" i="9"/>
  <c r="D53" i="9"/>
  <c r="F53" i="9"/>
  <c r="G53" i="9"/>
  <c r="H53" i="9"/>
  <c r="I53" i="9"/>
  <c r="D52" i="9"/>
  <c r="F52" i="9"/>
  <c r="G52" i="9"/>
  <c r="H52" i="9"/>
  <c r="I52" i="9"/>
  <c r="D51" i="9"/>
  <c r="D50" i="9"/>
  <c r="D49" i="9"/>
  <c r="F49" i="9"/>
  <c r="G49" i="9"/>
  <c r="H49" i="9"/>
  <c r="I49" i="9"/>
  <c r="D48" i="9"/>
  <c r="D47" i="9"/>
  <c r="F47" i="9"/>
  <c r="G47" i="9"/>
  <c r="H47" i="9"/>
  <c r="I47" i="9"/>
  <c r="D46" i="9"/>
  <c r="F46" i="9"/>
  <c r="G46" i="9"/>
  <c r="H46" i="9"/>
  <c r="I46" i="9"/>
  <c r="D45" i="9"/>
  <c r="D44" i="9"/>
  <c r="F44" i="9"/>
  <c r="G44" i="9"/>
  <c r="H44" i="9"/>
  <c r="I44" i="9"/>
  <c r="D42" i="9"/>
  <c r="D39" i="9"/>
  <c r="D36" i="9"/>
  <c r="D34" i="9"/>
  <c r="D31" i="9"/>
  <c r="F31" i="9"/>
  <c r="G31" i="9"/>
  <c r="H31" i="9"/>
  <c r="I31" i="9"/>
  <c r="D24" i="9"/>
  <c r="D23" i="9"/>
  <c r="D20" i="9"/>
  <c r="D16" i="9"/>
  <c r="F16" i="9"/>
  <c r="G16" i="9"/>
  <c r="H16" i="9"/>
  <c r="I16" i="9"/>
  <c r="D43" i="9"/>
  <c r="D40" i="9"/>
  <c r="D38" i="9"/>
  <c r="D35" i="9"/>
  <c r="F35" i="9"/>
  <c r="G35" i="9"/>
  <c r="H35" i="9"/>
  <c r="I35" i="9"/>
  <c r="D32" i="9"/>
  <c r="F32" i="9"/>
  <c r="G32" i="9"/>
  <c r="H32" i="9"/>
  <c r="I32" i="9"/>
  <c r="D30" i="9"/>
  <c r="D28" i="9"/>
  <c r="F28" i="9"/>
  <c r="G28" i="9"/>
  <c r="H28" i="9"/>
  <c r="I28" i="9"/>
  <c r="D26" i="9"/>
  <c r="D21" i="9"/>
  <c r="F21" i="9"/>
  <c r="G21" i="9"/>
  <c r="H21" i="9"/>
  <c r="I21" i="9"/>
  <c r="D19" i="9"/>
  <c r="D17" i="9"/>
  <c r="F17" i="9"/>
  <c r="G17" i="9"/>
  <c r="H17" i="9"/>
  <c r="I17" i="9"/>
  <c r="D41" i="9"/>
  <c r="D37" i="9"/>
  <c r="D33" i="9"/>
  <c r="D29" i="9"/>
  <c r="D27" i="9"/>
  <c r="D25" i="9"/>
  <c r="F25" i="9"/>
  <c r="G25" i="9"/>
  <c r="H25" i="9"/>
  <c r="I25" i="9"/>
  <c r="D22" i="9"/>
  <c r="D18" i="9"/>
  <c r="D52" i="6"/>
  <c r="F52" i="6"/>
  <c r="G52" i="6"/>
  <c r="H52" i="6"/>
  <c r="I52" i="6"/>
  <c r="D71" i="6"/>
  <c r="F71" i="6"/>
  <c r="G71" i="6"/>
  <c r="H71" i="6"/>
  <c r="I71" i="6"/>
  <c r="D70" i="6"/>
  <c r="F70" i="6"/>
  <c r="G70" i="6"/>
  <c r="H70" i="6"/>
  <c r="I70" i="6"/>
  <c r="D69" i="6"/>
  <c r="F69" i="6"/>
  <c r="G69" i="6"/>
  <c r="H69" i="6"/>
  <c r="I69" i="6"/>
  <c r="D68" i="6"/>
  <c r="F68" i="6"/>
  <c r="G68" i="6"/>
  <c r="H68" i="6"/>
  <c r="I68" i="6"/>
  <c r="D67" i="6"/>
  <c r="F67" i="6"/>
  <c r="G67" i="6"/>
  <c r="H67" i="6"/>
  <c r="I67" i="6"/>
  <c r="D66" i="6"/>
  <c r="F66" i="6"/>
  <c r="G66" i="6"/>
  <c r="H66" i="6"/>
  <c r="I66" i="6"/>
  <c r="D65" i="6"/>
  <c r="F65" i="6"/>
  <c r="G65" i="6"/>
  <c r="H65" i="6"/>
  <c r="I65" i="6"/>
  <c r="D64" i="6"/>
  <c r="F64" i="6"/>
  <c r="G64" i="6"/>
  <c r="H64" i="6"/>
  <c r="I64" i="6"/>
  <c r="D63" i="6"/>
  <c r="F63" i="6"/>
  <c r="G63" i="6"/>
  <c r="H63" i="6"/>
  <c r="I63" i="6"/>
  <c r="D62" i="6"/>
  <c r="F62" i="6"/>
  <c r="G62" i="6"/>
  <c r="H62" i="6"/>
  <c r="I62" i="6"/>
  <c r="D61" i="6"/>
  <c r="F61" i="6"/>
  <c r="G61" i="6"/>
  <c r="H61" i="6"/>
  <c r="I61" i="6"/>
  <c r="D60" i="6"/>
  <c r="F60" i="6"/>
  <c r="G60" i="6"/>
  <c r="H60" i="6"/>
  <c r="I60" i="6"/>
  <c r="D59" i="6"/>
  <c r="F59" i="6"/>
  <c r="G59" i="6"/>
  <c r="H59" i="6"/>
  <c r="I59" i="6"/>
  <c r="D58" i="6"/>
  <c r="F58" i="6"/>
  <c r="G58" i="6"/>
  <c r="H58" i="6"/>
  <c r="I58" i="6"/>
  <c r="D57" i="6"/>
  <c r="F57" i="6"/>
  <c r="G57" i="6"/>
  <c r="H57" i="6"/>
  <c r="I57" i="6"/>
  <c r="D56" i="6"/>
  <c r="F56" i="6"/>
  <c r="G56" i="6"/>
  <c r="H56" i="6"/>
  <c r="I56" i="6"/>
  <c r="D55" i="6"/>
  <c r="F55" i="6"/>
  <c r="G55" i="6"/>
  <c r="H55" i="6"/>
  <c r="I55" i="6"/>
  <c r="D54" i="6"/>
  <c r="F54" i="6"/>
  <c r="G54" i="6"/>
  <c r="H54" i="6"/>
  <c r="I54" i="6"/>
  <c r="D53" i="6"/>
  <c r="F53" i="6"/>
  <c r="G53" i="6"/>
  <c r="H53" i="6"/>
  <c r="I53" i="6"/>
  <c r="D51" i="6"/>
  <c r="F51" i="6"/>
  <c r="G51" i="6"/>
  <c r="H51" i="6"/>
  <c r="I51" i="6"/>
  <c r="D50" i="6"/>
  <c r="F50" i="6"/>
  <c r="G50" i="6"/>
  <c r="H50" i="6"/>
  <c r="I50" i="6"/>
  <c r="D49" i="6"/>
  <c r="F49" i="6"/>
  <c r="G49" i="6"/>
  <c r="H49" i="6"/>
  <c r="I49" i="6"/>
  <c r="D48" i="6"/>
  <c r="F48" i="6"/>
  <c r="G48" i="6"/>
  <c r="H48" i="6"/>
  <c r="I48" i="6"/>
  <c r="D47" i="6"/>
  <c r="F47" i="6"/>
  <c r="G47" i="6"/>
  <c r="H47" i="6"/>
  <c r="I47" i="6"/>
  <c r="D46" i="6"/>
  <c r="F46" i="6"/>
  <c r="G46" i="6"/>
  <c r="H46" i="6"/>
  <c r="I46" i="6"/>
  <c r="D45" i="6"/>
  <c r="F45" i="6"/>
  <c r="G45" i="6"/>
  <c r="H45" i="6"/>
  <c r="I45" i="6"/>
  <c r="D44" i="6"/>
  <c r="F44" i="6"/>
  <c r="G44" i="6"/>
  <c r="H44" i="6"/>
  <c r="I44" i="6"/>
  <c r="D43" i="6"/>
  <c r="F43" i="6"/>
  <c r="G43" i="6"/>
  <c r="H43" i="6"/>
  <c r="I43" i="6"/>
  <c r="D42" i="6"/>
  <c r="F42" i="6"/>
  <c r="G42" i="6"/>
  <c r="H42" i="6"/>
  <c r="I42" i="6"/>
  <c r="D41" i="6"/>
  <c r="F41" i="6"/>
  <c r="G41" i="6"/>
  <c r="H41" i="6"/>
  <c r="I41" i="6"/>
  <c r="D40" i="6"/>
  <c r="F40" i="6"/>
  <c r="G40" i="6"/>
  <c r="H40" i="6"/>
  <c r="I40" i="6"/>
  <c r="D39" i="6"/>
  <c r="F39" i="6"/>
  <c r="G39" i="6"/>
  <c r="H39" i="6"/>
  <c r="I39" i="6"/>
  <c r="D38" i="6"/>
  <c r="F38" i="6"/>
  <c r="G38" i="6"/>
  <c r="H38" i="6"/>
  <c r="I38" i="6"/>
  <c r="D37" i="6"/>
  <c r="F37" i="6"/>
  <c r="G37" i="6"/>
  <c r="H37" i="6"/>
  <c r="I37" i="6"/>
  <c r="D36" i="6"/>
  <c r="F36" i="6"/>
  <c r="G36" i="6"/>
  <c r="H36" i="6"/>
  <c r="I36" i="6"/>
  <c r="D35" i="6"/>
  <c r="F35" i="6"/>
  <c r="G35" i="6"/>
  <c r="H35" i="6"/>
  <c r="I35" i="6"/>
  <c r="D34" i="6"/>
  <c r="F34" i="6"/>
  <c r="G34" i="6"/>
  <c r="H34" i="6"/>
  <c r="I34" i="6"/>
  <c r="D33" i="6"/>
  <c r="F33" i="6"/>
  <c r="G33" i="6"/>
  <c r="H33" i="6"/>
  <c r="I33" i="6"/>
  <c r="D32" i="6"/>
  <c r="F32" i="6"/>
  <c r="G32" i="6"/>
  <c r="H32" i="6"/>
  <c r="I32" i="6"/>
  <c r="D31" i="6"/>
  <c r="F31" i="6"/>
  <c r="G31" i="6"/>
  <c r="H31" i="6"/>
  <c r="I31" i="6"/>
  <c r="D30" i="6"/>
  <c r="F30" i="6"/>
  <c r="G30" i="6"/>
  <c r="H30" i="6"/>
  <c r="I30" i="6"/>
  <c r="D27" i="6"/>
  <c r="F27" i="6"/>
  <c r="G27" i="6"/>
  <c r="H27" i="6"/>
  <c r="I27" i="6"/>
  <c r="D20" i="6"/>
  <c r="F20" i="6"/>
  <c r="G20" i="6"/>
  <c r="H20" i="6"/>
  <c r="I20" i="6"/>
  <c r="D17" i="6"/>
  <c r="F17" i="6"/>
  <c r="G17" i="6"/>
  <c r="H17" i="6"/>
  <c r="I17" i="6"/>
  <c r="D28" i="6"/>
  <c r="F28" i="6"/>
  <c r="G28" i="6"/>
  <c r="H28" i="6"/>
  <c r="I28" i="6"/>
  <c r="D25" i="6"/>
  <c r="F25" i="6"/>
  <c r="G25" i="6"/>
  <c r="H25" i="6"/>
  <c r="I25" i="6"/>
  <c r="D22" i="6"/>
  <c r="F22" i="6"/>
  <c r="G22" i="6"/>
  <c r="H22" i="6"/>
  <c r="I22" i="6"/>
  <c r="D18" i="6"/>
  <c r="F18" i="6"/>
  <c r="G18" i="6"/>
  <c r="H18" i="6"/>
  <c r="I18" i="6"/>
  <c r="D29" i="6"/>
  <c r="F29" i="6"/>
  <c r="G29" i="6"/>
  <c r="H29" i="6"/>
  <c r="I29" i="6"/>
  <c r="D26" i="6"/>
  <c r="F26" i="6"/>
  <c r="G26" i="6"/>
  <c r="H26" i="6"/>
  <c r="I26" i="6"/>
  <c r="D24" i="6"/>
  <c r="F24" i="6"/>
  <c r="G24" i="6"/>
  <c r="H24" i="6"/>
  <c r="I24" i="6"/>
  <c r="D23" i="6"/>
  <c r="F23" i="6"/>
  <c r="G23" i="6"/>
  <c r="H23" i="6"/>
  <c r="I23" i="6"/>
  <c r="D21" i="6"/>
  <c r="F21" i="6"/>
  <c r="G21" i="6"/>
  <c r="H21" i="6"/>
  <c r="I21" i="6"/>
  <c r="D19" i="6"/>
  <c r="F19" i="6"/>
  <c r="G19" i="6"/>
  <c r="H19" i="6"/>
  <c r="I19" i="6"/>
  <c r="D16" i="6"/>
  <c r="F16" i="6"/>
  <c r="G16" i="6"/>
  <c r="H16" i="6"/>
  <c r="I16" i="6"/>
  <c r="E41" i="1"/>
  <c r="D25" i="4"/>
  <c r="D47" i="4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3" i="5"/>
  <c r="C42" i="5"/>
  <c r="C40" i="5"/>
  <c r="C44" i="5"/>
  <c r="C41" i="5"/>
  <c r="C39" i="5"/>
  <c r="C35" i="5"/>
  <c r="C31" i="5"/>
  <c r="C27" i="5"/>
  <c r="C23" i="5"/>
  <c r="C19" i="5"/>
  <c r="C22" i="5"/>
  <c r="C18" i="5"/>
  <c r="C36" i="5"/>
  <c r="C32" i="5"/>
  <c r="C28" i="5"/>
  <c r="C24" i="5"/>
  <c r="C20" i="5"/>
  <c r="C16" i="5"/>
  <c r="C37" i="5"/>
  <c r="C33" i="5"/>
  <c r="C29" i="5"/>
  <c r="C25" i="5"/>
  <c r="C21" i="5"/>
  <c r="C17" i="5"/>
  <c r="C38" i="5"/>
  <c r="C34" i="5"/>
  <c r="C30" i="5"/>
  <c r="C26" i="5"/>
  <c r="E18" i="5"/>
  <c r="E22" i="5"/>
  <c r="F22" i="5"/>
  <c r="G22" i="5"/>
  <c r="H22" i="5"/>
  <c r="I22" i="5"/>
  <c r="E26" i="5"/>
  <c r="E30" i="5"/>
  <c r="E34" i="5"/>
  <c r="E38" i="5"/>
  <c r="E42" i="5"/>
  <c r="E46" i="5"/>
  <c r="F46" i="5"/>
  <c r="G46" i="5"/>
  <c r="H46" i="5"/>
  <c r="I46" i="5"/>
  <c r="E50" i="5"/>
  <c r="F50" i="5"/>
  <c r="G50" i="5"/>
  <c r="H50" i="5"/>
  <c r="I50" i="5"/>
  <c r="E54" i="5"/>
  <c r="F54" i="5"/>
  <c r="G54" i="5"/>
  <c r="H54" i="5"/>
  <c r="I54" i="5"/>
  <c r="E58" i="5"/>
  <c r="F58" i="5"/>
  <c r="G58" i="5"/>
  <c r="H58" i="5"/>
  <c r="I58" i="5"/>
  <c r="E62" i="5"/>
  <c r="F62" i="5"/>
  <c r="G62" i="5"/>
  <c r="H62" i="5"/>
  <c r="I62" i="5"/>
  <c r="E66" i="5"/>
  <c r="F66" i="5"/>
  <c r="G66" i="5"/>
  <c r="H66" i="5"/>
  <c r="I66" i="5"/>
  <c r="E70" i="5"/>
  <c r="F70" i="5"/>
  <c r="G70" i="5"/>
  <c r="H70" i="5"/>
  <c r="I70" i="5"/>
  <c r="E19" i="5"/>
  <c r="F19" i="5"/>
  <c r="G19" i="5"/>
  <c r="H19" i="5"/>
  <c r="I19" i="5"/>
  <c r="E23" i="5"/>
  <c r="E27" i="5"/>
  <c r="E31" i="5"/>
  <c r="F31" i="5"/>
  <c r="G31" i="5"/>
  <c r="H31" i="5"/>
  <c r="I31" i="5"/>
  <c r="E35" i="5"/>
  <c r="F35" i="5"/>
  <c r="G35" i="5"/>
  <c r="H35" i="5"/>
  <c r="I35" i="5"/>
  <c r="E39" i="5"/>
  <c r="E43" i="5"/>
  <c r="E47" i="5"/>
  <c r="E51" i="5"/>
  <c r="E55" i="5"/>
  <c r="E59" i="5"/>
  <c r="F59" i="5"/>
  <c r="G59" i="5"/>
  <c r="H59" i="5"/>
  <c r="I59" i="5"/>
  <c r="E63" i="5"/>
  <c r="E67" i="5"/>
  <c r="E71" i="5"/>
  <c r="D16" i="4"/>
  <c r="D27" i="4"/>
  <c r="D51" i="4"/>
  <c r="D20" i="4"/>
  <c r="D36" i="4"/>
  <c r="D55" i="4"/>
  <c r="D30" i="4"/>
  <c r="D43" i="4"/>
  <c r="D59" i="4"/>
  <c r="E66" i="1"/>
  <c r="E24" i="1"/>
  <c r="E42" i="1"/>
  <c r="E22" i="1"/>
  <c r="E54" i="1"/>
  <c r="E25" i="1"/>
  <c r="E57" i="1"/>
  <c r="E34" i="1"/>
  <c r="D34" i="1"/>
  <c r="F34" i="1"/>
  <c r="G34" i="1"/>
  <c r="H34" i="1"/>
  <c r="I34" i="1"/>
  <c r="E46" i="1"/>
  <c r="E40" i="1"/>
  <c r="E33" i="1"/>
  <c r="E49" i="1"/>
  <c r="E65" i="1"/>
  <c r="E18" i="1"/>
  <c r="E50" i="1"/>
  <c r="E30" i="1"/>
  <c r="E17" i="1"/>
  <c r="E19" i="1"/>
  <c r="E21" i="1"/>
  <c r="E27" i="1"/>
  <c r="E29" i="1"/>
  <c r="E35" i="1"/>
  <c r="E37" i="1"/>
  <c r="E43" i="1"/>
  <c r="E45" i="1"/>
  <c r="E51" i="1"/>
  <c r="E53" i="1"/>
  <c r="E59" i="1"/>
  <c r="E61" i="1"/>
  <c r="E67" i="1"/>
  <c r="E69" i="1"/>
  <c r="E20" i="1"/>
  <c r="E28" i="1"/>
  <c r="E36" i="1"/>
  <c r="E44" i="1"/>
  <c r="E52" i="1"/>
  <c r="E60" i="1"/>
  <c r="E68" i="1"/>
  <c r="E16" i="1"/>
  <c r="E23" i="1"/>
  <c r="E31" i="1"/>
  <c r="E39" i="1"/>
  <c r="E47" i="1"/>
  <c r="E55" i="1"/>
  <c r="D55" i="1"/>
  <c r="F55" i="1"/>
  <c r="G55" i="1"/>
  <c r="H55" i="1"/>
  <c r="I55" i="1"/>
  <c r="E63" i="1"/>
  <c r="E71" i="1"/>
  <c r="E56" i="1"/>
  <c r="E32" i="1"/>
  <c r="D32" i="1"/>
  <c r="F32" i="1"/>
  <c r="G32" i="1"/>
  <c r="H32" i="1"/>
  <c r="I32" i="1"/>
  <c r="E48" i="1"/>
  <c r="E64" i="1"/>
  <c r="E26" i="1"/>
  <c r="E58" i="1"/>
  <c r="D58" i="1"/>
  <c r="F58" i="1"/>
  <c r="G58" i="1"/>
  <c r="H58" i="1"/>
  <c r="I58" i="1"/>
  <c r="E38" i="1"/>
  <c r="E70" i="1"/>
  <c r="D18" i="1"/>
  <c r="D35" i="1"/>
  <c r="F35" i="1"/>
  <c r="G35" i="1"/>
  <c r="H35" i="1"/>
  <c r="I35" i="1"/>
  <c r="D39" i="1"/>
  <c r="F39" i="1"/>
  <c r="G39" i="1"/>
  <c r="H39" i="1"/>
  <c r="I39" i="1"/>
  <c r="D50" i="1"/>
  <c r="F50" i="1"/>
  <c r="G50" i="1"/>
  <c r="H50" i="1"/>
  <c r="I50" i="1"/>
  <c r="D67" i="1"/>
  <c r="F67" i="1"/>
  <c r="G67" i="1"/>
  <c r="H67" i="1"/>
  <c r="I67" i="1"/>
  <c r="D71" i="1"/>
  <c r="D27" i="1"/>
  <c r="D31" i="1"/>
  <c r="F31" i="1"/>
  <c r="G31" i="1"/>
  <c r="H31" i="1"/>
  <c r="I31" i="1"/>
  <c r="D42" i="1"/>
  <c r="F42" i="1"/>
  <c r="G42" i="1"/>
  <c r="H42" i="1"/>
  <c r="I42" i="1"/>
  <c r="D59" i="1"/>
  <c r="D63" i="1"/>
  <c r="D17" i="1"/>
  <c r="D19" i="1"/>
  <c r="F19" i="1"/>
  <c r="G19" i="1"/>
  <c r="H19" i="1"/>
  <c r="I19" i="1"/>
  <c r="D23" i="1"/>
  <c r="D51" i="1"/>
  <c r="F51" i="1"/>
  <c r="G51" i="1"/>
  <c r="H51" i="1"/>
  <c r="I51" i="1"/>
  <c r="D66" i="1"/>
  <c r="D16" i="1"/>
  <c r="D26" i="1"/>
  <c r="F26" i="1"/>
  <c r="G26" i="1"/>
  <c r="H26" i="1"/>
  <c r="I26" i="1"/>
  <c r="D43" i="1"/>
  <c r="D47" i="1"/>
  <c r="F47" i="1"/>
  <c r="G47" i="1"/>
  <c r="H47" i="1"/>
  <c r="I47" i="1"/>
  <c r="D38" i="1"/>
  <c r="F38" i="1"/>
  <c r="G38" i="1"/>
  <c r="H38" i="1"/>
  <c r="I38" i="1"/>
  <c r="D28" i="1"/>
  <c r="D52" i="1"/>
  <c r="D68" i="1"/>
  <c r="F16" i="1"/>
  <c r="G16" i="1"/>
  <c r="H16" i="1"/>
  <c r="I16" i="1"/>
  <c r="D65" i="1"/>
  <c r="D25" i="1"/>
  <c r="F25" i="1"/>
  <c r="G25" i="1"/>
  <c r="H25" i="1"/>
  <c r="I25" i="1"/>
  <c r="D21" i="1"/>
  <c r="F21" i="1"/>
  <c r="G21" i="1"/>
  <c r="H21" i="1"/>
  <c r="I21" i="1"/>
  <c r="D24" i="1"/>
  <c r="F24" i="1"/>
  <c r="G24" i="1"/>
  <c r="H24" i="1"/>
  <c r="I24" i="1"/>
  <c r="D30" i="1"/>
  <c r="D62" i="1"/>
  <c r="F62" i="1"/>
  <c r="G62" i="1"/>
  <c r="H62" i="1"/>
  <c r="I62" i="1"/>
  <c r="D69" i="1"/>
  <c r="F69" i="1"/>
  <c r="G69" i="1"/>
  <c r="H69" i="1"/>
  <c r="I69" i="1"/>
  <c r="D29" i="1"/>
  <c r="F29" i="1"/>
  <c r="G29" i="1"/>
  <c r="H29" i="1"/>
  <c r="I29" i="1"/>
  <c r="D49" i="1"/>
  <c r="D56" i="1"/>
  <c r="D36" i="1"/>
  <c r="F36" i="1"/>
  <c r="G36" i="1"/>
  <c r="H36" i="1"/>
  <c r="I36" i="1"/>
  <c r="D48" i="1"/>
  <c r="F48" i="1"/>
  <c r="G48" i="1"/>
  <c r="H48" i="1"/>
  <c r="I48" i="1"/>
  <c r="D64" i="1"/>
  <c r="D22" i="1"/>
  <c r="D54" i="1"/>
  <c r="F18" i="1"/>
  <c r="G18" i="1"/>
  <c r="H18" i="1"/>
  <c r="I18" i="1"/>
  <c r="F66" i="1"/>
  <c r="G66" i="1"/>
  <c r="H66" i="1"/>
  <c r="I66" i="1"/>
  <c r="F68" i="1"/>
  <c r="G68" i="1"/>
  <c r="H68" i="1"/>
  <c r="I68" i="1"/>
  <c r="F63" i="1"/>
  <c r="G63" i="1"/>
  <c r="H63" i="1"/>
  <c r="I63" i="1"/>
  <c r="D33" i="1"/>
  <c r="F33" i="1"/>
  <c r="G33" i="1"/>
  <c r="H33" i="1"/>
  <c r="I33" i="1"/>
  <c r="D41" i="1"/>
  <c r="D57" i="1"/>
  <c r="D53" i="1"/>
  <c r="F53" i="1"/>
  <c r="G53" i="1"/>
  <c r="H53" i="1"/>
  <c r="I53" i="1"/>
  <c r="D70" i="1"/>
  <c r="F70" i="1"/>
  <c r="G70" i="1"/>
  <c r="H70" i="1"/>
  <c r="I70" i="1"/>
  <c r="D20" i="1"/>
  <c r="D44" i="1"/>
  <c r="F44" i="1"/>
  <c r="G44" i="1"/>
  <c r="H44" i="1"/>
  <c r="I44" i="1"/>
  <c r="D60" i="1"/>
  <c r="F60" i="1"/>
  <c r="G60" i="1"/>
  <c r="H60" i="1"/>
  <c r="I60" i="1"/>
  <c r="D40" i="1"/>
  <c r="D46" i="1"/>
  <c r="F17" i="1"/>
  <c r="G17" i="1"/>
  <c r="H17" i="1"/>
  <c r="I17" i="1"/>
  <c r="D37" i="1"/>
  <c r="F37" i="1"/>
  <c r="G37" i="1"/>
  <c r="H37" i="1"/>
  <c r="I37" i="1"/>
  <c r="D45" i="1"/>
  <c r="F45" i="1"/>
  <c r="G45" i="1"/>
  <c r="H45" i="1"/>
  <c r="I45" i="1"/>
  <c r="D61" i="1"/>
  <c r="F61" i="1"/>
  <c r="G61" i="1"/>
  <c r="H61" i="1"/>
  <c r="I61" i="1"/>
  <c r="F28" i="1"/>
  <c r="G28" i="1"/>
  <c r="H28" i="1"/>
  <c r="I28" i="1"/>
  <c r="F57" i="1"/>
  <c r="G57" i="1"/>
  <c r="H57" i="1"/>
  <c r="I57" i="1"/>
  <c r="D23" i="4"/>
  <c r="D17" i="4"/>
  <c r="D21" i="4"/>
  <c r="D34" i="4"/>
  <c r="D29" i="4"/>
  <c r="D24" i="4"/>
  <c r="D40" i="4"/>
  <c r="D44" i="4"/>
  <c r="D48" i="4"/>
  <c r="D52" i="4"/>
  <c r="D56" i="4"/>
  <c r="D60" i="4"/>
  <c r="D64" i="4"/>
  <c r="D31" i="4"/>
  <c r="D18" i="4"/>
  <c r="D22" i="4"/>
  <c r="D38" i="4"/>
  <c r="D33" i="4"/>
  <c r="D28" i="4"/>
  <c r="D41" i="4"/>
  <c r="D45" i="4"/>
  <c r="D49" i="4"/>
  <c r="D53" i="4"/>
  <c r="D57" i="4"/>
  <c r="D61" i="4"/>
  <c r="D65" i="4"/>
  <c r="C66" i="4"/>
  <c r="C65" i="4"/>
  <c r="C64" i="4"/>
  <c r="F64" i="4"/>
  <c r="G64" i="4"/>
  <c r="H64" i="4"/>
  <c r="I64" i="4"/>
  <c r="C63" i="4"/>
  <c r="F63" i="4"/>
  <c r="G63" i="4"/>
  <c r="H63" i="4"/>
  <c r="I63" i="4"/>
  <c r="C62" i="4"/>
  <c r="C61" i="4"/>
  <c r="C60" i="4"/>
  <c r="F60" i="4"/>
  <c r="G60" i="4"/>
  <c r="H60" i="4"/>
  <c r="I60" i="4"/>
  <c r="C59" i="4"/>
  <c r="C58" i="4"/>
  <c r="C57" i="4"/>
  <c r="F57" i="4"/>
  <c r="G57" i="4"/>
  <c r="H57" i="4"/>
  <c r="I57" i="4"/>
  <c r="C56" i="4"/>
  <c r="F56" i="4"/>
  <c r="G56" i="4"/>
  <c r="H56" i="4"/>
  <c r="I56" i="4"/>
  <c r="C55" i="4"/>
  <c r="C54" i="4"/>
  <c r="C53" i="4"/>
  <c r="F53" i="4"/>
  <c r="G53" i="4"/>
  <c r="H53" i="4"/>
  <c r="I53" i="4"/>
  <c r="C52" i="4"/>
  <c r="C51" i="4"/>
  <c r="F51" i="4"/>
  <c r="G51" i="4"/>
  <c r="H51" i="4"/>
  <c r="I51" i="4"/>
  <c r="C50" i="4"/>
  <c r="C49" i="4"/>
  <c r="C48" i="4"/>
  <c r="F48" i="4"/>
  <c r="G48" i="4"/>
  <c r="H48" i="4"/>
  <c r="I48" i="4"/>
  <c r="C47" i="4"/>
  <c r="F47" i="4"/>
  <c r="G47" i="4"/>
  <c r="H47" i="4"/>
  <c r="I47" i="4"/>
  <c r="C46" i="4"/>
  <c r="C45" i="4"/>
  <c r="F45" i="4"/>
  <c r="G45" i="4"/>
  <c r="H45" i="4"/>
  <c r="I45" i="4"/>
  <c r="C44" i="4"/>
  <c r="F44" i="4"/>
  <c r="G44" i="4"/>
  <c r="H44" i="4"/>
  <c r="I44" i="4"/>
  <c r="C43" i="4"/>
  <c r="F43" i="4"/>
  <c r="G43" i="4"/>
  <c r="H43" i="4"/>
  <c r="I43" i="4"/>
  <c r="C42" i="4"/>
  <c r="C41" i="4"/>
  <c r="F41" i="4"/>
  <c r="G41" i="4"/>
  <c r="H41" i="4"/>
  <c r="I41" i="4"/>
  <c r="C40" i="4"/>
  <c r="F40" i="4"/>
  <c r="G40" i="4"/>
  <c r="H40" i="4"/>
  <c r="I40" i="4"/>
  <c r="C39" i="4"/>
  <c r="C38" i="4"/>
  <c r="C37" i="4"/>
  <c r="C36" i="4"/>
  <c r="F36" i="4"/>
  <c r="G36" i="4"/>
  <c r="H36" i="4"/>
  <c r="I36" i="4"/>
  <c r="C35" i="4"/>
  <c r="C34" i="4"/>
  <c r="F34" i="4"/>
  <c r="G34" i="4"/>
  <c r="H34" i="4"/>
  <c r="I34" i="4"/>
  <c r="C33" i="4"/>
  <c r="C32" i="4"/>
  <c r="D32" i="4"/>
  <c r="F32" i="4"/>
  <c r="G32" i="4"/>
  <c r="H32" i="4"/>
  <c r="I32" i="4"/>
  <c r="C31" i="4"/>
  <c r="C30" i="4"/>
  <c r="F30" i="4"/>
  <c r="G30" i="4"/>
  <c r="H30" i="4"/>
  <c r="I30" i="4"/>
  <c r="C29" i="4"/>
  <c r="F29" i="4"/>
  <c r="G29" i="4"/>
  <c r="H29" i="4"/>
  <c r="I29" i="4"/>
  <c r="C28" i="4"/>
  <c r="F28" i="4"/>
  <c r="G28" i="4"/>
  <c r="H28" i="4"/>
  <c r="I28" i="4"/>
  <c r="C27" i="4"/>
  <c r="F27" i="4"/>
  <c r="G27" i="4"/>
  <c r="H27" i="4"/>
  <c r="I27" i="4"/>
  <c r="C26" i="4"/>
  <c r="C25" i="4"/>
  <c r="F25" i="4"/>
  <c r="G25" i="4"/>
  <c r="H25" i="4"/>
  <c r="I25" i="4"/>
  <c r="C24" i="4"/>
  <c r="C23" i="4"/>
  <c r="F23" i="4"/>
  <c r="G23" i="4"/>
  <c r="H23" i="4"/>
  <c r="I23" i="4"/>
  <c r="C22" i="4"/>
  <c r="C19" i="4"/>
  <c r="D19" i="4"/>
  <c r="F19" i="4"/>
  <c r="G19" i="4"/>
  <c r="H19" i="4"/>
  <c r="I19" i="4"/>
  <c r="C17" i="4"/>
  <c r="C21" i="4"/>
  <c r="C20" i="4"/>
  <c r="F20" i="4"/>
  <c r="G20" i="4"/>
  <c r="H20" i="4"/>
  <c r="I20" i="4"/>
  <c r="C18" i="4"/>
  <c r="F18" i="4"/>
  <c r="G18" i="4"/>
  <c r="H18" i="4"/>
  <c r="I18" i="4"/>
  <c r="C16" i="4"/>
  <c r="F16" i="4"/>
  <c r="G16" i="4"/>
  <c r="H16" i="4"/>
  <c r="I16" i="4"/>
  <c r="D35" i="4"/>
  <c r="D26" i="4"/>
  <c r="D39" i="4"/>
  <c r="D37" i="4"/>
  <c r="D42" i="4"/>
  <c r="D46" i="4"/>
  <c r="D50" i="4"/>
  <c r="D54" i="4"/>
  <c r="D58" i="4"/>
  <c r="D62" i="4"/>
  <c r="D66" i="4"/>
  <c r="E73" i="3"/>
  <c r="E81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0" i="3"/>
  <c r="C53" i="3"/>
  <c r="C49" i="3"/>
  <c r="C46" i="3"/>
  <c r="C52" i="3"/>
  <c r="C48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45" i="3"/>
  <c r="C55" i="3"/>
  <c r="C51" i="3"/>
  <c r="C47" i="3"/>
  <c r="E68" i="3"/>
  <c r="E84" i="3"/>
  <c r="E80" i="3"/>
  <c r="E54" i="3"/>
  <c r="E51" i="3"/>
  <c r="E67" i="3"/>
  <c r="E83" i="3"/>
  <c r="E62" i="3"/>
  <c r="E78" i="3"/>
  <c r="E17" i="3"/>
  <c r="E21" i="3"/>
  <c r="E25" i="3"/>
  <c r="E29" i="3"/>
  <c r="E33" i="3"/>
  <c r="E37" i="3"/>
  <c r="E41" i="3"/>
  <c r="E46" i="3"/>
  <c r="E61" i="3"/>
  <c r="E7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F16" i="3"/>
  <c r="G16" i="3"/>
  <c r="H16" i="3"/>
  <c r="I16" i="3"/>
  <c r="F41" i="1"/>
  <c r="G41" i="1"/>
  <c r="H41" i="1"/>
  <c r="I41" i="1"/>
  <c r="F56" i="1"/>
  <c r="G56" i="1"/>
  <c r="H56" i="1"/>
  <c r="I56" i="1"/>
  <c r="F40" i="1"/>
  <c r="G40" i="1"/>
  <c r="H40" i="1"/>
  <c r="I40" i="1"/>
  <c r="G32" i="16"/>
  <c r="H32" i="16"/>
  <c r="I32" i="16"/>
  <c r="G74" i="16"/>
  <c r="H74" i="16"/>
  <c r="I74" i="16"/>
  <c r="G46" i="16"/>
  <c r="H46" i="16"/>
  <c r="I46" i="16"/>
  <c r="G78" i="16"/>
  <c r="H78" i="16"/>
  <c r="I78" i="16"/>
  <c r="G23" i="16"/>
  <c r="H23" i="16"/>
  <c r="I23" i="16"/>
  <c r="G34" i="16"/>
  <c r="H34" i="16"/>
  <c r="I34" i="16"/>
  <c r="G68" i="16"/>
  <c r="H68" i="16"/>
  <c r="I68" i="16"/>
  <c r="G71" i="16"/>
  <c r="H71" i="16"/>
  <c r="I71" i="16"/>
  <c r="G36" i="16"/>
  <c r="H36" i="16"/>
  <c r="I36" i="16"/>
  <c r="G65" i="16"/>
  <c r="H65" i="16"/>
  <c r="I65" i="16"/>
  <c r="G81" i="16"/>
  <c r="H81" i="16"/>
  <c r="I81" i="16"/>
  <c r="G41" i="16"/>
  <c r="H41" i="16"/>
  <c r="I41" i="16"/>
  <c r="G27" i="16"/>
  <c r="H27" i="16"/>
  <c r="I27" i="16"/>
  <c r="G76" i="16"/>
  <c r="H76" i="16"/>
  <c r="I76" i="16"/>
  <c r="G24" i="16"/>
  <c r="H24" i="16"/>
  <c r="I24" i="16"/>
  <c r="G43" i="16"/>
  <c r="H43" i="16"/>
  <c r="I43" i="16"/>
  <c r="G62" i="16"/>
  <c r="H62" i="16"/>
  <c r="I62" i="16"/>
  <c r="G28" i="16"/>
  <c r="H28" i="16"/>
  <c r="I28" i="16"/>
  <c r="G38" i="16"/>
  <c r="H38" i="16"/>
  <c r="I38" i="16"/>
  <c r="G52" i="16"/>
  <c r="H52" i="16"/>
  <c r="I52" i="16"/>
  <c r="G84" i="16"/>
  <c r="H84" i="16"/>
  <c r="I84" i="16"/>
  <c r="G51" i="16"/>
  <c r="H51" i="16"/>
  <c r="I51" i="16"/>
  <c r="G59" i="16"/>
  <c r="H59" i="16"/>
  <c r="I59" i="16"/>
  <c r="G83" i="16"/>
  <c r="H83" i="16"/>
  <c r="I83" i="16"/>
  <c r="G16" i="16"/>
  <c r="H16" i="16"/>
  <c r="I16" i="16"/>
  <c r="G54" i="16"/>
  <c r="H54" i="16"/>
  <c r="I54" i="16"/>
  <c r="G44" i="16"/>
  <c r="H44" i="16"/>
  <c r="I44" i="16"/>
  <c r="G73" i="16"/>
  <c r="H73" i="16"/>
  <c r="I73" i="16"/>
  <c r="G20" i="16"/>
  <c r="H20" i="16"/>
  <c r="I20" i="16"/>
  <c r="G31" i="16"/>
  <c r="H31" i="16"/>
  <c r="I31" i="16"/>
  <c r="G70" i="16"/>
  <c r="H70" i="16"/>
  <c r="I70" i="16"/>
  <c r="G19" i="16"/>
  <c r="H19" i="16"/>
  <c r="I19" i="16"/>
  <c r="G39" i="16"/>
  <c r="H39" i="16"/>
  <c r="I39" i="16"/>
  <c r="G60" i="16"/>
  <c r="H60" i="16"/>
  <c r="I60" i="16"/>
  <c r="G45" i="16"/>
  <c r="H45" i="16"/>
  <c r="I45" i="16"/>
  <c r="G69" i="16"/>
  <c r="H69" i="16"/>
  <c r="I69" i="16"/>
  <c r="G77" i="16"/>
  <c r="H77" i="16"/>
  <c r="I77" i="16"/>
  <c r="F64" i="14"/>
  <c r="G64" i="14"/>
  <c r="H64" i="14"/>
  <c r="I64" i="14"/>
  <c r="F27" i="14"/>
  <c r="G27" i="14"/>
  <c r="H27" i="14"/>
  <c r="I27" i="14"/>
  <c r="F30" i="14"/>
  <c r="G30" i="14"/>
  <c r="H30" i="14"/>
  <c r="I30" i="14"/>
  <c r="F16" i="14"/>
  <c r="G16" i="14"/>
  <c r="H16" i="14"/>
  <c r="I16" i="14"/>
  <c r="F73" i="14"/>
  <c r="G73" i="14"/>
  <c r="H73" i="14"/>
  <c r="I73" i="14"/>
  <c r="F28" i="14"/>
  <c r="G28" i="14"/>
  <c r="H28" i="14"/>
  <c r="I28" i="14"/>
  <c r="F77" i="14"/>
  <c r="G77" i="14"/>
  <c r="H77" i="14"/>
  <c r="I77" i="14"/>
  <c r="F82" i="14"/>
  <c r="G82" i="14"/>
  <c r="H82" i="14"/>
  <c r="I82" i="14"/>
  <c r="F50" i="14"/>
  <c r="G50" i="14"/>
  <c r="H50" i="14"/>
  <c r="I50" i="14"/>
  <c r="F72" i="13"/>
  <c r="G72" i="13"/>
  <c r="H72" i="13"/>
  <c r="I72" i="13"/>
  <c r="F56" i="13"/>
  <c r="G56" i="13"/>
  <c r="H56" i="13"/>
  <c r="I56" i="13"/>
  <c r="F79" i="13"/>
  <c r="G79" i="13"/>
  <c r="H79" i="13"/>
  <c r="I79" i="13"/>
  <c r="F25" i="13"/>
  <c r="G25" i="13"/>
  <c r="H25" i="13"/>
  <c r="I25" i="13"/>
  <c r="F84" i="13"/>
  <c r="G84" i="13"/>
  <c r="H84" i="13"/>
  <c r="I84" i="13"/>
  <c r="F68" i="13"/>
  <c r="G68" i="13"/>
  <c r="H68" i="13"/>
  <c r="I68" i="13"/>
  <c r="F52" i="13"/>
  <c r="G52" i="13"/>
  <c r="H52" i="13"/>
  <c r="I52" i="13"/>
  <c r="F36" i="13"/>
  <c r="G36" i="13"/>
  <c r="H36" i="13"/>
  <c r="I36" i="13"/>
  <c r="F16" i="13"/>
  <c r="G16" i="13"/>
  <c r="H16" i="13"/>
  <c r="I16" i="13"/>
  <c r="F80" i="13"/>
  <c r="G80" i="13"/>
  <c r="H80" i="13"/>
  <c r="I80" i="13"/>
  <c r="F64" i="13"/>
  <c r="G64" i="13"/>
  <c r="H64" i="13"/>
  <c r="I64" i="13"/>
  <c r="F48" i="13"/>
  <c r="G48" i="13"/>
  <c r="H48" i="13"/>
  <c r="I48" i="13"/>
  <c r="F32" i="13"/>
  <c r="G32" i="13"/>
  <c r="H32" i="13"/>
  <c r="I32" i="13"/>
  <c r="F20" i="13"/>
  <c r="G20" i="13"/>
  <c r="H20" i="13"/>
  <c r="I20" i="13"/>
  <c r="F71" i="13"/>
  <c r="G71" i="13"/>
  <c r="H71" i="13"/>
  <c r="I71" i="13"/>
  <c r="F55" i="13"/>
  <c r="G55" i="13"/>
  <c r="H55" i="13"/>
  <c r="I55" i="13"/>
  <c r="F39" i="13"/>
  <c r="G39" i="13"/>
  <c r="H39" i="13"/>
  <c r="I39" i="13"/>
  <c r="F76" i="13"/>
  <c r="G76" i="13"/>
  <c r="H76" i="13"/>
  <c r="I76" i="13"/>
  <c r="F60" i="13"/>
  <c r="G60" i="13"/>
  <c r="H60" i="13"/>
  <c r="I60" i="13"/>
  <c r="F44" i="13"/>
  <c r="G44" i="13"/>
  <c r="H44" i="13"/>
  <c r="I44" i="13"/>
  <c r="F28" i="13"/>
  <c r="G28" i="13"/>
  <c r="H28" i="13"/>
  <c r="I28" i="13"/>
  <c r="F83" i="13"/>
  <c r="G83" i="13"/>
  <c r="H83" i="13"/>
  <c r="I83" i="13"/>
  <c r="F67" i="13"/>
  <c r="G67" i="13"/>
  <c r="H67" i="13"/>
  <c r="I67" i="13"/>
  <c r="F51" i="13"/>
  <c r="G51" i="13"/>
  <c r="H51" i="13"/>
  <c r="I51" i="13"/>
  <c r="F54" i="13"/>
  <c r="G54" i="13"/>
  <c r="H54" i="13"/>
  <c r="I54" i="13"/>
  <c r="F35" i="13"/>
  <c r="G35" i="13"/>
  <c r="H35" i="13"/>
  <c r="I35" i="13"/>
  <c r="F21" i="13"/>
  <c r="G21" i="13"/>
  <c r="H21" i="13"/>
  <c r="I21" i="13"/>
  <c r="F77" i="13"/>
  <c r="G77" i="13"/>
  <c r="H77" i="13"/>
  <c r="I77" i="13"/>
  <c r="F61" i="13"/>
  <c r="G61" i="13"/>
  <c r="H61" i="13"/>
  <c r="I61" i="13"/>
  <c r="F47" i="13"/>
  <c r="G47" i="13"/>
  <c r="H47" i="13"/>
  <c r="I47" i="13"/>
  <c r="F31" i="13"/>
  <c r="G31" i="13"/>
  <c r="H31" i="13"/>
  <c r="I31" i="13"/>
  <c r="F75" i="13"/>
  <c r="G75" i="13"/>
  <c r="H75" i="13"/>
  <c r="I75" i="13"/>
  <c r="F59" i="13"/>
  <c r="G59" i="13"/>
  <c r="H59" i="13"/>
  <c r="I59" i="13"/>
  <c r="F43" i="13"/>
  <c r="G43" i="13"/>
  <c r="H43" i="13"/>
  <c r="I43" i="13"/>
  <c r="F27" i="13"/>
  <c r="G27" i="13"/>
  <c r="H27" i="13"/>
  <c r="I27" i="13"/>
  <c r="F17" i="13"/>
  <c r="G17" i="13"/>
  <c r="H17" i="13"/>
  <c r="I17" i="13"/>
  <c r="F16" i="10"/>
  <c r="G16" i="10"/>
  <c r="H16" i="10"/>
  <c r="I16" i="10"/>
  <c r="F85" i="10"/>
  <c r="G85" i="10"/>
  <c r="H85" i="10"/>
  <c r="I85" i="10"/>
  <c r="F20" i="10"/>
  <c r="G20" i="10"/>
  <c r="H20" i="10"/>
  <c r="I20" i="10"/>
  <c r="F24" i="10"/>
  <c r="G24" i="10"/>
  <c r="H24" i="10"/>
  <c r="I24" i="10"/>
  <c r="F28" i="10"/>
  <c r="G28" i="10"/>
  <c r="H28" i="10"/>
  <c r="I28" i="10"/>
  <c r="F36" i="10"/>
  <c r="G36" i="10"/>
  <c r="H36" i="10"/>
  <c r="I36" i="10"/>
  <c r="F40" i="10"/>
  <c r="G40" i="10"/>
  <c r="H40" i="10"/>
  <c r="I40" i="10"/>
  <c r="F44" i="10"/>
  <c r="G44" i="10"/>
  <c r="H44" i="10"/>
  <c r="I44" i="10"/>
  <c r="F56" i="10"/>
  <c r="G56" i="10"/>
  <c r="H56" i="10"/>
  <c r="I56" i="10"/>
  <c r="F60" i="10"/>
  <c r="G60" i="10"/>
  <c r="H60" i="10"/>
  <c r="I60" i="10"/>
  <c r="F76" i="10"/>
  <c r="G76" i="10"/>
  <c r="H76" i="10"/>
  <c r="I76" i="10"/>
  <c r="F50" i="10"/>
  <c r="G50" i="10"/>
  <c r="H50" i="10"/>
  <c r="I50" i="10"/>
  <c r="F58" i="10"/>
  <c r="G58" i="10"/>
  <c r="H58" i="10"/>
  <c r="I58" i="10"/>
  <c r="F66" i="10"/>
  <c r="G66" i="10"/>
  <c r="H66" i="10"/>
  <c r="I66" i="10"/>
  <c r="F74" i="10"/>
  <c r="G74" i="10"/>
  <c r="H74" i="10"/>
  <c r="I74" i="10"/>
  <c r="F82" i="10"/>
  <c r="G82" i="10"/>
  <c r="H82" i="10"/>
  <c r="I82" i="10"/>
  <c r="F18" i="11"/>
  <c r="G18" i="11"/>
  <c r="H18" i="11"/>
  <c r="F30" i="11"/>
  <c r="G30" i="11"/>
  <c r="H30" i="11"/>
  <c r="F50" i="11"/>
  <c r="G50" i="11"/>
  <c r="H50" i="11"/>
  <c r="F82" i="11"/>
  <c r="G82" i="11"/>
  <c r="H82" i="11"/>
  <c r="F27" i="11"/>
  <c r="G27" i="11"/>
  <c r="H27" i="11"/>
  <c r="F35" i="11"/>
  <c r="G35" i="11"/>
  <c r="H35" i="11"/>
  <c r="F55" i="11"/>
  <c r="G55" i="11"/>
  <c r="H55" i="11"/>
  <c r="F63" i="11"/>
  <c r="G63" i="11"/>
  <c r="H63" i="11"/>
  <c r="F71" i="11"/>
  <c r="G71" i="11"/>
  <c r="H71" i="11"/>
  <c r="F66" i="11"/>
  <c r="G66" i="11"/>
  <c r="H66" i="11"/>
  <c r="F28" i="11"/>
  <c r="G28" i="11"/>
  <c r="H28" i="11"/>
  <c r="F40" i="11"/>
  <c r="G40" i="11"/>
  <c r="H40" i="11"/>
  <c r="F44" i="11"/>
  <c r="G44" i="11"/>
  <c r="H44" i="11"/>
  <c r="F52" i="11"/>
  <c r="G52" i="11"/>
  <c r="H52" i="11"/>
  <c r="F64" i="11"/>
  <c r="G64" i="11"/>
  <c r="H64" i="11"/>
  <c r="F68" i="11"/>
  <c r="G68" i="11"/>
  <c r="H68" i="11"/>
  <c r="F84" i="11"/>
  <c r="G84" i="11"/>
  <c r="H84" i="11"/>
  <c r="F17" i="11"/>
  <c r="G17" i="11"/>
  <c r="H17" i="11"/>
  <c r="F29" i="11"/>
  <c r="G29" i="11"/>
  <c r="H29" i="11"/>
  <c r="F37" i="11"/>
  <c r="G37" i="11"/>
  <c r="H37" i="11"/>
  <c r="F49" i="11"/>
  <c r="G49" i="11"/>
  <c r="H49" i="11"/>
  <c r="F77" i="11"/>
  <c r="G77" i="11"/>
  <c r="H77" i="11"/>
  <c r="F18" i="9"/>
  <c r="G18" i="9"/>
  <c r="H18" i="9"/>
  <c r="I18" i="9"/>
  <c r="F29" i="9"/>
  <c r="G29" i="9"/>
  <c r="H29" i="9"/>
  <c r="I29" i="9"/>
  <c r="F20" i="9"/>
  <c r="G20" i="9"/>
  <c r="H20" i="9"/>
  <c r="I20" i="9"/>
  <c r="F34" i="9"/>
  <c r="G34" i="9"/>
  <c r="H34" i="9"/>
  <c r="I34" i="9"/>
  <c r="F56" i="9"/>
  <c r="G56" i="9"/>
  <c r="H56" i="9"/>
  <c r="I56" i="9"/>
  <c r="F72" i="9"/>
  <c r="G72" i="9"/>
  <c r="H72" i="9"/>
  <c r="I72" i="9"/>
  <c r="F79" i="9"/>
  <c r="G79" i="9"/>
  <c r="H79" i="9"/>
  <c r="I79" i="9"/>
  <c r="F38" i="9"/>
  <c r="G38" i="9"/>
  <c r="H38" i="9"/>
  <c r="I38" i="9"/>
  <c r="F48" i="9"/>
  <c r="G48" i="9"/>
  <c r="H48" i="9"/>
  <c r="I48" i="9"/>
  <c r="F22" i="9"/>
  <c r="G22" i="9"/>
  <c r="H22" i="9"/>
  <c r="I22" i="9"/>
  <c r="F57" i="9"/>
  <c r="G57" i="9"/>
  <c r="H57" i="9"/>
  <c r="I57" i="9"/>
  <c r="F43" i="9"/>
  <c r="G43" i="9"/>
  <c r="H43" i="9"/>
  <c r="I43" i="9"/>
  <c r="F50" i="9"/>
  <c r="G50" i="9"/>
  <c r="H50" i="9"/>
  <c r="I50" i="9"/>
  <c r="F54" i="9"/>
  <c r="G54" i="9"/>
  <c r="H54" i="9"/>
  <c r="I54" i="9"/>
  <c r="F78" i="9"/>
  <c r="G78" i="9"/>
  <c r="H78" i="9"/>
  <c r="I78" i="9"/>
  <c r="F27" i="9"/>
  <c r="G27" i="9"/>
  <c r="H27" i="9"/>
  <c r="I27" i="9"/>
  <c r="F41" i="9"/>
  <c r="G41" i="9"/>
  <c r="H41" i="9"/>
  <c r="I41" i="9"/>
  <c r="F26" i="9"/>
  <c r="G26" i="9"/>
  <c r="H26" i="9"/>
  <c r="I26" i="9"/>
  <c r="F42" i="9"/>
  <c r="G42" i="9"/>
  <c r="H42" i="9"/>
  <c r="I42" i="9"/>
  <c r="F51" i="9"/>
  <c r="G51" i="9"/>
  <c r="H51" i="9"/>
  <c r="I51" i="9"/>
  <c r="F55" i="9"/>
  <c r="G55" i="9"/>
  <c r="H55" i="9"/>
  <c r="I55" i="9"/>
  <c r="F67" i="9"/>
  <c r="G67" i="9"/>
  <c r="H67" i="9"/>
  <c r="I67" i="9"/>
  <c r="F71" i="9"/>
  <c r="G71" i="9"/>
  <c r="H71" i="9"/>
  <c r="I71" i="9"/>
  <c r="F83" i="9"/>
  <c r="G83" i="9"/>
  <c r="H83" i="9"/>
  <c r="I83" i="9"/>
  <c r="F64" i="9"/>
  <c r="G64" i="9"/>
  <c r="H64" i="9"/>
  <c r="I64" i="9"/>
  <c r="F80" i="9"/>
  <c r="G80" i="9"/>
  <c r="H80" i="9"/>
  <c r="I80" i="9"/>
  <c r="F33" i="9"/>
  <c r="G33" i="9"/>
  <c r="H33" i="9"/>
  <c r="I33" i="9"/>
  <c r="F19" i="9"/>
  <c r="G19" i="9"/>
  <c r="H19" i="9"/>
  <c r="I19" i="9"/>
  <c r="F40" i="9"/>
  <c r="G40" i="9"/>
  <c r="H40" i="9"/>
  <c r="I40" i="9"/>
  <c r="F23" i="9"/>
  <c r="G23" i="9"/>
  <c r="H23" i="9"/>
  <c r="I23" i="9"/>
  <c r="F36" i="9"/>
  <c r="G36" i="9"/>
  <c r="H36" i="9"/>
  <c r="I36" i="9"/>
  <c r="F45" i="9"/>
  <c r="G45" i="9"/>
  <c r="H45" i="9"/>
  <c r="I45" i="9"/>
  <c r="F61" i="9"/>
  <c r="G61" i="9"/>
  <c r="H61" i="9"/>
  <c r="I61" i="9"/>
  <c r="F69" i="9"/>
  <c r="G69" i="9"/>
  <c r="H69" i="9"/>
  <c r="I69" i="9"/>
  <c r="F81" i="9"/>
  <c r="G81" i="9"/>
  <c r="H81" i="9"/>
  <c r="I81" i="9"/>
  <c r="F37" i="9"/>
  <c r="G37" i="9"/>
  <c r="H37" i="9"/>
  <c r="I37" i="9"/>
  <c r="F24" i="9"/>
  <c r="G24" i="9"/>
  <c r="H24" i="9"/>
  <c r="I24" i="9"/>
  <c r="F39" i="9"/>
  <c r="G39" i="9"/>
  <c r="H39" i="9"/>
  <c r="I39" i="9"/>
  <c r="F58" i="9"/>
  <c r="G58" i="9"/>
  <c r="H58" i="9"/>
  <c r="I58" i="9"/>
  <c r="F62" i="9"/>
  <c r="G62" i="9"/>
  <c r="H62" i="9"/>
  <c r="I62" i="9"/>
  <c r="F66" i="9"/>
  <c r="G66" i="9"/>
  <c r="H66" i="9"/>
  <c r="I66" i="9"/>
  <c r="F74" i="9"/>
  <c r="G74" i="9"/>
  <c r="H74" i="9"/>
  <c r="I74" i="9"/>
  <c r="F86" i="9"/>
  <c r="G86" i="9"/>
  <c r="H86" i="9"/>
  <c r="I86" i="9"/>
  <c r="F32" i="10"/>
  <c r="G32" i="10"/>
  <c r="H32" i="10"/>
  <c r="I32" i="10"/>
  <c r="F48" i="10"/>
  <c r="G48" i="10"/>
  <c r="H48" i="10"/>
  <c r="I48" i="10"/>
  <c r="F52" i="10"/>
  <c r="G52" i="10"/>
  <c r="H52" i="10"/>
  <c r="I52" i="10"/>
  <c r="F68" i="10"/>
  <c r="G68" i="10"/>
  <c r="H68" i="10"/>
  <c r="I68" i="10"/>
  <c r="F17" i="10"/>
  <c r="G17" i="10"/>
  <c r="H17" i="10"/>
  <c r="I17" i="10"/>
  <c r="F21" i="10"/>
  <c r="G21" i="10"/>
  <c r="H21" i="10"/>
  <c r="I21" i="10"/>
  <c r="F25" i="10"/>
  <c r="G25" i="10"/>
  <c r="H25" i="10"/>
  <c r="I25" i="10"/>
  <c r="F29" i="10"/>
  <c r="G29" i="10"/>
  <c r="H29" i="10"/>
  <c r="I29" i="10"/>
  <c r="F33" i="10"/>
  <c r="G33" i="10"/>
  <c r="H33" i="10"/>
  <c r="I33" i="10"/>
  <c r="F37" i="10"/>
  <c r="G37" i="10"/>
  <c r="H37" i="10"/>
  <c r="I37" i="10"/>
  <c r="F41" i="10"/>
  <c r="G41" i="10"/>
  <c r="H41" i="10"/>
  <c r="I41" i="10"/>
  <c r="F45" i="10"/>
  <c r="G45" i="10"/>
  <c r="H45" i="10"/>
  <c r="I45" i="10"/>
  <c r="F49" i="10"/>
  <c r="G49" i="10"/>
  <c r="H49" i="10"/>
  <c r="I49" i="10"/>
  <c r="F53" i="10"/>
  <c r="G53" i="10"/>
  <c r="H53" i="10"/>
  <c r="I53" i="10"/>
  <c r="F57" i="10"/>
  <c r="G57" i="10"/>
  <c r="H57" i="10"/>
  <c r="I57" i="10"/>
  <c r="F61" i="10"/>
  <c r="G61" i="10"/>
  <c r="H61" i="10"/>
  <c r="I61" i="10"/>
  <c r="F65" i="10"/>
  <c r="G65" i="10"/>
  <c r="H65" i="10"/>
  <c r="I65" i="10"/>
  <c r="F69" i="10"/>
  <c r="G69" i="10"/>
  <c r="H69" i="10"/>
  <c r="I69" i="10"/>
  <c r="F73" i="10"/>
  <c r="G73" i="10"/>
  <c r="H73" i="10"/>
  <c r="I73" i="10"/>
  <c r="F77" i="10"/>
  <c r="G77" i="10"/>
  <c r="H77" i="10"/>
  <c r="I77" i="10"/>
  <c r="F81" i="10"/>
  <c r="G81" i="10"/>
  <c r="H81" i="10"/>
  <c r="I81" i="10"/>
  <c r="F47" i="10"/>
  <c r="G47" i="10"/>
  <c r="H47" i="10"/>
  <c r="I47" i="10"/>
  <c r="F63" i="10"/>
  <c r="G63" i="10"/>
  <c r="H63" i="10"/>
  <c r="I63" i="10"/>
  <c r="F79" i="10"/>
  <c r="G79" i="10"/>
  <c r="H79" i="10"/>
  <c r="I79" i="10"/>
  <c r="F64" i="10"/>
  <c r="G64" i="10"/>
  <c r="H64" i="10"/>
  <c r="I64" i="10"/>
  <c r="F72" i="10"/>
  <c r="G72" i="10"/>
  <c r="H72" i="10"/>
  <c r="I72" i="10"/>
  <c r="F80" i="10"/>
  <c r="G80" i="10"/>
  <c r="H80" i="10"/>
  <c r="I80" i="10"/>
  <c r="F84" i="10"/>
  <c r="G84" i="10"/>
  <c r="H84" i="10"/>
  <c r="I84" i="10"/>
  <c r="F84" i="9"/>
  <c r="G84" i="9"/>
  <c r="H84" i="9"/>
  <c r="I84" i="9"/>
  <c r="F30" i="9"/>
  <c r="G30" i="9"/>
  <c r="H30" i="9"/>
  <c r="I30" i="9"/>
  <c r="F22" i="1"/>
  <c r="G22" i="1"/>
  <c r="H22" i="1"/>
  <c r="I22" i="1"/>
  <c r="F27" i="1"/>
  <c r="G27" i="1"/>
  <c r="H27" i="1"/>
  <c r="I27" i="1"/>
  <c r="F64" i="1"/>
  <c r="G64" i="1"/>
  <c r="H64" i="1"/>
  <c r="I64" i="1"/>
  <c r="F49" i="1"/>
  <c r="G49" i="1"/>
  <c r="H49" i="1"/>
  <c r="I49" i="1"/>
  <c r="F23" i="1"/>
  <c r="G23" i="1"/>
  <c r="H23" i="1"/>
  <c r="I23" i="1"/>
  <c r="F65" i="1"/>
  <c r="G65" i="1"/>
  <c r="H65" i="1"/>
  <c r="I65" i="1"/>
  <c r="F54" i="1"/>
  <c r="G54" i="1"/>
  <c r="H54" i="1"/>
  <c r="I54" i="1"/>
  <c r="F17" i="4"/>
  <c r="G17" i="4"/>
  <c r="H17" i="4"/>
  <c r="I17" i="4"/>
  <c r="F61" i="4"/>
  <c r="G61" i="4"/>
  <c r="H61" i="4"/>
  <c r="I61" i="4"/>
  <c r="F22" i="4"/>
  <c r="G22" i="4"/>
  <c r="H22" i="4"/>
  <c r="I22" i="4"/>
  <c r="F24" i="4"/>
  <c r="G24" i="4"/>
  <c r="H24" i="4"/>
  <c r="I24" i="4"/>
  <c r="F71" i="5"/>
  <c r="G71" i="5"/>
  <c r="H71" i="5"/>
  <c r="I71" i="5"/>
  <c r="F55" i="5"/>
  <c r="G55" i="5"/>
  <c r="H55" i="5"/>
  <c r="I55" i="5"/>
  <c r="F39" i="5"/>
  <c r="G39" i="5"/>
  <c r="H39" i="5"/>
  <c r="I39" i="5"/>
  <c r="F23" i="5"/>
  <c r="G23" i="5"/>
  <c r="H23" i="5"/>
  <c r="I23" i="5"/>
  <c r="F30" i="5"/>
  <c r="G30" i="5"/>
  <c r="H30" i="5"/>
  <c r="I30" i="5"/>
  <c r="F65" i="5"/>
  <c r="G65" i="5"/>
  <c r="H65" i="5"/>
  <c r="I65" i="5"/>
  <c r="F49" i="5"/>
  <c r="G49" i="5"/>
  <c r="H49" i="5"/>
  <c r="I49" i="5"/>
  <c r="F40" i="5"/>
  <c r="G40" i="5"/>
  <c r="H40" i="5"/>
  <c r="I40" i="5"/>
  <c r="F67" i="5"/>
  <c r="G67" i="5"/>
  <c r="H67" i="5"/>
  <c r="I67" i="5"/>
  <c r="F51" i="5"/>
  <c r="G51" i="5"/>
  <c r="H51" i="5"/>
  <c r="I51" i="5"/>
  <c r="F42" i="5"/>
  <c r="G42" i="5"/>
  <c r="H42" i="5"/>
  <c r="I42" i="5"/>
  <c r="F63" i="5"/>
  <c r="G63" i="5"/>
  <c r="H63" i="5"/>
  <c r="I63" i="5"/>
  <c r="F47" i="5"/>
  <c r="G47" i="5"/>
  <c r="H47" i="5"/>
  <c r="I47" i="5"/>
  <c r="F38" i="5"/>
  <c r="G38" i="5"/>
  <c r="H38" i="5"/>
  <c r="I38" i="5"/>
  <c r="F17" i="5"/>
  <c r="G17" i="5"/>
  <c r="H17" i="5"/>
  <c r="I17" i="5"/>
  <c r="F56" i="5"/>
  <c r="G56" i="5"/>
  <c r="H56" i="5"/>
  <c r="I56" i="5"/>
  <c r="F24" i="5"/>
  <c r="G24" i="5"/>
  <c r="H24" i="5"/>
  <c r="I24" i="5"/>
  <c r="F26" i="5"/>
  <c r="G26" i="5"/>
  <c r="H26" i="5"/>
  <c r="I26" i="5"/>
  <c r="F61" i="5"/>
  <c r="G61" i="5"/>
  <c r="H61" i="5"/>
  <c r="I61" i="5"/>
  <c r="F45" i="5"/>
  <c r="G45" i="5"/>
  <c r="H45" i="5"/>
  <c r="I45" i="5"/>
  <c r="F29" i="5"/>
  <c r="G29" i="5"/>
  <c r="H29" i="5"/>
  <c r="I29" i="5"/>
  <c r="F68" i="5"/>
  <c r="G68" i="5"/>
  <c r="H68" i="5"/>
  <c r="I68" i="5"/>
  <c r="F52" i="5"/>
  <c r="G52" i="5"/>
  <c r="H52" i="5"/>
  <c r="I52" i="5"/>
  <c r="F36" i="5"/>
  <c r="G36" i="5"/>
  <c r="H36" i="5"/>
  <c r="I36" i="5"/>
  <c r="F20" i="5"/>
  <c r="G20" i="5"/>
  <c r="H20" i="5"/>
  <c r="I20" i="5"/>
  <c r="F57" i="5"/>
  <c r="G57" i="5"/>
  <c r="H57" i="5"/>
  <c r="I57" i="5"/>
  <c r="F41" i="5"/>
  <c r="G41" i="5"/>
  <c r="H41" i="5"/>
  <c r="I41" i="5"/>
  <c r="F25" i="5"/>
  <c r="G25" i="5"/>
  <c r="H25" i="5"/>
  <c r="I25" i="5"/>
  <c r="F64" i="5"/>
  <c r="G64" i="5"/>
  <c r="H64" i="5"/>
  <c r="I64" i="5"/>
  <c r="F48" i="5"/>
  <c r="G48" i="5"/>
  <c r="H48" i="5"/>
  <c r="I48" i="5"/>
  <c r="F32" i="5"/>
  <c r="G32" i="5"/>
  <c r="H32" i="5"/>
  <c r="I32" i="5"/>
  <c r="F16" i="5"/>
  <c r="G16" i="5"/>
  <c r="H16" i="5"/>
  <c r="I16" i="5"/>
  <c r="F33" i="5"/>
  <c r="G33" i="5"/>
  <c r="H33" i="5"/>
  <c r="I33" i="5"/>
  <c r="F43" i="5"/>
  <c r="G43" i="5"/>
  <c r="H43" i="5"/>
  <c r="I43" i="5"/>
  <c r="F27" i="5"/>
  <c r="G27" i="5"/>
  <c r="H27" i="5"/>
  <c r="I27" i="5"/>
  <c r="F34" i="5"/>
  <c r="G34" i="5"/>
  <c r="H34" i="5"/>
  <c r="I34" i="5"/>
  <c r="F18" i="5"/>
  <c r="G18" i="5"/>
  <c r="H18" i="5"/>
  <c r="I18" i="5"/>
  <c r="F69" i="5"/>
  <c r="G69" i="5"/>
  <c r="H69" i="5"/>
  <c r="I69" i="5"/>
  <c r="F53" i="5"/>
  <c r="G53" i="5"/>
  <c r="H53" i="5"/>
  <c r="I53" i="5"/>
  <c r="F37" i="5"/>
  <c r="G37" i="5"/>
  <c r="H37" i="5"/>
  <c r="I37" i="5"/>
  <c r="F21" i="5"/>
  <c r="G21" i="5"/>
  <c r="H21" i="5"/>
  <c r="I21" i="5"/>
  <c r="F60" i="5"/>
  <c r="G60" i="5"/>
  <c r="H60" i="5"/>
  <c r="I60" i="5"/>
  <c r="F44" i="5"/>
  <c r="G44" i="5"/>
  <c r="H44" i="5"/>
  <c r="I44" i="5"/>
  <c r="F28" i="5"/>
  <c r="G28" i="5"/>
  <c r="H28" i="5"/>
  <c r="I28" i="5"/>
  <c r="F33" i="4"/>
  <c r="G33" i="4"/>
  <c r="H33" i="4"/>
  <c r="I33" i="4"/>
  <c r="F37" i="4"/>
  <c r="G37" i="4"/>
  <c r="H37" i="4"/>
  <c r="I37" i="4"/>
  <c r="F49" i="4"/>
  <c r="G49" i="4"/>
  <c r="H49" i="4"/>
  <c r="I49" i="4"/>
  <c r="F65" i="4"/>
  <c r="G65" i="4"/>
  <c r="H65" i="4"/>
  <c r="I65" i="4"/>
  <c r="F21" i="4"/>
  <c r="G21" i="4"/>
  <c r="H21" i="4"/>
  <c r="I21" i="4"/>
  <c r="F31" i="4"/>
  <c r="G31" i="4"/>
  <c r="H31" i="4"/>
  <c r="I31" i="4"/>
  <c r="F35" i="4"/>
  <c r="G35" i="4"/>
  <c r="H35" i="4"/>
  <c r="I35" i="4"/>
  <c r="F39" i="4"/>
  <c r="G39" i="4"/>
  <c r="H39" i="4"/>
  <c r="I39" i="4"/>
  <c r="F55" i="4"/>
  <c r="G55" i="4"/>
  <c r="H55" i="4"/>
  <c r="I55" i="4"/>
  <c r="F59" i="4"/>
  <c r="G59" i="4"/>
  <c r="H59" i="4"/>
  <c r="I59" i="4"/>
  <c r="F52" i="4"/>
  <c r="G52" i="4"/>
  <c r="H52" i="4"/>
  <c r="I52" i="4"/>
  <c r="F20" i="1"/>
  <c r="G20" i="1"/>
  <c r="H20" i="1"/>
  <c r="I20" i="1"/>
  <c r="F30" i="1"/>
  <c r="G30" i="1"/>
  <c r="H30" i="1"/>
  <c r="I30" i="1"/>
  <c r="F59" i="1"/>
  <c r="G59" i="1"/>
  <c r="H59" i="1"/>
  <c r="I59" i="1"/>
  <c r="F71" i="1"/>
  <c r="G71" i="1"/>
  <c r="H71" i="1"/>
  <c r="I71" i="1"/>
  <c r="F52" i="1"/>
  <c r="G52" i="1"/>
  <c r="H52" i="1"/>
  <c r="I52" i="1"/>
  <c r="F43" i="1"/>
  <c r="G43" i="1"/>
  <c r="H43" i="1"/>
  <c r="I43" i="1"/>
  <c r="F46" i="1"/>
  <c r="G46" i="1"/>
  <c r="H46" i="1"/>
  <c r="I46" i="1"/>
  <c r="F26" i="4"/>
  <c r="G26" i="4"/>
  <c r="H26" i="4"/>
  <c r="I26" i="4"/>
  <c r="F38" i="4"/>
  <c r="G38" i="4"/>
  <c r="H38" i="4"/>
  <c r="I38" i="4"/>
  <c r="F42" i="4"/>
  <c r="G42" i="4"/>
  <c r="H42" i="4"/>
  <c r="I42" i="4"/>
  <c r="F46" i="4"/>
  <c r="G46" i="4"/>
  <c r="H46" i="4"/>
  <c r="I46" i="4"/>
  <c r="F50" i="4"/>
  <c r="G50" i="4"/>
  <c r="H50" i="4"/>
  <c r="I50" i="4"/>
  <c r="F54" i="4"/>
  <c r="G54" i="4"/>
  <c r="H54" i="4"/>
  <c r="I54" i="4"/>
  <c r="F58" i="4"/>
  <c r="G58" i="4"/>
  <c r="H58" i="4"/>
  <c r="I58" i="4"/>
  <c r="F62" i="4"/>
  <c r="G62" i="4"/>
  <c r="H62" i="4"/>
  <c r="I62" i="4"/>
  <c r="F66" i="4"/>
  <c r="G66" i="4"/>
  <c r="H66" i="4"/>
  <c r="I66" i="4"/>
  <c r="F46" i="3"/>
  <c r="G46" i="3"/>
  <c r="H46" i="3"/>
  <c r="I46" i="3"/>
  <c r="F78" i="3"/>
  <c r="G78" i="3"/>
  <c r="H78" i="3"/>
  <c r="I78" i="3"/>
  <c r="F51" i="3"/>
  <c r="G51" i="3"/>
  <c r="H51" i="3"/>
  <c r="I51" i="3"/>
  <c r="F68" i="3"/>
  <c r="G68" i="3"/>
  <c r="H68" i="3"/>
  <c r="I68" i="3"/>
  <c r="F45" i="3"/>
  <c r="G45" i="3"/>
  <c r="H45" i="3"/>
  <c r="I45" i="3"/>
  <c r="F19" i="3"/>
  <c r="G19" i="3"/>
  <c r="H19" i="3"/>
  <c r="I19" i="3"/>
  <c r="F23" i="3"/>
  <c r="G23" i="3"/>
  <c r="H23" i="3"/>
  <c r="I23" i="3"/>
  <c r="F27" i="3"/>
  <c r="G27" i="3"/>
  <c r="H27" i="3"/>
  <c r="I27" i="3"/>
  <c r="F31" i="3"/>
  <c r="G31" i="3"/>
  <c r="H31" i="3"/>
  <c r="I31" i="3"/>
  <c r="F35" i="3"/>
  <c r="G35" i="3"/>
  <c r="H35" i="3"/>
  <c r="I35" i="3"/>
  <c r="F39" i="3"/>
  <c r="G39" i="3"/>
  <c r="H39" i="3"/>
  <c r="I39" i="3"/>
  <c r="F43" i="3"/>
  <c r="G43" i="3"/>
  <c r="H43" i="3"/>
  <c r="I43" i="3"/>
  <c r="F59" i="3"/>
  <c r="G59" i="3"/>
  <c r="H59" i="3"/>
  <c r="I59" i="3"/>
  <c r="F63" i="3"/>
  <c r="G63" i="3"/>
  <c r="H63" i="3"/>
  <c r="I63" i="3"/>
  <c r="F71" i="3"/>
  <c r="G71" i="3"/>
  <c r="H71" i="3"/>
  <c r="I71" i="3"/>
  <c r="F75" i="3"/>
  <c r="G75" i="3"/>
  <c r="H75" i="3"/>
  <c r="I75" i="3"/>
  <c r="F79" i="3"/>
  <c r="G79" i="3"/>
  <c r="H79" i="3"/>
  <c r="I79" i="3"/>
  <c r="F47" i="3"/>
  <c r="G47" i="3"/>
  <c r="H47" i="3"/>
  <c r="I47" i="3"/>
  <c r="F24" i="3"/>
  <c r="G24" i="3"/>
  <c r="H24" i="3"/>
  <c r="I24" i="3"/>
  <c r="F32" i="3"/>
  <c r="G32" i="3"/>
  <c r="H32" i="3"/>
  <c r="I32" i="3"/>
  <c r="F40" i="3"/>
  <c r="G40" i="3"/>
  <c r="H40" i="3"/>
  <c r="I40" i="3"/>
  <c r="F49" i="3"/>
  <c r="G49" i="3"/>
  <c r="H49" i="3"/>
  <c r="I49" i="3"/>
  <c r="F56" i="3"/>
  <c r="G56" i="3"/>
  <c r="H56" i="3"/>
  <c r="I56" i="3"/>
  <c r="F60" i="3"/>
  <c r="G60" i="3"/>
  <c r="H60" i="3"/>
  <c r="I60" i="3"/>
  <c r="F64" i="3"/>
  <c r="G64" i="3"/>
  <c r="H64" i="3"/>
  <c r="I64" i="3"/>
  <c r="F72" i="3"/>
  <c r="G72" i="3"/>
  <c r="H72" i="3"/>
  <c r="I72" i="3"/>
  <c r="F76" i="3"/>
  <c r="G76" i="3"/>
  <c r="H76" i="3"/>
  <c r="I76" i="3"/>
  <c r="F48" i="3"/>
  <c r="G48" i="3"/>
  <c r="H48" i="3"/>
  <c r="I48" i="3"/>
  <c r="F65" i="3"/>
  <c r="G65" i="3"/>
  <c r="H65" i="3"/>
  <c r="I65" i="3"/>
  <c r="F81" i="3"/>
  <c r="G81" i="3"/>
  <c r="H81" i="3"/>
  <c r="I81" i="3"/>
  <c r="F55" i="3"/>
  <c r="G55" i="3"/>
  <c r="H55" i="3"/>
  <c r="I55" i="3"/>
  <c r="F18" i="3"/>
  <c r="G18" i="3"/>
  <c r="H18" i="3"/>
  <c r="I18" i="3"/>
  <c r="F22" i="3"/>
  <c r="G22" i="3"/>
  <c r="H22" i="3"/>
  <c r="I22" i="3"/>
  <c r="F26" i="3"/>
  <c r="G26" i="3"/>
  <c r="H26" i="3"/>
  <c r="I26" i="3"/>
  <c r="F30" i="3"/>
  <c r="G30" i="3"/>
  <c r="H30" i="3"/>
  <c r="I30" i="3"/>
  <c r="F34" i="3"/>
  <c r="G34" i="3"/>
  <c r="H34" i="3"/>
  <c r="I34" i="3"/>
  <c r="F38" i="3"/>
  <c r="G38" i="3"/>
  <c r="H38" i="3"/>
  <c r="I38" i="3"/>
  <c r="F42" i="3"/>
  <c r="G42" i="3"/>
  <c r="H42" i="3"/>
  <c r="I42" i="3"/>
  <c r="F52" i="3"/>
  <c r="G52" i="3"/>
  <c r="H52" i="3"/>
  <c r="I52" i="3"/>
  <c r="F50" i="3"/>
  <c r="G50" i="3"/>
  <c r="H50" i="3"/>
  <c r="I50" i="3"/>
  <c r="F66" i="3"/>
  <c r="G66" i="3"/>
  <c r="H66" i="3"/>
  <c r="I66" i="3"/>
  <c r="F70" i="3"/>
  <c r="G70" i="3"/>
  <c r="H70" i="3"/>
  <c r="I70" i="3"/>
  <c r="F82" i="3"/>
  <c r="G82" i="3"/>
  <c r="H82" i="3"/>
  <c r="I82" i="3"/>
  <c r="F86" i="3"/>
  <c r="G86" i="3"/>
  <c r="H86" i="3"/>
  <c r="I86" i="3"/>
  <c r="F29" i="3"/>
  <c r="G29" i="3"/>
  <c r="H29" i="3"/>
  <c r="I29" i="3"/>
  <c r="F41" i="3"/>
  <c r="G41" i="3"/>
  <c r="H41" i="3"/>
  <c r="I41" i="3"/>
  <c r="F25" i="3"/>
  <c r="G25" i="3"/>
  <c r="H25" i="3"/>
  <c r="I25" i="3"/>
  <c r="F62" i="3"/>
  <c r="G62" i="3"/>
  <c r="H62" i="3"/>
  <c r="I62" i="3"/>
  <c r="F54" i="3"/>
  <c r="G54" i="3"/>
  <c r="H54" i="3"/>
  <c r="I54" i="3"/>
  <c r="F20" i="3"/>
  <c r="G20" i="3"/>
  <c r="H20" i="3"/>
  <c r="I20" i="3"/>
  <c r="F28" i="3"/>
  <c r="G28" i="3"/>
  <c r="H28" i="3"/>
  <c r="I28" i="3"/>
  <c r="F36" i="3"/>
  <c r="G36" i="3"/>
  <c r="H36" i="3"/>
  <c r="I36" i="3"/>
  <c r="F44" i="3"/>
  <c r="G44" i="3"/>
  <c r="H44" i="3"/>
  <c r="I44" i="3"/>
  <c r="F77" i="3"/>
  <c r="G77" i="3"/>
  <c r="H77" i="3"/>
  <c r="I77" i="3"/>
  <c r="F37" i="3"/>
  <c r="G37" i="3"/>
  <c r="H37" i="3"/>
  <c r="I37" i="3"/>
  <c r="F21" i="3"/>
  <c r="G21" i="3"/>
  <c r="H21" i="3"/>
  <c r="I21" i="3"/>
  <c r="F83" i="3"/>
  <c r="G83" i="3"/>
  <c r="H83" i="3"/>
  <c r="I83" i="3"/>
  <c r="F80" i="3"/>
  <c r="G80" i="3"/>
  <c r="H80" i="3"/>
  <c r="I80" i="3"/>
  <c r="F53" i="3"/>
  <c r="G53" i="3"/>
  <c r="H53" i="3"/>
  <c r="I53" i="3"/>
  <c r="F57" i="3"/>
  <c r="G57" i="3"/>
  <c r="H57" i="3"/>
  <c r="I57" i="3"/>
  <c r="F69" i="3"/>
  <c r="G69" i="3"/>
  <c r="H69" i="3"/>
  <c r="I69" i="3"/>
  <c r="F73" i="3"/>
  <c r="G73" i="3"/>
  <c r="H73" i="3"/>
  <c r="I73" i="3"/>
  <c r="F85" i="3"/>
  <c r="G85" i="3"/>
  <c r="H85" i="3"/>
  <c r="I85" i="3"/>
  <c r="F61" i="3"/>
  <c r="G61" i="3"/>
  <c r="H61" i="3"/>
  <c r="I61" i="3"/>
  <c r="F33" i="3"/>
  <c r="G33" i="3"/>
  <c r="H33" i="3"/>
  <c r="I33" i="3"/>
  <c r="F17" i="3"/>
  <c r="G17" i="3"/>
  <c r="H17" i="3"/>
  <c r="I17" i="3"/>
  <c r="F67" i="3"/>
  <c r="G67" i="3"/>
  <c r="H67" i="3"/>
  <c r="I67" i="3"/>
  <c r="F84" i="3"/>
  <c r="G84" i="3"/>
  <c r="H84" i="3"/>
  <c r="I84" i="3"/>
  <c r="F58" i="3"/>
  <c r="G58" i="3"/>
  <c r="H58" i="3"/>
  <c r="I58" i="3"/>
  <c r="F74" i="3"/>
  <c r="G74" i="3"/>
  <c r="H74" i="3"/>
  <c r="I74" i="3"/>
</calcChain>
</file>

<file path=xl/sharedStrings.xml><?xml version="1.0" encoding="utf-8"?>
<sst xmlns="http://schemas.openxmlformats.org/spreadsheetml/2006/main" count="788" uniqueCount="49">
  <si>
    <t>LapD-LapD binding</t>
  </si>
  <si>
    <t xml:space="preserve">rp </t>
  </si>
  <si>
    <t>nm</t>
  </si>
  <si>
    <t>rc</t>
  </si>
  <si>
    <t xml:space="preserve">nm </t>
  </si>
  <si>
    <t>kDa</t>
  </si>
  <si>
    <t>phi</t>
  </si>
  <si>
    <t>r</t>
  </si>
  <si>
    <t>for 40 kDa crowder</t>
  </si>
  <si>
    <t>R</t>
  </si>
  <si>
    <t>J/mol/K</t>
  </si>
  <si>
    <t>T</t>
  </si>
  <si>
    <t>K</t>
  </si>
  <si>
    <t>KD</t>
  </si>
  <si>
    <t>no units  (uM)</t>
  </si>
  <si>
    <t>a1</t>
  </si>
  <si>
    <t>a2</t>
  </si>
  <si>
    <t>a3</t>
  </si>
  <si>
    <t>q</t>
  </si>
  <si>
    <t>FA_crowd</t>
  </si>
  <si>
    <t>FB_crowd</t>
  </si>
  <si>
    <t>species A</t>
  </si>
  <si>
    <t>species b</t>
  </si>
  <si>
    <t>FAB_crowd</t>
  </si>
  <si>
    <t>species c (AB)</t>
  </si>
  <si>
    <t>FAB_naught</t>
  </si>
  <si>
    <t>J/mol</t>
  </si>
  <si>
    <t>Fab</t>
  </si>
  <si>
    <t>K_crowd</t>
  </si>
  <si>
    <t>K_crowd/K</t>
  </si>
  <si>
    <t>log(K_crowd/K)</t>
  </si>
  <si>
    <t>for 70 kDa crowder</t>
  </si>
  <si>
    <t>for 100 kDa crowder</t>
  </si>
  <si>
    <t>for 150 kDa crowder</t>
  </si>
  <si>
    <t>for 200 kDa crowder</t>
  </si>
  <si>
    <t>LapD</t>
  </si>
  <si>
    <t>LapG</t>
  </si>
  <si>
    <t>LapG-LapD binding</t>
  </si>
  <si>
    <t>Enzyme rxn LapA-LapG</t>
  </si>
  <si>
    <t>LapA+p</t>
  </si>
  <si>
    <t>P</t>
  </si>
  <si>
    <t>mw 15 kDa</t>
  </si>
  <si>
    <t>MW 520 kda</t>
  </si>
  <si>
    <t>mw 505 kda</t>
  </si>
  <si>
    <t>FC_crowd</t>
  </si>
  <si>
    <t>LapA no p</t>
  </si>
  <si>
    <t>species d</t>
  </si>
  <si>
    <t>FD_crowd</t>
  </si>
  <si>
    <t>LapA-LapA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</si>
</sst>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47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'react1 Rc1'!$H$15</c:f>
              <c:strCache>
                <c:ptCount val="1"/>
                <c:pt idx="0">
                  <c:v>K_crowd/K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'react1 Rc1'!$A$16:$A$86</c:f>
              <c:numCache>
                <c:formatCode>General</c:formatCode>
                <c:ptCount val="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'react1 Rc1'!$H$16:$H$86</c:f>
              <c:numCache>
                <c:formatCode>General</c:formatCode>
                <c:ptCount val="71"/>
                <c:pt idx="0">
                  <c:v>1.000000000000001</c:v>
                </c:pt>
                <c:pt idx="1">
                  <c:v>1.050305316380916</c:v>
                </c:pt>
                <c:pt idx="2">
                  <c:v>1.104419078830302</c:v>
                </c:pt>
                <c:pt idx="3">
                  <c:v>1.16270773125363</c:v>
                </c:pt>
                <c:pt idx="4">
                  <c:v>1.225579875829876</c:v>
                </c:pt>
                <c:pt idx="5">
                  <c:v>1.293491871086019</c:v>
                </c:pt>
                <c:pt idx="6">
                  <c:v>1.366954267598079</c:v>
                </c:pt>
                <c:pt idx="7">
                  <c:v>1.446539220020632</c:v>
                </c:pt>
                <c:pt idx="8">
                  <c:v>1.532889039192419</c:v>
                </c:pt>
                <c:pt idx="9">
                  <c:v>1.626726077978372</c:v>
                </c:pt>
                <c:pt idx="10">
                  <c:v>1.728864180293382</c:v>
                </c:pt>
                <c:pt idx="11">
                  <c:v>1.840221965632858</c:v>
                </c:pt>
                <c:pt idx="12">
                  <c:v>1.961838272897288</c:v>
                </c:pt>
                <c:pt idx="13">
                  <c:v>2.094890149155304</c:v>
                </c:pt>
                <c:pt idx="14">
                  <c:v>2.240713843452242</c:v>
                </c:pt>
                <c:pt idx="15">
                  <c:v>2.400829355531976</c:v>
                </c:pt>
                <c:pt idx="16">
                  <c:v>2.576969197684833</c:v>
                </c:pt>
                <c:pt idx="17">
                  <c:v>2.771112158866941</c:v>
                </c:pt>
                <c:pt idx="18">
                  <c:v>2.985523018634308</c:v>
                </c:pt>
                <c:pt idx="19">
                  <c:v>3.222799350231898</c:v>
                </c:pt>
                <c:pt idx="20">
                  <c:v>3.485926784578608</c:v>
                </c:pt>
                <c:pt idx="21">
                  <c:v>3.778344388621297</c:v>
                </c:pt>
                <c:pt idx="22">
                  <c:v>4.104022153122713</c:v>
                </c:pt>
                <c:pt idx="23">
                  <c:v>4.467552999044876</c:v>
                </c:pt>
                <c:pt idx="24">
                  <c:v>4.874262213370357</c:v>
                </c:pt>
                <c:pt idx="25">
                  <c:v>5.330337832291722</c:v>
                </c:pt>
                <c:pt idx="26">
                  <c:v>5.842986223011261</c:v>
                </c:pt>
                <c:pt idx="27">
                  <c:v>6.420617998811791</c:v>
                </c:pt>
                <c:pt idx="28">
                  <c:v>7.073070462354064</c:v>
                </c:pt>
                <c:pt idx="29">
                  <c:v>7.811874038231634</c:v>
                </c:pt>
                <c:pt idx="30">
                  <c:v>8.650571657112285</c:v>
                </c:pt>
                <c:pt idx="31">
                  <c:v>9.60510181722667</c:v>
                </c:pt>
                <c:pt idx="32">
                  <c:v>10.69425809354969</c:v>
                </c:pt>
                <c:pt idx="33">
                  <c:v>11.94024019288071</c:v>
                </c:pt>
                <c:pt idx="34">
                  <c:v>13.36931423486517</c:v>
                </c:pt>
                <c:pt idx="35">
                  <c:v>15.01260269096819</c:v>
                </c:pt>
                <c:pt idx="36">
                  <c:v>16.90702716138936</c:v>
                </c:pt>
                <c:pt idx="37">
                  <c:v>19.09642959465272</c:v>
                </c:pt>
                <c:pt idx="38">
                  <c:v>21.63289910940305</c:v>
                </c:pt>
                <c:pt idx="39">
                  <c:v>24.57833136629509</c:v>
                </c:pt>
                <c:pt idx="40">
                  <c:v>28.00624403509162</c:v>
                </c:pt>
                <c:pt idx="41">
                  <c:v>32.00386309976165</c:v>
                </c:pt>
                <c:pt idx="42">
                  <c:v>36.67447719259382</c:v>
                </c:pt>
                <c:pt idx="43">
                  <c:v>42.14002586973267</c:v>
                </c:pt>
                <c:pt idx="44">
                  <c:v>48.5438354975178</c:v>
                </c:pt>
                <c:pt idx="45">
                  <c:v>56.0533329411235</c:v>
                </c:pt>
                <c:pt idx="46">
                  <c:v>64.86243838930558</c:v>
                </c:pt>
                <c:pt idx="47">
                  <c:v>75.19314568543732</c:v>
                </c:pt>
                <c:pt idx="48">
                  <c:v>87.2955180479605</c:v>
                </c:pt>
                <c:pt idx="49">
                  <c:v>101.4449323581918</c:v>
                </c:pt>
                <c:pt idx="50">
                  <c:v>117.9348709487915</c:v>
                </c:pt>
                <c:pt idx="51">
                  <c:v>137.0628729226437</c:v>
                </c:pt>
                <c:pt idx="52">
                  <c:v>159.1064382331777</c:v>
                </c:pt>
                <c:pt idx="53">
                  <c:v>184.2848209332822</c:v>
                </c:pt>
                <c:pt idx="54">
                  <c:v>212.7019849328789</c:v>
                </c:pt>
                <c:pt idx="55">
                  <c:v>244.2659924985983</c:v>
                </c:pt>
                <c:pt idx="56">
                  <c:v>278.5815765978914</c:v>
                </c:pt>
                <c:pt idx="57">
                  <c:v>314.8169095649467</c:v>
                </c:pt>
                <c:pt idx="58">
                  <c:v>351.5543948820099</c:v>
                </c:pt>
                <c:pt idx="59">
                  <c:v>386.6505938731029</c:v>
                </c:pt>
                <c:pt idx="60">
                  <c:v>417.153163952579</c:v>
                </c:pt>
                <c:pt idx="61">
                  <c:v>439.3507412259921</c:v>
                </c:pt>
                <c:pt idx="62">
                  <c:v>449.055836559023</c:v>
                </c:pt>
                <c:pt idx="63">
                  <c:v>442.2202972939517</c:v>
                </c:pt>
                <c:pt idx="64">
                  <c:v>415.9240988144336</c:v>
                </c:pt>
                <c:pt idx="65">
                  <c:v>369.6250725333285</c:v>
                </c:pt>
                <c:pt idx="66">
                  <c:v>306.3050502007147</c:v>
                </c:pt>
                <c:pt idx="67">
                  <c:v>232.8834426952978</c:v>
                </c:pt>
                <c:pt idx="68">
                  <c:v>159.2183388013215</c:v>
                </c:pt>
                <c:pt idx="69">
                  <c:v>95.47459479153316</c:v>
                </c:pt>
                <c:pt idx="70">
                  <c:v>48.67579459884474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BF4-4193-BCAD-15CEBB37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42312"/>
        <c:axId val="2134439080"/>
      </c:scatterChart>
      <c:valAx>
        <c:axId val="212354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39080"/>
        <c:crosses val="autoZero"/>
        <c:crossBetween val="midCat"/>
      </c:valAx>
      <c:valAx>
        <c:axId val="21344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4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'rxn1 rc5'!$A$16:$A$71</c:f>
              <c:numCache>
                <c:formatCode>General</c:formatCode>
                <c:ptCount val="5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</c:numCache>
            </c:numRef>
          </c:xVal>
          <c:yVal>
            <c:numRef>
              <c:f>'rxn1 rc5'!$I$16:$I$71</c:f>
              <c:numCache>
                <c:formatCode>General</c:formatCode>
                <c:ptCount val="56"/>
                <c:pt idx="0">
                  <c:v>8.88178419700125E-16</c:v>
                </c:pt>
                <c:pt idx="1">
                  <c:v>0.0283408607663374</c:v>
                </c:pt>
                <c:pt idx="2">
                  <c:v>0.0572607157308064</c:v>
                </c:pt>
                <c:pt idx="3">
                  <c:v>0.0867785799637374</c:v>
                </c:pt>
                <c:pt idx="4">
                  <c:v>0.116914284600779</c:v>
                </c:pt>
                <c:pt idx="5">
                  <c:v>0.147688519092147</c:v>
                </c:pt>
                <c:pt idx="6">
                  <c:v>0.179122875959309</c:v>
                </c:pt>
                <c:pt idx="7">
                  <c:v>0.21123989822195</c:v>
                </c:pt>
                <c:pt idx="8">
                  <c:v>0.24406312966877</c:v>
                </c:pt>
                <c:pt idx="9">
                  <c:v>0.277617168157041</c:v>
                </c:pt>
                <c:pt idx="10">
                  <c:v>0.311927722138136</c:v>
                </c:pt>
                <c:pt idx="11">
                  <c:v>0.347021670618715</c:v>
                </c:pt>
                <c:pt idx="12">
                  <c:v>0.382927126780816</c:v>
                </c:pt>
                <c:pt idx="13">
                  <c:v>0.419673505497832</c:v>
                </c:pt>
                <c:pt idx="14">
                  <c:v>0.457291594998021</c:v>
                </c:pt>
                <c:pt idx="15">
                  <c:v>0.495813632942087</c:v>
                </c:pt>
                <c:pt idx="16">
                  <c:v>0.535273387196745</c:v>
                </c:pt>
                <c:pt idx="17">
                  <c:v>0.575706241601854</c:v>
                </c:pt>
                <c:pt idx="18">
                  <c:v>0.617149287044348</c:v>
                </c:pt>
                <c:pt idx="19">
                  <c:v>0.659641418167776</c:v>
                </c:pt>
                <c:pt idx="20">
                  <c:v>0.703223436061276</c:v>
                </c:pt>
                <c:pt idx="21">
                  <c:v>0.747938157285982</c:v>
                </c:pt>
                <c:pt idx="22">
                  <c:v>0.793830529609567</c:v>
                </c:pt>
                <c:pt idx="23">
                  <c:v>0.840947754830322</c:v>
                </c:pt>
                <c:pt idx="24">
                  <c:v>0.889339419079746</c:v>
                </c:pt>
                <c:pt idx="25">
                  <c:v>0.939057630996465</c:v>
                </c:pt>
                <c:pt idx="26">
                  <c:v>0.990157168162374</c:v>
                </c:pt>
                <c:pt idx="27">
                  <c:v>1.042695632183244</c:v>
                </c:pt>
                <c:pt idx="28">
                  <c:v>1.096733612777828</c:v>
                </c:pt>
                <c:pt idx="29">
                  <c:v>1.152334861209604</c:v>
                </c:pt>
                <c:pt idx="30">
                  <c:v>1.209566473349734</c:v>
                </c:pt>
                <c:pt idx="31">
                  <c:v>1.268499082595077</c:v>
                </c:pt>
                <c:pt idx="32">
                  <c:v>1.3292070627751</c:v>
                </c:pt>
                <c:pt idx="33">
                  <c:v>1.391768741060161</c:v>
                </c:pt>
                <c:pt idx="34">
                  <c:v>1.456266620722361</c:v>
                </c:pt>
                <c:pt idx="35">
                  <c:v>1.52278761338846</c:v>
                </c:pt>
                <c:pt idx="36">
                  <c:v>1.591423280149107</c:v>
                </c:pt>
                <c:pt idx="37">
                  <c:v>1.662270080533362</c:v>
                </c:pt>
                <c:pt idx="38">
                  <c:v>1.735429627901262</c:v>
                </c:pt>
                <c:pt idx="39">
                  <c:v>1.81100894922388</c:v>
                </c:pt>
                <c:pt idx="40">
                  <c:v>1.88912074647655</c:v>
                </c:pt>
                <c:pt idx="41">
                  <c:v>1.969883655925099</c:v>
                </c:pt>
                <c:pt idx="42">
                  <c:v>2.053422500383294</c:v>
                </c:pt>
                <c:pt idx="43">
                  <c:v>2.139868527995065</c:v>
                </c:pt>
                <c:pt idx="44">
                  <c:v>2.229359629161062</c:v>
                </c:pt>
                <c:pt idx="45">
                  <c:v>2.322040520775338</c:v>
                </c:pt>
                <c:pt idx="46">
                  <c:v>2.418062883823725</c:v>
                </c:pt>
                <c:pt idx="47">
                  <c:v>2.517585436439252</c:v>
                </c:pt>
                <c:pt idx="48">
                  <c:v>2.620773919478075</c:v>
                </c:pt>
                <c:pt idx="49">
                  <c:v>2.727800965269705</c:v>
                </c:pt>
                <c:pt idx="50">
                  <c:v>2.838845812015397</c:v>
                </c:pt>
                <c:pt idx="51">
                  <c:v>2.954093815848302</c:v>
                </c:pt>
                <c:pt idx="52">
                  <c:v>3.073735699158964</c:v>
                </c:pt>
                <c:pt idx="53">
                  <c:v>3.197966456554426</c:v>
                </c:pt>
                <c:pt idx="54">
                  <c:v>3.326983817600944</c:v>
                </c:pt>
                <c:pt idx="55">
                  <c:v>3.460986136766958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2B3-4340-BE08-0C69C79E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50504"/>
        <c:axId val="2136430376"/>
      </c:scatterChart>
      <c:valAx>
        <c:axId val="213665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30376"/>
        <c:crosses val="autoZero"/>
        <c:crossBetween val="midCat"/>
      </c:valAx>
      <c:valAx>
        <c:axId val="21364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5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'rx2 rc1'!$H$15</c:f>
              <c:strCache>
                <c:ptCount val="1"/>
                <c:pt idx="0">
                  <c:v>K_crowd/K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'rx2 rc1'!$A$16:$A$51</c:f>
              <c:numCache>
                <c:formatCode>General</c:formatCode>
                <c:ptCount val="3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</c:numCache>
            </c:numRef>
          </c:xVal>
          <c:yVal>
            <c:numRef>
              <c:f>'rx2 rc1'!$H$16:$H$51</c:f>
              <c:numCache>
                <c:formatCode>General</c:formatCode>
                <c:ptCount val="36"/>
                <c:pt idx="0">
                  <c:v>1</c:v>
                </c:pt>
                <c:pt idx="1">
                  <c:v>1.069846508547877</c:v>
                </c:pt>
                <c:pt idx="2">
                  <c:v>1.147274507343712</c:v>
                </c:pt>
                <c:pt idx="3">
                  <c:v>1.233355442515062</c:v>
                </c:pt>
                <c:pt idx="4">
                  <c:v>1.329345808475159</c:v>
                </c:pt>
                <c:pt idx="5">
                  <c:v>1.436724848040248</c:v>
                </c:pt>
                <c:pt idx="6">
                  <c:v>1.557241106141682</c:v>
                </c:pt>
                <c:pt idx="7">
                  <c:v>1.692970195003498</c:v>
                </c:pt>
                <c:pt idx="8">
                  <c:v>1.84638683213153</c:v>
                </c:pt>
                <c:pt idx="9">
                  <c:v>2.020455148853445</c:v>
                </c:pt>
                <c:pt idx="10">
                  <c:v>2.218742521402321</c:v>
                </c:pt>
                <c:pt idx="11">
                  <c:v>2.44556386750079</c:v>
                </c:pt>
                <c:pt idx="12">
                  <c:v>2.7061656465855</c:v>
                </c:pt>
                <c:pt idx="13">
                  <c:v>3.006961939075471</c:v>
                </c:pt>
                <c:pt idx="14">
                  <c:v>3.355839299846758</c:v>
                </c:pt>
                <c:pt idx="15">
                  <c:v>3.762553074481881</c:v>
                </c:pt>
                <c:pt idx="16">
                  <c:v>4.239246248563904</c:v>
                </c:pt>
                <c:pt idx="17">
                  <c:v>4.801133719311578</c:v>
                </c:pt>
                <c:pt idx="18">
                  <c:v>5.467411689238721</c:v>
                </c:pt>
                <c:pt idx="19">
                  <c:v>6.262476007515566</c:v>
                </c:pt>
                <c:pt idx="20">
                  <c:v>7.217568237301902</c:v>
                </c:pt>
                <c:pt idx="21">
                  <c:v>8.373019365629858</c:v>
                </c:pt>
                <c:pt idx="22">
                  <c:v>9.781336665864977</c:v>
                </c:pt>
                <c:pt idx="23">
                  <c:v>11.51149217733857</c:v>
                </c:pt>
                <c:pt idx="24">
                  <c:v>13.65494196534834</c:v>
                </c:pt>
                <c:pt idx="25">
                  <c:v>16.33416636212976</c:v>
                </c:pt>
                <c:pt idx="26">
                  <c:v>19.71492557275605</c:v>
                </c:pt>
                <c:pt idx="27">
                  <c:v>24.02405909122579</c:v>
                </c:pt>
                <c:pt idx="28">
                  <c:v>29.57566582313635</c:v>
                </c:pt>
                <c:pt idx="29">
                  <c:v>36.81012909824287</c:v>
                </c:pt>
                <c:pt idx="30">
                  <c:v>46.35311698300637</c:v>
                </c:pt>
                <c:pt idx="31">
                  <c:v>59.10612763020799</c:v>
                </c:pt>
                <c:pt idx="32">
                  <c:v>76.38766762993432</c:v>
                </c:pt>
                <c:pt idx="33">
                  <c:v>100.1571145713453</c:v>
                </c:pt>
                <c:pt idx="34">
                  <c:v>133.3760957349066</c:v>
                </c:pt>
                <c:pt idx="35">
                  <c:v>180.6030625995585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480-4826-A70E-FEE7F0E0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0632"/>
        <c:axId val="2133894024"/>
      </c:scatterChart>
      <c:valAx>
        <c:axId val="213389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94024"/>
        <c:crosses val="autoZero"/>
        <c:crossBetween val="midCat"/>
      </c:valAx>
      <c:valAx>
        <c:axId val="213389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9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'rx2 rc1'!$A$16:$A$86</c:f>
              <c:numCache>
                <c:formatCode>General</c:formatCode>
                <c:ptCount val="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'rx2 rc1'!$I$16:$I$86</c:f>
              <c:numCache>
                <c:formatCode>General</c:formatCode>
                <c:ptCount val="71"/>
                <c:pt idx="0">
                  <c:v>-4.44089209850063E-16</c:v>
                </c:pt>
                <c:pt idx="1">
                  <c:v>0.0675151882286307</c:v>
                </c:pt>
                <c:pt idx="2">
                  <c:v>0.137389135880912</c:v>
                </c:pt>
                <c:pt idx="3">
                  <c:v>0.209738457184958</c:v>
                </c:pt>
                <c:pt idx="4">
                  <c:v>0.284686947897347</c:v>
                </c:pt>
                <c:pt idx="5">
                  <c:v>0.362366112103357</c:v>
                </c:pt>
                <c:pt idx="6">
                  <c:v>0.442915733876654</c:v>
                </c:pt>
                <c:pt idx="7">
                  <c:v>0.526484498154625</c:v>
                </c:pt>
                <c:pt idx="8">
                  <c:v>0.613230665661678</c:v>
                </c:pt>
                <c:pt idx="9">
                  <c:v>0.703322807246678</c:v>
                </c:pt>
                <c:pt idx="10">
                  <c:v>0.796940603600335</c:v>
                </c:pt>
                <c:pt idx="11">
                  <c:v>0.8942757169927</c:v>
                </c:pt>
                <c:pt idx="12">
                  <c:v>0.99553274242994</c:v>
                </c:pt>
                <c:pt idx="13">
                  <c:v>1.100930246485471</c:v>
                </c:pt>
                <c:pt idx="14">
                  <c:v>1.210701903026627</c:v>
                </c:pt>
                <c:pt idx="15">
                  <c:v>1.325097736150089</c:v>
                </c:pt>
                <c:pt idx="16">
                  <c:v>1.444385481875512</c:v>
                </c:pt>
                <c:pt idx="17">
                  <c:v>1.568852081548264</c:v>
                </c:pt>
                <c:pt idx="18">
                  <c:v>1.698805321492978</c:v>
                </c:pt>
                <c:pt idx="19">
                  <c:v>1.834575635268405</c:v>
                </c:pt>
                <c:pt idx="20">
                  <c:v>1.976518086933801</c:v>
                </c:pt>
                <c:pt idx="21">
                  <c:v>2.12501455608596</c:v>
                </c:pt>
                <c:pt idx="22">
                  <c:v>2.280476148109094</c:v>
                </c:pt>
                <c:pt idx="23">
                  <c:v>2.44334585615018</c:v>
                </c:pt>
                <c:pt idx="24">
                  <c:v>2.614101504850605</c:v>
                </c:pt>
                <c:pt idx="25">
                  <c:v>2.793259009905018</c:v>
                </c:pt>
                <c:pt idx="26">
                  <c:v>2.981375992164263</c:v>
                </c:pt>
                <c:pt idx="27">
                  <c:v>3.179055790352737</c:v>
                </c:pt>
                <c:pt idx="28">
                  <c:v>3.386951922650304</c:v>
                </c:pt>
                <c:pt idx="29">
                  <c:v>3.605773054536175</c:v>
                </c:pt>
                <c:pt idx="30">
                  <c:v>3.836288538575065</c:v>
                </c:pt>
                <c:pt idx="31">
                  <c:v>4.07933460144363</c:v>
                </c:pt>
                <c:pt idx="32">
                  <c:v>4.335821264686757</c:v>
                </c:pt>
                <c:pt idx="33">
                  <c:v>4.606740098743386</c:v>
                </c:pt>
                <c:pt idx="34">
                  <c:v>4.893172925032643</c:v>
                </c:pt>
                <c:pt idx="35">
                  <c:v>5.196301598754707</c:v>
                </c:pt>
                <c:pt idx="36">
                  <c:v>5.517419026032733</c:v>
                </c:pt>
                <c:pt idx="37">
                  <c:v>5.857941593702946</c:v>
                </c:pt>
                <c:pt idx="38">
                  <c:v>6.219423219176273</c:v>
                </c:pt>
                <c:pt idx="39">
                  <c:v>6.603571262232157</c:v>
                </c:pt>
                <c:pt idx="40">
                  <c:v>7.012264581441968</c:v>
                </c:pt>
                <c:pt idx="41">
                  <c:v>7.44757406647621</c:v>
                </c:pt>
                <c:pt idx="42">
                  <c:v>7.911786035447536</c:v>
                </c:pt>
                <c:pt idx="43">
                  <c:v>8.407428955676252</c:v>
                </c:pt>
                <c:pt idx="44">
                  <c:v>8.937304029302758</c:v>
                </c:pt>
                <c:pt idx="45">
                  <c:v>9.504520285072931</c:v>
                </c:pt>
                <c:pt idx="46">
                  <c:v>10.11253493819257</c:v>
                </c:pt>
                <c:pt idx="47">
                  <c:v>10.76519992614582</c:v>
                </c:pt>
                <c:pt idx="48">
                  <c:v>11.46681570576427</c:v>
                </c:pt>
                <c:pt idx="49">
                  <c:v>12.2221936131335</c:v>
                </c:pt>
                <c:pt idx="50">
                  <c:v>13.03672835263447</c:v>
                </c:pt>
                <c:pt idx="51">
                  <c:v>13.91648250660926</c:v>
                </c:pt>
                <c:pt idx="52">
                  <c:v>14.86828535821227</c:v>
                </c:pt>
                <c:pt idx="53">
                  <c:v>15.89984881670423</c:v>
                </c:pt>
                <c:pt idx="54">
                  <c:v>17.0199038521941</c:v>
                </c:pt>
                <c:pt idx="55">
                  <c:v>18.23836161856003</c:v>
                </c:pt>
                <c:pt idx="56">
                  <c:v>19.56650441183927</c:v>
                </c:pt>
                <c:pt idx="57">
                  <c:v>21.01721283285077</c:v>
                </c:pt>
                <c:pt idx="58">
                  <c:v>22.60523707102367</c:v>
                </c:pt>
                <c:pt idx="59">
                  <c:v>24.34752219910246</c:v>
                </c:pt>
                <c:pt idx="60">
                  <c:v>26.26359989582741</c:v>
                </c:pt>
                <c:pt idx="61">
                  <c:v>28.37606227053401</c:v>
                </c:pt>
                <c:pt idx="62">
                  <c:v>30.71113768577059</c:v>
                </c:pt>
                <c:pt idx="63">
                  <c:v>33.29939398233378</c:v>
                </c:pt>
                <c:pt idx="64">
                  <c:v>36.17660174524315</c:v>
                </c:pt>
                <c:pt idx="65">
                  <c:v>39.3847998164027</c:v>
                </c:pt>
                <c:pt idx="66">
                  <c:v>42.97361800585504</c:v>
                </c:pt>
                <c:pt idx="67">
                  <c:v>47.00192906699955</c:v>
                </c:pt>
                <c:pt idx="68">
                  <c:v>51.5399251671074</c:v>
                </c:pt>
                <c:pt idx="69">
                  <c:v>56.67174571598416</c:v>
                </c:pt>
                <c:pt idx="70">
                  <c:v>62.49882700387872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B6-49DE-BCBC-DB40F8B3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46856"/>
        <c:axId val="2133955544"/>
      </c:scatterChart>
      <c:valAx>
        <c:axId val="213394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55544"/>
        <c:crosses val="autoZero"/>
        <c:crossBetween val="midCat"/>
      </c:valAx>
      <c:valAx>
        <c:axId val="21339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4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'rx2 rc1'!$H$15</c:f>
              <c:strCache>
                <c:ptCount val="1"/>
                <c:pt idx="0">
                  <c:v>K_crowd/K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'rx2 rc1'!$H$16:$H$51</c:f>
              <c:numCache>
                <c:formatCode>General</c:formatCode>
                <c:ptCount val="36"/>
                <c:pt idx="0">
                  <c:v>1</c:v>
                </c:pt>
                <c:pt idx="1">
                  <c:v>1.069846508547877</c:v>
                </c:pt>
                <c:pt idx="2">
                  <c:v>1.147274507343712</c:v>
                </c:pt>
                <c:pt idx="3">
                  <c:v>1.233355442515062</c:v>
                </c:pt>
                <c:pt idx="4">
                  <c:v>1.329345808475159</c:v>
                </c:pt>
                <c:pt idx="5">
                  <c:v>1.436724848040248</c:v>
                </c:pt>
                <c:pt idx="6">
                  <c:v>1.557241106141682</c:v>
                </c:pt>
                <c:pt idx="7">
                  <c:v>1.692970195003498</c:v>
                </c:pt>
                <c:pt idx="8">
                  <c:v>1.84638683213153</c:v>
                </c:pt>
                <c:pt idx="9">
                  <c:v>2.020455148853445</c:v>
                </c:pt>
                <c:pt idx="10">
                  <c:v>2.218742521402321</c:v>
                </c:pt>
                <c:pt idx="11">
                  <c:v>2.44556386750079</c:v>
                </c:pt>
                <c:pt idx="12">
                  <c:v>2.7061656465855</c:v>
                </c:pt>
                <c:pt idx="13">
                  <c:v>3.006961939075471</c:v>
                </c:pt>
                <c:pt idx="14">
                  <c:v>3.355839299846758</c:v>
                </c:pt>
                <c:pt idx="15">
                  <c:v>3.762553074481881</c:v>
                </c:pt>
                <c:pt idx="16">
                  <c:v>4.239246248563904</c:v>
                </c:pt>
                <c:pt idx="17">
                  <c:v>4.801133719311578</c:v>
                </c:pt>
                <c:pt idx="18">
                  <c:v>5.467411689238721</c:v>
                </c:pt>
                <c:pt idx="19">
                  <c:v>6.262476007515566</c:v>
                </c:pt>
                <c:pt idx="20">
                  <c:v>7.217568237301902</c:v>
                </c:pt>
                <c:pt idx="21">
                  <c:v>8.373019365629858</c:v>
                </c:pt>
                <c:pt idx="22">
                  <c:v>9.781336665864977</c:v>
                </c:pt>
                <c:pt idx="23">
                  <c:v>11.51149217733857</c:v>
                </c:pt>
                <c:pt idx="24">
                  <c:v>13.65494196534834</c:v>
                </c:pt>
                <c:pt idx="25">
                  <c:v>16.33416636212976</c:v>
                </c:pt>
                <c:pt idx="26">
                  <c:v>19.71492557275605</c:v>
                </c:pt>
                <c:pt idx="27">
                  <c:v>24.02405909122579</c:v>
                </c:pt>
                <c:pt idx="28">
                  <c:v>29.57566582313635</c:v>
                </c:pt>
                <c:pt idx="29">
                  <c:v>36.81012909824287</c:v>
                </c:pt>
                <c:pt idx="30">
                  <c:v>46.35311698300637</c:v>
                </c:pt>
                <c:pt idx="31">
                  <c:v>59.10612763020799</c:v>
                </c:pt>
                <c:pt idx="32">
                  <c:v>76.38766762993432</c:v>
                </c:pt>
                <c:pt idx="33">
                  <c:v>100.1571145713453</c:v>
                </c:pt>
                <c:pt idx="34">
                  <c:v>133.3760957349066</c:v>
                </c:pt>
                <c:pt idx="35">
                  <c:v>180.6030625995585</c:v>
                </c:pt>
              </c:numCache>
            </c:numRef>
          </c:xVal>
          <c:yVal>
            <c:numRef>
              <c:f>'rx2 rc1'!$A$16:$A$51</c:f>
              <c:numCache>
                <c:formatCode>General</c:formatCode>
                <c:ptCount val="3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5F7-4AAA-9B67-0E61EDDD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29448"/>
        <c:axId val="2133132904"/>
      </c:scatterChart>
      <c:valAx>
        <c:axId val="213312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32904"/>
        <c:crosses val="autoZero"/>
        <c:crossBetween val="midCat"/>
      </c:valAx>
      <c:valAx>
        <c:axId val="21331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2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'rx21 rc2'!$H$15</c:f>
              <c:strCache>
                <c:ptCount val="1"/>
                <c:pt idx="0">
                  <c:v>K_crowd/K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'rx21 rc2'!$A$16:$A$57</c:f>
              <c:numCache>
                <c:formatCode>General</c:formatCode>
                <c:ptCount val="42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</c:numCache>
            </c:numRef>
          </c:xVal>
          <c:yVal>
            <c:numRef>
              <c:f>'rx21 rc2'!$H$16:$H$57</c:f>
              <c:numCache>
                <c:formatCode>General</c:formatCode>
                <c:ptCount val="42"/>
                <c:pt idx="0">
                  <c:v>1</c:v>
                </c:pt>
                <c:pt idx="1">
                  <c:v>1.052120393235071</c:v>
                </c:pt>
                <c:pt idx="2">
                  <c:v>1.108716920779073</c:v>
                </c:pt>
                <c:pt idx="3">
                  <c:v>1.170301884987718</c:v>
                </c:pt>
                <c:pt idx="4">
                  <c:v>1.237460175483404</c:v>
                </c:pt>
                <c:pt idx="5">
                  <c:v>1.310861505224765</c:v>
                </c:pt>
                <c:pt idx="6">
                  <c:v>1.391275038661473</c:v>
                </c:pt>
                <c:pt idx="7">
                  <c:v>1.479586944662983</c:v>
                </c:pt>
                <c:pt idx="8">
                  <c:v>1.57682154024674</c:v>
                </c:pt>
                <c:pt idx="9">
                  <c:v>1.684166861599114</c:v>
                </c:pt>
                <c:pt idx="10">
                  <c:v>1.803005717891962</c:v>
                </c:pt>
                <c:pt idx="11">
                  <c:v>1.934953566202603</c:v>
                </c:pt>
                <c:pt idx="12">
                  <c:v>2.081904912955192</c:v>
                </c:pt>
                <c:pt idx="13">
                  <c:v>2.246090426453941</c:v>
                </c:pt>
                <c:pt idx="14">
                  <c:v>2.430147574021785</c:v>
                </c:pt>
                <c:pt idx="15">
                  <c:v>2.637208427682853</c:v>
                </c:pt>
                <c:pt idx="16">
                  <c:v>2.87100938549683</c:v>
                </c:pt>
                <c:pt idx="17">
                  <c:v>3.136029030478931</c:v>
                </c:pt>
                <c:pt idx="18">
                  <c:v>3.437662333791792</c:v>
                </c:pt>
                <c:pt idx="19">
                  <c:v>3.782442098303847</c:v>
                </c:pt>
                <c:pt idx="20">
                  <c:v>4.178322209021184</c:v>
                </c:pt>
                <c:pt idx="21">
                  <c:v>4.635042303654545</c:v>
                </c:pt>
                <c:pt idx="22">
                  <c:v>5.164600469968216</c:v>
                </c:pt>
                <c:pt idx="23">
                  <c:v>5.781870346405355</c:v>
                </c:pt>
                <c:pt idx="24">
                  <c:v>6.505412767283252</c:v>
                </c:pt>
                <c:pt idx="25">
                  <c:v>7.358551659744838</c:v>
                </c:pt>
                <c:pt idx="26">
                  <c:v>8.370811970420142</c:v>
                </c:pt>
                <c:pt idx="27">
                  <c:v>9.579858064861817</c:v>
                </c:pt>
                <c:pt idx="28">
                  <c:v>11.03413055470118</c:v>
                </c:pt>
                <c:pt idx="29">
                  <c:v>12.79646753405642</c:v>
                </c:pt>
                <c:pt idx="30">
                  <c:v>14.94912787516316</c:v>
                </c:pt>
                <c:pt idx="31">
                  <c:v>17.60083350801144</c:v>
                </c:pt>
                <c:pt idx="32">
                  <c:v>20.89675295233861</c:v>
                </c:pt>
                <c:pt idx="33">
                  <c:v>25.03282236409488</c:v>
                </c:pt>
                <c:pt idx="34">
                  <c:v>30.27654630339628</c:v>
                </c:pt>
                <c:pt idx="35">
                  <c:v>36.99761144487284</c:v>
                </c:pt>
                <c:pt idx="36">
                  <c:v>45.7135773242358</c:v>
                </c:pt>
                <c:pt idx="37">
                  <c:v>57.15908945078137</c:v>
                </c:pt>
                <c:pt idx="38">
                  <c:v>72.39239165176782</c:v>
                </c:pt>
                <c:pt idx="39">
                  <c:v>92.9620129315766</c:v>
                </c:pt>
                <c:pt idx="40">
                  <c:v>121.1723317699396</c:v>
                </c:pt>
                <c:pt idx="41">
                  <c:v>160.5148219711917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2E-45E6-A51D-5D00B265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83144"/>
        <c:axId val="2133186600"/>
      </c:scatterChart>
      <c:valAx>
        <c:axId val="21331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86600"/>
        <c:crosses val="autoZero"/>
        <c:crossBetween val="midCat"/>
      </c:valAx>
      <c:valAx>
        <c:axId val="21331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'rx21 rc2'!$A$16:$A$86</c:f>
              <c:numCache>
                <c:formatCode>General</c:formatCode>
                <c:ptCount val="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'rx21 rc2'!$I$16:$I$86</c:f>
              <c:numCache>
                <c:formatCode>General</c:formatCode>
                <c:ptCount val="71"/>
                <c:pt idx="0">
                  <c:v>-4.44089209850063E-16</c:v>
                </c:pt>
                <c:pt idx="1">
                  <c:v>0.0508075500061652</c:v>
                </c:pt>
                <c:pt idx="2">
                  <c:v>0.103203419499022</c:v>
                </c:pt>
                <c:pt idx="3">
                  <c:v>0.157261736884903</c:v>
                </c:pt>
                <c:pt idx="4">
                  <c:v>0.213061033515323</c:v>
                </c:pt>
                <c:pt idx="5">
                  <c:v>0.270684558640386</c:v>
                </c:pt>
                <c:pt idx="6">
                  <c:v>0.33022062068662</c:v>
                </c:pt>
                <c:pt idx="7">
                  <c:v>0.391762957378828</c:v>
                </c:pt>
                <c:pt idx="8">
                  <c:v>0.455411137497934</c:v>
                </c:pt>
                <c:pt idx="9">
                  <c:v>0.521270997371678</c:v>
                </c:pt>
                <c:pt idx="10">
                  <c:v>0.589455115537262</c:v>
                </c:pt>
                <c:pt idx="11">
                  <c:v>0.660083329399297</c:v>
                </c:pt>
                <c:pt idx="12">
                  <c:v>0.73328329813887</c:v>
                </c:pt>
                <c:pt idx="13">
                  <c:v>0.809191116616187</c:v>
                </c:pt>
                <c:pt idx="14">
                  <c:v>0.887951985558579</c:v>
                </c:pt>
                <c:pt idx="15">
                  <c:v>0.969720943945384</c:v>
                </c:pt>
                <c:pt idx="16">
                  <c:v>1.05466367020249</c:v>
                </c:pt>
                <c:pt idx="17">
                  <c:v>1.14295735961334</c:v>
                </c:pt>
                <c:pt idx="18">
                  <c:v>1.234791686253448</c:v>
                </c:pt>
                <c:pt idx="19">
                  <c:v>1.33036985877837</c:v>
                </c:pt>
                <c:pt idx="20">
                  <c:v>1.429909780558352</c:v>
                </c:pt>
                <c:pt idx="21">
                  <c:v>1.533645325978227</c:v>
                </c:pt>
                <c:pt idx="22">
                  <c:v>1.641827746233737</c:v>
                </c:pt>
                <c:pt idx="23">
                  <c:v>1.754727219684033</c:v>
                </c:pt>
                <c:pt idx="24">
                  <c:v>1.872634563799667</c:v>
                </c:pt>
                <c:pt idx="25">
                  <c:v>1.995863128015249</c:v>
                </c:pt>
                <c:pt idx="26">
                  <c:v>2.124750889404397</c:v>
                </c:pt>
                <c:pt idx="27">
                  <c:v>2.259662776096586</c:v>
                </c:pt>
                <c:pt idx="28">
                  <c:v>2.400993246817687</c:v>
                </c:pt>
                <c:pt idx="29">
                  <c:v>2.549169158935924</c:v>
                </c:pt>
                <c:pt idx="30">
                  <c:v>2.704652962025591</c:v>
                </c:pt>
                <c:pt idx="31">
                  <c:v>2.867946259332473</c:v>
                </c:pt>
                <c:pt idx="32">
                  <c:v>3.03959378576885</c:v>
                </c:pt>
                <c:pt idx="33">
                  <c:v>3.220187858339528</c:v>
                </c:pt>
                <c:pt idx="34">
                  <c:v>3.410373363391549</c:v>
                </c:pt>
                <c:pt idx="35">
                  <c:v>3.610853355016448</c:v>
                </c:pt>
                <c:pt idx="36">
                  <c:v>3.822395350586052</c:v>
                </c:pt>
                <c:pt idx="37">
                  <c:v>4.045838423102409</c:v>
                </c:pt>
                <c:pt idx="38">
                  <c:v>4.282101206186808</c:v>
                </c:pt>
                <c:pt idx="39">
                  <c:v>4.532190946608154</c:v>
                </c:pt>
                <c:pt idx="40">
                  <c:v>4.79721376184749</c:v>
                </c:pt>
                <c:pt idx="41">
                  <c:v>5.078386287036355</c:v>
                </c:pt>
                <c:pt idx="42">
                  <c:v>5.37704892757761</c:v>
                </c:pt>
                <c:pt idx="43">
                  <c:v>5.694680971949057</c:v>
                </c:pt>
                <c:pt idx="44">
                  <c:v>6.032917864949005</c:v>
                </c:pt>
                <c:pt idx="45">
                  <c:v>6.393570996636853</c:v>
                </c:pt>
                <c:pt idx="46">
                  <c:v>6.778650428525863</c:v>
                </c:pt>
                <c:pt idx="47">
                  <c:v>7.190391058788702</c:v>
                </c:pt>
                <c:pt idx="48">
                  <c:v>7.631282825585263</c:v>
                </c:pt>
                <c:pt idx="49">
                  <c:v>8.104105666199267</c:v>
                </c:pt>
                <c:pt idx="50">
                  <c:v>8.611970094636348</c:v>
                </c:pt>
                <c:pt idx="51">
                  <c:v>9.158364438238493</c:v>
                </c:pt>
                <c:pt idx="52">
                  <c:v>9.747209993056671</c:v>
                </c:pt>
                <c:pt idx="53">
                  <c:v>10.38292562888527</c:v>
                </c:pt>
                <c:pt idx="54">
                  <c:v>11.07050371176061</c:v>
                </c:pt>
                <c:pt idx="55">
                  <c:v>11.8155996321593</c:v>
                </c:pt>
                <c:pt idx="56">
                  <c:v>12.62463775425013</c:v>
                </c:pt>
                <c:pt idx="57">
                  <c:v>13.50493726562123</c:v>
                </c:pt>
                <c:pt idx="58">
                  <c:v>14.46486224772894</c:v>
                </c:pt>
                <c:pt idx="59">
                  <c:v>15.51400135755557</c:v>
                </c:pt>
                <c:pt idx="60">
                  <c:v>16.66338388072959</c:v>
                </c:pt>
                <c:pt idx="61">
                  <c:v>17.92574067959629</c:v>
                </c:pt>
                <c:pt idx="62">
                  <c:v>19.31582084318173</c:v>
                </c:pt>
                <c:pt idx="63">
                  <c:v>20.85077782191053</c:v>
                </c:pt>
                <c:pt idx="64">
                  <c:v>22.55064273415035</c:v>
                </c:pt>
                <c:pt idx="65">
                  <c:v>24.4389076896162</c:v>
                </c:pt>
                <c:pt idx="66">
                  <c:v>26.54324883926252</c:v>
                </c:pt>
                <c:pt idx="67">
                  <c:v>28.89642806826701</c:v>
                </c:pt>
                <c:pt idx="68">
                  <c:v>31.5374246987962</c:v>
                </c:pt>
                <c:pt idx="69">
                  <c:v>34.51286555107457</c:v>
                </c:pt>
                <c:pt idx="70">
                  <c:v>37.87884508759684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9BD-405E-A6A7-6ADCF9CC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11048"/>
        <c:axId val="2136089352"/>
      </c:scatterChart>
      <c:valAx>
        <c:axId val="213611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9352"/>
        <c:crosses val="autoZero"/>
        <c:crossBetween val="midCat"/>
      </c:valAx>
      <c:valAx>
        <c:axId val="21360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1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'rx2 rc3'!$H$15</c:f>
              <c:strCache>
                <c:ptCount val="1"/>
                <c:pt idx="0">
                  <c:v>K_crowd/K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'rx2 rc3'!$A$16:$A$76</c:f>
              <c:numCache>
                <c:formatCode>General</c:formatCode>
                <c:ptCount val="6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'rx2 rc3'!$H$16:$H$76</c:f>
              <c:numCache>
                <c:formatCode>General</c:formatCode>
                <c:ptCount val="61"/>
                <c:pt idx="0">
                  <c:v>1.000000000000001</c:v>
                </c:pt>
                <c:pt idx="1">
                  <c:v>1.035919742400057</c:v>
                </c:pt>
                <c:pt idx="2">
                  <c:v>1.073963474114404</c:v>
                </c:pt>
                <c:pt idx="3">
                  <c:v>1.114297863067782</c:v>
                </c:pt>
                <c:pt idx="4">
                  <c:v>1.157105663158104</c:v>
                </c:pt>
                <c:pt idx="5">
                  <c:v>1.202587546804218</c:v>
                </c:pt>
                <c:pt idx="6">
                  <c:v>1.250964177432098</c:v>
                </c:pt>
                <c:pt idx="7">
                  <c:v>1.302478557327235</c:v>
                </c:pt>
                <c:pt idx="8">
                  <c:v>1.357398692096145</c:v>
                </c:pt>
                <c:pt idx="9">
                  <c:v>1.416020619843874</c:v>
                </c:pt>
                <c:pt idx="10">
                  <c:v>1.478671861293334</c:v>
                </c:pt>
                <c:pt idx="11">
                  <c:v>1.545715356695947</c:v>
                </c:pt>
                <c:pt idx="12">
                  <c:v>1.61755396681475</c:v>
                </c:pt>
                <c:pt idx="13">
                  <c:v>1.694635628869707</c:v>
                </c:pt>
                <c:pt idx="14">
                  <c:v>1.777459274571798</c:v>
                </c:pt>
                <c:pt idx="15">
                  <c:v>1.866581636787588</c:v>
                </c:pt>
                <c:pt idx="16">
                  <c:v>1.962625094645431</c:v>
                </c:pt>
                <c:pt idx="17">
                  <c:v>2.066286734848188</c:v>
                </c:pt>
                <c:pt idx="18">
                  <c:v>2.17834884061585</c:v>
                </c:pt>
                <c:pt idx="19">
                  <c:v>2.299691060308182</c:v>
                </c:pt>
                <c:pt idx="20">
                  <c:v>2.431304556930165</c:v>
                </c:pt>
                <c:pt idx="21">
                  <c:v>2.574308499338576</c:v>
                </c:pt>
                <c:pt idx="22">
                  <c:v>2.729969328449985</c:v>
                </c:pt>
                <c:pt idx="23">
                  <c:v>2.899723320095052</c:v>
                </c:pt>
                <c:pt idx="24">
                  <c:v>3.085203074111343</c:v>
                </c:pt>
                <c:pt idx="25">
                  <c:v>3.288268691497083</c:v>
                </c:pt>
                <c:pt idx="26">
                  <c:v>3.511044563830874</c:v>
                </c:pt>
                <c:pt idx="27">
                  <c:v>3.75596289907122</c:v>
                </c:pt>
                <c:pt idx="28">
                  <c:v>4.025815354570435</c:v>
                </c:pt>
                <c:pt idx="29">
                  <c:v>4.323814453382372</c:v>
                </c:pt>
                <c:pt idx="30">
                  <c:v>4.653666838507606</c:v>
                </c:pt>
                <c:pt idx="31">
                  <c:v>5.019660890326891</c:v>
                </c:pt>
                <c:pt idx="32">
                  <c:v>5.42677181883952</c:v>
                </c:pt>
                <c:pt idx="33">
                  <c:v>5.880788074513807</c:v>
                </c:pt>
                <c:pt idx="34">
                  <c:v>6.388463837713476</c:v>
                </c:pt>
                <c:pt idx="35">
                  <c:v>6.95770349515069</c:v>
                </c:pt>
                <c:pt idx="36">
                  <c:v>7.597785453934574</c:v>
                </c:pt>
                <c:pt idx="37">
                  <c:v>8.31963445708538</c:v>
                </c:pt>
                <c:pt idx="38">
                  <c:v>9.136153846722451</c:v>
                </c:pt>
                <c:pt idx="39">
                  <c:v>10.06263209545328</c:v>
                </c:pt>
                <c:pt idx="40">
                  <c:v>11.11724154628455</c:v>
                </c:pt>
                <c:pt idx="41">
                  <c:v>12.32165185655692</c:v>
                </c:pt>
                <c:pt idx="42">
                  <c:v>13.70178636387173</c:v>
                </c:pt>
                <c:pt idx="43">
                  <c:v>15.28875675949026</c:v>
                </c:pt>
                <c:pt idx="44">
                  <c:v>17.12002039039121</c:v>
                </c:pt>
                <c:pt idx="45">
                  <c:v>19.24081557390097</c:v>
                </c:pt>
                <c:pt idx="46">
                  <c:v>21.70594386567257</c:v>
                </c:pt>
                <c:pt idx="47">
                  <c:v>24.58198458831203</c:v>
                </c:pt>
                <c:pt idx="48">
                  <c:v>27.9500462510726</c:v>
                </c:pt>
                <c:pt idx="49">
                  <c:v>31.90918153344577</c:v>
                </c:pt>
                <c:pt idx="50">
                  <c:v>36.58061626384209</c:v>
                </c:pt>
                <c:pt idx="51">
                  <c:v>42.11296587179757</c:v>
                </c:pt>
                <c:pt idx="52">
                  <c:v>48.68863017060638</c:v>
                </c:pt>
                <c:pt idx="53">
                  <c:v>56.53155972344151</c:v>
                </c:pt>
                <c:pt idx="54">
                  <c:v>65.9165578427248</c:v>
                </c:pt>
                <c:pt idx="55">
                  <c:v>77.18019289871492</c:v>
                </c:pt>
                <c:pt idx="56">
                  <c:v>90.73319842020877</c:v>
                </c:pt>
                <c:pt idx="57">
                  <c:v>107.0738562454031</c:v>
                </c:pt>
                <c:pt idx="58">
                  <c:v>126.8011694202155</c:v>
                </c:pt>
                <c:pt idx="59">
                  <c:v>150.6254531100372</c:v>
                </c:pt>
                <c:pt idx="60">
                  <c:v>179.372039683182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2C7-41A7-B163-E13440F70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13832"/>
        <c:axId val="2133217288"/>
      </c:scatterChart>
      <c:valAx>
        <c:axId val="213321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17288"/>
        <c:crosses val="autoZero"/>
        <c:crossBetween val="midCat"/>
      </c:valAx>
      <c:valAx>
        <c:axId val="21332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1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'rx2 rc3'!$A$16:$A$86</c:f>
              <c:numCache>
                <c:formatCode>General</c:formatCode>
                <c:ptCount val="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'rx2 rc3'!$I$16:$I$86</c:f>
              <c:numCache>
                <c:formatCode>General</c:formatCode>
                <c:ptCount val="71"/>
                <c:pt idx="0">
                  <c:v>8.88178419700125E-16</c:v>
                </c:pt>
                <c:pt idx="1">
                  <c:v>0.0352896721106211</c:v>
                </c:pt>
                <c:pt idx="2">
                  <c:v>0.0713559863038808</c:v>
                </c:pt>
                <c:pt idx="3">
                  <c:v>0.108224487333936</c:v>
                </c:pt>
                <c:pt idx="4">
                  <c:v>0.145921769156698</c:v>
                </c:pt>
                <c:pt idx="5">
                  <c:v>0.184475524342889</c:v>
                </c:pt>
                <c:pt idx="6">
                  <c:v>0.223914595928576</c:v>
                </c:pt>
                <c:pt idx="7">
                  <c:v>0.264269031805255</c:v>
                </c:pt>
                <c:pt idx="8">
                  <c:v>0.305570141750992</c:v>
                </c:pt>
                <c:pt idx="9">
                  <c:v>0.347850557202137</c:v>
                </c:pt>
                <c:pt idx="10">
                  <c:v>0.391144293861632</c:v>
                </c:pt>
                <c:pt idx="11">
                  <c:v>0.435486817234467</c:v>
                </c:pt>
                <c:pt idx="12">
                  <c:v>0.480915111173126</c:v>
                </c:pt>
                <c:pt idx="13">
                  <c:v>0.527467749504972</c:v>
                </c:pt>
                <c:pt idx="14">
                  <c:v>0.575184970799477</c:v>
                </c:pt>
                <c:pt idx="15">
                  <c:v>0.624108756314547</c:v>
                </c:pt>
                <c:pt idx="16">
                  <c:v>0.674282911137447</c:v>
                </c:pt>
                <c:pt idx="17">
                  <c:v>0.725753148505981</c:v>
                </c:pt>
                <c:pt idx="18">
                  <c:v>0.778567177257648</c:v>
                </c:pt>
                <c:pt idx="19">
                  <c:v>0.832774792308011</c:v>
                </c:pt>
                <c:pt idx="20">
                  <c:v>0.888427968001298</c:v>
                </c:pt>
                <c:pt idx="21">
                  <c:v>0.945580954105133</c:v>
                </c:pt>
                <c:pt idx="22">
                  <c:v>1.00429037413375</c:v>
                </c:pt>
                <c:pt idx="23">
                  <c:v>1.064615325577129</c:v>
                </c:pt>
                <c:pt idx="24">
                  <c:v>1.126617481483065</c:v>
                </c:pt>
                <c:pt idx="25">
                  <c:v>1.19036119268028</c:v>
                </c:pt>
                <c:pt idx="26">
                  <c:v>1.255913589737722</c:v>
                </c:pt>
                <c:pt idx="27">
                  <c:v>1.323344683520665</c:v>
                </c:pt>
                <c:pt idx="28">
                  <c:v>1.392727462919558</c:v>
                </c:pt>
                <c:pt idx="29">
                  <c:v>1.464137987982622</c:v>
                </c:pt>
                <c:pt idx="30">
                  <c:v>1.537655476264324</c:v>
                </c:pt>
                <c:pt idx="31">
                  <c:v>1.613362379694206</c:v>
                </c:pt>
                <c:pt idx="32">
                  <c:v>1.691344448654584</c:v>
                </c:pt>
                <c:pt idx="33">
                  <c:v>1.771690779207675</c:v>
                </c:pt>
                <c:pt idx="34">
                  <c:v>1.854493838504688</c:v>
                </c:pt>
                <c:pt idx="35">
                  <c:v>1.939849462305053</c:v>
                </c:pt>
                <c:pt idx="36">
                  <c:v>2.027856817190471</c:v>
                </c:pt>
                <c:pt idx="37">
                  <c:v>2.118618318421459</c:v>
                </c:pt>
                <c:pt idx="38">
                  <c:v>2.212239492386849</c:v>
                </c:pt>
                <c:pt idx="39">
                  <c:v>2.30882877015698</c:v>
                </c:pt>
                <c:pt idx="40">
                  <c:v>2.408497195665391</c:v>
                </c:pt>
                <c:pt idx="41">
                  <c:v>2.511358028383536</c:v>
                </c:pt>
                <c:pt idx="42">
                  <c:v>2.617526215857327</c:v>
                </c:pt>
                <c:pt idx="43">
                  <c:v>2.727117705941176</c:v>
                </c:pt>
                <c:pt idx="44">
                  <c:v>2.84024856174041</c:v>
                </c:pt>
                <c:pt idx="45">
                  <c:v>2.957033833835044</c:v>
                </c:pt>
                <c:pt idx="46">
                  <c:v>3.07758613390017</c:v>
                </c:pt>
                <c:pt idx="47">
                  <c:v>3.202013840842467</c:v>
                </c:pt>
                <c:pt idx="48">
                  <c:v>3.330418854378723</c:v>
                </c:pt>
                <c:pt idx="49">
                  <c:v>3.46289379074296</c:v>
                </c:pt>
                <c:pt idx="50">
                  <c:v>3.599518489836723</c:v>
                </c:pt>
                <c:pt idx="51">
                  <c:v>3.740355671225298</c:v>
                </c:pt>
                <c:pt idx="52">
                  <c:v>3.885445536108285</c:v>
                </c:pt>
                <c:pt idx="53">
                  <c:v>4.034799061381073</c:v>
                </c:pt>
                <c:pt idx="54">
                  <c:v>4.188389667046176</c:v>
                </c:pt>
                <c:pt idx="55">
                  <c:v>4.346142855441862</c:v>
                </c:pt>
                <c:pt idx="56">
                  <c:v>4.50792331462907</c:v>
                </c:pt>
                <c:pt idx="57">
                  <c:v>4.673518841636334</c:v>
                </c:pt>
                <c:pt idx="58">
                  <c:v>4.842620264517502</c:v>
                </c:pt>
                <c:pt idx="59">
                  <c:v>5.014796312439812</c:v>
                </c:pt>
                <c:pt idx="60">
                  <c:v>5.189462082869307</c:v>
                </c:pt>
                <c:pt idx="61">
                  <c:v>5.365839360649409</c:v>
                </c:pt>
                <c:pt idx="62">
                  <c:v>5.542906522916225</c:v>
                </c:pt>
                <c:pt idx="63">
                  <c:v>5.719335071578047</c:v>
                </c:pt>
                <c:pt idx="64">
                  <c:v>5.893408909302788</c:v>
                </c:pt>
                <c:pt idx="65">
                  <c:v>6.06292122849356</c:v>
                </c:pt>
                <c:pt idx="66">
                  <c:v>6.22504219264234</c:v>
                </c:pt>
                <c:pt idx="67">
                  <c:v>6.376148280666487</c:v>
                </c:pt>
                <c:pt idx="68">
                  <c:v>6.511600985847983</c:v>
                </c:pt>
                <c:pt idx="69">
                  <c:v>6.625458146960727</c:v>
                </c:pt>
                <c:pt idx="70">
                  <c:v>6.710095005458409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02-4876-8BBB-8E9A84319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75240"/>
        <c:axId val="2133237352"/>
      </c:scatterChart>
      <c:valAx>
        <c:axId val="213397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37352"/>
        <c:crosses val="autoZero"/>
        <c:crossBetween val="midCat"/>
      </c:valAx>
      <c:valAx>
        <c:axId val="21332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7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'rx2 rc4'!$H$15</c:f>
              <c:strCache>
                <c:ptCount val="1"/>
                <c:pt idx="0">
                  <c:v>K_crowd/K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'rx2 rc4'!$A$16:$A$76</c:f>
              <c:numCache>
                <c:formatCode>General</c:formatCode>
                <c:ptCount val="6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'rx2 rc4'!$H$16:$H$76</c:f>
              <c:numCache>
                <c:formatCode>General</c:formatCode>
                <c:ptCount val="61"/>
                <c:pt idx="0">
                  <c:v>1.000000000000001</c:v>
                </c:pt>
                <c:pt idx="1">
                  <c:v>1.031401388534021</c:v>
                </c:pt>
                <c:pt idx="2">
                  <c:v>1.064482975533044</c:v>
                </c:pt>
                <c:pt idx="3">
                  <c:v>1.099366163547155</c:v>
                </c:pt>
                <c:pt idx="4">
                  <c:v>1.136183260790232</c:v>
                </c:pt>
                <c:pt idx="5">
                  <c:v>1.17507864668312</c:v>
                </c:pt>
                <c:pt idx="6">
                  <c:v>1.216210081498473</c:v>
                </c:pt>
                <c:pt idx="7">
                  <c:v>1.259750180314414</c:v>
                </c:pt>
                <c:pt idx="8">
                  <c:v>1.305888074651027</c:v>
                </c:pt>
                <c:pt idx="9">
                  <c:v>1.354831288878725</c:v>
                </c:pt>
                <c:pt idx="10">
                  <c:v>1.406807862854833</c:v>
                </c:pt>
                <c:pt idx="11">
                  <c:v>1.462068757389593</c:v>
                </c:pt>
                <c:pt idx="12">
                  <c:v>1.520890585216153</c:v>
                </c:pt>
                <c:pt idx="13">
                  <c:v>1.583578717325129</c:v>
                </c:pt>
                <c:pt idx="14">
                  <c:v>1.650470823044949</c:v>
                </c:pt>
                <c:pt idx="15">
                  <c:v>1.721940912375635</c:v>
                </c:pt>
                <c:pt idx="16">
                  <c:v>1.798403961147263</c:v>
                </c:pt>
                <c:pt idx="17">
                  <c:v>1.880321213978074</c:v>
                </c:pt>
                <c:pt idx="18">
                  <c:v>1.968206277248889</c:v>
                </c:pt>
                <c:pt idx="19">
                  <c:v>2.062632134998363</c:v>
                </c:pt>
                <c:pt idx="20">
                  <c:v>2.164239245530137</c:v>
                </c:pt>
                <c:pt idx="21">
                  <c:v>2.273744906536864</c:v>
                </c:pt>
                <c:pt idx="22">
                  <c:v>2.391954112838654</c:v>
                </c:pt>
                <c:pt idx="23">
                  <c:v>2.519772174834848</c:v>
                </c:pt>
                <c:pt idx="24">
                  <c:v>2.658219419261095</c:v>
                </c:pt>
                <c:pt idx="25">
                  <c:v>2.808448359055307</c:v>
                </c:pt>
                <c:pt idx="26">
                  <c:v>2.971763798856336</c:v>
                </c:pt>
                <c:pt idx="27">
                  <c:v>3.149646440395757</c:v>
                </c:pt>
                <c:pt idx="28">
                  <c:v>3.34378067221268</c:v>
                </c:pt>
                <c:pt idx="29">
                  <c:v>3.556087376308821</c:v>
                </c:pt>
                <c:pt idx="30">
                  <c:v>3.788762767641151</c:v>
                </c:pt>
                <c:pt idx="31">
                  <c:v>4.044324509713458</c:v>
                </c:pt>
                <c:pt idx="32">
                  <c:v>4.325666632435656</c:v>
                </c:pt>
                <c:pt idx="33">
                  <c:v>4.636125131511281</c:v>
                </c:pt>
                <c:pt idx="34">
                  <c:v>4.979556570650532</c:v>
                </c:pt>
                <c:pt idx="35">
                  <c:v>5.360432562984598</c:v>
                </c:pt>
                <c:pt idx="36">
                  <c:v>5.783953707205857</c:v>
                </c:pt>
                <c:pt idx="37">
                  <c:v>6.256187437224342</c:v>
                </c:pt>
                <c:pt idx="38">
                  <c:v>6.784235363297022</c:v>
                </c:pt>
                <c:pt idx="39">
                  <c:v>7.37643710474536</c:v>
                </c:pt>
                <c:pt idx="40">
                  <c:v>8.042619426561083</c:v>
                </c:pt>
                <c:pt idx="41">
                  <c:v>8.794401807425377</c:v>
                </c:pt>
                <c:pt idx="42">
                  <c:v>9.645572531733158</c:v>
                </c:pt>
                <c:pt idx="43">
                  <c:v>10.61255320371039</c:v>
                </c:pt>
                <c:pt idx="44">
                  <c:v>11.71497447471464</c:v>
                </c:pt>
                <c:pt idx="45">
                  <c:v>12.9763920746873</c:v>
                </c:pt>
                <c:pt idx="46">
                  <c:v>14.42518035632661</c:v>
                </c:pt>
                <c:pt idx="47">
                  <c:v>16.09565102051223</c:v>
                </c:pt>
                <c:pt idx="48">
                  <c:v>18.02945815628243</c:v>
                </c:pt>
                <c:pt idx="49">
                  <c:v>20.27736802072415</c:v>
                </c:pt>
                <c:pt idx="50">
                  <c:v>22.90149409843135</c:v>
                </c:pt>
                <c:pt idx="51">
                  <c:v>25.97812607097575</c:v>
                </c:pt>
                <c:pt idx="52">
                  <c:v>29.6013166387758</c:v>
                </c:pt>
                <c:pt idx="53">
                  <c:v>33.88743382510221</c:v>
                </c:pt>
                <c:pt idx="54">
                  <c:v>38.98093912525271</c:v>
                </c:pt>
                <c:pt idx="55">
                  <c:v>45.06171304504267</c:v>
                </c:pt>
                <c:pt idx="56">
                  <c:v>52.35431584770766</c:v>
                </c:pt>
                <c:pt idx="57">
                  <c:v>61.13963386634547</c:v>
                </c:pt>
                <c:pt idx="58">
                  <c:v>71.76940138909924</c:v>
                </c:pt>
                <c:pt idx="59">
                  <c:v>84.68406700189678</c:v>
                </c:pt>
                <c:pt idx="60">
                  <c:v>100.4343205097865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DA-478C-AB91-8BA8E2B0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90600"/>
        <c:axId val="2133294056"/>
      </c:scatterChart>
      <c:valAx>
        <c:axId val="213329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94056"/>
        <c:crosses val="autoZero"/>
        <c:crossBetween val="midCat"/>
      </c:valAx>
      <c:valAx>
        <c:axId val="21332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9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'rx2 rc4'!$A$16:$A$86</c:f>
              <c:numCache>
                <c:formatCode>General</c:formatCode>
                <c:ptCount val="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'rx2 rc4'!$I$16:$I$86</c:f>
              <c:numCache>
                <c:formatCode>General</c:formatCode>
                <c:ptCount val="71"/>
                <c:pt idx="0">
                  <c:v>8.88178419700125E-16</c:v>
                </c:pt>
                <c:pt idx="1">
                  <c:v>0.0309184488952275</c:v>
                </c:pt>
                <c:pt idx="2">
                  <c:v>0.0624892123001121</c:v>
                </c:pt>
                <c:pt idx="3">
                  <c:v>0.0947337987715543</c:v>
                </c:pt>
                <c:pt idx="4">
                  <c:v>0.127674628406269</c:v>
                </c:pt>
                <c:pt idx="5">
                  <c:v>0.161335078703522</c:v>
                </c:pt>
                <c:pt idx="6">
                  <c:v>0.195739533012118</c:v>
                </c:pt>
                <c:pt idx="7">
                  <c:v>0.230913431713637</c:v>
                </c:pt>
                <c:pt idx="8">
                  <c:v>0.266883326301945</c:v>
                </c:pt>
                <c:pt idx="9">
                  <c:v>0.303676936527043</c:v>
                </c:pt>
                <c:pt idx="10">
                  <c:v>0.341323210779518</c:v>
                </c:pt>
                <c:pt idx="11">
                  <c:v>0.379852389899971</c:v>
                </c:pt>
                <c:pt idx="12">
                  <c:v>0.419296074605577</c:v>
                </c:pt>
                <c:pt idx="13">
                  <c:v>0.459687296733619</c:v>
                </c:pt>
                <c:pt idx="14">
                  <c:v>0.501060594508661</c:v>
                </c:pt>
                <c:pt idx="15">
                  <c:v>0.543452092046111</c:v>
                </c:pt>
                <c:pt idx="16">
                  <c:v>0.58689958331004</c:v>
                </c:pt>
                <c:pt idx="17">
                  <c:v>0.631442620746182</c:v>
                </c:pt>
                <c:pt idx="18">
                  <c:v>0.677122608812531</c:v>
                </c:pt>
                <c:pt idx="19">
                  <c:v>0.723982902628347</c:v>
                </c:pt>
                <c:pt idx="20">
                  <c:v>0.772068911957418</c:v>
                </c:pt>
                <c:pt idx="21">
                  <c:v>0.821428210731958</c:v>
                </c:pt>
                <c:pt idx="22">
                  <c:v>0.872110652308497</c:v>
                </c:pt>
                <c:pt idx="23">
                  <c:v>0.924168490624821</c:v>
                </c:pt>
                <c:pt idx="24">
                  <c:v>0.977656507396023</c:v>
                </c:pt>
                <c:pt idx="25">
                  <c:v>1.032632145445587</c:v>
                </c:pt>
                <c:pt idx="26">
                  <c:v>1.089155648211414</c:v>
                </c:pt>
                <c:pt idx="27">
                  <c:v>1.147290205393829</c:v>
                </c:pt>
                <c:pt idx="28">
                  <c:v>1.207102104618293</c:v>
                </c:pt>
                <c:pt idx="29">
                  <c:v>1.2686608888652</c:v>
                </c:pt>
                <c:pt idx="30">
                  <c:v>1.332039519266389</c:v>
                </c:pt>
                <c:pt idx="31">
                  <c:v>1.397314542675054</c:v>
                </c:pt>
                <c:pt idx="32">
                  <c:v>1.464566263173519</c:v>
                </c:pt>
                <c:pt idx="33">
                  <c:v>1.533878916379702</c:v>
                </c:pt>
                <c:pt idx="34">
                  <c:v>1.605340845034038</c:v>
                </c:pt>
                <c:pt idx="35">
                  <c:v>1.679044673875841</c:v>
                </c:pt>
                <c:pt idx="36">
                  <c:v>1.75508748122932</c:v>
                </c:pt>
                <c:pt idx="37">
                  <c:v>1.833570963987332</c:v>
                </c:pt>
                <c:pt idx="38">
                  <c:v>1.914601591770009</c:v>
                </c:pt>
                <c:pt idx="39">
                  <c:v>1.998290744903204</c:v>
                </c:pt>
                <c:pt idx="40">
                  <c:v>2.084754829453318</c:v>
                </c:pt>
                <c:pt idx="41">
                  <c:v>2.174115360802529</c:v>
                </c:pt>
                <c:pt idx="42">
                  <c:v>2.26649900506593</c:v>
                </c:pt>
                <c:pt idx="43">
                  <c:v>2.362037564930943</c:v>
                </c:pt>
                <c:pt idx="44">
                  <c:v>2.460867893102468</c:v>
                </c:pt>
                <c:pt idx="45">
                  <c:v>2.56313171229014</c:v>
                </c:pt>
                <c:pt idx="46">
                  <c:v>2.668975315354241</c:v>
                </c:pt>
                <c:pt idx="47">
                  <c:v>2.778549112551091</c:v>
                </c:pt>
                <c:pt idx="48">
                  <c:v>2.892006984422127</c:v>
                </c:pt>
                <c:pt idx="49">
                  <c:v>3.009505388284993</c:v>
                </c:pt>
                <c:pt idx="50">
                  <c:v>3.131202152904851</c:v>
                </c:pt>
                <c:pt idx="51">
                  <c:v>3.257254878963375</c:v>
                </c:pt>
                <c:pt idx="52">
                  <c:v>3.387818841380485</c:v>
                </c:pt>
                <c:pt idx="53">
                  <c:v>3.523044262040943</c:v>
                </c:pt>
                <c:pt idx="54">
                  <c:v>3.663072786279003</c:v>
                </c:pt>
                <c:pt idx="55">
                  <c:v>3.808032951259782</c:v>
                </c:pt>
                <c:pt idx="56">
                  <c:v>3.958034376090443</c:v>
                </c:pt>
                <c:pt idx="57">
                  <c:v>4.113160327997677</c:v>
                </c:pt>
                <c:pt idx="58">
                  <c:v>4.273458220723056</c:v>
                </c:pt>
                <c:pt idx="59">
                  <c:v>4.438927473005388</c:v>
                </c:pt>
                <c:pt idx="60">
                  <c:v>4.609503986591295</c:v>
                </c:pt>
                <c:pt idx="61">
                  <c:v>4.785040280929496</c:v>
                </c:pt>
                <c:pt idx="62">
                  <c:v>4.965280026727497</c:v>
                </c:pt>
                <c:pt idx="63">
                  <c:v>5.149825326833524</c:v>
                </c:pt>
                <c:pt idx="64">
                  <c:v>5.338094564163778</c:v>
                </c:pt>
                <c:pt idx="65">
                  <c:v>5.529267921682666</c:v>
                </c:pt>
                <c:pt idx="66">
                  <c:v>5.722216706672753</c:v>
                </c:pt>
                <c:pt idx="67">
                  <c:v>5.91541127780691</c:v>
                </c:pt>
                <c:pt idx="68">
                  <c:v>6.106800530677254</c:v>
                </c:pt>
                <c:pt idx="69">
                  <c:v>6.293653329995055</c:v>
                </c:pt>
                <c:pt idx="70">
                  <c:v>6.472348668228646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0D-48BD-97B3-A12D2A0F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49656"/>
        <c:axId val="2135958248"/>
      </c:scatterChart>
      <c:valAx>
        <c:axId val="21359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58248"/>
        <c:crosses val="autoZero"/>
        <c:crossBetween val="midCat"/>
      </c:valAx>
      <c:valAx>
        <c:axId val="21359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4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'react1 Rc1'!$A$16:$A$86</c:f>
              <c:numCache>
                <c:formatCode>General</c:formatCode>
                <c:ptCount val="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'react1 Rc1'!$I$16:$I$86</c:f>
              <c:numCache>
                <c:formatCode>General</c:formatCode>
                <c:ptCount val="71"/>
                <c:pt idx="0">
                  <c:v>8.88178419700125E-16</c:v>
                </c:pt>
                <c:pt idx="1">
                  <c:v>0.049080899407481</c:v>
                </c:pt>
                <c:pt idx="2">
                  <c:v>0.0993194762146698</c:v>
                </c:pt>
                <c:pt idx="3">
                  <c:v>0.150751536067093</c:v>
                </c:pt>
                <c:pt idx="4">
                  <c:v>0.20341410001778</c:v>
                </c:pt>
                <c:pt idx="5">
                  <c:v>0.257345438191281</c:v>
                </c:pt>
                <c:pt idx="6">
                  <c:v>0.312585102608735</c:v>
                </c:pt>
                <c:pt idx="7">
                  <c:v>0.369173958803524</c:v>
                </c:pt>
                <c:pt idx="8">
                  <c:v>0.427154215790833</c:v>
                </c:pt>
                <c:pt idx="9">
                  <c:v>0.486569453877345</c:v>
                </c:pt>
                <c:pt idx="10">
                  <c:v>0.547464649707815</c:v>
                </c:pt>
                <c:pt idx="11">
                  <c:v>0.609886197841377</c:v>
                </c:pt>
                <c:pt idx="12">
                  <c:v>0.673881928029696</c:v>
                </c:pt>
                <c:pt idx="13">
                  <c:v>0.739501117228612</c:v>
                </c:pt>
                <c:pt idx="14">
                  <c:v>0.806794495211835</c:v>
                </c:pt>
                <c:pt idx="15">
                  <c:v>0.875814242465125</c:v>
                </c:pt>
                <c:pt idx="16">
                  <c:v>0.946613978818363</c:v>
                </c:pt>
                <c:pt idx="17">
                  <c:v>1.019248741015137</c:v>
                </c:pt>
                <c:pt idx="18">
                  <c:v>1.093774947118985</c:v>
                </c:pt>
                <c:pt idx="19">
                  <c:v>1.170250345304866</c:v>
                </c:pt>
                <c:pt idx="20">
                  <c:v>1.248733944174633</c:v>
                </c:pt>
                <c:pt idx="21">
                  <c:v>1.329285921256567</c:v>
                </c:pt>
                <c:pt idx="22">
                  <c:v>1.411967505788284</c:v>
                </c:pt>
                <c:pt idx="23">
                  <c:v>1.496840831225594</c:v>
                </c:pt>
                <c:pt idx="24">
                  <c:v>1.583968752149523</c:v>
                </c:pt>
                <c:pt idx="25">
                  <c:v>1.673414619338303</c:v>
                </c:pt>
                <c:pt idx="26">
                  <c:v>1.765242005707337</c:v>
                </c:pt>
                <c:pt idx="27">
                  <c:v>1.859514374566193</c:v>
                </c:pt>
                <c:pt idx="28">
                  <c:v>1.95629468016372</c:v>
                </c:pt>
                <c:pt idx="29">
                  <c:v>2.055644888746142</c:v>
                </c:pt>
                <c:pt idx="30">
                  <c:v>2.157625406287536</c:v>
                </c:pt>
                <c:pt idx="31">
                  <c:v>2.262294396604385</c:v>
                </c:pt>
                <c:pt idx="32">
                  <c:v>2.369706970661126</c:v>
                </c:pt>
                <c:pt idx="33">
                  <c:v>2.479914224418795</c:v>
                </c:pt>
                <c:pt idx="34">
                  <c:v>2.592962098464462</c:v>
                </c:pt>
                <c:pt idx="35">
                  <c:v>2.708890027746949</c:v>
                </c:pt>
                <c:pt idx="36">
                  <c:v>2.82772934387092</c:v>
                </c:pt>
                <c:pt idx="37">
                  <c:v>2.949501385361445</c:v>
                </c:pt>
                <c:pt idx="38">
                  <c:v>3.074215262856039</c:v>
                </c:pt>
                <c:pt idx="39">
                  <c:v>3.201865216003399</c:v>
                </c:pt>
                <c:pt idx="40">
                  <c:v>3.332427486567393</c:v>
                </c:pt>
                <c:pt idx="41">
                  <c:v>3.46585661738098</c:v>
                </c:pt>
                <c:pt idx="42">
                  <c:v>3.60208106878344</c:v>
                </c:pt>
                <c:pt idx="43">
                  <c:v>3.740998022275538</c:v>
                </c:pt>
                <c:pt idx="44">
                  <c:v>3.882467214430934</c:v>
                </c:pt>
                <c:pt idx="45">
                  <c:v>4.026303611463448</c:v>
                </c:pt>
                <c:pt idx="46">
                  <c:v>4.172268694827237</c:v>
                </c:pt>
                <c:pt idx="47">
                  <c:v>4.320060079001545</c:v>
                </c:pt>
                <c:pt idx="48">
                  <c:v>4.46929912187082</c:v>
                </c:pt>
                <c:pt idx="49">
                  <c:v>4.619516112911724</c:v>
                </c:pt>
                <c:pt idx="50">
                  <c:v>4.770132530978162</c:v>
                </c:pt>
                <c:pt idx="51">
                  <c:v>4.920439746996247</c:v>
                </c:pt>
                <c:pt idx="52">
                  <c:v>5.069573401106874</c:v>
                </c:pt>
                <c:pt idx="53">
                  <c:v>5.216482500639798</c:v>
                </c:pt>
                <c:pt idx="54">
                  <c:v>5.359892054240122</c:v>
                </c:pt>
                <c:pt idx="55">
                  <c:v>5.498257764720473</c:v>
                </c:pt>
                <c:pt idx="56">
                  <c:v>5.629710930651909</c:v>
                </c:pt>
                <c:pt idx="57">
                  <c:v>5.751991230364125</c:v>
                </c:pt>
                <c:pt idx="58">
                  <c:v>5.862364450009241</c:v>
                </c:pt>
                <c:pt idx="59">
                  <c:v>5.957521426998784</c:v>
                </c:pt>
                <c:pt idx="60">
                  <c:v>6.033453454007271</c:v>
                </c:pt>
                <c:pt idx="61">
                  <c:v>6.085298049037259</c:v>
                </c:pt>
                <c:pt idx="62">
                  <c:v>6.107147237602969</c:v>
                </c:pt>
                <c:pt idx="63">
                  <c:v>6.091808168079917</c:v>
                </c:pt>
                <c:pt idx="64">
                  <c:v>6.03050278884137</c:v>
                </c:pt>
                <c:pt idx="65">
                  <c:v>5.912489174407532</c:v>
                </c:pt>
                <c:pt idx="66">
                  <c:v>5.724581501462242</c:v>
                </c:pt>
                <c:pt idx="67">
                  <c:v>5.450538082458026</c:v>
                </c:pt>
                <c:pt idx="68">
                  <c:v>5.07027646025166</c:v>
                </c:pt>
                <c:pt idx="69">
                  <c:v>4.55886018897095</c:v>
                </c:pt>
                <c:pt idx="70">
                  <c:v>3.885181875703236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85D-4880-AB86-DAAB1AED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74712"/>
        <c:axId val="2136480264"/>
      </c:scatterChart>
      <c:valAx>
        <c:axId val="213647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0264"/>
        <c:crosses val="autoZero"/>
        <c:crossBetween val="midCat"/>
      </c:valAx>
      <c:valAx>
        <c:axId val="213648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7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'rx2 rc5'!$H$15</c:f>
              <c:strCache>
                <c:ptCount val="1"/>
                <c:pt idx="0">
                  <c:v>K_crowd/K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'rx2 rc5'!$A$16:$A$76</c:f>
              <c:numCache>
                <c:formatCode>General</c:formatCode>
                <c:ptCount val="6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'rx2 rc5'!$H$16:$H$76</c:f>
              <c:numCache>
                <c:formatCode>General</c:formatCode>
                <c:ptCount val="61"/>
                <c:pt idx="0">
                  <c:v>1.000000000000001</c:v>
                </c:pt>
                <c:pt idx="1">
                  <c:v>1.028746283911926</c:v>
                </c:pt>
                <c:pt idx="2">
                  <c:v>1.05893185460175</c:v>
                </c:pt>
                <c:pt idx="3">
                  <c:v>1.090655160075527</c:v>
                </c:pt>
                <c:pt idx="4">
                  <c:v>1.124023079474256</c:v>
                </c:pt>
                <c:pt idx="5">
                  <c:v>1.159151786475684</c:v>
                </c:pt>
                <c:pt idx="6">
                  <c:v>1.196167715393607</c:v>
                </c:pt>
                <c:pt idx="7">
                  <c:v>1.235208643877797</c:v>
                </c:pt>
                <c:pt idx="8">
                  <c:v>1.276424908227671</c:v>
                </c:pt>
                <c:pt idx="9">
                  <c:v>1.319980769797642</c:v>
                </c:pt>
                <c:pt idx="10">
                  <c:v>1.366055953857663</c:v>
                </c:pt>
                <c:pt idx="11">
                  <c:v>1.414847385656448</c:v>
                </c:pt>
                <c:pt idx="12">
                  <c:v>1.466571152413148</c:v>
                </c:pt>
                <c:pt idx="13">
                  <c:v>1.521464724648917</c:v>
                </c:pt>
                <c:pt idx="14">
                  <c:v>1.579789475802151</c:v>
                </c:pt>
                <c:pt idx="15">
                  <c:v>1.641833545616815</c:v>
                </c:pt>
                <c:pt idx="16">
                  <c:v>1.707915100556382</c:v>
                </c:pt>
                <c:pt idx="17">
                  <c:v>1.778386053724517</c:v>
                </c:pt>
                <c:pt idx="18">
                  <c:v>1.853636317770643</c:v>
                </c:pt>
                <c:pt idx="19">
                  <c:v>1.934098677395621</c:v>
                </c:pt>
                <c:pt idx="20">
                  <c:v>2.020254383805549</c:v>
                </c:pt>
                <c:pt idx="21">
                  <c:v>2.112639592352093</c:v>
                </c:pt>
                <c:pt idx="22">
                  <c:v>2.211852787339102</c:v>
                </c:pt>
                <c:pt idx="23">
                  <c:v>2.318563365426701</c:v>
                </c:pt>
                <c:pt idx="24">
                  <c:v>2.433521582292211</c:v>
                </c:pt>
                <c:pt idx="25">
                  <c:v>2.557570107541733</c:v>
                </c:pt>
                <c:pt idx="26">
                  <c:v>2.69165748196675</c:v>
                </c:pt>
                <c:pt idx="27">
                  <c:v>2.836853831189081</c:v>
                </c:pt>
                <c:pt idx="28">
                  <c:v>2.994369263150042</c:v>
                </c:pt>
                <c:pt idx="29">
                  <c:v>3.165575467076602</c:v>
                </c:pt>
                <c:pt idx="30">
                  <c:v>3.352031142671286</c:v>
                </c:pt>
                <c:pt idx="31">
                  <c:v>3.555512025623158</c:v>
                </c:pt>
                <c:pt idx="32">
                  <c:v>3.778046445868161</c:v>
                </c:pt>
                <c:pt idx="33">
                  <c:v>4.021957566956256</c:v>
                </c:pt>
                <c:pt idx="34">
                  <c:v>4.289913719454296</c:v>
                </c:pt>
                <c:pt idx="35">
                  <c:v>4.584988572727187</c:v>
                </c:pt>
                <c:pt idx="36">
                  <c:v>4.910733306016539</c:v>
                </c:pt>
                <c:pt idx="37">
                  <c:v>5.27126346518669</c:v>
                </c:pt>
                <c:pt idx="38">
                  <c:v>5.671363856620395</c:v>
                </c:pt>
                <c:pt idx="39">
                  <c:v>6.116615674623345</c:v>
                </c:pt>
                <c:pt idx="40">
                  <c:v>6.613551135730645</c:v>
                </c:pt>
                <c:pt idx="41">
                  <c:v>7.169842271153219</c:v>
                </c:pt>
                <c:pt idx="42">
                  <c:v>7.79453229745607</c:v>
                </c:pt>
                <c:pt idx="43">
                  <c:v>8.498320264232932</c:v>
                </c:pt>
                <c:pt idx="44">
                  <c:v>9.293912622853716</c:v>
                </c:pt>
                <c:pt idx="45">
                  <c:v>10.19645917966927</c:v>
                </c:pt>
                <c:pt idx="46">
                  <c:v>11.22409586485789</c:v>
                </c:pt>
                <c:pt idx="47">
                  <c:v>12.3986232279076</c:v>
                </c:pt>
                <c:pt idx="48">
                  <c:v>13.7463580436824</c:v>
                </c:pt>
                <c:pt idx="49">
                  <c:v>15.29920651470762</c:v>
                </c:pt>
                <c:pt idx="50">
                  <c:v>17.09602212221354</c:v>
                </c:pt>
                <c:pt idx="51">
                  <c:v>19.18433030457486</c:v>
                </c:pt>
                <c:pt idx="52">
                  <c:v>21.62252724351164</c:v>
                </c:pt>
                <c:pt idx="53">
                  <c:v>24.48269292143067</c:v>
                </c:pt>
                <c:pt idx="54">
                  <c:v>27.85420152358462</c:v>
                </c:pt>
                <c:pt idx="55">
                  <c:v>31.84836788056836</c:v>
                </c:pt>
                <c:pt idx="56">
                  <c:v>36.60443996965059</c:v>
                </c:pt>
                <c:pt idx="57">
                  <c:v>42.29733739681987</c:v>
                </c:pt>
                <c:pt idx="58">
                  <c:v>49.14764604694157</c:v>
                </c:pt>
                <c:pt idx="59">
                  <c:v>57.4345083049467</c:v>
                </c:pt>
                <c:pt idx="60">
                  <c:v>67.51218762604504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34-4305-BEB5-14B5FCBC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16248"/>
        <c:axId val="2133319704"/>
      </c:scatterChart>
      <c:valAx>
        <c:axId val="21333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704"/>
        <c:crosses val="autoZero"/>
        <c:crossBetween val="midCat"/>
      </c:valAx>
      <c:valAx>
        <c:axId val="213331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'rx2 rc5'!$A$16:$A$86</c:f>
              <c:numCache>
                <c:formatCode>General</c:formatCode>
                <c:ptCount val="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'rx2 rc5'!$I$16:$I$86</c:f>
              <c:numCache>
                <c:formatCode>General</c:formatCode>
                <c:ptCount val="71"/>
                <c:pt idx="0">
                  <c:v>8.88178419700125E-16</c:v>
                </c:pt>
                <c:pt idx="1">
                  <c:v>0.0283408607663374</c:v>
                </c:pt>
                <c:pt idx="2">
                  <c:v>0.0572607157308064</c:v>
                </c:pt>
                <c:pt idx="3">
                  <c:v>0.0867785799637374</c:v>
                </c:pt>
                <c:pt idx="4">
                  <c:v>0.116914284600779</c:v>
                </c:pt>
                <c:pt idx="5">
                  <c:v>0.147688519092147</c:v>
                </c:pt>
                <c:pt idx="6">
                  <c:v>0.179122875959309</c:v>
                </c:pt>
                <c:pt idx="7">
                  <c:v>0.21123989822195</c:v>
                </c:pt>
                <c:pt idx="8">
                  <c:v>0.24406312966877</c:v>
                </c:pt>
                <c:pt idx="9">
                  <c:v>0.277617168157041</c:v>
                </c:pt>
                <c:pt idx="10">
                  <c:v>0.311927722138136</c:v>
                </c:pt>
                <c:pt idx="11">
                  <c:v>0.347021670618715</c:v>
                </c:pt>
                <c:pt idx="12">
                  <c:v>0.382927126780816</c:v>
                </c:pt>
                <c:pt idx="13">
                  <c:v>0.419673505497832</c:v>
                </c:pt>
                <c:pt idx="14">
                  <c:v>0.457291594998021</c:v>
                </c:pt>
                <c:pt idx="15">
                  <c:v>0.495813632942087</c:v>
                </c:pt>
                <c:pt idx="16">
                  <c:v>0.535273387196745</c:v>
                </c:pt>
                <c:pt idx="17">
                  <c:v>0.575706241601854</c:v>
                </c:pt>
                <c:pt idx="18">
                  <c:v>0.617149287044348</c:v>
                </c:pt>
                <c:pt idx="19">
                  <c:v>0.659641418167776</c:v>
                </c:pt>
                <c:pt idx="20">
                  <c:v>0.703223436061276</c:v>
                </c:pt>
                <c:pt idx="21">
                  <c:v>0.747938157285982</c:v>
                </c:pt>
                <c:pt idx="22">
                  <c:v>0.793830529609567</c:v>
                </c:pt>
                <c:pt idx="23">
                  <c:v>0.840947754830322</c:v>
                </c:pt>
                <c:pt idx="24">
                  <c:v>0.889339419079746</c:v>
                </c:pt>
                <c:pt idx="25">
                  <c:v>0.939057630996465</c:v>
                </c:pt>
                <c:pt idx="26">
                  <c:v>0.990157168162374</c:v>
                </c:pt>
                <c:pt idx="27">
                  <c:v>1.042695632183244</c:v>
                </c:pt>
                <c:pt idx="28">
                  <c:v>1.096733612777828</c:v>
                </c:pt>
                <c:pt idx="29">
                  <c:v>1.152334861209604</c:v>
                </c:pt>
                <c:pt idx="30">
                  <c:v>1.209566473349734</c:v>
                </c:pt>
                <c:pt idx="31">
                  <c:v>1.268499082595077</c:v>
                </c:pt>
                <c:pt idx="32">
                  <c:v>1.3292070627751</c:v>
                </c:pt>
                <c:pt idx="33">
                  <c:v>1.391768741060161</c:v>
                </c:pt>
                <c:pt idx="34">
                  <c:v>1.456266620722361</c:v>
                </c:pt>
                <c:pt idx="35">
                  <c:v>1.52278761338846</c:v>
                </c:pt>
                <c:pt idx="36">
                  <c:v>1.591423280149107</c:v>
                </c:pt>
                <c:pt idx="37">
                  <c:v>1.662270080533362</c:v>
                </c:pt>
                <c:pt idx="38">
                  <c:v>1.735429627901262</c:v>
                </c:pt>
                <c:pt idx="39">
                  <c:v>1.81100894922388</c:v>
                </c:pt>
                <c:pt idx="40">
                  <c:v>1.88912074647655</c:v>
                </c:pt>
                <c:pt idx="41">
                  <c:v>1.969883655925099</c:v>
                </c:pt>
                <c:pt idx="42">
                  <c:v>2.053422500383294</c:v>
                </c:pt>
                <c:pt idx="43">
                  <c:v>2.139868527995065</c:v>
                </c:pt>
                <c:pt idx="44">
                  <c:v>2.229359629161062</c:v>
                </c:pt>
                <c:pt idx="45">
                  <c:v>2.322040520775338</c:v>
                </c:pt>
                <c:pt idx="46">
                  <c:v>2.418062883823725</c:v>
                </c:pt>
                <c:pt idx="47">
                  <c:v>2.517585436439252</c:v>
                </c:pt>
                <c:pt idx="48">
                  <c:v>2.620773919478075</c:v>
                </c:pt>
                <c:pt idx="49">
                  <c:v>2.727800965269705</c:v>
                </c:pt>
                <c:pt idx="50">
                  <c:v>2.838845812015397</c:v>
                </c:pt>
                <c:pt idx="51">
                  <c:v>2.954093815848302</c:v>
                </c:pt>
                <c:pt idx="52">
                  <c:v>3.073735699158964</c:v>
                </c:pt>
                <c:pt idx="53">
                  <c:v>3.197966456554426</c:v>
                </c:pt>
                <c:pt idx="54">
                  <c:v>3.326983817600944</c:v>
                </c:pt>
                <c:pt idx="55">
                  <c:v>3.460986136766958</c:v>
                </c:pt>
                <c:pt idx="56">
                  <c:v>3.60016954369597</c:v>
                </c:pt>
                <c:pt idx="57">
                  <c:v>3.74472413836941</c:v>
                </c:pt>
                <c:pt idx="58">
                  <c:v>3.894828952199901</c:v>
                </c:pt>
                <c:pt idx="59">
                  <c:v>4.05064531266487</c:v>
                </c:pt>
                <c:pt idx="60">
                  <c:v>4.212308139002844</c:v>
                </c:pt>
                <c:pt idx="61">
                  <c:v>4.379914550518124</c:v>
                </c:pt>
                <c:pt idx="62">
                  <c:v>4.553508974458668</c:v>
                </c:pt>
                <c:pt idx="63">
                  <c:v>4.73306367961499</c:v>
                </c:pt>
                <c:pt idx="64">
                  <c:v>4.91845331011071</c:v>
                </c:pt>
                <c:pt idx="65">
                  <c:v>5.109421516664706</c:v>
                </c:pt>
                <c:pt idx="66">
                  <c:v>5.305537130748486</c:v>
                </c:pt>
                <c:pt idx="67">
                  <c:v>5.506136430227008</c:v>
                </c:pt>
                <c:pt idx="68">
                  <c:v>5.710246801776104</c:v>
                </c:pt>
                <c:pt idx="69">
                  <c:v>5.916485367757555</c:v>
                </c:pt>
                <c:pt idx="70">
                  <c:v>6.122923695707654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950-436A-BA41-4BEDD753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55448"/>
        <c:axId val="2132719864"/>
      </c:scatterChart>
      <c:valAx>
        <c:axId val="2132755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9864"/>
        <c:crosses val="autoZero"/>
        <c:crossBetween val="midCat"/>
      </c:valAx>
      <c:valAx>
        <c:axId val="21327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5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40 kDa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'rx2 rc1'!$A$15:$A$51</c:f>
              <c:strCache>
                <c:ptCount val="37"/>
                <c:pt idx="0">
                  <c:v>phi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</c:strCache>
            </c:strRef>
          </c:xVal>
          <c:yVal>
            <c:numRef>
              <c:f>'rx2 rc1'!$H$15:$H$51</c:f>
              <c:numCache>
                <c:formatCode>General</c:formatCode>
                <c:ptCount val="37"/>
                <c:pt idx="0">
                  <c:v>0.0</c:v>
                </c:pt>
                <c:pt idx="1">
                  <c:v>1</c:v>
                </c:pt>
                <c:pt idx="2">
                  <c:v>1.069846508547877</c:v>
                </c:pt>
                <c:pt idx="3">
                  <c:v>1.147274507343712</c:v>
                </c:pt>
                <c:pt idx="4">
                  <c:v>1.233355442515062</c:v>
                </c:pt>
                <c:pt idx="5">
                  <c:v>1.329345808475159</c:v>
                </c:pt>
                <c:pt idx="6">
                  <c:v>1.436724848040248</c:v>
                </c:pt>
                <c:pt idx="7">
                  <c:v>1.557241106141682</c:v>
                </c:pt>
                <c:pt idx="8">
                  <c:v>1.692970195003498</c:v>
                </c:pt>
                <c:pt idx="9">
                  <c:v>1.84638683213153</c:v>
                </c:pt>
                <c:pt idx="10">
                  <c:v>2.020455148853445</c:v>
                </c:pt>
                <c:pt idx="11">
                  <c:v>2.218742521402321</c:v>
                </c:pt>
                <c:pt idx="12">
                  <c:v>2.44556386750079</c:v>
                </c:pt>
                <c:pt idx="13">
                  <c:v>2.7061656465855</c:v>
                </c:pt>
                <c:pt idx="14">
                  <c:v>3.006961939075471</c:v>
                </c:pt>
                <c:pt idx="15">
                  <c:v>3.355839299846758</c:v>
                </c:pt>
                <c:pt idx="16">
                  <c:v>3.762553074481881</c:v>
                </c:pt>
                <c:pt idx="17">
                  <c:v>4.239246248563904</c:v>
                </c:pt>
                <c:pt idx="18">
                  <c:v>4.801133719311578</c:v>
                </c:pt>
                <c:pt idx="19">
                  <c:v>5.467411689238721</c:v>
                </c:pt>
                <c:pt idx="20">
                  <c:v>6.262476007515566</c:v>
                </c:pt>
                <c:pt idx="21">
                  <c:v>7.217568237301902</c:v>
                </c:pt>
                <c:pt idx="22">
                  <c:v>8.373019365629858</c:v>
                </c:pt>
                <c:pt idx="23">
                  <c:v>9.781336665864977</c:v>
                </c:pt>
                <c:pt idx="24">
                  <c:v>11.51149217733857</c:v>
                </c:pt>
                <c:pt idx="25">
                  <c:v>13.65494196534834</c:v>
                </c:pt>
                <c:pt idx="26">
                  <c:v>16.33416636212976</c:v>
                </c:pt>
                <c:pt idx="27">
                  <c:v>19.71492557275605</c:v>
                </c:pt>
                <c:pt idx="28">
                  <c:v>24.02405909122579</c:v>
                </c:pt>
                <c:pt idx="29">
                  <c:v>29.57566582313635</c:v>
                </c:pt>
                <c:pt idx="30">
                  <c:v>36.81012909824287</c:v>
                </c:pt>
                <c:pt idx="31">
                  <c:v>46.35311698300637</c:v>
                </c:pt>
                <c:pt idx="32">
                  <c:v>59.10612763020799</c:v>
                </c:pt>
                <c:pt idx="33">
                  <c:v>76.38766762993432</c:v>
                </c:pt>
                <c:pt idx="34">
                  <c:v>100.1571145713453</c:v>
                </c:pt>
                <c:pt idx="35">
                  <c:v>133.3760957349066</c:v>
                </c:pt>
                <c:pt idx="36">
                  <c:v>180.6030625995585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698-421F-B4F9-6DC0DC7EE72D}"/>
            </c:ext>
          </c:extLst>
        </c:ser>
        <c:ser>
          <c:idx val="1"/>
          <c:order val="1"/>
          <c:tx>
            <c:v>70 kDa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'rx21 rc2'!$A$15:$A$57</c:f>
              <c:strCache>
                <c:ptCount val="43"/>
                <c:pt idx="0">
                  <c:v>phi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</c:strCache>
            </c:strRef>
          </c:xVal>
          <c:yVal>
            <c:numRef>
              <c:f>'rx21 rc2'!$H$15:$H$57</c:f>
              <c:numCache>
                <c:formatCode>General</c:formatCode>
                <c:ptCount val="43"/>
                <c:pt idx="0">
                  <c:v>0.0</c:v>
                </c:pt>
                <c:pt idx="1">
                  <c:v>1</c:v>
                </c:pt>
                <c:pt idx="2">
                  <c:v>1.052120393235071</c:v>
                </c:pt>
                <c:pt idx="3">
                  <c:v>1.108716920779073</c:v>
                </c:pt>
                <c:pt idx="4">
                  <c:v>1.170301884987718</c:v>
                </c:pt>
                <c:pt idx="5">
                  <c:v>1.237460175483404</c:v>
                </c:pt>
                <c:pt idx="6">
                  <c:v>1.310861505224765</c:v>
                </c:pt>
                <c:pt idx="7">
                  <c:v>1.391275038661473</c:v>
                </c:pt>
                <c:pt idx="8">
                  <c:v>1.479586944662983</c:v>
                </c:pt>
                <c:pt idx="9">
                  <c:v>1.57682154024674</c:v>
                </c:pt>
                <c:pt idx="10">
                  <c:v>1.684166861599114</c:v>
                </c:pt>
                <c:pt idx="11">
                  <c:v>1.803005717891962</c:v>
                </c:pt>
                <c:pt idx="12">
                  <c:v>1.934953566202603</c:v>
                </c:pt>
                <c:pt idx="13">
                  <c:v>2.081904912955192</c:v>
                </c:pt>
                <c:pt idx="14">
                  <c:v>2.246090426453941</c:v>
                </c:pt>
                <c:pt idx="15">
                  <c:v>2.430147574021785</c:v>
                </c:pt>
                <c:pt idx="16">
                  <c:v>2.637208427682853</c:v>
                </c:pt>
                <c:pt idx="17">
                  <c:v>2.87100938549683</c:v>
                </c:pt>
                <c:pt idx="18">
                  <c:v>3.136029030478931</c:v>
                </c:pt>
                <c:pt idx="19">
                  <c:v>3.437662333791792</c:v>
                </c:pt>
                <c:pt idx="20">
                  <c:v>3.782442098303847</c:v>
                </c:pt>
                <c:pt idx="21">
                  <c:v>4.178322209021184</c:v>
                </c:pt>
                <c:pt idx="22">
                  <c:v>4.635042303654545</c:v>
                </c:pt>
                <c:pt idx="23">
                  <c:v>5.164600469968216</c:v>
                </c:pt>
                <c:pt idx="24">
                  <c:v>5.781870346405355</c:v>
                </c:pt>
                <c:pt idx="25">
                  <c:v>6.505412767283252</c:v>
                </c:pt>
                <c:pt idx="26">
                  <c:v>7.358551659744838</c:v>
                </c:pt>
                <c:pt idx="27">
                  <c:v>8.370811970420142</c:v>
                </c:pt>
                <c:pt idx="28">
                  <c:v>9.579858064861817</c:v>
                </c:pt>
                <c:pt idx="29">
                  <c:v>11.03413055470118</c:v>
                </c:pt>
                <c:pt idx="30">
                  <c:v>12.79646753405642</c:v>
                </c:pt>
                <c:pt idx="31">
                  <c:v>14.94912787516316</c:v>
                </c:pt>
                <c:pt idx="32">
                  <c:v>17.60083350801144</c:v>
                </c:pt>
                <c:pt idx="33">
                  <c:v>20.89675295233861</c:v>
                </c:pt>
                <c:pt idx="34">
                  <c:v>25.03282236409488</c:v>
                </c:pt>
                <c:pt idx="35">
                  <c:v>30.27654630339628</c:v>
                </c:pt>
                <c:pt idx="36">
                  <c:v>36.99761144487284</c:v>
                </c:pt>
                <c:pt idx="37">
                  <c:v>45.7135773242358</c:v>
                </c:pt>
                <c:pt idx="38">
                  <c:v>57.15908945078137</c:v>
                </c:pt>
                <c:pt idx="39">
                  <c:v>72.39239165176782</c:v>
                </c:pt>
                <c:pt idx="40">
                  <c:v>92.9620129315766</c:v>
                </c:pt>
                <c:pt idx="41">
                  <c:v>121.1723317699396</c:v>
                </c:pt>
                <c:pt idx="42">
                  <c:v>160.5148219711917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698-421F-B4F9-6DC0DC7EE72D}"/>
            </c:ext>
          </c:extLst>
        </c:ser>
        <c:ser>
          <c:idx val="2"/>
          <c:order val="2"/>
          <c:tx>
            <c:v>100 kDa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'rx2 rc3'!$A$15:$A$76</c:f>
              <c:strCache>
                <c:ptCount val="62"/>
                <c:pt idx="0">
                  <c:v>phi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</c:strCache>
            </c:strRef>
          </c:xVal>
          <c:yVal>
            <c:numRef>
              <c:f>'rx2 rc3'!$H$15:$H$76</c:f>
              <c:numCache>
                <c:formatCode>General</c:formatCode>
                <c:ptCount val="62"/>
                <c:pt idx="0">
                  <c:v>0.0</c:v>
                </c:pt>
                <c:pt idx="1">
                  <c:v>1.000000000000001</c:v>
                </c:pt>
                <c:pt idx="2">
                  <c:v>1.035919742400057</c:v>
                </c:pt>
                <c:pt idx="3">
                  <c:v>1.073963474114404</c:v>
                </c:pt>
                <c:pt idx="4">
                  <c:v>1.114297863067782</c:v>
                </c:pt>
                <c:pt idx="5">
                  <c:v>1.157105663158104</c:v>
                </c:pt>
                <c:pt idx="6">
                  <c:v>1.202587546804218</c:v>
                </c:pt>
                <c:pt idx="7">
                  <c:v>1.250964177432098</c:v>
                </c:pt>
                <c:pt idx="8">
                  <c:v>1.302478557327235</c:v>
                </c:pt>
                <c:pt idx="9">
                  <c:v>1.357398692096145</c:v>
                </c:pt>
                <c:pt idx="10">
                  <c:v>1.416020619843874</c:v>
                </c:pt>
                <c:pt idx="11">
                  <c:v>1.478671861293334</c:v>
                </c:pt>
                <c:pt idx="12">
                  <c:v>1.545715356695947</c:v>
                </c:pt>
                <c:pt idx="13">
                  <c:v>1.61755396681475</c:v>
                </c:pt>
                <c:pt idx="14">
                  <c:v>1.694635628869707</c:v>
                </c:pt>
                <c:pt idx="15">
                  <c:v>1.777459274571798</c:v>
                </c:pt>
                <c:pt idx="16">
                  <c:v>1.866581636787588</c:v>
                </c:pt>
                <c:pt idx="17">
                  <c:v>1.962625094645431</c:v>
                </c:pt>
                <c:pt idx="18">
                  <c:v>2.066286734848188</c:v>
                </c:pt>
                <c:pt idx="19">
                  <c:v>2.17834884061585</c:v>
                </c:pt>
                <c:pt idx="20">
                  <c:v>2.299691060308182</c:v>
                </c:pt>
                <c:pt idx="21">
                  <c:v>2.431304556930165</c:v>
                </c:pt>
                <c:pt idx="22">
                  <c:v>2.574308499338576</c:v>
                </c:pt>
                <c:pt idx="23">
                  <c:v>2.729969328449985</c:v>
                </c:pt>
                <c:pt idx="24">
                  <c:v>2.899723320095052</c:v>
                </c:pt>
                <c:pt idx="25">
                  <c:v>3.085203074111343</c:v>
                </c:pt>
                <c:pt idx="26">
                  <c:v>3.288268691497083</c:v>
                </c:pt>
                <c:pt idx="27">
                  <c:v>3.511044563830874</c:v>
                </c:pt>
                <c:pt idx="28">
                  <c:v>3.75596289907122</c:v>
                </c:pt>
                <c:pt idx="29">
                  <c:v>4.025815354570435</c:v>
                </c:pt>
                <c:pt idx="30">
                  <c:v>4.323814453382372</c:v>
                </c:pt>
                <c:pt idx="31">
                  <c:v>4.653666838507606</c:v>
                </c:pt>
                <c:pt idx="32">
                  <c:v>5.019660890326891</c:v>
                </c:pt>
                <c:pt idx="33">
                  <c:v>5.42677181883952</c:v>
                </c:pt>
                <c:pt idx="34">
                  <c:v>5.880788074513807</c:v>
                </c:pt>
                <c:pt idx="35">
                  <c:v>6.388463837713476</c:v>
                </c:pt>
                <c:pt idx="36">
                  <c:v>6.95770349515069</c:v>
                </c:pt>
                <c:pt idx="37">
                  <c:v>7.597785453934574</c:v>
                </c:pt>
                <c:pt idx="38">
                  <c:v>8.31963445708538</c:v>
                </c:pt>
                <c:pt idx="39">
                  <c:v>9.136153846722451</c:v>
                </c:pt>
                <c:pt idx="40">
                  <c:v>10.06263209545328</c:v>
                </c:pt>
                <c:pt idx="41">
                  <c:v>11.11724154628455</c:v>
                </c:pt>
                <c:pt idx="42">
                  <c:v>12.32165185655692</c:v>
                </c:pt>
                <c:pt idx="43">
                  <c:v>13.70178636387173</c:v>
                </c:pt>
                <c:pt idx="44">
                  <c:v>15.28875675949026</c:v>
                </c:pt>
                <c:pt idx="45">
                  <c:v>17.12002039039121</c:v>
                </c:pt>
                <c:pt idx="46">
                  <c:v>19.24081557390097</c:v>
                </c:pt>
                <c:pt idx="47">
                  <c:v>21.70594386567257</c:v>
                </c:pt>
                <c:pt idx="48">
                  <c:v>24.58198458831203</c:v>
                </c:pt>
                <c:pt idx="49">
                  <c:v>27.9500462510726</c:v>
                </c:pt>
                <c:pt idx="50">
                  <c:v>31.90918153344577</c:v>
                </c:pt>
                <c:pt idx="51">
                  <c:v>36.58061626384209</c:v>
                </c:pt>
                <c:pt idx="52">
                  <c:v>42.11296587179757</c:v>
                </c:pt>
                <c:pt idx="53">
                  <c:v>48.68863017060638</c:v>
                </c:pt>
                <c:pt idx="54">
                  <c:v>56.53155972344151</c:v>
                </c:pt>
                <c:pt idx="55">
                  <c:v>65.9165578427248</c:v>
                </c:pt>
                <c:pt idx="56">
                  <c:v>77.18019289871492</c:v>
                </c:pt>
                <c:pt idx="57">
                  <c:v>90.73319842020877</c:v>
                </c:pt>
                <c:pt idx="58">
                  <c:v>107.0738562454031</c:v>
                </c:pt>
                <c:pt idx="59">
                  <c:v>126.8011694202155</c:v>
                </c:pt>
                <c:pt idx="60">
                  <c:v>150.6254531100372</c:v>
                </c:pt>
                <c:pt idx="61">
                  <c:v>179.372039683182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698-421F-B4F9-6DC0DC7E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83624"/>
        <c:axId val="2132784696"/>
      </c:scatterChart>
      <c:valAx>
        <c:axId val="213278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84696"/>
        <c:crosses val="autoZero"/>
        <c:crossBetween val="midCat"/>
      </c:valAx>
      <c:valAx>
        <c:axId val="21327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8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'react3 Rc1'!$A$16:$A$71</c:f>
              <c:numCache>
                <c:formatCode>General</c:formatCode>
                <c:ptCount val="5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</c:numCache>
            </c:numRef>
          </c:xVal>
          <c:yVal>
            <c:numRef>
              <c:f>'react3 Rc1'!$H$16:$H$71</c:f>
              <c:numCache>
                <c:formatCode>General</c:formatCode>
                <c:ptCount val="56"/>
                <c:pt idx="0">
                  <c:v>1</c:v>
                </c:pt>
                <c:pt idx="1">
                  <c:v>0.978750629509934</c:v>
                </c:pt>
                <c:pt idx="2">
                  <c:v>0.957628526551245</c:v>
                </c:pt>
                <c:pt idx="3">
                  <c:v>0.936637944290114</c:v>
                </c:pt>
                <c:pt idx="4">
                  <c:v>0.915783255927194</c:v>
                </c:pt>
                <c:pt idx="5">
                  <c:v>0.895068956753874</c:v>
                </c:pt>
                <c:pt idx="6">
                  <c:v>0.874499666125911</c:v>
                </c:pt>
                <c:pt idx="7">
                  <c:v>0.854080129343121</c:v>
                </c:pt>
                <c:pt idx="8">
                  <c:v>0.833815219423426</c:v>
                </c:pt>
                <c:pt idx="9">
                  <c:v>0.813709938759472</c:v>
                </c:pt>
                <c:pt idx="10">
                  <c:v>0.793769420645977</c:v>
                </c:pt>
                <c:pt idx="11">
                  <c:v>0.773998930666285</c:v>
                </c:pt>
                <c:pt idx="12">
                  <c:v>0.754403867927079</c:v>
                </c:pt>
                <c:pt idx="13">
                  <c:v>0.734989766131148</c:v>
                </c:pt>
                <c:pt idx="14">
                  <c:v>0.715762294479442</c:v>
                </c:pt>
                <c:pt idx="15">
                  <c:v>0.696727258395616</c:v>
                </c:pt>
                <c:pt idx="16">
                  <c:v>0.67789060006883</c:v>
                </c:pt>
                <c:pt idx="17">
                  <c:v>0.659258398814153</c:v>
                </c:pt>
                <c:pt idx="18">
                  <c:v>0.640836871254396</c:v>
                </c:pt>
                <c:pt idx="19">
                  <c:v>0.622632371333127</c:v>
                </c:pt>
                <c:pt idx="20">
                  <c:v>0.60465139017602</c:v>
                </c:pt>
                <c:pt idx="21">
                  <c:v>0.586900555827137</c:v>
                </c:pt>
                <c:pt idx="22">
                  <c:v>0.569386632898505</c:v>
                </c:pt>
                <c:pt idx="23">
                  <c:v>0.552116522186078</c:v>
                </c:pt>
                <c:pt idx="24">
                  <c:v>0.535097260323455</c:v>
                </c:pt>
                <c:pt idx="25">
                  <c:v>0.518336019567423</c:v>
                </c:pt>
                <c:pt idx="26">
                  <c:v>0.501840107837448</c:v>
                </c:pt>
                <c:pt idx="27">
                  <c:v>0.485616969166</c:v>
                </c:pt>
                <c:pt idx="28">
                  <c:v>0.469674184759504</c:v>
                </c:pt>
                <c:pt idx="29">
                  <c:v>0.454019474922811</c:v>
                </c:pt>
                <c:pt idx="30">
                  <c:v>0.438660702165867</c:v>
                </c:pt>
                <c:pt idx="31">
                  <c:v>0.423605875892773</c:v>
                </c:pt>
                <c:pt idx="32">
                  <c:v>0.408863159174697</c:v>
                </c:pt>
                <c:pt idx="33">
                  <c:v>0.394440878234405</c:v>
                </c:pt>
                <c:pt idx="34">
                  <c:v>0.380347535427893</c:v>
                </c:pt>
                <c:pt idx="35">
                  <c:v>0.366591826706569</c:v>
                </c:pt>
                <c:pt idx="36">
                  <c:v>0.35318266479282</c:v>
                </c:pt>
                <c:pt idx="37">
                  <c:v>0.340129209617532</c:v>
                </c:pt>
                <c:pt idx="38">
                  <c:v>0.327440907969894</c:v>
                </c:pt>
                <c:pt idx="39">
                  <c:v>0.3151275448242</c:v>
                </c:pt>
                <c:pt idx="40">
                  <c:v>0.303199309470886</c:v>
                </c:pt>
                <c:pt idx="41">
                  <c:v>0.291666880438322</c:v>
                </c:pt>
                <c:pt idx="42">
                  <c:v>0.28054153431477</c:v>
                </c:pt>
                <c:pt idx="43">
                  <c:v>0.269835285058255</c:v>
                </c:pt>
                <c:pt idx="44">
                  <c:v>0.259561062345607</c:v>
                </c:pt>
                <c:pt idx="45">
                  <c:v>0.249732940142226</c:v>
                </c:pt>
                <c:pt idx="46">
                  <c:v>0.240366430231737</c:v>
                </c:pt>
                <c:pt idx="47">
                  <c:v>0.231478860304302</c:v>
                </c:pt>
                <c:pt idx="48">
                  <c:v>0.223089862910921</c:v>
                </c:pt>
                <c:pt idx="49">
                  <c:v>0.215222010956563</c:v>
                </c:pt>
                <c:pt idx="50">
                  <c:v>0.207901648634005</c:v>
                </c:pt>
                <c:pt idx="51">
                  <c:v>0.201159985623808</c:v>
                </c:pt>
                <c:pt idx="52">
                  <c:v>0.195034549816326</c:v>
                </c:pt>
                <c:pt idx="53">
                  <c:v>0.189571134141628</c:v>
                </c:pt>
                <c:pt idx="54">
                  <c:v>0.184826433291413</c:v>
                </c:pt>
                <c:pt idx="55">
                  <c:v>0.180871657436876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990-4071-86A9-317D1F47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54152"/>
        <c:axId val="2132740360"/>
      </c:scatterChart>
      <c:valAx>
        <c:axId val="213275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40360"/>
        <c:crosses val="autoZero"/>
        <c:crossBetween val="midCat"/>
      </c:valAx>
      <c:valAx>
        <c:axId val="21327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5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'react3 Rc1'!$A$16:$A$71</c:f>
              <c:numCache>
                <c:formatCode>General</c:formatCode>
                <c:ptCount val="5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</c:numCache>
            </c:numRef>
          </c:xVal>
          <c:yVal>
            <c:numRef>
              <c:f>'react3 Rc1'!$I$16:$I$71</c:f>
              <c:numCache>
                <c:formatCode>General</c:formatCode>
                <c:ptCount val="56"/>
                <c:pt idx="0">
                  <c:v>-2.22044604925031E-16</c:v>
                </c:pt>
                <c:pt idx="1">
                  <c:v>-0.0214783884998763</c:v>
                </c:pt>
                <c:pt idx="2">
                  <c:v>-0.0432953355504495</c:v>
                </c:pt>
                <c:pt idx="3">
                  <c:v>-0.0654584702515726</c:v>
                </c:pt>
                <c:pt idx="4">
                  <c:v>-0.087975562473794</c:v>
                </c:pt>
                <c:pt idx="5">
                  <c:v>-0.110854517022849</c:v>
                </c:pt>
                <c:pt idx="6">
                  <c:v>-0.134103366312106</c:v>
                </c:pt>
                <c:pt idx="7">
                  <c:v>-0.157730261324531</c:v>
                </c:pt>
                <c:pt idx="8">
                  <c:v>-0.181743460615643</c:v>
                </c:pt>
                <c:pt idx="9">
                  <c:v>-0.20615131707432</c:v>
                </c:pt>
                <c:pt idx="10">
                  <c:v>-0.230962262118985</c:v>
                </c:pt>
                <c:pt idx="11">
                  <c:v>-0.256184786961471</c:v>
                </c:pt>
                <c:pt idx="12">
                  <c:v>-0.281827420519247</c:v>
                </c:pt>
                <c:pt idx="13">
                  <c:v>-0.307898703497326</c:v>
                </c:pt>
                <c:pt idx="14">
                  <c:v>-0.334407158093186</c:v>
                </c:pt>
                <c:pt idx="15">
                  <c:v>-0.361361252699777</c:v>
                </c:pt>
                <c:pt idx="16">
                  <c:v>-0.388769360891789</c:v>
                </c:pt>
                <c:pt idx="17">
                  <c:v>-0.416639713876684</c:v>
                </c:pt>
                <c:pt idx="18">
                  <c:v>-0.444980345472585</c:v>
                </c:pt>
                <c:pt idx="19">
                  <c:v>-0.473799028537106</c:v>
                </c:pt>
                <c:pt idx="20">
                  <c:v>-0.50310320161181</c:v>
                </c:pt>
                <c:pt idx="21">
                  <c:v>-0.532899884362347</c:v>
                </c:pt>
                <c:pt idx="22">
                  <c:v>-0.563195580180347</c:v>
                </c:pt>
                <c:pt idx="23">
                  <c:v>-0.593996164064786</c:v>
                </c:pt>
                <c:pt idx="24">
                  <c:v>-0.625306753611726</c:v>
                </c:pt>
                <c:pt idx="25">
                  <c:v>-0.657131560605152</c:v>
                </c:pt>
                <c:pt idx="26">
                  <c:v>-0.68947372030955</c:v>
                </c:pt>
                <c:pt idx="27">
                  <c:v>-0.722335095106874</c:v>
                </c:pt>
                <c:pt idx="28">
                  <c:v>-0.755716048584784</c:v>
                </c:pt>
                <c:pt idx="29">
                  <c:v>-0.789615185555059</c:v>
                </c:pt>
                <c:pt idx="30">
                  <c:v>-0.824029052743744</c:v>
                </c:pt>
                <c:pt idx="31">
                  <c:v>-0.858951794027264</c:v>
                </c:pt>
                <c:pt idx="32">
                  <c:v>-0.894374753066747</c:v>
                </c:pt>
                <c:pt idx="33">
                  <c:v>-0.930286014985639</c:v>
                </c:pt>
                <c:pt idx="34">
                  <c:v>-0.966669877307702</c:v>
                </c:pt>
                <c:pt idx="35">
                  <c:v>-1.003506238678943</c:v>
                </c:pt>
                <c:pt idx="36">
                  <c:v>-1.040769891884845</c:v>
                </c:pt>
                <c:pt idx="37">
                  <c:v>-1.078429705277532</c:v>
                </c:pt>
                <c:pt idx="38">
                  <c:v>-1.11644767386666</c:v>
                </c:pt>
                <c:pt idx="39">
                  <c:v>-1.154777817904282</c:v>
                </c:pt>
                <c:pt idx="40">
                  <c:v>-1.193364902687208</c:v>
                </c:pt>
                <c:pt idx="41">
                  <c:v>-1.232142948361511</c:v>
                </c:pt>
                <c:pt idx="42">
                  <c:v>-1.271033492557601</c:v>
                </c:pt>
                <c:pt idx="43">
                  <c:v>-1.309943561483034</c:v>
                </c:pt>
                <c:pt idx="44">
                  <c:v>-1.348763296366506</c:v>
                </c:pt>
                <c:pt idx="45">
                  <c:v>-1.38736317152539</c:v>
                </c:pt>
                <c:pt idx="46">
                  <c:v>-1.42559072737077</c:v>
                </c:pt>
                <c:pt idx="47">
                  <c:v>-1.463266725805546</c:v>
                </c:pt>
                <c:pt idx="48">
                  <c:v>-1.500180615998995</c:v>
                </c:pt>
                <c:pt idx="49">
                  <c:v>-1.536085174528227</c:v>
                </c:pt>
                <c:pt idx="50">
                  <c:v>-1.57069015421212</c:v>
                </c:pt>
                <c:pt idx="51">
                  <c:v>-1.603654739144831</c:v>
                </c:pt>
                <c:pt idx="52">
                  <c:v>-1.634578557567391</c:v>
                </c:pt>
                <c:pt idx="53">
                  <c:v>-1.662990946840288</c:v>
                </c:pt>
                <c:pt idx="54">
                  <c:v>-1.688338092712216</c:v>
                </c:pt>
                <c:pt idx="55">
                  <c:v>-1.709967574163228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DCF-4B00-A5A5-22981253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05288"/>
        <c:axId val="2132694536"/>
      </c:scatterChart>
      <c:valAx>
        <c:axId val="213270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94536"/>
        <c:crosses val="autoZero"/>
        <c:crossBetween val="midCat"/>
      </c:valAx>
      <c:valAx>
        <c:axId val="21326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'rxn 4 rc1'!$H$15</c:f>
              <c:strCache>
                <c:ptCount val="1"/>
                <c:pt idx="0">
                  <c:v>K_crowd/K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'rxn 4 rc1'!$A$16:$A$86</c:f>
              <c:numCache>
                <c:formatCode>General</c:formatCode>
                <c:ptCount val="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'rxn 4 rc1'!$H$16:$H$86</c:f>
              <c:numCache>
                <c:formatCode>General</c:formatCode>
                <c:ptCount val="71"/>
                <c:pt idx="0">
                  <c:v>1.000000000000001</c:v>
                </c:pt>
                <c:pt idx="1">
                  <c:v>1.102333550054746</c:v>
                </c:pt>
                <c:pt idx="2">
                  <c:v>1.216940533688182</c:v>
                </c:pt>
                <c:pt idx="3">
                  <c:v>1.345388834374997</c:v>
                </c:pt>
                <c:pt idx="4">
                  <c:v>1.489440443242058</c:v>
                </c:pt>
                <c:pt idx="5">
                  <c:v>1.651070027114323</c:v>
                </c:pt>
                <c:pt idx="6">
                  <c:v>1.832483023665458</c:v>
                </c:pt>
                <c:pt idx="7">
                  <c:v>2.036132208446488</c:v>
                </c:pt>
                <c:pt idx="8">
                  <c:v>2.264731253568842</c:v>
                </c:pt>
                <c:pt idx="9">
                  <c:v>2.521263251997183</c:v>
                </c:pt>
                <c:pt idx="10">
                  <c:v>2.80898149223573</c:v>
                </c:pt>
                <c:pt idx="11">
                  <c:v>3.131398914342857</c:v>
                </c:pt>
                <c:pt idx="12">
                  <c:v>3.492261643404887</c:v>
                </c:pt>
                <c:pt idx="13">
                  <c:v>3.895500775816793</c:v>
                </c:pt>
                <c:pt idx="14">
                  <c:v>4.345155202647404</c:v>
                </c:pt>
                <c:pt idx="15">
                  <c:v>4.845256743210964</c:v>
                </c:pt>
                <c:pt idx="16">
                  <c:v>5.39966733472127</c:v>
                </c:pt>
                <c:pt idx="17">
                  <c:v>6.011856664031025</c:v>
                </c:pt>
                <c:pt idx="18">
                  <c:v>6.684607730263083</c:v>
                </c:pt>
                <c:pt idx="19">
                  <c:v>7.419637837640599</c:v>
                </c:pt>
                <c:pt idx="20">
                  <c:v>8.217124070054602</c:v>
                </c:pt>
                <c:pt idx="21">
                  <c:v>9.07512624806297</c:v>
                </c:pt>
                <c:pt idx="22">
                  <c:v>9.988907800338031</c:v>
                </c:pt>
                <c:pt idx="23">
                  <c:v>10.95016716991256</c:v>
                </c:pt>
                <c:pt idx="24">
                  <c:v>11.94621065647373</c:v>
                </c:pt>
                <c:pt idx="25">
                  <c:v>12.95912309580356</c:v>
                </c:pt>
                <c:pt idx="26">
                  <c:v>13.96502594086828</c:v>
                </c:pt>
                <c:pt idx="27">
                  <c:v>14.93355216733871</c:v>
                </c:pt>
                <c:pt idx="28">
                  <c:v>15.82771058728927</c:v>
                </c:pt>
                <c:pt idx="29">
                  <c:v>16.6043515864087</c:v>
                </c:pt>
                <c:pt idx="30">
                  <c:v>17.21547015474538</c:v>
                </c:pt>
                <c:pt idx="31">
                  <c:v>17.6105730838438</c:v>
                </c:pt>
                <c:pt idx="32">
                  <c:v>17.74027348386415</c:v>
                </c:pt>
                <c:pt idx="33">
                  <c:v>17.56113436488568</c:v>
                </c:pt>
                <c:pt idx="34">
                  <c:v>17.04154732631968</c:v>
                </c:pt>
                <c:pt idx="35">
                  <c:v>16.16810431569839</c:v>
                </c:pt>
                <c:pt idx="36">
                  <c:v>14.95153608034862</c:v>
                </c:pt>
                <c:pt idx="37">
                  <c:v>13.43093541223</c:v>
                </c:pt>
                <c:pt idx="38">
                  <c:v>11.6747950082272</c:v>
                </c:pt>
                <c:pt idx="39">
                  <c:v>9.777541181390408</c:v>
                </c:pt>
                <c:pt idx="40">
                  <c:v>7.850886402780922</c:v>
                </c:pt>
                <c:pt idx="41">
                  <c:v>6.010491217028316</c:v>
                </c:pt>
                <c:pt idx="42">
                  <c:v>4.359934549893595</c:v>
                </c:pt>
                <c:pt idx="43">
                  <c:v>2.975380292324657</c:v>
                </c:pt>
                <c:pt idx="44">
                  <c:v>1.894940722130657</c:v>
                </c:pt>
                <c:pt idx="45">
                  <c:v>1.115990050144996</c:v>
                </c:pt>
                <c:pt idx="46">
                  <c:v>0.601462448680083</c:v>
                </c:pt>
                <c:pt idx="47">
                  <c:v>0.293142909285058</c:v>
                </c:pt>
                <c:pt idx="48">
                  <c:v>0.127462133583939</c:v>
                </c:pt>
                <c:pt idx="49">
                  <c:v>0.0486828403315503</c:v>
                </c:pt>
                <c:pt idx="50">
                  <c:v>0.0160451453573927</c:v>
                </c:pt>
                <c:pt idx="51">
                  <c:v>0.00447118192708817</c:v>
                </c:pt>
                <c:pt idx="52">
                  <c:v>0.00102900612811478</c:v>
                </c:pt>
                <c:pt idx="53">
                  <c:v>0.000190361545769639</c:v>
                </c:pt>
                <c:pt idx="54">
                  <c:v>2.74365189338445E-5</c:v>
                </c:pt>
                <c:pt idx="55">
                  <c:v>2.97127843382896E-6</c:v>
                </c:pt>
                <c:pt idx="56">
                  <c:v>2.31828230655384E-7</c:v>
                </c:pt>
                <c:pt idx="57">
                  <c:v>1.24092737745947E-8</c:v>
                </c:pt>
                <c:pt idx="58">
                  <c:v>4.30403661623729E-10</c:v>
                </c:pt>
                <c:pt idx="59">
                  <c:v>9.04714775759807E-12</c:v>
                </c:pt>
                <c:pt idx="60">
                  <c:v>1.06548135613457E-13</c:v>
                </c:pt>
                <c:pt idx="61">
                  <c:v>6.40903687131373E-16</c:v>
                </c:pt>
                <c:pt idx="62">
                  <c:v>1.76499090175715E-18</c:v>
                </c:pt>
                <c:pt idx="63">
                  <c:v>1.95443511970969E-21</c:v>
                </c:pt>
                <c:pt idx="64">
                  <c:v>7.45556017173309E-25</c:v>
                </c:pt>
                <c:pt idx="65">
                  <c:v>8.14347191613988E-29</c:v>
                </c:pt>
                <c:pt idx="66">
                  <c:v>2.03959096631277E-33</c:v>
                </c:pt>
                <c:pt idx="67">
                  <c:v>8.95933807593778E-39</c:v>
                </c:pt>
                <c:pt idx="68">
                  <c:v>4.98721107214294E-45</c:v>
                </c:pt>
                <c:pt idx="69">
                  <c:v>2.36724063469385E-52</c:v>
                </c:pt>
                <c:pt idx="70">
                  <c:v>5.89607593012096E-61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720-492E-937E-23FFC849B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01944"/>
        <c:axId val="2132595176"/>
      </c:scatterChart>
      <c:valAx>
        <c:axId val="213260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95176"/>
        <c:crosses val="autoZero"/>
        <c:crossBetween val="midCat"/>
      </c:valAx>
      <c:valAx>
        <c:axId val="213259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0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'rxn 4 rc1'!$A$16:$A$86</c:f>
              <c:numCache>
                <c:formatCode>General</c:formatCode>
                <c:ptCount val="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'rxn 4 rc1'!$I$16:$I$86</c:f>
              <c:numCache>
                <c:formatCode>General</c:formatCode>
                <c:ptCount val="71"/>
                <c:pt idx="0">
                  <c:v>8.88178419700125E-16</c:v>
                </c:pt>
                <c:pt idx="1">
                  <c:v>0.0974293419339575</c:v>
                </c:pt>
                <c:pt idx="2">
                  <c:v>0.196339949778014</c:v>
                </c:pt>
                <c:pt idx="3">
                  <c:v>0.29668306746314</c:v>
                </c:pt>
                <c:pt idx="4">
                  <c:v>0.398400507975736</c:v>
                </c:pt>
                <c:pt idx="5">
                  <c:v>0.501423579007807</c:v>
                </c:pt>
                <c:pt idx="6">
                  <c:v>0.605671890705994</c:v>
                </c:pt>
                <c:pt idx="7">
                  <c:v>0.711052031966356</c:v>
                </c:pt>
                <c:pt idx="8">
                  <c:v>0.817456100049324</c:v>
                </c:pt>
                <c:pt idx="9">
                  <c:v>0.924760066394309</c:v>
                </c:pt>
                <c:pt idx="10">
                  <c:v>1.032821959362676</c:v>
                </c:pt>
                <c:pt idx="11">
                  <c:v>1.141479842194982</c:v>
                </c:pt>
                <c:pt idx="12">
                  <c:v>1.250549561689659</c:v>
                </c:pt>
                <c:pt idx="13">
                  <c:v>1.359822239945935</c:v>
                </c:pt>
                <c:pt idx="14">
                  <c:v>1.469061477906208</c:v>
                </c:pt>
                <c:pt idx="15">
                  <c:v>1.578000235313548</c:v>
                </c:pt>
                <c:pt idx="16">
                  <c:v>1.686337346991336</c:v>
                </c:pt>
                <c:pt idx="17">
                  <c:v>1.793733629961639</c:v>
                </c:pt>
                <c:pt idx="18">
                  <c:v>1.899807529739189</c:v>
                </c:pt>
                <c:pt idx="19">
                  <c:v>2.004130247044778</c:v>
                </c:pt>
                <c:pt idx="20">
                  <c:v>2.106220278026321</c:v>
                </c:pt>
                <c:pt idx="21">
                  <c:v>2.205537291686431</c:v>
                </c:pt>
                <c:pt idx="22">
                  <c:v>2.301475257388087</c:v>
                </c:pt>
                <c:pt idx="23">
                  <c:v>2.393354722804656</c:v>
                </c:pt>
                <c:pt idx="24">
                  <c:v>2.480414128214048</c:v>
                </c:pt>
                <c:pt idx="25">
                  <c:v>2.561800026274091</c:v>
                </c:pt>
                <c:pt idx="26">
                  <c:v>2.636556056958486</c:v>
                </c:pt>
                <c:pt idx="27">
                  <c:v>2.70361050470832</c:v>
                </c:pt>
                <c:pt idx="28">
                  <c:v>2.761762238499378</c:v>
                </c:pt>
                <c:pt idx="29">
                  <c:v>2.809664804768386</c:v>
                </c:pt>
                <c:pt idx="30">
                  <c:v>2.845808407178251</c:v>
                </c:pt>
                <c:pt idx="31">
                  <c:v>2.868499465070241</c:v>
                </c:pt>
                <c:pt idx="32">
                  <c:v>2.875837392989445</c:v>
                </c:pt>
                <c:pt idx="33">
                  <c:v>2.865688185487587</c:v>
                </c:pt>
                <c:pt idx="34">
                  <c:v>2.835654322813789</c:v>
                </c:pt>
                <c:pt idx="35">
                  <c:v>2.783040432065809</c:v>
                </c:pt>
                <c:pt idx="36">
                  <c:v>2.704814042407902</c:v>
                </c:pt>
                <c:pt idx="37">
                  <c:v>2.59756065905751</c:v>
                </c:pt>
                <c:pt idx="38">
                  <c:v>2.45743224521899</c:v>
                </c:pt>
                <c:pt idx="39">
                  <c:v>2.280088039491427</c:v>
                </c:pt>
                <c:pt idx="40">
                  <c:v>2.06062644297132</c:v>
                </c:pt>
                <c:pt idx="41">
                  <c:v>1.793506478489715</c:v>
                </c:pt>
                <c:pt idx="42">
                  <c:v>1.472457045755974</c:v>
                </c:pt>
                <c:pt idx="43">
                  <c:v>1.090371860180944</c:v>
                </c:pt>
                <c:pt idx="44">
                  <c:v>0.63918755684758</c:v>
                </c:pt>
                <c:pt idx="45">
                  <c:v>0.10974194827869</c:v>
                </c:pt>
                <c:pt idx="46">
                  <c:v>-0.50839117497575</c:v>
                </c:pt>
                <c:pt idx="47">
                  <c:v>-1.2270950438738</c:v>
                </c:pt>
                <c:pt idx="48">
                  <c:v>-2.059935949992886</c:v>
                </c:pt>
                <c:pt idx="49">
                  <c:v>-3.022428665573346</c:v>
                </c:pt>
                <c:pt idx="50">
                  <c:v>-4.132348945103751</c:v>
                </c:pt>
                <c:pt idx="51">
                  <c:v>-5.410102492088844</c:v>
                </c:pt>
                <c:pt idx="52">
                  <c:v>-6.879161866740005</c:v>
                </c:pt>
                <c:pt idx="53">
                  <c:v>-8.56658542150038</c:v>
                </c:pt>
                <c:pt idx="54">
                  <c:v>-10.50363562416563</c:v>
                </c:pt>
                <c:pt idx="55">
                  <c:v>-12.72651824866564</c:v>
                </c:pt>
                <c:pt idx="56">
                  <c:v>-15.27726912460662</c:v>
                </c:pt>
                <c:pt idx="57">
                  <c:v>-18.20482175881412</c:v>
                </c:pt>
                <c:pt idx="58">
                  <c:v>-21.56629759962708</c:v>
                </c:pt>
                <c:pt idx="59">
                  <c:v>-25.4285715727979</c:v>
                </c:pt>
                <c:pt idx="60">
                  <c:v>-29.87017953428116</c:v>
                </c:pt>
                <c:pt idx="61">
                  <c:v>-34.98365248234665</c:v>
                </c:pt>
                <c:pt idx="62">
                  <c:v>-40.87838613833266</c:v>
                </c:pt>
                <c:pt idx="63">
                  <c:v>-47.68418574251418</c:v>
                </c:pt>
                <c:pt idx="64">
                  <c:v>-55.55566723905049</c:v>
                </c:pt>
                <c:pt idx="65">
                  <c:v>-64.67775108242463</c:v>
                </c:pt>
                <c:pt idx="66">
                  <c:v>-75.27255878776097</c:v>
                </c:pt>
                <c:pt idx="67">
                  <c:v>-87.60812227796325</c:v>
                </c:pt>
                <c:pt idx="68">
                  <c:v>-102.0094523345915</c:v>
                </c:pt>
                <c:pt idx="69">
                  <c:v>-118.8726998480132</c:v>
                </c:pt>
                <c:pt idx="70">
                  <c:v>-138.6834036395896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D6-4996-AB80-55B88092C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35576"/>
        <c:axId val="2132408152"/>
      </c:scatterChart>
      <c:valAx>
        <c:axId val="213243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08152"/>
        <c:crosses val="autoZero"/>
        <c:crossBetween val="midCat"/>
      </c:valAx>
      <c:valAx>
        <c:axId val="21324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3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'rxn1 rc2'!$H$15</c:f>
              <c:strCache>
                <c:ptCount val="1"/>
                <c:pt idx="0">
                  <c:v>K_crowd/K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'rxn1 rc2'!$A$16:$A$71</c:f>
              <c:numCache>
                <c:formatCode>General</c:formatCode>
                <c:ptCount val="5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</c:numCache>
            </c:numRef>
          </c:xVal>
          <c:yVal>
            <c:numRef>
              <c:f>'rxn1 rc2'!$H$16:$H$71</c:f>
              <c:numCache>
                <c:formatCode>General</c:formatCode>
                <c:ptCount val="56"/>
                <c:pt idx="0">
                  <c:v>1.000000000000001</c:v>
                </c:pt>
                <c:pt idx="1">
                  <c:v>1.040729807722377</c:v>
                </c:pt>
                <c:pt idx="2">
                  <c:v>1.084101636835011</c:v>
                </c:pt>
                <c:pt idx="3">
                  <c:v>1.130339276312152</c:v>
                </c:pt>
                <c:pt idx="4">
                  <c:v>1.179689593527206</c:v>
                </c:pt>
                <c:pt idx="5">
                  <c:v>1.232425321610583</c:v>
                </c:pt>
                <c:pt idx="6">
                  <c:v>1.288848231158682</c:v>
                </c:pt>
                <c:pt idx="7">
                  <c:v>1.34929274569913</c:v>
                </c:pt>
                <c:pt idx="8">
                  <c:v>1.414130070463619</c:v>
                </c:pt>
                <c:pt idx="9">
                  <c:v>1.483772916059622</c:v>
                </c:pt>
                <c:pt idx="10">
                  <c:v>1.558680912947136</c:v>
                </c:pt>
                <c:pt idx="11">
                  <c:v>1.639366829681505</c:v>
                </c:pt>
                <c:pt idx="12">
                  <c:v>1.726403728244863</c:v>
                </c:pt>
                <c:pt idx="13">
                  <c:v>1.820433214147956</c:v>
                </c:pt>
                <c:pt idx="14">
                  <c:v>1.92217496818774</c:v>
                </c:pt>
                <c:pt idx="15">
                  <c:v>2.03243778183162</c:v>
                </c:pt>
                <c:pt idx="16">
                  <c:v>2.152132360440175</c:v>
                </c:pt>
                <c:pt idx="17">
                  <c:v>2.282286209505894</c:v>
                </c:pt>
                <c:pt idx="18">
                  <c:v>2.424060980707903</c:v>
                </c:pt>
                <c:pt idx="19">
                  <c:v>2.578772729250095</c:v>
                </c:pt>
                <c:pt idx="20">
                  <c:v>2.747915624616251</c:v>
                </c:pt>
                <c:pt idx="21">
                  <c:v>2.933189767200504</c:v>
                </c:pt>
                <c:pt idx="22">
                  <c:v>3.136533897796421</c:v>
                </c:pt>
                <c:pt idx="23">
                  <c:v>3.360163951297654</c:v>
                </c:pt>
                <c:pt idx="24">
                  <c:v>3.606618607197404</c:v>
                </c:pt>
                <c:pt idx="25">
                  <c:v>3.878813236316229</c:v>
                </c:pt>
                <c:pt idx="26">
                  <c:v>4.180103946530614</c:v>
                </c:pt>
                <c:pt idx="27">
                  <c:v>4.514363803695972</c:v>
                </c:pt>
                <c:pt idx="28">
                  <c:v>4.88607376437793</c:v>
                </c:pt>
                <c:pt idx="29">
                  <c:v>5.300431425501935</c:v>
                </c:pt>
                <c:pt idx="30">
                  <c:v>5.763481398817086</c:v>
                </c:pt>
                <c:pt idx="31">
                  <c:v>6.282271987690357</c:v>
                </c:pt>
                <c:pt idx="32">
                  <c:v>6.86504392046411</c:v>
                </c:pt>
                <c:pt idx="33">
                  <c:v>7.521458228015407</c:v>
                </c:pt>
                <c:pt idx="34">
                  <c:v>8.262872003929183</c:v>
                </c:pt>
                <c:pt idx="35">
                  <c:v>9.102672827419013</c:v>
                </c:pt>
                <c:pt idx="36">
                  <c:v>10.05668514987067</c:v>
                </c:pt>
                <c:pt idx="37">
                  <c:v>11.14366504916732</c:v>
                </c:pt>
                <c:pt idx="38">
                  <c:v>12.3859035601847</c:v>
                </c:pt>
                <c:pt idx="39">
                  <c:v>13.80996342489183</c:v>
                </c:pt>
                <c:pt idx="40">
                  <c:v>15.44757970397055</c:v>
                </c:pt>
                <c:pt idx="41">
                  <c:v>17.33676137130145</c:v>
                </c:pt>
                <c:pt idx="42">
                  <c:v>19.52313884214644</c:v>
                </c:pt>
                <c:pt idx="43">
                  <c:v>22.06161132720253</c:v>
                </c:pt>
                <c:pt idx="44">
                  <c:v>25.01835771209241</c:v>
                </c:pt>
                <c:pt idx="45">
                  <c:v>28.47328471523349</c:v>
                </c:pt>
                <c:pt idx="46">
                  <c:v>32.5229951112352</c:v>
                </c:pt>
                <c:pt idx="47">
                  <c:v>37.28436447934907</c:v>
                </c:pt>
                <c:pt idx="48">
                  <c:v>42.89881314886015</c:v>
                </c:pt>
                <c:pt idx="49">
                  <c:v>49.53734386884776</c:v>
                </c:pt>
                <c:pt idx="50">
                  <c:v>57.40637396269211</c:v>
                </c:pt>
                <c:pt idx="51">
                  <c:v>66.75430540484931</c:v>
                </c:pt>
                <c:pt idx="52">
                  <c:v>77.87861953740105</c:v>
                </c:pt>
                <c:pt idx="53">
                  <c:v>91.13301295906436</c:v>
                </c:pt>
                <c:pt idx="54">
                  <c:v>106.9336459398738</c:v>
                </c:pt>
                <c:pt idx="55">
                  <c:v>125.7628683276112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86-4A48-9291-50D94FB4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47624"/>
        <c:axId val="2132851080"/>
      </c:scatterChart>
      <c:valAx>
        <c:axId val="213284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51080"/>
        <c:crosses val="autoZero"/>
        <c:crossBetween val="midCat"/>
      </c:valAx>
      <c:valAx>
        <c:axId val="21328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4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'rxn1 rc2'!$A$16:$A$71</c:f>
              <c:numCache>
                <c:formatCode>General</c:formatCode>
                <c:ptCount val="5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</c:numCache>
            </c:numRef>
          </c:xVal>
          <c:yVal>
            <c:numRef>
              <c:f>'rxn1 rc2'!$I$16:$I$71</c:f>
              <c:numCache>
                <c:formatCode>General</c:formatCode>
                <c:ptCount val="56"/>
                <c:pt idx="0">
                  <c:v>8.88178419700125E-16</c:v>
                </c:pt>
                <c:pt idx="1">
                  <c:v>0.0399222052447543</c:v>
                </c:pt>
                <c:pt idx="2">
                  <c:v>0.0807516595400815</c:v>
                </c:pt>
                <c:pt idx="3">
                  <c:v>0.12251783218391</c:v>
                </c:pt>
                <c:pt idx="4">
                  <c:v>0.165251347539311</c:v>
                </c:pt>
                <c:pt idx="5">
                  <c:v>0.208984034113672</c:v>
                </c:pt>
                <c:pt idx="6">
                  <c:v>0.253748975487874</c:v>
                </c:pt>
                <c:pt idx="7">
                  <c:v>0.299580563096218</c:v>
                </c:pt>
                <c:pt idx="8">
                  <c:v>0.346514550841815</c:v>
                </c:pt>
                <c:pt idx="9">
                  <c:v>0.394588111513035</c:v>
                </c:pt>
                <c:pt idx="10">
                  <c:v>0.443839894943015</c:v>
                </c:pt>
                <c:pt idx="11">
                  <c:v>0.494310087825746</c:v>
                </c:pt>
                <c:pt idx="12">
                  <c:v>0.546040475068094</c:v>
                </c:pt>
                <c:pt idx="13">
                  <c:v>0.599074502515742</c:v>
                </c:pt>
                <c:pt idx="14">
                  <c:v>0.653457340841627</c:v>
                </c:pt>
                <c:pt idx="15">
                  <c:v>0.709235950326323</c:v>
                </c:pt>
                <c:pt idx="16">
                  <c:v>0.766459146188885</c:v>
                </c:pt>
                <c:pt idx="17">
                  <c:v>0.825177664042482</c:v>
                </c:pt>
                <c:pt idx="18">
                  <c:v>0.88544422494835</c:v>
                </c:pt>
                <c:pt idx="19">
                  <c:v>0.947313599421716</c:v>
                </c:pt>
                <c:pt idx="20">
                  <c:v>1.010842669600598</c:v>
                </c:pt>
                <c:pt idx="21">
                  <c:v>1.076090488618475</c:v>
                </c:pt>
                <c:pt idx="22">
                  <c:v>1.143118336019429</c:v>
                </c:pt>
                <c:pt idx="23">
                  <c:v>1.211989767813738</c:v>
                </c:pt>
                <c:pt idx="24">
                  <c:v>1.282770659485124</c:v>
                </c:pt>
                <c:pt idx="25">
                  <c:v>1.355529239919545</c:v>
                </c:pt>
                <c:pt idx="26">
                  <c:v>1.430336113818528</c:v>
                </c:pt>
                <c:pt idx="27">
                  <c:v>1.507264269675022</c:v>
                </c:pt>
                <c:pt idx="28">
                  <c:v>1.58638906981081</c:v>
                </c:pt>
                <c:pt idx="29">
                  <c:v>1.667788218283292</c:v>
                </c:pt>
                <c:pt idx="30">
                  <c:v>1.751541701642789</c:v>
                </c:pt>
                <c:pt idx="31">
                  <c:v>1.837731696532324</c:v>
                </c:pt>
                <c:pt idx="32">
                  <c:v>1.926442436936411</c:v>
                </c:pt>
                <c:pt idx="33">
                  <c:v>2.017760032462916</c:v>
                </c:pt>
                <c:pt idx="34">
                  <c:v>2.111772227332726</c:v>
                </c:pt>
                <c:pt idx="35">
                  <c:v>2.208568087695116</c:v>
                </c:pt>
                <c:pt idx="36">
                  <c:v>2.308237602406772</c:v>
                </c:pt>
                <c:pt idx="37">
                  <c:v>2.410871179418412</c:v>
                </c:pt>
                <c:pt idx="38">
                  <c:v>2.516559016290231</c:v>
                </c:pt>
                <c:pt idx="39">
                  <c:v>2.625390318966704</c:v>
                </c:pt>
                <c:pt idx="40">
                  <c:v>2.737452337607629</c:v>
                </c:pt>
                <c:pt idx="41">
                  <c:v>2.852829181780366</c:v>
                </c:pt>
                <c:pt idx="42">
                  <c:v>2.971600369397266</c:v>
                </c:pt>
                <c:pt idx="43">
                  <c:v>3.09383905409541</c:v>
                </c:pt>
                <c:pt idx="44">
                  <c:v>3.219609863879332</c:v>
                </c:pt>
                <c:pt idx="45">
                  <c:v>3.348966269247856</c:v>
                </c:pt>
                <c:pt idx="46">
                  <c:v>3.481947381030099</c:v>
                </c:pt>
                <c:pt idx="47">
                  <c:v>3.618574055908801</c:v>
                </c:pt>
                <c:pt idx="48">
                  <c:v>3.758844160023538</c:v>
                </c:pt>
                <c:pt idx="49">
                  <c:v>3.902726806734605</c:v>
                </c:pt>
                <c:pt idx="50">
                  <c:v>4.050155341806724</c:v>
                </c:pt>
                <c:pt idx="51">
                  <c:v>4.201018795647475</c:v>
                </c:pt>
                <c:pt idx="52">
                  <c:v>4.355151454838439</c:v>
                </c:pt>
                <c:pt idx="53">
                  <c:v>4.512320120170034</c:v>
                </c:pt>
                <c:pt idx="54">
                  <c:v>4.672208510697849</c:v>
                </c:pt>
                <c:pt idx="55">
                  <c:v>4.834398136369361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35B-45BA-93EA-B02445BA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90728"/>
        <c:axId val="2132900200"/>
      </c:scatterChart>
      <c:valAx>
        <c:axId val="213289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00200"/>
        <c:crosses val="autoZero"/>
        <c:crossBetween val="midCat"/>
      </c:valAx>
      <c:valAx>
        <c:axId val="21329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9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'rxn1 rc3'!$H$15</c:f>
              <c:strCache>
                <c:ptCount val="1"/>
                <c:pt idx="0">
                  <c:v>K_crowd/K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'rxn1 rc3'!$A$16:$A$66</c:f>
              <c:numCache>
                <c:formatCode>General</c:formatCod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'rxn1 rc3'!$H$16:$H$66</c:f>
              <c:numCache>
                <c:formatCode>General</c:formatCode>
                <c:ptCount val="51"/>
                <c:pt idx="0">
                  <c:v>1.000000000000001</c:v>
                </c:pt>
                <c:pt idx="1">
                  <c:v>1.035919742400057</c:v>
                </c:pt>
                <c:pt idx="2">
                  <c:v>1.073963474114404</c:v>
                </c:pt>
                <c:pt idx="3">
                  <c:v>1.114297863067782</c:v>
                </c:pt>
                <c:pt idx="4">
                  <c:v>1.157105663158104</c:v>
                </c:pt>
                <c:pt idx="5">
                  <c:v>1.202587546804218</c:v>
                </c:pt>
                <c:pt idx="6">
                  <c:v>1.250964177432098</c:v>
                </c:pt>
                <c:pt idx="7">
                  <c:v>1.302478557327235</c:v>
                </c:pt>
                <c:pt idx="8">
                  <c:v>1.357398692096145</c:v>
                </c:pt>
                <c:pt idx="9">
                  <c:v>1.416020619843874</c:v>
                </c:pt>
                <c:pt idx="10">
                  <c:v>1.478671861293334</c:v>
                </c:pt>
                <c:pt idx="11">
                  <c:v>1.545715356695947</c:v>
                </c:pt>
                <c:pt idx="12">
                  <c:v>1.61755396681475</c:v>
                </c:pt>
                <c:pt idx="13">
                  <c:v>1.694635628869707</c:v>
                </c:pt>
                <c:pt idx="14">
                  <c:v>1.777459274571798</c:v>
                </c:pt>
                <c:pt idx="15">
                  <c:v>1.866581636787588</c:v>
                </c:pt>
                <c:pt idx="16">
                  <c:v>1.962625094645431</c:v>
                </c:pt>
                <c:pt idx="17">
                  <c:v>2.066286734848188</c:v>
                </c:pt>
                <c:pt idx="18">
                  <c:v>2.17834884061585</c:v>
                </c:pt>
                <c:pt idx="19">
                  <c:v>2.299691060308182</c:v>
                </c:pt>
                <c:pt idx="20">
                  <c:v>2.431304556930165</c:v>
                </c:pt>
                <c:pt idx="21">
                  <c:v>2.574308499338576</c:v>
                </c:pt>
                <c:pt idx="22">
                  <c:v>2.729969328449985</c:v>
                </c:pt>
                <c:pt idx="23">
                  <c:v>2.899723320095052</c:v>
                </c:pt>
                <c:pt idx="24">
                  <c:v>3.085203074111343</c:v>
                </c:pt>
                <c:pt idx="25">
                  <c:v>3.288268691497083</c:v>
                </c:pt>
                <c:pt idx="26">
                  <c:v>3.511044563830874</c:v>
                </c:pt>
                <c:pt idx="27">
                  <c:v>3.75596289907122</c:v>
                </c:pt>
                <c:pt idx="28">
                  <c:v>4.025815354570435</c:v>
                </c:pt>
                <c:pt idx="29">
                  <c:v>4.323814453382372</c:v>
                </c:pt>
                <c:pt idx="30">
                  <c:v>4.653666838507606</c:v>
                </c:pt>
                <c:pt idx="31">
                  <c:v>5.019660890326891</c:v>
                </c:pt>
                <c:pt idx="32">
                  <c:v>5.42677181883952</c:v>
                </c:pt>
                <c:pt idx="33">
                  <c:v>5.880788074513807</c:v>
                </c:pt>
                <c:pt idx="34">
                  <c:v>6.388463837713476</c:v>
                </c:pt>
                <c:pt idx="35">
                  <c:v>6.95770349515069</c:v>
                </c:pt>
                <c:pt idx="36">
                  <c:v>7.597785453934574</c:v>
                </c:pt>
                <c:pt idx="37">
                  <c:v>8.31963445708538</c:v>
                </c:pt>
                <c:pt idx="38">
                  <c:v>9.136153846722451</c:v>
                </c:pt>
                <c:pt idx="39">
                  <c:v>10.06263209545328</c:v>
                </c:pt>
                <c:pt idx="40">
                  <c:v>11.11724154628455</c:v>
                </c:pt>
                <c:pt idx="41">
                  <c:v>12.32165185655692</c:v>
                </c:pt>
                <c:pt idx="42">
                  <c:v>13.70178636387173</c:v>
                </c:pt>
                <c:pt idx="43">
                  <c:v>15.28875675949026</c:v>
                </c:pt>
                <c:pt idx="44">
                  <c:v>17.12002039039121</c:v>
                </c:pt>
                <c:pt idx="45">
                  <c:v>19.24081557390097</c:v>
                </c:pt>
                <c:pt idx="46">
                  <c:v>21.70594386567257</c:v>
                </c:pt>
                <c:pt idx="47">
                  <c:v>24.58198458831203</c:v>
                </c:pt>
                <c:pt idx="48">
                  <c:v>27.9500462510726</c:v>
                </c:pt>
                <c:pt idx="49">
                  <c:v>31.90918153344577</c:v>
                </c:pt>
                <c:pt idx="50">
                  <c:v>36.58061626384209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54-4EBD-916C-91846583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46552"/>
        <c:axId val="2132950008"/>
      </c:scatterChart>
      <c:valAx>
        <c:axId val="21329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50008"/>
        <c:crosses val="autoZero"/>
        <c:crossBetween val="midCat"/>
      </c:valAx>
      <c:valAx>
        <c:axId val="21329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'rxn1 rc3'!$A$16:$A$66</c:f>
              <c:numCache>
                <c:formatCode>General</c:formatCod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'rxn1 rc3'!$I$16:$I$66</c:f>
              <c:numCache>
                <c:formatCode>General</c:formatCode>
                <c:ptCount val="51"/>
                <c:pt idx="0">
                  <c:v>8.88178419700125E-16</c:v>
                </c:pt>
                <c:pt idx="1">
                  <c:v>0.0352896721106211</c:v>
                </c:pt>
                <c:pt idx="2">
                  <c:v>0.0713559863038808</c:v>
                </c:pt>
                <c:pt idx="3">
                  <c:v>0.108224487333936</c:v>
                </c:pt>
                <c:pt idx="4">
                  <c:v>0.145921769156698</c:v>
                </c:pt>
                <c:pt idx="5">
                  <c:v>0.184475524342889</c:v>
                </c:pt>
                <c:pt idx="6">
                  <c:v>0.223914595928576</c:v>
                </c:pt>
                <c:pt idx="7">
                  <c:v>0.264269031805255</c:v>
                </c:pt>
                <c:pt idx="8">
                  <c:v>0.305570141750992</c:v>
                </c:pt>
                <c:pt idx="9">
                  <c:v>0.347850557202137</c:v>
                </c:pt>
                <c:pt idx="10">
                  <c:v>0.391144293861632</c:v>
                </c:pt>
                <c:pt idx="11">
                  <c:v>0.435486817234467</c:v>
                </c:pt>
                <c:pt idx="12">
                  <c:v>0.480915111173126</c:v>
                </c:pt>
                <c:pt idx="13">
                  <c:v>0.527467749504972</c:v>
                </c:pt>
                <c:pt idx="14">
                  <c:v>0.575184970799477</c:v>
                </c:pt>
                <c:pt idx="15">
                  <c:v>0.624108756314547</c:v>
                </c:pt>
                <c:pt idx="16">
                  <c:v>0.674282911137447</c:v>
                </c:pt>
                <c:pt idx="17">
                  <c:v>0.725753148505981</c:v>
                </c:pt>
                <c:pt idx="18">
                  <c:v>0.778567177257648</c:v>
                </c:pt>
                <c:pt idx="19">
                  <c:v>0.832774792308011</c:v>
                </c:pt>
                <c:pt idx="20">
                  <c:v>0.888427968001298</c:v>
                </c:pt>
                <c:pt idx="21">
                  <c:v>0.945580954105133</c:v>
                </c:pt>
                <c:pt idx="22">
                  <c:v>1.00429037413375</c:v>
                </c:pt>
                <c:pt idx="23">
                  <c:v>1.064615325577129</c:v>
                </c:pt>
                <c:pt idx="24">
                  <c:v>1.126617481483065</c:v>
                </c:pt>
                <c:pt idx="25">
                  <c:v>1.19036119268028</c:v>
                </c:pt>
                <c:pt idx="26">
                  <c:v>1.255913589737722</c:v>
                </c:pt>
                <c:pt idx="27">
                  <c:v>1.323344683520665</c:v>
                </c:pt>
                <c:pt idx="28">
                  <c:v>1.392727462919558</c:v>
                </c:pt>
                <c:pt idx="29">
                  <c:v>1.464137987982622</c:v>
                </c:pt>
                <c:pt idx="30">
                  <c:v>1.537655476264324</c:v>
                </c:pt>
                <c:pt idx="31">
                  <c:v>1.613362379694206</c:v>
                </c:pt>
                <c:pt idx="32">
                  <c:v>1.691344448654584</c:v>
                </c:pt>
                <c:pt idx="33">
                  <c:v>1.771690779207675</c:v>
                </c:pt>
                <c:pt idx="34">
                  <c:v>1.854493838504688</c:v>
                </c:pt>
                <c:pt idx="35">
                  <c:v>1.939849462305053</c:v>
                </c:pt>
                <c:pt idx="36">
                  <c:v>2.027856817190471</c:v>
                </c:pt>
                <c:pt idx="37">
                  <c:v>2.118618318421459</c:v>
                </c:pt>
                <c:pt idx="38">
                  <c:v>2.212239492386849</c:v>
                </c:pt>
                <c:pt idx="39">
                  <c:v>2.30882877015698</c:v>
                </c:pt>
                <c:pt idx="40">
                  <c:v>2.408497195665391</c:v>
                </c:pt>
                <c:pt idx="41">
                  <c:v>2.511358028383536</c:v>
                </c:pt>
                <c:pt idx="42">
                  <c:v>2.617526215857327</c:v>
                </c:pt>
                <c:pt idx="43">
                  <c:v>2.727117705941176</c:v>
                </c:pt>
                <c:pt idx="44">
                  <c:v>2.84024856174041</c:v>
                </c:pt>
                <c:pt idx="45">
                  <c:v>2.957033833835044</c:v>
                </c:pt>
                <c:pt idx="46">
                  <c:v>3.07758613390017</c:v>
                </c:pt>
                <c:pt idx="47">
                  <c:v>3.202013840842467</c:v>
                </c:pt>
                <c:pt idx="48">
                  <c:v>3.330418854378723</c:v>
                </c:pt>
                <c:pt idx="49">
                  <c:v>3.46289379074296</c:v>
                </c:pt>
                <c:pt idx="50">
                  <c:v>3.599518489836723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EF-4ACC-B8F0-E617B6FB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90216"/>
        <c:axId val="2132999560"/>
      </c:scatterChart>
      <c:valAx>
        <c:axId val="213299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99560"/>
        <c:crosses val="autoZero"/>
        <c:crossBetween val="midCat"/>
      </c:valAx>
      <c:valAx>
        <c:axId val="21329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9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'rxn1 rc4'!$A$16:$A$71</c:f>
              <c:numCache>
                <c:formatCode>General</c:formatCode>
                <c:ptCount val="5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</c:numCache>
            </c:numRef>
          </c:xVal>
          <c:yVal>
            <c:numRef>
              <c:f>'rxn1 rc4'!$H$16:$H$71</c:f>
              <c:numCache>
                <c:formatCode>General</c:formatCode>
                <c:ptCount val="56"/>
                <c:pt idx="0">
                  <c:v>1.000000000000001</c:v>
                </c:pt>
                <c:pt idx="1">
                  <c:v>1.031401388534021</c:v>
                </c:pt>
                <c:pt idx="2">
                  <c:v>1.064482975533044</c:v>
                </c:pt>
                <c:pt idx="3">
                  <c:v>1.099366163547155</c:v>
                </c:pt>
                <c:pt idx="4">
                  <c:v>1.136183260790232</c:v>
                </c:pt>
                <c:pt idx="5">
                  <c:v>1.17507864668312</c:v>
                </c:pt>
                <c:pt idx="6">
                  <c:v>1.216210081498473</c:v>
                </c:pt>
                <c:pt idx="7">
                  <c:v>1.259750180314414</c:v>
                </c:pt>
                <c:pt idx="8">
                  <c:v>1.305888074651027</c:v>
                </c:pt>
                <c:pt idx="9">
                  <c:v>1.354831288878725</c:v>
                </c:pt>
                <c:pt idx="10">
                  <c:v>1.406807862854833</c:v>
                </c:pt>
                <c:pt idx="11">
                  <c:v>1.462068757389593</c:v>
                </c:pt>
                <c:pt idx="12">
                  <c:v>1.520890585216153</c:v>
                </c:pt>
                <c:pt idx="13">
                  <c:v>1.583578717325129</c:v>
                </c:pt>
                <c:pt idx="14">
                  <c:v>1.650470823044949</c:v>
                </c:pt>
                <c:pt idx="15">
                  <c:v>1.721940912375635</c:v>
                </c:pt>
                <c:pt idx="16">
                  <c:v>1.798403961147263</c:v>
                </c:pt>
                <c:pt idx="17">
                  <c:v>1.880321213978074</c:v>
                </c:pt>
                <c:pt idx="18">
                  <c:v>1.968206277248889</c:v>
                </c:pt>
                <c:pt idx="19">
                  <c:v>2.062632134998363</c:v>
                </c:pt>
                <c:pt idx="20">
                  <c:v>2.164239245530137</c:v>
                </c:pt>
                <c:pt idx="21">
                  <c:v>2.273744906536864</c:v>
                </c:pt>
                <c:pt idx="22">
                  <c:v>2.391954112838654</c:v>
                </c:pt>
                <c:pt idx="23">
                  <c:v>2.519772174834848</c:v>
                </c:pt>
                <c:pt idx="24">
                  <c:v>2.658219419261095</c:v>
                </c:pt>
                <c:pt idx="25">
                  <c:v>2.808448359055307</c:v>
                </c:pt>
                <c:pt idx="26">
                  <c:v>2.971763798856336</c:v>
                </c:pt>
                <c:pt idx="27">
                  <c:v>3.149646440395757</c:v>
                </c:pt>
                <c:pt idx="28">
                  <c:v>3.34378067221268</c:v>
                </c:pt>
                <c:pt idx="29">
                  <c:v>3.556087376308821</c:v>
                </c:pt>
                <c:pt idx="30">
                  <c:v>3.788762767641151</c:v>
                </c:pt>
                <c:pt idx="31">
                  <c:v>4.044324509713458</c:v>
                </c:pt>
                <c:pt idx="32">
                  <c:v>4.325666632435656</c:v>
                </c:pt>
                <c:pt idx="33">
                  <c:v>4.636125131511281</c:v>
                </c:pt>
                <c:pt idx="34">
                  <c:v>4.979556570650532</c:v>
                </c:pt>
                <c:pt idx="35">
                  <c:v>5.360432562984598</c:v>
                </c:pt>
                <c:pt idx="36">
                  <c:v>5.783953707205857</c:v>
                </c:pt>
                <c:pt idx="37">
                  <c:v>6.256187437224342</c:v>
                </c:pt>
                <c:pt idx="38">
                  <c:v>6.784235363297022</c:v>
                </c:pt>
                <c:pt idx="39">
                  <c:v>7.37643710474536</c:v>
                </c:pt>
                <c:pt idx="40">
                  <c:v>8.042619426561083</c:v>
                </c:pt>
                <c:pt idx="41">
                  <c:v>8.794401807425377</c:v>
                </c:pt>
                <c:pt idx="42">
                  <c:v>9.645572531733158</c:v>
                </c:pt>
                <c:pt idx="43">
                  <c:v>10.61255320371039</c:v>
                </c:pt>
                <c:pt idx="44">
                  <c:v>11.71497447471464</c:v>
                </c:pt>
                <c:pt idx="45">
                  <c:v>12.9763920746873</c:v>
                </c:pt>
                <c:pt idx="46">
                  <c:v>14.42518035632661</c:v>
                </c:pt>
                <c:pt idx="47">
                  <c:v>16.09565102051223</c:v>
                </c:pt>
                <c:pt idx="48">
                  <c:v>18.02945815628243</c:v>
                </c:pt>
                <c:pt idx="49">
                  <c:v>20.27736802072415</c:v>
                </c:pt>
                <c:pt idx="50">
                  <c:v>22.90149409843135</c:v>
                </c:pt>
                <c:pt idx="51">
                  <c:v>25.97812607097575</c:v>
                </c:pt>
                <c:pt idx="52">
                  <c:v>29.6013166387758</c:v>
                </c:pt>
                <c:pt idx="53">
                  <c:v>33.88743382510221</c:v>
                </c:pt>
                <c:pt idx="54">
                  <c:v>38.98093912525271</c:v>
                </c:pt>
                <c:pt idx="55">
                  <c:v>45.06171304504267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8F-4782-AB2A-9636025D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15048"/>
        <c:axId val="2133021864"/>
      </c:scatterChart>
      <c:valAx>
        <c:axId val="213301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21864"/>
        <c:crosses val="autoZero"/>
        <c:crossBetween val="midCat"/>
      </c:valAx>
      <c:valAx>
        <c:axId val="213302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1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'rxn1 rc4'!$A$16:$A$71</c:f>
              <c:numCache>
                <c:formatCode>General</c:formatCode>
                <c:ptCount val="5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</c:numCache>
            </c:numRef>
          </c:xVal>
          <c:yVal>
            <c:numRef>
              <c:f>'rxn1 rc4'!$I$16:$I$71</c:f>
              <c:numCache>
                <c:formatCode>General</c:formatCode>
                <c:ptCount val="56"/>
                <c:pt idx="0">
                  <c:v>8.88178419700125E-16</c:v>
                </c:pt>
                <c:pt idx="1">
                  <c:v>0.0309184488952275</c:v>
                </c:pt>
                <c:pt idx="2">
                  <c:v>0.0624892123001121</c:v>
                </c:pt>
                <c:pt idx="3">
                  <c:v>0.0947337987715543</c:v>
                </c:pt>
                <c:pt idx="4">
                  <c:v>0.127674628406269</c:v>
                </c:pt>
                <c:pt idx="5">
                  <c:v>0.161335078703522</c:v>
                </c:pt>
                <c:pt idx="6">
                  <c:v>0.195739533012118</c:v>
                </c:pt>
                <c:pt idx="7">
                  <c:v>0.230913431713637</c:v>
                </c:pt>
                <c:pt idx="8">
                  <c:v>0.266883326301945</c:v>
                </c:pt>
                <c:pt idx="9">
                  <c:v>0.303676936527043</c:v>
                </c:pt>
                <c:pt idx="10">
                  <c:v>0.341323210779518</c:v>
                </c:pt>
                <c:pt idx="11">
                  <c:v>0.379852389899971</c:v>
                </c:pt>
                <c:pt idx="12">
                  <c:v>0.419296074605577</c:v>
                </c:pt>
                <c:pt idx="13">
                  <c:v>0.459687296733619</c:v>
                </c:pt>
                <c:pt idx="14">
                  <c:v>0.501060594508661</c:v>
                </c:pt>
                <c:pt idx="15">
                  <c:v>0.543452092046111</c:v>
                </c:pt>
                <c:pt idx="16">
                  <c:v>0.58689958331004</c:v>
                </c:pt>
                <c:pt idx="17">
                  <c:v>0.631442620746182</c:v>
                </c:pt>
                <c:pt idx="18">
                  <c:v>0.677122608812531</c:v>
                </c:pt>
                <c:pt idx="19">
                  <c:v>0.723982902628347</c:v>
                </c:pt>
                <c:pt idx="20">
                  <c:v>0.772068911957418</c:v>
                </c:pt>
                <c:pt idx="21">
                  <c:v>0.821428210731958</c:v>
                </c:pt>
                <c:pt idx="22">
                  <c:v>0.872110652308497</c:v>
                </c:pt>
                <c:pt idx="23">
                  <c:v>0.924168490624821</c:v>
                </c:pt>
                <c:pt idx="24">
                  <c:v>0.977656507396023</c:v>
                </c:pt>
                <c:pt idx="25">
                  <c:v>1.032632145445587</c:v>
                </c:pt>
                <c:pt idx="26">
                  <c:v>1.089155648211414</c:v>
                </c:pt>
                <c:pt idx="27">
                  <c:v>1.147290205393829</c:v>
                </c:pt>
                <c:pt idx="28">
                  <c:v>1.207102104618293</c:v>
                </c:pt>
                <c:pt idx="29">
                  <c:v>1.2686608888652</c:v>
                </c:pt>
                <c:pt idx="30">
                  <c:v>1.332039519266389</c:v>
                </c:pt>
                <c:pt idx="31">
                  <c:v>1.397314542675054</c:v>
                </c:pt>
                <c:pt idx="32">
                  <c:v>1.464566263173519</c:v>
                </c:pt>
                <c:pt idx="33">
                  <c:v>1.533878916379702</c:v>
                </c:pt>
                <c:pt idx="34">
                  <c:v>1.605340845034038</c:v>
                </c:pt>
                <c:pt idx="35">
                  <c:v>1.679044673875841</c:v>
                </c:pt>
                <c:pt idx="36">
                  <c:v>1.75508748122932</c:v>
                </c:pt>
                <c:pt idx="37">
                  <c:v>1.833570963987332</c:v>
                </c:pt>
                <c:pt idx="38">
                  <c:v>1.914601591770009</c:v>
                </c:pt>
                <c:pt idx="39">
                  <c:v>1.998290744903204</c:v>
                </c:pt>
                <c:pt idx="40">
                  <c:v>2.084754829453318</c:v>
                </c:pt>
                <c:pt idx="41">
                  <c:v>2.174115360802529</c:v>
                </c:pt>
                <c:pt idx="42">
                  <c:v>2.26649900506593</c:v>
                </c:pt>
                <c:pt idx="43">
                  <c:v>2.362037564930943</c:v>
                </c:pt>
                <c:pt idx="44">
                  <c:v>2.460867893102468</c:v>
                </c:pt>
                <c:pt idx="45">
                  <c:v>2.56313171229014</c:v>
                </c:pt>
                <c:pt idx="46">
                  <c:v>2.668975315354241</c:v>
                </c:pt>
                <c:pt idx="47">
                  <c:v>2.778549112551091</c:v>
                </c:pt>
                <c:pt idx="48">
                  <c:v>2.892006984422127</c:v>
                </c:pt>
                <c:pt idx="49">
                  <c:v>3.009505388284993</c:v>
                </c:pt>
                <c:pt idx="50">
                  <c:v>3.131202152904851</c:v>
                </c:pt>
                <c:pt idx="51">
                  <c:v>3.257254878963375</c:v>
                </c:pt>
                <c:pt idx="52">
                  <c:v>3.387818841380485</c:v>
                </c:pt>
                <c:pt idx="53">
                  <c:v>3.523044262040943</c:v>
                </c:pt>
                <c:pt idx="54">
                  <c:v>3.663072786279003</c:v>
                </c:pt>
                <c:pt idx="55">
                  <c:v>3.808032951259782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F3-4C3F-9344-674ACF88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69848"/>
        <c:axId val="2133079336"/>
      </c:scatterChart>
      <c:valAx>
        <c:axId val="213306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79336"/>
        <c:crosses val="autoZero"/>
        <c:crossBetween val="midCat"/>
      </c:valAx>
      <c:valAx>
        <c:axId val="21330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log(K_crowd/K)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6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K_crowd/K vs phi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'rxn1 rc5'!$A$16:$A$71</c:f>
              <c:numCache>
                <c:formatCode>General</c:formatCode>
                <c:ptCount val="56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</c:numCache>
            </c:numRef>
          </c:xVal>
          <c:yVal>
            <c:numRef>
              <c:f>'rxn1 rc5'!$H$16:$H$71</c:f>
              <c:numCache>
                <c:formatCode>General</c:formatCode>
                <c:ptCount val="56"/>
                <c:pt idx="0">
                  <c:v>1.000000000000001</c:v>
                </c:pt>
                <c:pt idx="1">
                  <c:v>1.028746283911926</c:v>
                </c:pt>
                <c:pt idx="2">
                  <c:v>1.05893185460175</c:v>
                </c:pt>
                <c:pt idx="3">
                  <c:v>1.090655160075527</c:v>
                </c:pt>
                <c:pt idx="4">
                  <c:v>1.124023079474256</c:v>
                </c:pt>
                <c:pt idx="5">
                  <c:v>1.159151786475684</c:v>
                </c:pt>
                <c:pt idx="6">
                  <c:v>1.196167715393607</c:v>
                </c:pt>
                <c:pt idx="7">
                  <c:v>1.235208643877797</c:v>
                </c:pt>
                <c:pt idx="8">
                  <c:v>1.276424908227671</c:v>
                </c:pt>
                <c:pt idx="9">
                  <c:v>1.319980769797642</c:v>
                </c:pt>
                <c:pt idx="10">
                  <c:v>1.366055953857663</c:v>
                </c:pt>
                <c:pt idx="11">
                  <c:v>1.414847385656448</c:v>
                </c:pt>
                <c:pt idx="12">
                  <c:v>1.466571152413148</c:v>
                </c:pt>
                <c:pt idx="13">
                  <c:v>1.521464724648917</c:v>
                </c:pt>
                <c:pt idx="14">
                  <c:v>1.579789475802151</c:v>
                </c:pt>
                <c:pt idx="15">
                  <c:v>1.641833545616815</c:v>
                </c:pt>
                <c:pt idx="16">
                  <c:v>1.707915100556382</c:v>
                </c:pt>
                <c:pt idx="17">
                  <c:v>1.778386053724517</c:v>
                </c:pt>
                <c:pt idx="18">
                  <c:v>1.853636317770643</c:v>
                </c:pt>
                <c:pt idx="19">
                  <c:v>1.934098677395621</c:v>
                </c:pt>
                <c:pt idx="20">
                  <c:v>2.020254383805549</c:v>
                </c:pt>
                <c:pt idx="21">
                  <c:v>2.112639592352093</c:v>
                </c:pt>
                <c:pt idx="22">
                  <c:v>2.211852787339102</c:v>
                </c:pt>
                <c:pt idx="23">
                  <c:v>2.318563365426701</c:v>
                </c:pt>
                <c:pt idx="24">
                  <c:v>2.433521582292211</c:v>
                </c:pt>
                <c:pt idx="25">
                  <c:v>2.557570107541733</c:v>
                </c:pt>
                <c:pt idx="26">
                  <c:v>2.69165748196675</c:v>
                </c:pt>
                <c:pt idx="27">
                  <c:v>2.836853831189081</c:v>
                </c:pt>
                <c:pt idx="28">
                  <c:v>2.994369263150042</c:v>
                </c:pt>
                <c:pt idx="29">
                  <c:v>3.165575467076602</c:v>
                </c:pt>
                <c:pt idx="30">
                  <c:v>3.352031142671286</c:v>
                </c:pt>
                <c:pt idx="31">
                  <c:v>3.555512025623158</c:v>
                </c:pt>
                <c:pt idx="32">
                  <c:v>3.778046445868161</c:v>
                </c:pt>
                <c:pt idx="33">
                  <c:v>4.021957566956256</c:v>
                </c:pt>
                <c:pt idx="34">
                  <c:v>4.289913719454296</c:v>
                </c:pt>
                <c:pt idx="35">
                  <c:v>4.584988572727187</c:v>
                </c:pt>
                <c:pt idx="36">
                  <c:v>4.910733306016539</c:v>
                </c:pt>
                <c:pt idx="37">
                  <c:v>5.27126346518669</c:v>
                </c:pt>
                <c:pt idx="38">
                  <c:v>5.671363856620395</c:v>
                </c:pt>
                <c:pt idx="39">
                  <c:v>6.116615674623345</c:v>
                </c:pt>
                <c:pt idx="40">
                  <c:v>6.613551135730645</c:v>
                </c:pt>
                <c:pt idx="41">
                  <c:v>7.169842271153219</c:v>
                </c:pt>
                <c:pt idx="42">
                  <c:v>7.79453229745607</c:v>
                </c:pt>
                <c:pt idx="43">
                  <c:v>8.498320264232932</c:v>
                </c:pt>
                <c:pt idx="44">
                  <c:v>9.293912622853716</c:v>
                </c:pt>
                <c:pt idx="45">
                  <c:v>10.19645917966927</c:v>
                </c:pt>
                <c:pt idx="46">
                  <c:v>11.22409586485789</c:v>
                </c:pt>
                <c:pt idx="47">
                  <c:v>12.3986232279076</c:v>
                </c:pt>
                <c:pt idx="48">
                  <c:v>13.7463580436824</c:v>
                </c:pt>
                <c:pt idx="49">
                  <c:v>15.29920651470762</c:v>
                </c:pt>
                <c:pt idx="50">
                  <c:v>17.09602212221354</c:v>
                </c:pt>
                <c:pt idx="51">
                  <c:v>19.18433030457486</c:v>
                </c:pt>
                <c:pt idx="52">
                  <c:v>21.62252724351164</c:v>
                </c:pt>
                <c:pt idx="53">
                  <c:v>24.48269292143067</c:v>
                </c:pt>
                <c:pt idx="54">
                  <c:v>27.85420152358462</c:v>
                </c:pt>
                <c:pt idx="55">
                  <c:v>31.84836788056836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58-485C-933F-D7D59A88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15240"/>
        <c:axId val="2136795640"/>
      </c:scatterChart>
      <c:valAx>
        <c:axId val="213661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95640"/>
        <c:crosses val="autoZero"/>
        <c:crossBetween val="midCat"/>
      </c:valAx>
      <c:valAx>
        <c:axId val="21367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1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87C050A-0369-4C8B-84EE-BACFDAA14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9351E1D-D31C-4EC4-A614-1FBEE0CC5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AF0C298-2804-4B73-85E1-A97B8528F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F9AF6D2-C3D5-4FEB-B255-EC6AFFC73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2530435-3EC2-4B71-9F02-43C1E002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24AEC7E-9581-4EB1-8677-653D66ED4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652CD68-B8A2-416B-B095-CC28AF9B5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2DAFD7A-8BE6-4163-B7B5-7E518DC43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5235B9B-EB3C-49F9-AA1A-581DAA110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34FD5F-D2F5-45D6-9831-A0F460AC3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0189609-68F6-428B-8AB1-D259293D8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6017D6-DA49-4A53-BAE7-6DB286787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5CE000E-7012-4DA3-A1A8-24509C68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E95053C-EB3F-4F20-B72E-8E515136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6CDB5E1-42EB-45CF-B797-AD5DB2665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C13504D-D1BC-40AD-820A-B2B88AF29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25D7F86-BC39-4F3C-B2AC-93D99BE4E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2650D5E-AFE5-44CC-B7AC-B8B81615C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0CFF407-6177-4D98-BDC5-E71A0DA4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46</xdr:row>
      <xdr:rowOff>157162</xdr:rowOff>
    </xdr:from>
    <xdr:to>
      <xdr:col>17</xdr:col>
      <xdr:colOff>114300</xdr:colOff>
      <xdr:row>61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BDA1829-731A-4BB3-BC40-451070264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BCD8E41-246B-4D65-8FED-BB8A02A16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FA2ED7E-1005-4607-BA23-F1230942A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AB9564C-0B95-417B-80FC-579C00BE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AB73DEF-A623-4B07-9C12-D59BA2B8E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13</xdr:row>
      <xdr:rowOff>185737</xdr:rowOff>
    </xdr:from>
    <xdr:to>
      <xdr:col>18</xdr:col>
      <xdr:colOff>104775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58ED76F-44FC-487D-9F04-D59D9B7BC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29</xdr:row>
      <xdr:rowOff>147637</xdr:rowOff>
    </xdr:from>
    <xdr:to>
      <xdr:col>18</xdr:col>
      <xdr:colOff>57150</xdr:colOff>
      <xdr:row>44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AF75631-BA97-4839-B1E7-4FE9350F1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E4" workbookViewId="0">
      <selection activeCell="T39" sqref="T39"/>
    </sheetView>
  </sheetViews>
  <sheetFormatPr baseColWidth="10" defaultColWidth="8.83203125" defaultRowHeight="14" x14ac:dyDescent="0"/>
  <cols>
    <col min="2" max="2" width="10" bestFit="1" customWidth="1"/>
    <col min="9" max="9" width="12" bestFit="1" customWidth="1"/>
  </cols>
  <sheetData>
    <row r="1" spans="1:12">
      <c r="A1" t="s">
        <v>0</v>
      </c>
      <c r="C1" t="s">
        <v>8</v>
      </c>
    </row>
    <row r="2" spans="1:12">
      <c r="A2" t="s">
        <v>21</v>
      </c>
      <c r="F2" t="s">
        <v>22</v>
      </c>
      <c r="J2" t="s">
        <v>24</v>
      </c>
    </row>
    <row r="3" spans="1:12">
      <c r="A3" t="s">
        <v>1</v>
      </c>
      <c r="B3">
        <v>3.59</v>
      </c>
      <c r="C3" t="s">
        <v>2</v>
      </c>
      <c r="F3" t="s">
        <v>1</v>
      </c>
      <c r="G3">
        <v>3.59</v>
      </c>
      <c r="H3" t="s">
        <v>2</v>
      </c>
      <c r="J3" t="s">
        <v>1</v>
      </c>
      <c r="K3">
        <v>4.6500000000000004</v>
      </c>
      <c r="L3" t="s">
        <v>2</v>
      </c>
    </row>
    <row r="4" spans="1:12">
      <c r="A4" t="s">
        <v>3</v>
      </c>
      <c r="B4">
        <v>2.85</v>
      </c>
      <c r="C4" t="s">
        <v>4</v>
      </c>
      <c r="D4">
        <v>40</v>
      </c>
      <c r="E4" t="s">
        <v>5</v>
      </c>
      <c r="F4" t="s">
        <v>3</v>
      </c>
      <c r="G4">
        <v>2.85</v>
      </c>
      <c r="H4" t="s">
        <v>4</v>
      </c>
      <c r="J4" t="s">
        <v>3</v>
      </c>
      <c r="K4">
        <v>2.85</v>
      </c>
      <c r="L4" t="s">
        <v>4</v>
      </c>
    </row>
    <row r="5" spans="1:12">
      <c r="A5" t="s">
        <v>7</v>
      </c>
      <c r="B5">
        <f>B3/B4</f>
        <v>1.2596491228070175</v>
      </c>
      <c r="C5" t="s">
        <v>2</v>
      </c>
      <c r="F5" t="s">
        <v>7</v>
      </c>
      <c r="G5">
        <f>G3/G4</f>
        <v>1.2596491228070175</v>
      </c>
      <c r="H5" t="s">
        <v>2</v>
      </c>
      <c r="J5" t="s">
        <v>7</v>
      </c>
      <c r="K5">
        <f>K3/K4</f>
        <v>1.631578947368421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13.1*10^-6</f>
        <v>1.3099999999999998E-5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76335.877862595429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10.537800413622545</v>
      </c>
      <c r="F10" t="s">
        <v>15</v>
      </c>
      <c r="G10">
        <f>G5^3+3*G5^2+3*G5</f>
        <v>10.537800413622545</v>
      </c>
      <c r="J10" t="s">
        <v>15</v>
      </c>
      <c r="K10">
        <f>K5^3+3*K5^2+3*K5</f>
        <v>17.224230937454436</v>
      </c>
    </row>
    <row r="11" spans="1:12">
      <c r="A11" t="s">
        <v>16</v>
      </c>
      <c r="B11">
        <f>1.5*(2*B5^3+3*B5^2)</f>
        <v>13.136337528956279</v>
      </c>
      <c r="F11" t="s">
        <v>16</v>
      </c>
      <c r="G11">
        <f>1.5*(2*G5^3+3*G5^2)</f>
        <v>13.136337528956279</v>
      </c>
      <c r="J11" t="s">
        <v>16</v>
      </c>
      <c r="K11">
        <f>1.5*(2*K5^3+3*K5^2)</f>
        <v>25.009257909316226</v>
      </c>
    </row>
    <row r="12" spans="1:12">
      <c r="A12" t="s">
        <v>17</v>
      </c>
      <c r="B12">
        <f>3*B5^3</f>
        <v>5.9961159223080776</v>
      </c>
      <c r="F12" t="s">
        <v>17</v>
      </c>
      <c r="G12">
        <f>3*G5^3</f>
        <v>5.9961159223080776</v>
      </c>
      <c r="J12" t="s">
        <v>17</v>
      </c>
      <c r="K12">
        <f>3*K5^3</f>
        <v>13.030033532584923</v>
      </c>
    </row>
    <row r="14" spans="1:12">
      <c r="A14" t="s">
        <v>25</v>
      </c>
      <c r="B14">
        <f>B6*B7*LN(B8)</f>
        <v>-27855.090095697986</v>
      </c>
      <c r="C14" t="s">
        <v>26</v>
      </c>
    </row>
    <row r="15" spans="1:12">
      <c r="A15" t="s">
        <v>6</v>
      </c>
      <c r="B15" t="s">
        <v>18</v>
      </c>
      <c r="C15" t="s">
        <v>19</v>
      </c>
      <c r="D15" t="s">
        <v>20</v>
      </c>
      <c r="E15" t="s">
        <v>23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$B$14+E16-C16-D16</f>
        <v>-27855.090095697986</v>
      </c>
      <c r="G16">
        <f>EXP(-F16/$B$6/$B$7)</f>
        <v>76335.877862595502</v>
      </c>
      <c r="H16">
        <f>G16/$B$9</f>
        <v>1.0000000000000009</v>
      </c>
      <c r="I16">
        <f>LN(H16)</f>
        <v>8.8817841970012484E-16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291.95522573355595</v>
      </c>
      <c r="D17">
        <f t="shared" ref="D17:D80" si="0">$B$6*$B$7*(-LN(1-A17)+$G$10*B17+$G$11*B17^2+$G$12*B17^3)</f>
        <v>291.95522573355595</v>
      </c>
      <c r="E17">
        <f>$B$6*$B$7*(-LN(1-A17)+$K$10*B17+$K$11*B17^2+$K$12*B17^3)</f>
        <v>462.30898936032423</v>
      </c>
      <c r="F17">
        <f t="shared" ref="F17:F79" si="1">$B$14+E17-C17-D17</f>
        <v>-27976.691557804774</v>
      </c>
      <c r="G17">
        <f t="shared" ref="G17:G80" si="2">EXP(-F17/$B$6/$B$7)</f>
        <v>80175.978349688259</v>
      </c>
      <c r="H17">
        <f t="shared" ref="H17:H80" si="3">G17/$B$9</f>
        <v>1.0503053163809162</v>
      </c>
      <c r="I17">
        <f t="shared" ref="I17:I80" si="4">LN(H17)</f>
        <v>4.9080899407481011E-2</v>
      </c>
    </row>
    <row r="18" spans="1:9">
      <c r="A18">
        <v>0.02</v>
      </c>
      <c r="B18">
        <f t="shared" ref="B18:B81" si="5">A18/(1-A18)</f>
        <v>2.0408163265306124E-2</v>
      </c>
      <c r="C18">
        <f t="shared" ref="C18:C81" si="6">$B$6*$B$7*(-LN(1-A18)+$B$10*B18+$B$11*B18^2+$B$12*B18^3)</f>
        <v>596.55478854248099</v>
      </c>
      <c r="D18">
        <f t="shared" si="0"/>
        <v>596.55478854248099</v>
      </c>
      <c r="E18">
        <f t="shared" ref="E18:E81" si="7">$B$6*$B$7*(-LN(1-A18)+$K$10*B18+$K$11*B18^2+$K$12*B18^3)</f>
        <v>947.0384237608348</v>
      </c>
      <c r="F18">
        <f t="shared" si="1"/>
        <v>-28101.161249022116</v>
      </c>
      <c r="G18">
        <f t="shared" si="2"/>
        <v>84306.799910710091</v>
      </c>
      <c r="H18">
        <f t="shared" si="3"/>
        <v>1.1044190788303021</v>
      </c>
      <c r="I18">
        <f t="shared" si="4"/>
        <v>9.9319476214669841E-2</v>
      </c>
    </row>
    <row r="19" spans="1:9">
      <c r="A19">
        <v>0.03</v>
      </c>
      <c r="B19">
        <f t="shared" si="5"/>
        <v>3.0927835051546393E-2</v>
      </c>
      <c r="C19">
        <f t="shared" si="6"/>
        <v>914.50467779580583</v>
      </c>
      <c r="D19">
        <f t="shared" si="0"/>
        <v>914.50467779580583</v>
      </c>
      <c r="E19">
        <f t="shared" si="7"/>
        <v>1455.5115708747921</v>
      </c>
      <c r="F19">
        <f t="shared" si="1"/>
        <v>-28228.587880414805</v>
      </c>
      <c r="G19">
        <f t="shared" si="2"/>
        <v>88756.31536287257</v>
      </c>
      <c r="H19">
        <f t="shared" si="3"/>
        <v>1.1627077312536305</v>
      </c>
      <c r="I19">
        <f t="shared" si="4"/>
        <v>0.15075153606709346</v>
      </c>
    </row>
    <row r="20" spans="1:9">
      <c r="A20">
        <v>0.04</v>
      </c>
      <c r="B20">
        <f t="shared" si="5"/>
        <v>4.1666666666666671E-2</v>
      </c>
      <c r="C20">
        <f t="shared" si="6"/>
        <v>1246.557895877758</v>
      </c>
      <c r="D20">
        <f t="shared" si="0"/>
        <v>1246.557895877758</v>
      </c>
      <c r="E20">
        <f t="shared" si="7"/>
        <v>1989.142713146269</v>
      </c>
      <c r="F20">
        <f t="shared" si="1"/>
        <v>-28359.063174307234</v>
      </c>
      <c r="G20">
        <f t="shared" si="2"/>
        <v>93555.715712204299</v>
      </c>
      <c r="H20">
        <f t="shared" si="3"/>
        <v>1.2255798758298762</v>
      </c>
      <c r="I20">
        <f t="shared" si="4"/>
        <v>0.20341410001778021</v>
      </c>
    </row>
    <row r="21" spans="1:9">
      <c r="A21">
        <v>0.05</v>
      </c>
      <c r="B21">
        <f t="shared" si="5"/>
        <v>5.2631578947368425E-2</v>
      </c>
      <c r="C21">
        <f t="shared" si="6"/>
        <v>1593.5180997833829</v>
      </c>
      <c r="D21">
        <f t="shared" si="0"/>
        <v>1593.5180997833829</v>
      </c>
      <c r="E21">
        <f t="shared" si="7"/>
        <v>2549.4443475763173</v>
      </c>
      <c r="F21">
        <f t="shared" si="1"/>
        <v>-28492.68194768843</v>
      </c>
      <c r="G21">
        <f t="shared" si="2"/>
        <v>98739.837487482393</v>
      </c>
      <c r="H21">
        <f t="shared" si="3"/>
        <v>1.2934918710860193</v>
      </c>
      <c r="I21">
        <f t="shared" si="4"/>
        <v>0.25734543819128064</v>
      </c>
    </row>
    <row r="22" spans="1:9">
      <c r="A22">
        <v>0.06</v>
      </c>
      <c r="B22">
        <f t="shared" si="5"/>
        <v>6.3829787234042548E-2</v>
      </c>
      <c r="C22">
        <f t="shared" si="6"/>
        <v>1956.2435654952253</v>
      </c>
      <c r="D22">
        <f t="shared" si="0"/>
        <v>1956.2435654952253</v>
      </c>
      <c r="E22">
        <f t="shared" si="7"/>
        <v>3138.0350331499203</v>
      </c>
      <c r="F22">
        <f t="shared" si="1"/>
        <v>-28629.542193538513</v>
      </c>
      <c r="G22">
        <f t="shared" si="2"/>
        <v>104347.65401512057</v>
      </c>
      <c r="H22">
        <f t="shared" si="3"/>
        <v>1.3669542675980793</v>
      </c>
      <c r="I22">
        <f t="shared" si="4"/>
        <v>0.31258510260873512</v>
      </c>
    </row>
    <row r="23" spans="1:9">
      <c r="A23">
        <v>7.0000000000000007E-2</v>
      </c>
      <c r="B23">
        <f t="shared" si="5"/>
        <v>7.5268817204301092E-2</v>
      </c>
      <c r="C23">
        <f t="shared" si="6"/>
        <v>2335.65150746466</v>
      </c>
      <c r="D23">
        <f t="shared" si="0"/>
        <v>2335.65150746466</v>
      </c>
      <c r="E23">
        <f t="shared" si="7"/>
        <v>3756.6479514685575</v>
      </c>
      <c r="F23">
        <f t="shared" si="1"/>
        <v>-28769.745159158749</v>
      </c>
      <c r="G23">
        <f t="shared" si="2"/>
        <v>110422.84122294902</v>
      </c>
      <c r="H23">
        <f t="shared" si="3"/>
        <v>1.446539220020632</v>
      </c>
      <c r="I23">
        <f t="shared" si="4"/>
        <v>0.36917395880352449</v>
      </c>
    </row>
    <row r="24" spans="1:9">
      <c r="A24">
        <v>0.08</v>
      </c>
      <c r="B24">
        <f t="shared" si="5"/>
        <v>8.6956521739130432E-2</v>
      </c>
      <c r="C24">
        <f t="shared" si="6"/>
        <v>2732.7227891404955</v>
      </c>
      <c r="D24">
        <f t="shared" si="0"/>
        <v>2732.7227891404955</v>
      </c>
      <c r="E24">
        <f t="shared" si="7"/>
        <v>4407.1402535556672</v>
      </c>
      <c r="F24">
        <f t="shared" si="1"/>
        <v>-28913.395420423309</v>
      </c>
      <c r="G24">
        <f t="shared" si="2"/>
        <v>117014.4304727038</v>
      </c>
      <c r="H24">
        <f t="shared" si="3"/>
        <v>1.5328890391924195</v>
      </c>
      <c r="I24">
        <f t="shared" si="4"/>
        <v>0.42715421579083296</v>
      </c>
    </row>
    <row r="25" spans="1:9">
      <c r="A25">
        <v>0.09</v>
      </c>
      <c r="B25">
        <f t="shared" si="5"/>
        <v>9.8901098901098897E-2</v>
      </c>
      <c r="C25">
        <f t="shared" si="6"/>
        <v>3148.5070645556711</v>
      </c>
      <c r="D25">
        <f t="shared" si="0"/>
        <v>3148.5070645556711</v>
      </c>
      <c r="E25">
        <f t="shared" si="7"/>
        <v>5091.5032741295427</v>
      </c>
      <c r="F25">
        <f t="shared" si="1"/>
        <v>-29060.600950679782</v>
      </c>
      <c r="G25">
        <f t="shared" si="2"/>
        <v>124177.5632044559</v>
      </c>
      <c r="H25">
        <f t="shared" si="3"/>
        <v>1.6267260779783721</v>
      </c>
      <c r="I25">
        <f t="shared" si="4"/>
        <v>0.48656945387734479</v>
      </c>
    </row>
    <row r="26" spans="1:9">
      <c r="A26">
        <v>0.1</v>
      </c>
      <c r="B26">
        <f t="shared" si="5"/>
        <v>0.11111111111111112</v>
      </c>
      <c r="C26">
        <f t="shared" si="6"/>
        <v>3584.1283955614454</v>
      </c>
      <c r="D26">
        <f t="shared" si="0"/>
        <v>3584.1283955614454</v>
      </c>
      <c r="E26">
        <f t="shared" si="7"/>
        <v>5811.8737040170017</v>
      </c>
      <c r="F26">
        <f t="shared" si="1"/>
        <v>-29211.473182803875</v>
      </c>
      <c r="G26">
        <f t="shared" si="2"/>
        <v>131974.36490789178</v>
      </c>
      <c r="H26">
        <f t="shared" si="3"/>
        <v>1.7288641802933822</v>
      </c>
      <c r="I26">
        <f t="shared" si="4"/>
        <v>0.54746464970781539</v>
      </c>
    </row>
    <row r="27" spans="1:9">
      <c r="A27">
        <v>0.11</v>
      </c>
      <c r="B27">
        <f t="shared" si="5"/>
        <v>0.12359550561797752</v>
      </c>
      <c r="C27">
        <f t="shared" si="6"/>
        <v>4040.7913944580478</v>
      </c>
      <c r="D27">
        <f t="shared" si="0"/>
        <v>4040.7913944580478</v>
      </c>
      <c r="E27">
        <f t="shared" si="7"/>
        <v>6570.5458219578368</v>
      </c>
      <c r="F27">
        <f t="shared" si="1"/>
        <v>-29366.127062656244</v>
      </c>
      <c r="G27">
        <f t="shared" si="2"/>
        <v>140474.9592086151</v>
      </c>
      <c r="H27">
        <f t="shared" si="3"/>
        <v>1.8402219656328576</v>
      </c>
      <c r="I27">
        <f t="shared" si="4"/>
        <v>0.60988619784137743</v>
      </c>
    </row>
    <row r="28" spans="1:9">
      <c r="A28">
        <v>0.12</v>
      </c>
      <c r="B28">
        <f t="shared" si="5"/>
        <v>0.13636363636363635</v>
      </c>
      <c r="C28">
        <f t="shared" si="6"/>
        <v>4519.7879475923482</v>
      </c>
      <c r="D28">
        <f t="shared" si="0"/>
        <v>4519.7879475923482</v>
      </c>
      <c r="E28">
        <f t="shared" si="7"/>
        <v>7369.9848989923048</v>
      </c>
      <c r="F28">
        <f t="shared" si="1"/>
        <v>-29524.681091890376</v>
      </c>
      <c r="G28">
        <f t="shared" si="2"/>
        <v>149758.64678605253</v>
      </c>
      <c r="H28">
        <f t="shared" si="3"/>
        <v>1.9618382728972878</v>
      </c>
      <c r="I28">
        <f t="shared" si="4"/>
        <v>0.67388192802969626</v>
      </c>
    </row>
    <row r="29" spans="1:9">
      <c r="A29">
        <v>0.13</v>
      </c>
      <c r="B29">
        <f t="shared" si="5"/>
        <v>0.14942528735632185</v>
      </c>
      <c r="C29">
        <f t="shared" si="6"/>
        <v>5022.5045820701953</v>
      </c>
      <c r="D29">
        <f t="shared" si="0"/>
        <v>5022.5045820701953</v>
      </c>
      <c r="E29">
        <f t="shared" si="7"/>
        <v>8212.8419021260652</v>
      </c>
      <c r="F29">
        <f t="shared" si="1"/>
        <v>-29687.257357712311</v>
      </c>
      <c r="G29">
        <f t="shared" si="2"/>
        <v>159915.27856147359</v>
      </c>
      <c r="H29">
        <f t="shared" si="3"/>
        <v>2.0948901491553036</v>
      </c>
      <c r="I29">
        <f t="shared" si="4"/>
        <v>0.73950111722861223</v>
      </c>
    </row>
    <row r="30" spans="1:9">
      <c r="A30">
        <v>0.14000000000000001</v>
      </c>
      <c r="B30">
        <f t="shared" si="5"/>
        <v>0.16279069767441862</v>
      </c>
      <c r="C30">
        <f t="shared" si="6"/>
        <v>5550.430545171841</v>
      </c>
      <c r="D30">
        <f t="shared" si="0"/>
        <v>5550.430545171841</v>
      </c>
      <c r="E30">
        <f t="shared" si="7"/>
        <v>9101.9696392527112</v>
      </c>
      <c r="F30">
        <f t="shared" si="1"/>
        <v>-29853.981546788957</v>
      </c>
      <c r="G30">
        <f t="shared" si="2"/>
        <v>171046.85827879715</v>
      </c>
      <c r="H30">
        <f t="shared" si="3"/>
        <v>2.2407138434522422</v>
      </c>
      <c r="I30">
        <f t="shared" si="4"/>
        <v>0.80679449521183499</v>
      </c>
    </row>
    <row r="31" spans="1:9">
      <c r="A31">
        <v>0.15</v>
      </c>
      <c r="B31">
        <f t="shared" si="5"/>
        <v>0.17647058823529413</v>
      </c>
      <c r="C31">
        <f t="shared" si="6"/>
        <v>6105.1666744877912</v>
      </c>
      <c r="D31">
        <f t="shared" si="0"/>
        <v>6105.1666744877912</v>
      </c>
      <c r="E31">
        <f t="shared" si="7"/>
        <v>10040.440504642784</v>
      </c>
      <c r="F31">
        <f t="shared" si="1"/>
        <v>-30024.982940030786</v>
      </c>
      <c r="G31">
        <f t="shared" si="2"/>
        <v>183269.41645282265</v>
      </c>
      <c r="H31">
        <f t="shared" si="3"/>
        <v>2.4008293555319766</v>
      </c>
      <c r="I31">
        <f t="shared" si="4"/>
        <v>0.87581424246512463</v>
      </c>
    </row>
    <row r="32" spans="1:9">
      <c r="A32">
        <v>0.16</v>
      </c>
      <c r="B32">
        <f t="shared" si="5"/>
        <v>0.19047619047619049</v>
      </c>
      <c r="C32">
        <f t="shared" si="6"/>
        <v>6688.4351463545254</v>
      </c>
      <c r="D32">
        <f t="shared" si="0"/>
        <v>6688.4351463545254</v>
      </c>
      <c r="E32">
        <f t="shared" si="7"/>
        <v>11031.566003980079</v>
      </c>
      <c r="F32">
        <f t="shared" si="1"/>
        <v>-30200.394384426956</v>
      </c>
      <c r="G32">
        <f t="shared" si="2"/>
        <v>196715.20593013996</v>
      </c>
      <c r="H32">
        <f t="shared" si="3"/>
        <v>2.576969197684833</v>
      </c>
      <c r="I32">
        <f t="shared" si="4"/>
        <v>0.9466139788183634</v>
      </c>
    </row>
    <row r="33" spans="1:9">
      <c r="A33">
        <v>0.17</v>
      </c>
      <c r="B33">
        <f t="shared" si="5"/>
        <v>0.20481927710843376</v>
      </c>
      <c r="C33">
        <f t="shared" si="6"/>
        <v>7302.0902010321461</v>
      </c>
      <c r="D33">
        <f t="shared" si="0"/>
        <v>7302.0902010321461</v>
      </c>
      <c r="E33">
        <f t="shared" si="7"/>
        <v>12078.918260289938</v>
      </c>
      <c r="F33">
        <f t="shared" si="1"/>
        <v>-30380.35223747234</v>
      </c>
      <c r="G33">
        <f t="shared" si="2"/>
        <v>211535.27930281998</v>
      </c>
      <c r="H33">
        <f t="shared" si="3"/>
        <v>2.7711121588669414</v>
      </c>
      <c r="I33">
        <f t="shared" si="4"/>
        <v>1.0192487410151374</v>
      </c>
    </row>
    <row r="34" spans="1:9">
      <c r="A34">
        <v>0.18</v>
      </c>
      <c r="B34">
        <f t="shared" si="5"/>
        <v>0.21951219512195119</v>
      </c>
      <c r="C34">
        <f t="shared" si="6"/>
        <v>7948.1299554244079</v>
      </c>
      <c r="D34">
        <f t="shared" si="0"/>
        <v>7948.1299554244079</v>
      </c>
      <c r="E34">
        <f t="shared" si="7"/>
        <v>13186.353727565336</v>
      </c>
      <c r="F34">
        <f t="shared" si="1"/>
        <v>-30564.996278981464</v>
      </c>
      <c r="G34">
        <f t="shared" si="2"/>
        <v>227902.52050643577</v>
      </c>
      <c r="H34">
        <f t="shared" si="3"/>
        <v>2.9855230186343085</v>
      </c>
      <c r="I34">
        <f t="shared" si="4"/>
        <v>1.0937749471189848</v>
      </c>
    </row>
    <row r="35" spans="1:9">
      <c r="A35">
        <v>0.19</v>
      </c>
      <c r="B35">
        <f t="shared" si="5"/>
        <v>0.23456790123456789</v>
      </c>
      <c r="C35">
        <f t="shared" si="6"/>
        <v>8628.7094282224261</v>
      </c>
      <c r="D35">
        <f t="shared" si="0"/>
        <v>8628.7094282224261</v>
      </c>
      <c r="E35">
        <f t="shared" si="7"/>
        <v>14358.039367927187</v>
      </c>
      <c r="F35">
        <f t="shared" si="1"/>
        <v>-30754.469584215651</v>
      </c>
      <c r="G35">
        <f t="shared" si="2"/>
        <v>246015.21757495409</v>
      </c>
      <c r="H35">
        <f t="shared" si="3"/>
        <v>3.2227993502318983</v>
      </c>
      <c r="I35">
        <f t="shared" si="4"/>
        <v>1.1702503453048658</v>
      </c>
    </row>
    <row r="36" spans="1:9">
      <c r="A36">
        <v>0.2</v>
      </c>
      <c r="B36">
        <f t="shared" si="5"/>
        <v>0.25</v>
      </c>
      <c r="C36">
        <f t="shared" si="6"/>
        <v>9346.1549184213964</v>
      </c>
      <c r="D36">
        <f t="shared" si="0"/>
        <v>9346.1549184213964</v>
      </c>
      <c r="E36">
        <f t="shared" si="7"/>
        <v>15598.481581306163</v>
      </c>
      <c r="F36">
        <f t="shared" si="1"/>
        <v>-30948.918351234614</v>
      </c>
      <c r="G36">
        <f t="shared" si="2"/>
        <v>266101.28126554261</v>
      </c>
      <c r="H36">
        <f t="shared" si="3"/>
        <v>3.4859267845786079</v>
      </c>
      <c r="I36">
        <f t="shared" si="4"/>
        <v>1.2487339441746326</v>
      </c>
    </row>
    <row r="37" spans="1:9">
      <c r="A37">
        <v>0.21</v>
      </c>
      <c r="B37">
        <f t="shared" si="5"/>
        <v>0.26582278481012656</v>
      </c>
      <c r="C37">
        <f t="shared" si="6"/>
        <v>10102.979896524079</v>
      </c>
      <c r="D37">
        <f t="shared" si="0"/>
        <v>10102.979896524079</v>
      </c>
      <c r="E37">
        <f t="shared" si="7"/>
        <v>16912.558214548681</v>
      </c>
      <c r="F37">
        <f t="shared" si="1"/>
        <v>-31148.491674197459</v>
      </c>
      <c r="G37">
        <f t="shared" si="2"/>
        <v>288423.23577261815</v>
      </c>
      <c r="H37">
        <f t="shared" si="3"/>
        <v>3.7783443886212975</v>
      </c>
      <c r="I37">
        <f t="shared" si="4"/>
        <v>1.3292859212565675</v>
      </c>
    </row>
    <row r="38" spans="1:9">
      <c r="A38">
        <v>0.22</v>
      </c>
      <c r="B38">
        <f t="shared" si="5"/>
        <v>0.28205128205128205</v>
      </c>
      <c r="C38">
        <f t="shared" si="6"/>
        <v>10901.902588767092</v>
      </c>
      <c r="D38">
        <f t="shared" si="0"/>
        <v>10901.902588767092</v>
      </c>
      <c r="E38">
        <f t="shared" si="7"/>
        <v>18305.554020283304</v>
      </c>
      <c r="F38">
        <f t="shared" si="1"/>
        <v>-31353.341252948871</v>
      </c>
      <c r="G38">
        <f t="shared" si="2"/>
        <v>313284.13382616133</v>
      </c>
      <c r="H38">
        <f t="shared" si="3"/>
        <v>4.1040221531227132</v>
      </c>
      <c r="I38">
        <f t="shared" si="4"/>
        <v>1.4119675057882839</v>
      </c>
    </row>
    <row r="39" spans="1:9">
      <c r="A39">
        <v>0.23</v>
      </c>
      <c r="B39">
        <f t="shared" si="5"/>
        <v>0.29870129870129869</v>
      </c>
      <c r="C39">
        <f t="shared" si="6"/>
        <v>11745.865458811035</v>
      </c>
      <c r="D39">
        <f t="shared" si="0"/>
        <v>11745.865458811035</v>
      </c>
      <c r="E39">
        <f t="shared" si="7"/>
        <v>19783.199985720817</v>
      </c>
      <c r="F39">
        <f t="shared" si="1"/>
        <v>-31563.621027599242</v>
      </c>
      <c r="G39">
        <f t="shared" si="2"/>
        <v>341034.58007976162</v>
      </c>
      <c r="H39">
        <f t="shared" si="3"/>
        <v>4.4675529990448766</v>
      </c>
      <c r="I39">
        <f t="shared" si="4"/>
        <v>1.4968408312255945</v>
      </c>
    </row>
    <row r="40" spans="1:9">
      <c r="A40">
        <v>0.24</v>
      </c>
      <c r="B40">
        <f t="shared" si="5"/>
        <v>0.31578947368421051</v>
      </c>
      <c r="C40">
        <f t="shared" si="6"/>
        <v>12638.056819021076</v>
      </c>
      <c r="D40">
        <f t="shared" si="0"/>
        <v>12638.056819021076</v>
      </c>
      <c r="E40">
        <f t="shared" si="7"/>
        <v>21351.717008841555</v>
      </c>
      <c r="F40">
        <f t="shared" si="1"/>
        <v>-31779.486724898583</v>
      </c>
      <c r="G40">
        <f t="shared" si="2"/>
        <v>372081.08499010367</v>
      </c>
      <c r="H40">
        <f t="shared" si="3"/>
        <v>4.8742622133703577</v>
      </c>
      <c r="I40">
        <f t="shared" si="4"/>
        <v>1.5839687521495227</v>
      </c>
    </row>
    <row r="41" spans="1:9">
      <c r="A41">
        <v>0.25</v>
      </c>
      <c r="B41">
        <f t="shared" si="5"/>
        <v>0.33333333333333331</v>
      </c>
      <c r="C41">
        <f t="shared" si="6"/>
        <v>13581.934835317956</v>
      </c>
      <c r="D41">
        <f t="shared" si="0"/>
        <v>13581.934835317956</v>
      </c>
      <c r="E41">
        <f t="shared" si="7"/>
        <v>23017.864465372673</v>
      </c>
      <c r="F41">
        <f t="shared" si="1"/>
        <v>-32001.095300961224</v>
      </c>
      <c r="G41">
        <f t="shared" si="2"/>
        <v>406896.01773219253</v>
      </c>
      <c r="H41">
        <f t="shared" si="3"/>
        <v>5.3303378322917219</v>
      </c>
      <c r="I41">
        <f t="shared" si="4"/>
        <v>1.6734146193383035</v>
      </c>
    </row>
    <row r="42" spans="1:9">
      <c r="A42">
        <v>0.26</v>
      </c>
      <c r="B42">
        <f t="shared" si="5"/>
        <v>0.35135135135135137</v>
      </c>
      <c r="C42">
        <f t="shared" si="6"/>
        <v>14581.254226292889</v>
      </c>
      <c r="D42">
        <f t="shared" si="0"/>
        <v>14581.254226292889</v>
      </c>
      <c r="E42">
        <f t="shared" si="7"/>
        <v>24788.994286021443</v>
      </c>
      <c r="F42">
        <f t="shared" si="1"/>
        <v>-32228.604262262321</v>
      </c>
      <c r="G42">
        <f t="shared" si="2"/>
        <v>446029.48267261538</v>
      </c>
      <c r="H42">
        <f t="shared" si="3"/>
        <v>5.8429862230112608</v>
      </c>
      <c r="I42">
        <f t="shared" si="4"/>
        <v>1.7652420057073366</v>
      </c>
    </row>
    <row r="43" spans="1:9">
      <c r="A43">
        <v>0.27</v>
      </c>
      <c r="B43">
        <f t="shared" si="5"/>
        <v>0.36986301369863017</v>
      </c>
      <c r="C43">
        <f t="shared" si="6"/>
        <v>15640.095999671386</v>
      </c>
      <c r="D43">
        <f t="shared" si="0"/>
        <v>15640.095999671386</v>
      </c>
      <c r="E43">
        <f t="shared" si="7"/>
        <v>26673.111251320064</v>
      </c>
      <c r="F43">
        <f t="shared" si="1"/>
        <v>-32462.170843720694</v>
      </c>
      <c r="G43">
        <f t="shared" si="2"/>
        <v>490123.51135967881</v>
      </c>
      <c r="H43">
        <f t="shared" si="3"/>
        <v>6.4206179988117915</v>
      </c>
      <c r="I43">
        <f t="shared" si="4"/>
        <v>1.8595143745661931</v>
      </c>
    </row>
    <row r="44" spans="1:9">
      <c r="A44">
        <v>0.28000000000000003</v>
      </c>
      <c r="B44">
        <f t="shared" si="5"/>
        <v>0.38888888888888895</v>
      </c>
      <c r="C44">
        <f t="shared" si="6"/>
        <v>16762.900618250598</v>
      </c>
      <c r="D44">
        <f t="shared" si="0"/>
        <v>16762.900618250598</v>
      </c>
      <c r="E44">
        <f t="shared" si="7"/>
        <v>28678.940313178613</v>
      </c>
      <c r="F44">
        <f t="shared" si="1"/>
        <v>-32701.951019020569</v>
      </c>
      <c r="G44">
        <f t="shared" si="2"/>
        <v>539929.04292779125</v>
      </c>
      <c r="H44">
        <f t="shared" si="3"/>
        <v>7.0730704623540648</v>
      </c>
      <c r="I44">
        <f t="shared" si="4"/>
        <v>1.9562946801637198</v>
      </c>
    </row>
    <row r="45" spans="1:9">
      <c r="A45">
        <v>0.28999999999999998</v>
      </c>
      <c r="B45">
        <f t="shared" si="5"/>
        <v>0.40845070422535212</v>
      </c>
      <c r="C45">
        <f t="shared" si="6"/>
        <v>17954.505044273286</v>
      </c>
      <c r="D45">
        <f t="shared" si="0"/>
        <v>17954.505044273286</v>
      </c>
      <c r="E45">
        <f t="shared" si="7"/>
        <v>30816.001870246018</v>
      </c>
      <c r="F45">
        <f t="shared" si="1"/>
        <v>-32948.09831399854</v>
      </c>
      <c r="G45">
        <f t="shared" si="2"/>
        <v>596326.26246043015</v>
      </c>
      <c r="H45">
        <f t="shared" si="3"/>
        <v>7.8118740382316343</v>
      </c>
      <c r="I45">
        <f t="shared" si="4"/>
        <v>2.0556448887461416</v>
      </c>
    </row>
    <row r="46" spans="1:9">
      <c r="A46">
        <v>0.3</v>
      </c>
      <c r="B46">
        <f t="shared" si="5"/>
        <v>0.4285714285714286</v>
      </c>
      <c r="C46">
        <f t="shared" si="6"/>
        <v>19220.184177208557</v>
      </c>
      <c r="D46">
        <f t="shared" si="0"/>
        <v>19220.184177208557</v>
      </c>
      <c r="E46">
        <f t="shared" si="7"/>
        <v>33094.696061310497</v>
      </c>
      <c r="F46">
        <f t="shared" si="1"/>
        <v>-33200.762388804607</v>
      </c>
      <c r="G46">
        <f t="shared" si="2"/>
        <v>660348.98145895323</v>
      </c>
      <c r="H46">
        <f t="shared" si="3"/>
        <v>8.6505716571122857</v>
      </c>
      <c r="I46">
        <f t="shared" si="4"/>
        <v>2.1576254062875355</v>
      </c>
    </row>
    <row r="47" spans="1:9">
      <c r="A47">
        <v>0.31</v>
      </c>
      <c r="B47">
        <f t="shared" si="5"/>
        <v>0.44927536231884063</v>
      </c>
      <c r="C47">
        <f t="shared" si="6"/>
        <v>20565.697276718907</v>
      </c>
      <c r="D47">
        <f t="shared" si="0"/>
        <v>20565.697276718907</v>
      </c>
      <c r="E47">
        <f t="shared" si="7"/>
        <v>35526.397300653894</v>
      </c>
      <c r="F47">
        <f t="shared" si="1"/>
        <v>-33460.087348481902</v>
      </c>
      <c r="G47">
        <f t="shared" si="2"/>
        <v>733213.87917760853</v>
      </c>
      <c r="H47">
        <f t="shared" si="3"/>
        <v>9.6051018172266698</v>
      </c>
      <c r="I47">
        <f t="shared" si="4"/>
        <v>2.2622943966043847</v>
      </c>
    </row>
    <row r="48" spans="1:9">
      <c r="A48">
        <v>0.32</v>
      </c>
      <c r="B48">
        <f t="shared" si="5"/>
        <v>0.4705882352941177</v>
      </c>
      <c r="C48">
        <f t="shared" si="6"/>
        <v>21997.34005215891</v>
      </c>
      <c r="D48">
        <f t="shared" si="0"/>
        <v>21997.34005215891</v>
      </c>
      <c r="E48">
        <f t="shared" si="7"/>
        <v>38123.560465602997</v>
      </c>
      <c r="F48">
        <f t="shared" si="1"/>
        <v>-33726.209734412812</v>
      </c>
      <c r="G48">
        <f t="shared" si="2"/>
        <v>816355.57966028166</v>
      </c>
      <c r="H48">
        <f t="shared" si="3"/>
        <v>10.694258093549688</v>
      </c>
      <c r="I48">
        <f t="shared" si="4"/>
        <v>2.3697069706611265</v>
      </c>
    </row>
    <row r="49" spans="1:9">
      <c r="A49">
        <v>0.33</v>
      </c>
      <c r="B49">
        <f t="shared" si="5"/>
        <v>0.49253731343283591</v>
      </c>
      <c r="C49">
        <f t="shared" si="6"/>
        <v>23522.003204612651</v>
      </c>
      <c r="D49">
        <f t="shared" si="0"/>
        <v>23522.003204612651</v>
      </c>
      <c r="E49">
        <f t="shared" si="7"/>
        <v>40899.840364403586</v>
      </c>
      <c r="F49">
        <f t="shared" si="1"/>
        <v>-33999.256140519705</v>
      </c>
      <c r="G49">
        <f t="shared" si="2"/>
        <v>911468.7170137947</v>
      </c>
      <c r="H49">
        <f t="shared" si="3"/>
        <v>11.94024019288071</v>
      </c>
      <c r="I49">
        <f t="shared" si="4"/>
        <v>2.4799142244187946</v>
      </c>
    </row>
    <row r="50" spans="1:9">
      <c r="A50">
        <v>0.34</v>
      </c>
      <c r="B50">
        <f t="shared" si="5"/>
        <v>0.51515151515151525</v>
      </c>
      <c r="C50">
        <f t="shared" si="6"/>
        <v>25147.238330050168</v>
      </c>
      <c r="D50">
        <f t="shared" si="0"/>
        <v>25147.238330050168</v>
      </c>
      <c r="E50">
        <f t="shared" si="7"/>
        <v>43870.226367883544</v>
      </c>
      <c r="F50">
        <f t="shared" si="1"/>
        <v>-34279.340387914781</v>
      </c>
      <c r="G50">
        <f t="shared" si="2"/>
        <v>1020558.338539326</v>
      </c>
      <c r="H50">
        <f t="shared" si="3"/>
        <v>13.369314234865168</v>
      </c>
      <c r="I50">
        <f t="shared" si="4"/>
        <v>2.5929620984644624</v>
      </c>
    </row>
    <row r="51" spans="1:9">
      <c r="A51">
        <v>0.35</v>
      </c>
      <c r="B51">
        <f t="shared" si="5"/>
        <v>0.53846153846153844</v>
      </c>
      <c r="C51">
        <f t="shared" si="6"/>
        <v>26881.332236054208</v>
      </c>
      <c r="D51">
        <f t="shared" si="0"/>
        <v>26881.332236054208</v>
      </c>
      <c r="E51">
        <f t="shared" si="7"/>
        <v>47051.194388283358</v>
      </c>
      <c r="F51">
        <f t="shared" si="1"/>
        <v>-34566.560179523047</v>
      </c>
      <c r="G51">
        <f t="shared" si="2"/>
        <v>1146000.2054174189</v>
      </c>
      <c r="H51">
        <f t="shared" si="3"/>
        <v>15.012602690968185</v>
      </c>
      <c r="I51">
        <f t="shared" si="4"/>
        <v>2.708890027746949</v>
      </c>
    </row>
    <row r="52" spans="1:9">
      <c r="A52">
        <v>0.35999999999999993</v>
      </c>
      <c r="B52">
        <f t="shared" si="5"/>
        <v>0.56249999999999978</v>
      </c>
      <c r="C52">
        <f t="shared" si="6"/>
        <v>28733.390893833555</v>
      </c>
      <c r="D52">
        <f t="shared" si="0"/>
        <v>28733.390893833555</v>
      </c>
      <c r="E52">
        <f t="shared" si="7"/>
        <v>50460.878741714143</v>
      </c>
      <c r="F52">
        <f t="shared" si="1"/>
        <v>-34860.99314165095</v>
      </c>
      <c r="G52">
        <f t="shared" si="2"/>
        <v>1290612.7604114017</v>
      </c>
      <c r="H52">
        <f t="shared" si="3"/>
        <v>16.907027161389362</v>
      </c>
      <c r="I52">
        <f t="shared" si="4"/>
        <v>2.8277293438709199</v>
      </c>
    </row>
    <row r="53" spans="1:9">
      <c r="A53">
        <v>0.36999999999999994</v>
      </c>
      <c r="B53">
        <f t="shared" si="5"/>
        <v>0.5873015873015871</v>
      </c>
      <c r="C53">
        <f t="shared" si="6"/>
        <v>30713.434446854375</v>
      </c>
      <c r="D53">
        <f t="shared" si="0"/>
        <v>30713.434446854375</v>
      </c>
      <c r="E53">
        <f t="shared" si="7"/>
        <v>54119.266847376028</v>
      </c>
      <c r="F53">
        <f t="shared" si="1"/>
        <v>-35162.692142030704</v>
      </c>
      <c r="G53">
        <f t="shared" si="2"/>
        <v>1457742.717149063</v>
      </c>
      <c r="H53">
        <f t="shared" si="3"/>
        <v>19.096429594652722</v>
      </c>
      <c r="I53">
        <f t="shared" si="4"/>
        <v>2.9495013853614447</v>
      </c>
    </row>
    <row r="54" spans="1:9">
      <c r="A54">
        <v>0.37999999999999995</v>
      </c>
      <c r="B54">
        <f t="shared" si="5"/>
        <v>0.6129032258064514</v>
      </c>
      <c r="C54">
        <f t="shared" si="6"/>
        <v>32832.504933410746</v>
      </c>
      <c r="D54">
        <f t="shared" si="0"/>
        <v>32832.504933410746</v>
      </c>
      <c r="E54">
        <f t="shared" si="7"/>
        <v>58048.420209596734</v>
      </c>
      <c r="F54">
        <f t="shared" si="1"/>
        <v>-35471.679752922748</v>
      </c>
      <c r="G54">
        <f t="shared" si="2"/>
        <v>1651366.3442292404</v>
      </c>
      <c r="H54">
        <f t="shared" si="3"/>
        <v>21.632899109403048</v>
      </c>
      <c r="I54">
        <f t="shared" si="4"/>
        <v>3.0742152628560389</v>
      </c>
    </row>
    <row r="55" spans="1:9">
      <c r="A55">
        <v>0.38999999999999996</v>
      </c>
      <c r="B55">
        <f t="shared" si="5"/>
        <v>0.63934426229508179</v>
      </c>
      <c r="C55">
        <f t="shared" si="6"/>
        <v>35102.788660156846</v>
      </c>
      <c r="D55">
        <f t="shared" si="0"/>
        <v>35102.788660156846</v>
      </c>
      <c r="E55">
        <f t="shared" si="7"/>
        <v>62272.725713369728</v>
      </c>
      <c r="F55">
        <f t="shared" si="1"/>
        <v>-35787.941702641954</v>
      </c>
      <c r="G55">
        <f t="shared" si="2"/>
        <v>1876208.5012439005</v>
      </c>
      <c r="H55">
        <f t="shared" si="3"/>
        <v>24.578331366295092</v>
      </c>
      <c r="I55">
        <f t="shared" si="4"/>
        <v>3.2018652160033989</v>
      </c>
    </row>
    <row r="56" spans="1:9">
      <c r="A56">
        <v>0.39999999999999997</v>
      </c>
      <c r="B56">
        <f t="shared" si="5"/>
        <v>0.66666666666666652</v>
      </c>
      <c r="C56">
        <f t="shared" si="6"/>
        <v>37537.755496000922</v>
      </c>
      <c r="D56">
        <f t="shared" si="0"/>
        <v>37537.755496000922</v>
      </c>
      <c r="E56">
        <f t="shared" si="7"/>
        <v>66819.181959252106</v>
      </c>
      <c r="F56">
        <f t="shared" si="1"/>
        <v>-36111.419128447727</v>
      </c>
      <c r="G56">
        <f t="shared" si="2"/>
        <v>2137881.2240527957</v>
      </c>
      <c r="H56">
        <f t="shared" si="3"/>
        <v>28.006244035091619</v>
      </c>
      <c r="I56">
        <f t="shared" si="4"/>
        <v>3.3324274865673926</v>
      </c>
    </row>
    <row r="57" spans="1:9">
      <c r="A57">
        <v>0.41</v>
      </c>
      <c r="B57">
        <f t="shared" si="5"/>
        <v>0.69491525423728795</v>
      </c>
      <c r="C57">
        <f t="shared" si="6"/>
        <v>40152.317751805444</v>
      </c>
      <c r="D57">
        <f t="shared" si="0"/>
        <v>40152.317751805444</v>
      </c>
      <c r="E57">
        <f t="shared" si="7"/>
        <v>71717.726192373069</v>
      </c>
      <c r="F57">
        <f t="shared" si="1"/>
        <v>-36441.999406935807</v>
      </c>
      <c r="G57">
        <f t="shared" si="2"/>
        <v>2443042.9847146296</v>
      </c>
      <c r="H57">
        <f t="shared" si="3"/>
        <v>32.003863099761645</v>
      </c>
      <c r="I57">
        <f t="shared" si="4"/>
        <v>3.4658566173809797</v>
      </c>
    </row>
    <row r="58" spans="1:9">
      <c r="A58">
        <v>0.41999999999999993</v>
      </c>
      <c r="B58">
        <f t="shared" si="5"/>
        <v>0.72413793103448254</v>
      </c>
      <c r="C58">
        <f t="shared" si="6"/>
        <v>42963.011784560644</v>
      </c>
      <c r="D58">
        <f t="shared" si="0"/>
        <v>42963.011784560644</v>
      </c>
      <c r="E58">
        <f t="shared" si="7"/>
        <v>77001.608371373368</v>
      </c>
      <c r="F58">
        <f t="shared" si="1"/>
        <v>-36779.505293445909</v>
      </c>
      <c r="G58">
        <f t="shared" si="2"/>
        <v>2799578.4116483834</v>
      </c>
      <c r="H58">
        <f t="shared" si="3"/>
        <v>36.67447719259382</v>
      </c>
      <c r="I58">
        <f t="shared" si="4"/>
        <v>3.6020810687834404</v>
      </c>
    </row>
    <row r="59" spans="1:9">
      <c r="A59">
        <v>0.42999999999999994</v>
      </c>
      <c r="B59">
        <f t="shared" si="5"/>
        <v>0.75438596491228049</v>
      </c>
      <c r="C59">
        <f t="shared" si="6"/>
        <v>45988.206031770169</v>
      </c>
      <c r="D59">
        <f t="shared" si="0"/>
        <v>45988.206031770169</v>
      </c>
      <c r="E59">
        <f t="shared" si="7"/>
        <v>82707.820111495093</v>
      </c>
      <c r="F59">
        <f t="shared" si="1"/>
        <v>-37123.682047743234</v>
      </c>
      <c r="G59">
        <f t="shared" si="2"/>
        <v>3216795.8679185244</v>
      </c>
      <c r="H59">
        <f t="shared" si="3"/>
        <v>42.140025869732668</v>
      </c>
      <c r="I59">
        <f t="shared" si="4"/>
        <v>3.7409980222755381</v>
      </c>
    </row>
    <row r="60" spans="1:9">
      <c r="A60">
        <v>0.43999999999999995</v>
      </c>
      <c r="B60">
        <f t="shared" si="5"/>
        <v>0.78571428571428559</v>
      </c>
      <c r="C60">
        <f t="shared" si="6"/>
        <v>49248.33986334566</v>
      </c>
      <c r="D60">
        <f t="shared" si="0"/>
        <v>49248.33986334566</v>
      </c>
      <c r="E60">
        <f t="shared" si="7"/>
        <v>88877.587665299245</v>
      </c>
      <c r="F60">
        <f t="shared" si="1"/>
        <v>-37474.182157090065</v>
      </c>
      <c r="G60">
        <f t="shared" si="2"/>
        <v>3705636.2975204429</v>
      </c>
      <c r="H60">
        <f t="shared" si="3"/>
        <v>48.543835497517797</v>
      </c>
      <c r="I60">
        <f t="shared" si="4"/>
        <v>3.8824672144309345</v>
      </c>
    </row>
    <row r="61" spans="1:9">
      <c r="A61">
        <v>0.44999999999999996</v>
      </c>
      <c r="B61">
        <f t="shared" si="5"/>
        <v>0.81818181818181801</v>
      </c>
      <c r="C61">
        <f t="shared" si="6"/>
        <v>52766.198459987914</v>
      </c>
      <c r="D61">
        <f t="shared" si="0"/>
        <v>52766.198459987914</v>
      </c>
      <c r="E61">
        <f t="shared" si="7"/>
        <v>95556.939828715113</v>
      </c>
      <c r="F61">
        <f t="shared" si="1"/>
        <v>-37830.547186958705</v>
      </c>
      <c r="G61">
        <f t="shared" si="2"/>
        <v>4278880.377185001</v>
      </c>
      <c r="H61">
        <f t="shared" si="3"/>
        <v>56.053332941123507</v>
      </c>
      <c r="I61">
        <f t="shared" si="4"/>
        <v>4.0263036114634483</v>
      </c>
    </row>
    <row r="62" spans="1:9">
      <c r="A62">
        <v>0.45999999999999996</v>
      </c>
      <c r="B62">
        <f t="shared" si="5"/>
        <v>0.85185185185185175</v>
      </c>
      <c r="C62">
        <f t="shared" si="6"/>
        <v>56567.229920800863</v>
      </c>
      <c r="D62">
        <f t="shared" si="0"/>
        <v>56567.229920800863</v>
      </c>
      <c r="E62">
        <f t="shared" si="7"/>
        <v>102797.36374682123</v>
      </c>
      <c r="F62">
        <f t="shared" si="1"/>
        <v>-38192.186190478489</v>
      </c>
      <c r="G62">
        <f t="shared" si="2"/>
        <v>4951331.1747561516</v>
      </c>
      <c r="H62">
        <f t="shared" si="3"/>
        <v>64.862438389305581</v>
      </c>
      <c r="I62">
        <f t="shared" si="4"/>
        <v>4.1722686948272374</v>
      </c>
    </row>
    <row r="63" spans="1:9">
      <c r="A63">
        <v>0.47</v>
      </c>
      <c r="B63">
        <f t="shared" si="5"/>
        <v>0.88679245283018859</v>
      </c>
      <c r="C63">
        <f t="shared" si="6"/>
        <v>60679.912008747197</v>
      </c>
      <c r="D63">
        <f t="shared" si="0"/>
        <v>60679.912008747197</v>
      </c>
      <c r="E63">
        <f t="shared" si="7"/>
        <v>110656.56412744238</v>
      </c>
      <c r="F63">
        <f t="shared" si="1"/>
        <v>-38558.349985749999</v>
      </c>
      <c r="G63">
        <f t="shared" si="2"/>
        <v>5739934.7851478886</v>
      </c>
      <c r="H63">
        <f t="shared" si="3"/>
        <v>75.193145685437329</v>
      </c>
      <c r="I63">
        <f t="shared" si="4"/>
        <v>4.3200600790015455</v>
      </c>
    </row>
    <row r="64" spans="1:9">
      <c r="A64">
        <v>0.48</v>
      </c>
      <c r="B64">
        <f t="shared" si="5"/>
        <v>0.92307692307692302</v>
      </c>
      <c r="C64">
        <f t="shared" si="6"/>
        <v>65136.1774107768</v>
      </c>
      <c r="D64">
        <f t="shared" si="0"/>
        <v>65136.1774107768</v>
      </c>
      <c r="E64">
        <f t="shared" si="7"/>
        <v>119199.34445758187</v>
      </c>
      <c r="F64">
        <f t="shared" si="1"/>
        <v>-38928.100459669717</v>
      </c>
      <c r="G64">
        <f t="shared" si="2"/>
        <v>6663780.0036611073</v>
      </c>
      <c r="H64">
        <f t="shared" si="3"/>
        <v>87.295518047960499</v>
      </c>
      <c r="I64">
        <f t="shared" si="4"/>
        <v>4.4692991218708213</v>
      </c>
    </row>
    <row r="65" spans="1:9">
      <c r="A65">
        <v>0.49</v>
      </c>
      <c r="B65">
        <f t="shared" si="5"/>
        <v>0.96078431372549011</v>
      </c>
      <c r="C65">
        <f t="shared" si="6"/>
        <v>69971.908183449734</v>
      </c>
      <c r="D65">
        <f t="shared" si="0"/>
        <v>69971.908183449734</v>
      </c>
      <c r="E65">
        <f t="shared" si="7"/>
        <v>128498.63259200055</v>
      </c>
      <c r="F65">
        <f t="shared" si="1"/>
        <v>-39300.27387059691</v>
      </c>
      <c r="G65">
        <f t="shared" si="2"/>
        <v>7743887.966274187</v>
      </c>
      <c r="H65">
        <f t="shared" si="3"/>
        <v>101.44493235819183</v>
      </c>
      <c r="I65">
        <f t="shared" si="4"/>
        <v>4.6195161129117244</v>
      </c>
    </row>
    <row r="66" spans="1:9">
      <c r="A66">
        <v>0.49999999999999994</v>
      </c>
      <c r="B66">
        <f t="shared" si="5"/>
        <v>0.99999999999999989</v>
      </c>
      <c r="C66">
        <f t="shared" si="6"/>
        <v>75227.512254969814</v>
      </c>
      <c r="D66">
        <f t="shared" si="0"/>
        <v>75227.512254969814</v>
      </c>
      <c r="E66">
        <f t="shared" si="7"/>
        <v>138636.67771489901</v>
      </c>
      <c r="F66">
        <f t="shared" si="1"/>
        <v>-39673.436890738609</v>
      </c>
      <c r="G66">
        <f t="shared" si="2"/>
        <v>9002661.9044879023</v>
      </c>
      <c r="H66">
        <f t="shared" si="3"/>
        <v>117.9348709487915</v>
      </c>
      <c r="I66">
        <f t="shared" si="4"/>
        <v>4.7701325309781621</v>
      </c>
    </row>
    <row r="67" spans="1:9">
      <c r="A67">
        <v>0.51</v>
      </c>
      <c r="B67">
        <f t="shared" si="5"/>
        <v>1.0408163265306123</v>
      </c>
      <c r="C67">
        <f t="shared" si="6"/>
        <v>80948.597562950061</v>
      </c>
      <c r="D67">
        <f t="shared" si="0"/>
        <v>80948.597562950061</v>
      </c>
      <c r="E67">
        <f t="shared" si="7"/>
        <v>149706.45138105514</v>
      </c>
      <c r="F67">
        <f t="shared" si="1"/>
        <v>-40045.833840542968</v>
      </c>
      <c r="G67">
        <f t="shared" si="2"/>
        <v>10462814.726919364</v>
      </c>
      <c r="H67">
        <f t="shared" si="3"/>
        <v>137.06287292264366</v>
      </c>
      <c r="I67">
        <f t="shared" si="4"/>
        <v>4.9204397469962471</v>
      </c>
    </row>
    <row r="68" spans="1:9">
      <c r="A68">
        <v>0.52</v>
      </c>
      <c r="B68">
        <f t="shared" si="5"/>
        <v>1.0833333333333335</v>
      </c>
      <c r="C68">
        <f t="shared" si="6"/>
        <v>87186.762754584677</v>
      </c>
      <c r="D68">
        <f t="shared" si="0"/>
        <v>87186.762754584677</v>
      </c>
      <c r="E68">
        <f t="shared" si="7"/>
        <v>161813.2923986422</v>
      </c>
      <c r="F68">
        <f t="shared" si="1"/>
        <v>-40415.323206225148</v>
      </c>
      <c r="G68">
        <f t="shared" si="2"/>
        <v>12145529.636120437</v>
      </c>
      <c r="H68">
        <f t="shared" si="3"/>
        <v>159.1064382331777</v>
      </c>
      <c r="I68">
        <f t="shared" si="4"/>
        <v>5.0695734011068749</v>
      </c>
    </row>
    <row r="69" spans="1:9">
      <c r="A69">
        <v>0.52999999999999992</v>
      </c>
      <c r="B69">
        <f t="shared" si="5"/>
        <v>1.1276595744680846</v>
      </c>
      <c r="C69">
        <f t="shared" si="6"/>
        <v>94000.527529958345</v>
      </c>
      <c r="D69">
        <f t="shared" si="0"/>
        <v>94000.527529958345</v>
      </c>
      <c r="E69">
        <f t="shared" si="7"/>
        <v>175076.84407784155</v>
      </c>
      <c r="F69">
        <f t="shared" si="1"/>
        <v>-40779.301077773125</v>
      </c>
      <c r="G69">
        <f t="shared" si="2"/>
        <v>14067543.582693296</v>
      </c>
      <c r="H69">
        <f t="shared" si="3"/>
        <v>184.28482093328216</v>
      </c>
      <c r="I69">
        <f t="shared" si="4"/>
        <v>5.2164825006397981</v>
      </c>
    </row>
    <row r="70" spans="1:9">
      <c r="A70">
        <v>0.53999999999999992</v>
      </c>
      <c r="B70">
        <f t="shared" si="5"/>
        <v>1.1739130434782605</v>
      </c>
      <c r="C70">
        <f t="shared" si="6"/>
        <v>101456.43088644302</v>
      </c>
      <c r="D70">
        <f t="shared" si="0"/>
        <v>101456.43088644302</v>
      </c>
      <c r="E70">
        <f t="shared" si="7"/>
        <v>189633.34329627824</v>
      </c>
      <c r="F70">
        <f t="shared" si="1"/>
        <v>-41134.608572305791</v>
      </c>
      <c r="G70">
        <f t="shared" si="2"/>
        <v>16236792.742967859</v>
      </c>
      <c r="H70">
        <f t="shared" si="3"/>
        <v>212.70198493287893</v>
      </c>
      <c r="I70">
        <f t="shared" si="4"/>
        <v>5.3598920542401229</v>
      </c>
    </row>
    <row r="71" spans="1:9">
      <c r="A71">
        <v>0.54999999999999993</v>
      </c>
      <c r="B71">
        <f t="shared" si="5"/>
        <v>1.2222222222222219</v>
      </c>
      <c r="C71">
        <f t="shared" si="6"/>
        <v>109630.33200326054</v>
      </c>
      <c r="D71">
        <f t="shared" si="0"/>
        <v>109630.33200326054</v>
      </c>
      <c r="E71">
        <f t="shared" si="7"/>
        <v>205638.33451986706</v>
      </c>
      <c r="F71">
        <f t="shared" si="1"/>
        <v>-41477.419582352013</v>
      </c>
      <c r="G71">
        <f t="shared" si="2"/>
        <v>18646258.969358653</v>
      </c>
      <c r="H71">
        <f t="shared" si="3"/>
        <v>244.26599249859831</v>
      </c>
      <c r="I71">
        <f t="shared" si="4"/>
        <v>5.4982577647204733</v>
      </c>
    </row>
    <row r="72" spans="1:9">
      <c r="A72">
        <v>0.55999999999999994</v>
      </c>
      <c r="B72">
        <f t="shared" si="5"/>
        <v>1.2727272727272725</v>
      </c>
      <c r="C72">
        <f t="shared" si="6"/>
        <v>118608.95665636151</v>
      </c>
      <c r="D72">
        <f t="shared" si="0"/>
        <v>118608.95665636151</v>
      </c>
      <c r="E72">
        <f t="shared" si="7"/>
        <v>223269.89914284591</v>
      </c>
      <c r="F72">
        <f t="shared" si="1"/>
        <v>-41803.104265575093</v>
      </c>
      <c r="G72">
        <f t="shared" si="2"/>
        <v>21265769.205945909</v>
      </c>
      <c r="H72">
        <f t="shared" si="3"/>
        <v>278.5815765978914</v>
      </c>
      <c r="I72">
        <f t="shared" si="4"/>
        <v>5.6297109306519095</v>
      </c>
    </row>
    <row r="73" spans="1:9">
      <c r="A73">
        <v>0.56999999999999995</v>
      </c>
      <c r="B73">
        <f t="shared" si="5"/>
        <v>1.3255813953488369</v>
      </c>
      <c r="C73">
        <f t="shared" si="6"/>
        <v>128491.74235464024</v>
      </c>
      <c r="D73">
        <f t="shared" si="0"/>
        <v>128491.74235464024</v>
      </c>
      <c r="E73">
        <f t="shared" si="7"/>
        <v>242732.51229268478</v>
      </c>
      <c r="F73">
        <f t="shared" si="1"/>
        <v>-42106.062512293691</v>
      </c>
      <c r="G73">
        <f t="shared" si="2"/>
        <v>24031825.157629527</v>
      </c>
      <c r="H73">
        <f t="shared" si="3"/>
        <v>314.81690956494674</v>
      </c>
      <c r="I73">
        <f t="shared" si="4"/>
        <v>5.7519912303641254</v>
      </c>
    </row>
    <row r="74" spans="1:9">
      <c r="A74">
        <v>0.57999999999999996</v>
      </c>
      <c r="B74">
        <f t="shared" si="5"/>
        <v>1.3809523809523807</v>
      </c>
      <c r="C74">
        <f t="shared" si="6"/>
        <v>139393.04847188815</v>
      </c>
      <c r="D74">
        <f t="shared" si="0"/>
        <v>139393.04847188815</v>
      </c>
      <c r="E74">
        <f t="shared" si="7"/>
        <v>264261.66692863801</v>
      </c>
      <c r="F74">
        <f t="shared" si="1"/>
        <v>-42379.520110836282</v>
      </c>
      <c r="G74">
        <f t="shared" si="2"/>
        <v>26836213.349771757</v>
      </c>
      <c r="H74">
        <f t="shared" si="3"/>
        <v>351.55439488200994</v>
      </c>
      <c r="I74">
        <f t="shared" si="4"/>
        <v>5.8623644500092409</v>
      </c>
    </row>
    <row r="75" spans="1:9">
      <c r="A75">
        <v>0.59</v>
      </c>
      <c r="B75">
        <f t="shared" si="5"/>
        <v>1.4390243902439022</v>
      </c>
      <c r="C75">
        <f t="shared" si="6"/>
        <v>151444.81435402145</v>
      </c>
      <c r="D75">
        <f t="shared" si="0"/>
        <v>151444.81435402145</v>
      </c>
      <c r="E75">
        <f t="shared" si="7"/>
        <v>288129.44043111068</v>
      </c>
      <c r="F75">
        <f t="shared" si="1"/>
        <v>-42615.278372630215</v>
      </c>
      <c r="G75">
        <f t="shared" si="2"/>
        <v>29515312.509397168</v>
      </c>
      <c r="H75">
        <f t="shared" si="3"/>
        <v>386.65059387310288</v>
      </c>
      <c r="I75">
        <f t="shared" si="4"/>
        <v>5.9575214269987837</v>
      </c>
    </row>
    <row r="76" spans="1:9">
      <c r="A76">
        <v>0.6</v>
      </c>
      <c r="B76">
        <f t="shared" si="5"/>
        <v>1.4999999999999998</v>
      </c>
      <c r="C76">
        <f t="shared" si="6"/>
        <v>164799.76982816894</v>
      </c>
      <c r="D76">
        <f t="shared" si="0"/>
        <v>164799.76982816894</v>
      </c>
      <c r="E76">
        <f t="shared" si="7"/>
        <v>314651.22431538615</v>
      </c>
      <c r="F76">
        <f t="shared" si="1"/>
        <v>-42803.405436649686</v>
      </c>
      <c r="G76">
        <f t="shared" si="2"/>
        <v>31843752.973479316</v>
      </c>
      <c r="H76">
        <f t="shared" si="3"/>
        <v>417.15316395257901</v>
      </c>
      <c r="I76">
        <f t="shared" si="4"/>
        <v>6.0334534540072715</v>
      </c>
    </row>
    <row r="77" spans="1:9">
      <c r="A77">
        <v>0.61</v>
      </c>
      <c r="B77">
        <f t="shared" si="5"/>
        <v>1.5641025641025641</v>
      </c>
      <c r="C77">
        <f t="shared" si="6"/>
        <v>179635.3302341128</v>
      </c>
      <c r="D77">
        <f t="shared" si="0"/>
        <v>179635.3302341128</v>
      </c>
      <c r="E77">
        <f t="shared" si="7"/>
        <v>344193.89641027624</v>
      </c>
      <c r="F77">
        <f t="shared" si="1"/>
        <v>-42931.85415364732</v>
      </c>
      <c r="G77">
        <f t="shared" si="2"/>
        <v>33538224.5210681</v>
      </c>
      <c r="H77">
        <f t="shared" si="3"/>
        <v>439.35074122599207</v>
      </c>
      <c r="I77">
        <f t="shared" si="4"/>
        <v>6.0852980490372586</v>
      </c>
    </row>
    <row r="78" spans="1:9">
      <c r="A78">
        <v>0.62</v>
      </c>
      <c r="B78">
        <f t="shared" si="5"/>
        <v>1.631578947368421</v>
      </c>
      <c r="C78">
        <f t="shared" si="6"/>
        <v>196158.34407508394</v>
      </c>
      <c r="D78">
        <f t="shared" si="0"/>
        <v>196158.34407508394</v>
      </c>
      <c r="E78">
        <f t="shared" si="7"/>
        <v>377185.79115440539</v>
      </c>
      <c r="F78">
        <f t="shared" si="1"/>
        <v>-42985.98709146044</v>
      </c>
      <c r="G78">
        <f t="shared" si="2"/>
        <v>34279071.493055195</v>
      </c>
      <c r="H78">
        <f t="shared" si="3"/>
        <v>449.05583655902302</v>
      </c>
      <c r="I78">
        <f t="shared" si="4"/>
        <v>6.1071472376029687</v>
      </c>
    </row>
    <row r="79" spans="1:9">
      <c r="A79">
        <v>0.62999999999999989</v>
      </c>
      <c r="B79">
        <f t="shared" si="5"/>
        <v>1.702702702702702</v>
      </c>
      <c r="C79">
        <f t="shared" si="6"/>
        <v>214610.90841761068</v>
      </c>
      <c r="D79">
        <f t="shared" si="0"/>
        <v>214610.90841761068</v>
      </c>
      <c r="E79">
        <f t="shared" si="7"/>
        <v>414128.92348861526</v>
      </c>
      <c r="F79">
        <f t="shared" si="1"/>
        <v>-42947.983442304074</v>
      </c>
      <c r="G79">
        <f t="shared" si="2"/>
        <v>33757274.602591738</v>
      </c>
      <c r="H79">
        <f t="shared" si="3"/>
        <v>442.22029729395172</v>
      </c>
      <c r="I79">
        <f t="shared" si="4"/>
        <v>6.0918081680799174</v>
      </c>
    </row>
    <row r="80" spans="1:9">
      <c r="A80">
        <v>0.6399999999999999</v>
      </c>
      <c r="B80">
        <f t="shared" si="5"/>
        <v>1.777777777777777</v>
      </c>
      <c r="C80">
        <f t="shared" si="6"/>
        <v>235277.5290663905</v>
      </c>
      <c r="D80">
        <f t="shared" si="0"/>
        <v>235277.5290663905</v>
      </c>
      <c r="E80">
        <f t="shared" si="7"/>
        <v>455614.0532772257</v>
      </c>
      <c r="F80">
        <f>$B$14+E80-C80-D80</f>
        <v>-42796.094951253268</v>
      </c>
      <c r="G80">
        <f t="shared" si="2"/>
        <v>31749931.207208678</v>
      </c>
      <c r="H80">
        <f t="shared" si="3"/>
        <v>415.92409881443365</v>
      </c>
      <c r="I80">
        <f t="shared" si="4"/>
        <v>6.0305027888413703</v>
      </c>
    </row>
    <row r="81" spans="1:9">
      <c r="A81">
        <v>0.64999999999999991</v>
      </c>
      <c r="B81">
        <f t="shared" si="5"/>
        <v>1.8571428571428563</v>
      </c>
      <c r="C81">
        <f t="shared" si="6"/>
        <v>258493.9845679533</v>
      </c>
      <c r="D81">
        <f t="shared" ref="D81:D86" si="8">$B$6*$B$7*(-LN(1-A81)+$G$10*B81+$G$11*B81^2+$G$12*B81^3)</f>
        <v>258493.9845679533</v>
      </c>
      <c r="E81">
        <f t="shared" si="7"/>
        <v>502339.35150709137</v>
      </c>
      <c r="F81">
        <f>$B$14+E81-C81-D81</f>
        <v>-42503.707724513195</v>
      </c>
      <c r="G81">
        <f t="shared" ref="G81:G86" si="9">EXP(-F81/$B$6/$B$7)</f>
        <v>28215654.391857143</v>
      </c>
      <c r="H81">
        <f t="shared" ref="H81:H86" si="10">G81/$B$9</f>
        <v>369.62507253332853</v>
      </c>
      <c r="I81">
        <f t="shared" ref="I81:I86" si="11">LN(H81)</f>
        <v>5.9124891744075319</v>
      </c>
    </row>
    <row r="82" spans="1:9">
      <c r="A82">
        <v>0.65999999999999992</v>
      </c>
      <c r="B82">
        <f t="shared" ref="B82:B86" si="12">A82/(1-A82)</f>
        <v>1.9411764705882346</v>
      </c>
      <c r="C82">
        <f t="shared" ref="C82:C86" si="13">$B$6*$B$7*(-LN(1-A82)+$B$10*B82+$B$11*B82^2+$B$12*B82^3)</f>
        <v>284658.3626058643</v>
      </c>
      <c r="D82">
        <f t="shared" si="8"/>
        <v>284658.3626058643</v>
      </c>
      <c r="E82">
        <f t="shared" ref="E82:E86" si="14">$B$6*$B$7*(-LN(1-A82)+$K$10*B82+$K$11*B82^2+$K$12*B82^3)</f>
        <v>555133.66237198783</v>
      </c>
      <c r="F82">
        <f t="shared" ref="F82:F86" si="15">$B$14+E82-C82-D82</f>
        <v>-42038.152935438789</v>
      </c>
      <c r="G82">
        <f t="shared" si="9"/>
        <v>23382064.900817916</v>
      </c>
      <c r="H82">
        <f t="shared" si="10"/>
        <v>306.30505020071467</v>
      </c>
      <c r="I82">
        <f t="shared" si="11"/>
        <v>5.7245815014622421</v>
      </c>
    </row>
    <row r="83" spans="1:9">
      <c r="A83">
        <v>0.66999999999999993</v>
      </c>
      <c r="B83">
        <f t="shared" si="12"/>
        <v>2.0303030303030298</v>
      </c>
      <c r="C83">
        <f t="shared" si="13"/>
        <v>314244.88468442328</v>
      </c>
      <c r="D83">
        <f t="shared" si="8"/>
        <v>314244.88468442328</v>
      </c>
      <c r="E83">
        <f t="shared" si="14"/>
        <v>614985.66883081489</v>
      </c>
      <c r="F83">
        <f t="shared" si="15"/>
        <v>-41359.190633729682</v>
      </c>
      <c r="G83">
        <f t="shared" si="9"/>
        <v>17777362.037808992</v>
      </c>
      <c r="H83">
        <f t="shared" si="10"/>
        <v>232.88344269529776</v>
      </c>
      <c r="I83">
        <f t="shared" si="11"/>
        <v>5.450538082458027</v>
      </c>
    </row>
    <row r="84" spans="1:9">
      <c r="A84">
        <v>0.67999999999999994</v>
      </c>
      <c r="B84">
        <f t="shared" si="12"/>
        <v>2.1249999999999996</v>
      </c>
      <c r="C84">
        <f t="shared" si="13"/>
        <v>347821.33485073381</v>
      </c>
      <c r="D84">
        <f t="shared" si="8"/>
        <v>347821.33485073381</v>
      </c>
      <c r="E84">
        <f t="shared" si="14"/>
        <v>683080.69471128902</v>
      </c>
      <c r="F84">
        <f t="shared" si="15"/>
        <v>-40417.065085876617</v>
      </c>
      <c r="G84">
        <f t="shared" si="9"/>
        <v>12154071.664223019</v>
      </c>
      <c r="H84">
        <f t="shared" si="10"/>
        <v>159.21833880132152</v>
      </c>
      <c r="I84">
        <f t="shared" si="11"/>
        <v>5.0702764602516615</v>
      </c>
    </row>
    <row r="85" spans="1:9">
      <c r="A85">
        <v>0.69</v>
      </c>
      <c r="B85">
        <f t="shared" si="12"/>
        <v>2.2258064516129026</v>
      </c>
      <c r="C85">
        <f t="shared" si="13"/>
        <v>386071.18165276758</v>
      </c>
      <c r="D85">
        <f t="shared" si="8"/>
        <v>386071.18165276758</v>
      </c>
      <c r="E85">
        <f t="shared" si="14"/>
        <v>760847.45894942607</v>
      </c>
      <c r="F85">
        <f t="shared" si="15"/>
        <v>-39149.994451807113</v>
      </c>
      <c r="G85">
        <f t="shared" si="9"/>
        <v>7288137.0069872653</v>
      </c>
      <c r="H85">
        <f t="shared" si="10"/>
        <v>95.474594791533164</v>
      </c>
      <c r="I85">
        <f t="shared" si="11"/>
        <v>4.5588601889709492</v>
      </c>
    </row>
    <row r="86" spans="1:9">
      <c r="A86">
        <v>0.7</v>
      </c>
      <c r="B86">
        <f t="shared" si="12"/>
        <v>2.333333333333333</v>
      </c>
      <c r="C86">
        <f t="shared" si="13"/>
        <v>429821.86011840065</v>
      </c>
      <c r="D86">
        <f t="shared" si="8"/>
        <v>429821.86011840065</v>
      </c>
      <c r="E86">
        <f t="shared" si="14"/>
        <v>850017.90240665153</v>
      </c>
      <c r="F86">
        <f t="shared" si="15"/>
        <v>-37480.907925847801</v>
      </c>
      <c r="G86">
        <f t="shared" si="9"/>
        <v>3715709.5113621941</v>
      </c>
      <c r="H86">
        <f t="shared" si="10"/>
        <v>48.675794598844739</v>
      </c>
      <c r="I86">
        <f t="shared" si="11"/>
        <v>3.8851818757032364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B4" workbookViewId="0">
      <selection activeCell="H15" sqref="H15:I86"/>
    </sheetView>
  </sheetViews>
  <sheetFormatPr baseColWidth="10" defaultColWidth="8.83203125" defaultRowHeight="14" x14ac:dyDescent="0"/>
  <cols>
    <col min="2" max="2" width="10" bestFit="1" customWidth="1"/>
    <col min="9" max="9" width="12" bestFit="1" customWidth="1"/>
  </cols>
  <sheetData>
    <row r="1" spans="1:12">
      <c r="A1" t="s">
        <v>0</v>
      </c>
      <c r="C1" t="s">
        <v>33</v>
      </c>
    </row>
    <row r="2" spans="1:12">
      <c r="A2" t="s">
        <v>21</v>
      </c>
      <c r="F2" t="s">
        <v>22</v>
      </c>
      <c r="J2" t="s">
        <v>24</v>
      </c>
    </row>
    <row r="3" spans="1:12">
      <c r="A3" t="s">
        <v>1</v>
      </c>
      <c r="B3">
        <v>3.59</v>
      </c>
      <c r="C3" t="s">
        <v>2</v>
      </c>
      <c r="F3" t="s">
        <v>1</v>
      </c>
      <c r="G3">
        <v>3.59</v>
      </c>
      <c r="H3" t="s">
        <v>2</v>
      </c>
      <c r="J3" t="s">
        <v>1</v>
      </c>
      <c r="K3">
        <v>4.6500000000000004</v>
      </c>
      <c r="L3" t="s">
        <v>2</v>
      </c>
    </row>
    <row r="4" spans="1:12">
      <c r="A4" t="s">
        <v>3</v>
      </c>
      <c r="B4">
        <v>5.34</v>
      </c>
      <c r="C4" t="s">
        <v>4</v>
      </c>
      <c r="D4">
        <v>100</v>
      </c>
      <c r="E4" t="s">
        <v>5</v>
      </c>
      <c r="F4" t="s">
        <v>3</v>
      </c>
      <c r="G4">
        <v>5.34</v>
      </c>
      <c r="H4" t="s">
        <v>4</v>
      </c>
      <c r="J4" t="s">
        <v>3</v>
      </c>
      <c r="K4">
        <v>5.34</v>
      </c>
      <c r="L4" t="s">
        <v>4</v>
      </c>
    </row>
    <row r="5" spans="1:12">
      <c r="A5" t="s">
        <v>7</v>
      </c>
      <c r="B5">
        <f>B3/B4</f>
        <v>0.67228464419475653</v>
      </c>
      <c r="C5" t="s">
        <v>2</v>
      </c>
      <c r="F5" t="s">
        <v>7</v>
      </c>
      <c r="G5">
        <f>G3/G4</f>
        <v>0.67228464419475653</v>
      </c>
      <c r="H5" t="s">
        <v>2</v>
      </c>
      <c r="J5" t="s">
        <v>7</v>
      </c>
      <c r="K5">
        <f>K3/K4</f>
        <v>0.87078651685393271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13.1*10^-6</f>
        <v>1.3099999999999998E-5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76335.877862595429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3.6766040947006706</v>
      </c>
      <c r="F10" t="s">
        <v>15</v>
      </c>
      <c r="G10">
        <f>G5^3+3*G5^2+3*G5</f>
        <v>3.6766040947006706</v>
      </c>
      <c r="J10" t="s">
        <v>15</v>
      </c>
      <c r="K10">
        <f>K5^3+3*K5^2+3*K5</f>
        <v>5.5474575832412505</v>
      </c>
    </row>
    <row r="11" spans="1:12">
      <c r="A11" t="s">
        <v>16</v>
      </c>
      <c r="B11">
        <f>1.5*(2*B5^3+3*B5^2)</f>
        <v>2.9454005936588854</v>
      </c>
      <c r="F11" t="s">
        <v>16</v>
      </c>
      <c r="G11">
        <f>1.5*(2*G5^3+3*G5^2)</f>
        <v>2.9454005936588854</v>
      </c>
      <c r="J11" t="s">
        <v>16</v>
      </c>
      <c r="K11">
        <f>1.5*(2*K5^3+3*K5^2)</f>
        <v>5.3930828873326364</v>
      </c>
    </row>
    <row r="12" spans="1:12">
      <c r="A12" t="s">
        <v>17</v>
      </c>
      <c r="B12">
        <f>3*B5^3</f>
        <v>0.91155070096856883</v>
      </c>
      <c r="F12" t="s">
        <v>17</v>
      </c>
      <c r="G12">
        <f>3*G5^3</f>
        <v>0.91155070096856883</v>
      </c>
      <c r="J12" t="s">
        <v>17</v>
      </c>
      <c r="K12">
        <f>3*K5^3</f>
        <v>1.9808716766269163</v>
      </c>
    </row>
    <row r="14" spans="1:12">
      <c r="A14" t="s">
        <v>25</v>
      </c>
      <c r="B14">
        <f>B6*B7*LN(B8)</f>
        <v>-27855.090095697986</v>
      </c>
      <c r="C14" t="s">
        <v>26</v>
      </c>
    </row>
    <row r="15" spans="1:12">
      <c r="A15" t="s">
        <v>6</v>
      </c>
      <c r="B15" t="s">
        <v>18</v>
      </c>
      <c r="C15" t="s">
        <v>19</v>
      </c>
      <c r="D15" t="s">
        <v>20</v>
      </c>
      <c r="E15" t="s">
        <v>23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$B$14+E16-C16-D16</f>
        <v>-27855.090095697986</v>
      </c>
      <c r="G16">
        <f>EXP(-F16/$B$6/$B$7)</f>
        <v>76335.877862595502</v>
      </c>
      <c r="H16">
        <f>G16/$B$9</f>
        <v>1.0000000000000009</v>
      </c>
      <c r="I16">
        <f>LN(H16)</f>
        <v>8.8817841970012484E-16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117.65793903104634</v>
      </c>
      <c r="D17">
        <f t="shared" ref="D17:D80" si="0">$B$6*$B$7*(-LN(1-A17)+$G$10*B17+$G$11*B17^2+$G$12*B17^3)</f>
        <v>117.65793903104634</v>
      </c>
      <c r="E17">
        <f>$B$6*$B$7*(-LN(1-A17)+$K$10*B17+$K$11*B17^2+$K$12*B17^3)</f>
        <v>165.09935497151895</v>
      </c>
      <c r="F17">
        <f t="shared" ref="F17:F79" si="1">$B$14+E17-C17-D17</f>
        <v>-27925.30661878856</v>
      </c>
      <c r="G17">
        <f t="shared" ref="G17:G80" si="2">EXP(-F17/$B$6/$B$7)</f>
        <v>78530.250680299694</v>
      </c>
      <c r="H17">
        <f t="shared" ref="H17:H80" si="3">G17/$B$9</f>
        <v>1.0287462839119259</v>
      </c>
      <c r="I17">
        <f t="shared" ref="I17:I80" si="4">LN(H17)</f>
        <v>2.8340860766337361E-2</v>
      </c>
    </row>
    <row r="18" spans="1:9">
      <c r="A18">
        <v>0.02</v>
      </c>
      <c r="B18">
        <f t="shared" ref="B18:B81" si="5">A18/(1-A18)</f>
        <v>2.0408163265306124E-2</v>
      </c>
      <c r="C18">
        <f t="shared" ref="C18:C81" si="6">$B$6*$B$7*(-LN(1-A18)+$B$10*B18+$B$11*B18^2+$B$12*B18^3)</f>
        <v>239.01120014332352</v>
      </c>
      <c r="D18">
        <f t="shared" si="0"/>
        <v>239.01120014332352</v>
      </c>
      <c r="E18">
        <f t="shared" ref="E18:E81" si="7">$B$6*$B$7*(-LN(1-A18)+$K$10*B18+$K$11*B18^2+$K$12*B18^3)</f>
        <v>336.15485429203801</v>
      </c>
      <c r="F18">
        <f t="shared" si="1"/>
        <v>-27996.957641692592</v>
      </c>
      <c r="G18">
        <f t="shared" si="2"/>
        <v>80834.492717690824</v>
      </c>
      <c r="H18">
        <f t="shared" si="3"/>
        <v>1.0589318546017497</v>
      </c>
      <c r="I18">
        <f t="shared" si="4"/>
        <v>5.7260715730806405E-2</v>
      </c>
    </row>
    <row r="19" spans="1:9">
      <c r="A19">
        <v>0.03</v>
      </c>
      <c r="B19">
        <f t="shared" si="5"/>
        <v>3.0927835051546393E-2</v>
      </c>
      <c r="C19">
        <f t="shared" si="6"/>
        <v>364.23515912580928</v>
      </c>
      <c r="D19">
        <f t="shared" si="0"/>
        <v>364.23515912580928</v>
      </c>
      <c r="E19">
        <f t="shared" si="7"/>
        <v>513.47013833370556</v>
      </c>
      <c r="F19">
        <f t="shared" si="1"/>
        <v>-28070.090275615898</v>
      </c>
      <c r="G19">
        <f t="shared" si="2"/>
        <v>83256.119089734857</v>
      </c>
      <c r="H19">
        <f t="shared" si="3"/>
        <v>1.0906551600755265</v>
      </c>
      <c r="I19">
        <f t="shared" si="4"/>
        <v>8.677857996373739E-2</v>
      </c>
    </row>
    <row r="20" spans="1:9">
      <c r="A20">
        <v>0.04</v>
      </c>
      <c r="B20">
        <f t="shared" si="5"/>
        <v>4.1666666666666671E-2</v>
      </c>
      <c r="C20">
        <f t="shared" si="6"/>
        <v>493.51577789277673</v>
      </c>
      <c r="D20">
        <f t="shared" si="0"/>
        <v>493.51577789277673</v>
      </c>
      <c r="E20">
        <f t="shared" si="7"/>
        <v>697.36799785863138</v>
      </c>
      <c r="F20">
        <f t="shared" si="1"/>
        <v>-28144.753653624906</v>
      </c>
      <c r="G20">
        <f t="shared" si="2"/>
        <v>85803.288509485224</v>
      </c>
      <c r="H20">
        <f t="shared" si="3"/>
        <v>1.1240230794742563</v>
      </c>
      <c r="I20">
        <f t="shared" si="4"/>
        <v>0.11691428460077885</v>
      </c>
    </row>
    <row r="21" spans="1:9">
      <c r="A21">
        <v>0.05</v>
      </c>
      <c r="B21">
        <f t="shared" si="5"/>
        <v>5.2631578947368425E-2</v>
      </c>
      <c r="C21">
        <f t="shared" si="6"/>
        <v>627.05037220584268</v>
      </c>
      <c r="D21">
        <f t="shared" si="0"/>
        <v>627.05037220584268</v>
      </c>
      <c r="E21">
        <f t="shared" si="7"/>
        <v>888.19180478751866</v>
      </c>
      <c r="F21">
        <f t="shared" si="1"/>
        <v>-28220.999035322151</v>
      </c>
      <c r="G21">
        <f t="shared" si="2"/>
        <v>88484.869196617146</v>
      </c>
      <c r="H21">
        <f t="shared" si="3"/>
        <v>1.1591517864756844</v>
      </c>
      <c r="I21">
        <f t="shared" si="4"/>
        <v>0.14768851909214659</v>
      </c>
    </row>
    <row r="22" spans="1:9">
      <c r="A22">
        <v>0.06</v>
      </c>
      <c r="B22">
        <f t="shared" si="5"/>
        <v>6.3829787234042548E-2</v>
      </c>
      <c r="C22">
        <f t="shared" si="6"/>
        <v>765.04844430141713</v>
      </c>
      <c r="D22">
        <f t="shared" si="0"/>
        <v>765.04844430141713</v>
      </c>
      <c r="E22">
        <f t="shared" si="7"/>
        <v>1086.3070665665848</v>
      </c>
      <c r="F22">
        <f t="shared" si="1"/>
        <v>-28298.879917734237</v>
      </c>
      <c r="G22">
        <f t="shared" si="2"/>
        <v>91310.512625466188</v>
      </c>
      <c r="H22">
        <f t="shared" si="3"/>
        <v>1.196167715393607</v>
      </c>
      <c r="I22">
        <f t="shared" si="4"/>
        <v>0.17912287595930906</v>
      </c>
    </row>
    <row r="23" spans="1:9">
      <c r="A23">
        <v>7.0000000000000007E-2</v>
      </c>
      <c r="B23">
        <f t="shared" si="5"/>
        <v>7.5268817204301092E-2</v>
      </c>
      <c r="C23">
        <f t="shared" si="6"/>
        <v>907.73258669573408</v>
      </c>
      <c r="D23">
        <f t="shared" si="0"/>
        <v>907.73258669573408</v>
      </c>
      <c r="E23">
        <f t="shared" si="7"/>
        <v>1292.1031162739125</v>
      </c>
      <c r="F23">
        <f t="shared" si="1"/>
        <v>-28378.452152815538</v>
      </c>
      <c r="G23">
        <f t="shared" si="2"/>
        <v>94290.736173877638</v>
      </c>
      <c r="H23">
        <f t="shared" si="3"/>
        <v>1.2352086438777969</v>
      </c>
      <c r="I23">
        <f t="shared" si="4"/>
        <v>0.21123989822195008</v>
      </c>
    </row>
    <row r="24" spans="1:9">
      <c r="A24">
        <v>0.08</v>
      </c>
      <c r="B24">
        <f t="shared" si="5"/>
        <v>8.6956521739130432E-2</v>
      </c>
      <c r="C24">
        <f t="shared" si="6"/>
        <v>1055.3394641226339</v>
      </c>
      <c r="D24">
        <f t="shared" si="0"/>
        <v>1055.3394641226339</v>
      </c>
      <c r="E24">
        <f t="shared" si="7"/>
        <v>1505.9949519455542</v>
      </c>
      <c r="F24">
        <f t="shared" si="1"/>
        <v>-28459.774071997697</v>
      </c>
      <c r="G24">
        <f t="shared" si="2"/>
        <v>97437.015895242046</v>
      </c>
      <c r="H24">
        <f t="shared" si="3"/>
        <v>1.2764249082276706</v>
      </c>
      <c r="I24">
        <f t="shared" si="4"/>
        <v>0.24406312966876961</v>
      </c>
    </row>
    <row r="25" spans="1:9">
      <c r="A25">
        <v>0.09</v>
      </c>
      <c r="B25">
        <f t="shared" si="5"/>
        <v>9.8901098901098897E-2</v>
      </c>
      <c r="C25">
        <f t="shared" si="6"/>
        <v>1208.1208813251476</v>
      </c>
      <c r="D25">
        <f t="shared" si="0"/>
        <v>1208.1208813251476</v>
      </c>
      <c r="E25">
        <f t="shared" si="7"/>
        <v>1728.4252401051183</v>
      </c>
      <c r="F25">
        <f t="shared" si="1"/>
        <v>-28542.90661824316</v>
      </c>
      <c r="G25">
        <f t="shared" si="2"/>
        <v>100761.89082424749</v>
      </c>
      <c r="H25">
        <f t="shared" si="3"/>
        <v>1.319980769797642</v>
      </c>
      <c r="I25">
        <f t="shared" si="4"/>
        <v>0.27761716815704057</v>
      </c>
    </row>
    <row r="26" spans="1:9">
      <c r="A26">
        <v>0.1</v>
      </c>
      <c r="B26">
        <f t="shared" si="5"/>
        <v>0.11111111111111112</v>
      </c>
      <c r="C26">
        <f t="shared" si="6"/>
        <v>1366.3449452817897</v>
      </c>
      <c r="D26">
        <f t="shared" si="0"/>
        <v>1366.3449452817897</v>
      </c>
      <c r="E26">
        <f t="shared" si="7"/>
        <v>1959.8665001703605</v>
      </c>
      <c r="F26">
        <f t="shared" si="1"/>
        <v>-28627.913486091209</v>
      </c>
      <c r="G26">
        <f t="shared" si="2"/>
        <v>104279.08044714987</v>
      </c>
      <c r="H26">
        <f t="shared" si="3"/>
        <v>1.3660559538576631</v>
      </c>
      <c r="I26">
        <f t="shared" si="4"/>
        <v>0.3119277221381358</v>
      </c>
    </row>
    <row r="27" spans="1:9">
      <c r="A27">
        <v>0.11</v>
      </c>
      <c r="B27">
        <f t="shared" si="5"/>
        <v>0.12359550561797752</v>
      </c>
      <c r="C27">
        <f t="shared" si="6"/>
        <v>1530.2973314150993</v>
      </c>
      <c r="D27">
        <f t="shared" si="0"/>
        <v>1530.2973314150993</v>
      </c>
      <c r="E27">
        <f t="shared" si="7"/>
        <v>2200.8234883120485</v>
      </c>
      <c r="F27">
        <f t="shared" si="1"/>
        <v>-28714.861270216134</v>
      </c>
      <c r="G27">
        <f t="shared" si="2"/>
        <v>108003.61722568309</v>
      </c>
      <c r="H27">
        <f t="shared" si="3"/>
        <v>1.4148473856564483</v>
      </c>
      <c r="I27">
        <f t="shared" si="4"/>
        <v>0.34702167061871503</v>
      </c>
    </row>
    <row r="28" spans="1:9">
      <c r="A28">
        <v>0.12</v>
      </c>
      <c r="B28">
        <f t="shared" si="5"/>
        <v>0.13636363636363635</v>
      </c>
      <c r="C28">
        <f t="shared" si="6"/>
        <v>1700.2826644179629</v>
      </c>
      <c r="D28">
        <f t="shared" si="0"/>
        <v>1700.2826644179629</v>
      </c>
      <c r="E28">
        <f t="shared" si="7"/>
        <v>2451.8358014833238</v>
      </c>
      <c r="F28">
        <f t="shared" si="1"/>
        <v>-28803.819623050586</v>
      </c>
      <c r="G28">
        <f t="shared" si="2"/>
        <v>111951.99636741592</v>
      </c>
      <c r="H28">
        <f t="shared" si="3"/>
        <v>1.4665711524131484</v>
      </c>
      <c r="I28">
        <f t="shared" si="4"/>
        <v>0.38292712678081653</v>
      </c>
    </row>
    <row r="29" spans="1:9">
      <c r="A29">
        <v>0.13</v>
      </c>
      <c r="B29">
        <f t="shared" si="5"/>
        <v>0.14942528735632185</v>
      </c>
      <c r="C29">
        <f t="shared" si="6"/>
        <v>1876.6260255594827</v>
      </c>
      <c r="D29">
        <f t="shared" si="0"/>
        <v>1876.6260255594827</v>
      </c>
      <c r="E29">
        <f t="shared" si="7"/>
        <v>2713.4807247556892</v>
      </c>
      <c r="F29">
        <f t="shared" si="1"/>
        <v>-28894.861422061262</v>
      </c>
      <c r="G29">
        <f t="shared" si="2"/>
        <v>116142.34539304714</v>
      </c>
      <c r="H29">
        <f t="shared" si="3"/>
        <v>1.5214647246489175</v>
      </c>
      <c r="I29">
        <f t="shared" si="4"/>
        <v>0.41967350549783244</v>
      </c>
    </row>
    <row r="30" spans="1:9">
      <c r="A30">
        <v>0.14000000000000001</v>
      </c>
      <c r="B30">
        <f t="shared" si="5"/>
        <v>0.16279069767441862</v>
      </c>
      <c r="C30">
        <f t="shared" si="6"/>
        <v>2059.6745997160297</v>
      </c>
      <c r="D30">
        <f t="shared" si="0"/>
        <v>2059.6745997160297</v>
      </c>
      <c r="E30">
        <f t="shared" si="7"/>
        <v>2986.3763478296214</v>
      </c>
      <c r="F30">
        <f t="shared" si="1"/>
        <v>-28988.062947300423</v>
      </c>
      <c r="G30">
        <f t="shared" si="2"/>
        <v>120594.61647344667</v>
      </c>
      <c r="H30">
        <f t="shared" si="3"/>
        <v>1.5797894758021511</v>
      </c>
      <c r="I30">
        <f t="shared" si="4"/>
        <v>0.45729159499802108</v>
      </c>
    </row>
    <row r="31" spans="1:9">
      <c r="A31">
        <v>0.15</v>
      </c>
      <c r="B31">
        <f t="shared" si="5"/>
        <v>0.17647058823529413</v>
      </c>
      <c r="C31">
        <f t="shared" si="6"/>
        <v>2249.799476937043</v>
      </c>
      <c r="D31">
        <f t="shared" si="0"/>
        <v>2249.799476937043</v>
      </c>
      <c r="E31">
        <f t="shared" si="7"/>
        <v>3271.1849796784959</v>
      </c>
      <c r="F31">
        <f t="shared" si="1"/>
        <v>-29083.504069893574</v>
      </c>
      <c r="G31">
        <f t="shared" si="2"/>
        <v>125330.8050089172</v>
      </c>
      <c r="H31">
        <f t="shared" si="3"/>
        <v>1.6418335456168152</v>
      </c>
      <c r="I31">
        <f t="shared" si="4"/>
        <v>0.4958136329420873</v>
      </c>
    </row>
    <row r="32" spans="1:9">
      <c r="A32">
        <v>0.16</v>
      </c>
      <c r="B32">
        <f t="shared" si="5"/>
        <v>0.19047619047619049</v>
      </c>
      <c r="C32">
        <f t="shared" si="6"/>
        <v>2447.3976251249633</v>
      </c>
      <c r="D32">
        <f t="shared" si="0"/>
        <v>2447.3976251249633</v>
      </c>
      <c r="E32">
        <f t="shared" si="7"/>
        <v>3568.6168937861144</v>
      </c>
      <c r="F32">
        <f t="shared" si="1"/>
        <v>-29181.268452161796</v>
      </c>
      <c r="G32">
        <f t="shared" si="2"/>
        <v>130375.19851575437</v>
      </c>
      <c r="H32">
        <f t="shared" si="3"/>
        <v>1.707915100556382</v>
      </c>
      <c r="I32">
        <f t="shared" si="4"/>
        <v>0.53527338719674489</v>
      </c>
    </row>
    <row r="33" spans="1:9">
      <c r="A33">
        <v>0.17</v>
      </c>
      <c r="B33">
        <f t="shared" si="5"/>
        <v>0.20481927710843376</v>
      </c>
      <c r="C33">
        <f t="shared" si="6"/>
        <v>2652.8940524144664</v>
      </c>
      <c r="D33">
        <f t="shared" si="0"/>
        <v>2652.8940524144664</v>
      </c>
      <c r="E33">
        <f t="shared" si="7"/>
        <v>3879.4344404109465</v>
      </c>
      <c r="F33">
        <f t="shared" si="1"/>
        <v>-29281.443760115973</v>
      </c>
      <c r="G33">
        <f t="shared" si="2"/>
        <v>135754.66058965784</v>
      </c>
      <c r="H33">
        <f t="shared" si="3"/>
        <v>1.7783860537245175</v>
      </c>
      <c r="I33">
        <f t="shared" si="4"/>
        <v>0.57570624160185424</v>
      </c>
    </row>
    <row r="34" spans="1:9">
      <c r="A34">
        <v>0.18</v>
      </c>
      <c r="B34">
        <f t="shared" si="5"/>
        <v>0.21951219512195119</v>
      </c>
      <c r="C34">
        <f t="shared" si="6"/>
        <v>2866.7441801125956</v>
      </c>
      <c r="D34">
        <f t="shared" si="0"/>
        <v>2866.7441801125956</v>
      </c>
      <c r="E34">
        <f t="shared" si="7"/>
        <v>4204.4565668241548</v>
      </c>
      <c r="F34">
        <f t="shared" si="1"/>
        <v>-29384.121889099024</v>
      </c>
      <c r="G34">
        <f t="shared" si="2"/>
        <v>141498.95555501094</v>
      </c>
      <c r="H34">
        <f t="shared" si="3"/>
        <v>1.853636317770643</v>
      </c>
      <c r="I34">
        <f t="shared" si="4"/>
        <v>0.61714928704434768</v>
      </c>
    </row>
    <row r="35" spans="1:9">
      <c r="A35">
        <v>0.19</v>
      </c>
      <c r="B35">
        <f t="shared" si="5"/>
        <v>0.23456790123456789</v>
      </c>
      <c r="C35">
        <f t="shared" si="6"/>
        <v>3089.4364496489179</v>
      </c>
      <c r="D35">
        <f t="shared" si="0"/>
        <v>3089.4364496489179</v>
      </c>
      <c r="E35">
        <f t="shared" si="7"/>
        <v>4544.5637916050646</v>
      </c>
      <c r="F35">
        <f t="shared" si="1"/>
        <v>-29489.399203390756</v>
      </c>
      <c r="G35">
        <f t="shared" si="2"/>
        <v>147641.12041187947</v>
      </c>
      <c r="H35">
        <f t="shared" si="3"/>
        <v>1.9340986773956208</v>
      </c>
      <c r="I35">
        <f t="shared" si="4"/>
        <v>0.65964141816777566</v>
      </c>
    </row>
    <row r="36" spans="1:9">
      <c r="A36">
        <v>0.2</v>
      </c>
      <c r="B36">
        <f t="shared" si="5"/>
        <v>0.25</v>
      </c>
      <c r="C36">
        <f t="shared" si="6"/>
        <v>3321.4951899304356</v>
      </c>
      <c r="D36">
        <f t="shared" si="0"/>
        <v>3321.4951899304356</v>
      </c>
      <c r="E36">
        <f t="shared" si="7"/>
        <v>4900.7036849316637</v>
      </c>
      <c r="F36">
        <f t="shared" si="1"/>
        <v>-29597.376790627193</v>
      </c>
      <c r="G36">
        <f t="shared" si="2"/>
        <v>154217.89189355334</v>
      </c>
      <c r="H36">
        <f t="shared" si="3"/>
        <v>2.0202543838055487</v>
      </c>
      <c r="I36">
        <f t="shared" si="4"/>
        <v>0.70322343606127635</v>
      </c>
    </row>
    <row r="37" spans="1:9">
      <c r="A37">
        <v>0.21</v>
      </c>
      <c r="B37">
        <f t="shared" si="5"/>
        <v>0.26582278481012656</v>
      </c>
      <c r="C37">
        <f t="shared" si="6"/>
        <v>3563.4837748545388</v>
      </c>
      <c r="D37">
        <f t="shared" si="0"/>
        <v>3563.4837748545388</v>
      </c>
      <c r="E37">
        <f t="shared" si="7"/>
        <v>5273.8969134857361</v>
      </c>
      <c r="F37">
        <f t="shared" si="1"/>
        <v>-29708.160731921329</v>
      </c>
      <c r="G37">
        <f t="shared" si="2"/>
        <v>161270.19788947277</v>
      </c>
      <c r="H37">
        <f t="shared" si="3"/>
        <v>2.1126395923520929</v>
      </c>
      <c r="I37">
        <f t="shared" si="4"/>
        <v>0.74793815728598201</v>
      </c>
    </row>
    <row r="38" spans="1:9">
      <c r="A38">
        <v>0.22</v>
      </c>
      <c r="B38">
        <f t="shared" si="5"/>
        <v>0.28205128205128205</v>
      </c>
      <c r="C38">
        <f t="shared" si="6"/>
        <v>3816.0081045687562</v>
      </c>
      <c r="D38">
        <f t="shared" si="0"/>
        <v>3816.0081045687562</v>
      </c>
      <c r="E38">
        <f t="shared" si="7"/>
        <v>5665.2439162316768</v>
      </c>
      <c r="F38">
        <f t="shared" si="1"/>
        <v>-29821.862388603819</v>
      </c>
      <c r="G38">
        <f t="shared" si="2"/>
        <v>168843.72422435894</v>
      </c>
      <c r="H38">
        <f t="shared" si="3"/>
        <v>2.2118527873391018</v>
      </c>
      <c r="I38">
        <f t="shared" si="4"/>
        <v>0.79383052960956757</v>
      </c>
    </row>
    <row r="39" spans="1:9">
      <c r="A39">
        <v>0.23</v>
      </c>
      <c r="B39">
        <f t="shared" si="5"/>
        <v>0.29870129870129869</v>
      </c>
      <c r="C39">
        <f t="shared" si="6"/>
        <v>4079.7204484534327</v>
      </c>
      <c r="D39">
        <f t="shared" si="0"/>
        <v>4079.7204484534327</v>
      </c>
      <c r="E39">
        <f t="shared" si="7"/>
        <v>6075.9322860764005</v>
      </c>
      <c r="F39">
        <f t="shared" si="1"/>
        <v>-29938.598706528453</v>
      </c>
      <c r="G39">
        <f t="shared" si="2"/>
        <v>176989.56987990084</v>
      </c>
      <c r="H39">
        <f t="shared" si="3"/>
        <v>2.3185633654267006</v>
      </c>
      <c r="I39">
        <f t="shared" si="4"/>
        <v>0.84094775483032158</v>
      </c>
    </row>
    <row r="40" spans="1:9">
      <c r="A40">
        <v>0.24</v>
      </c>
      <c r="B40">
        <f t="shared" si="5"/>
        <v>0.31578947368421051</v>
      </c>
      <c r="C40">
        <f t="shared" si="6"/>
        <v>4355.3236928306578</v>
      </c>
      <c r="D40">
        <f t="shared" si="0"/>
        <v>4355.3236928306578</v>
      </c>
      <c r="E40">
        <f t="shared" si="7"/>
        <v>6507.244942453076</v>
      </c>
      <c r="F40">
        <f t="shared" si="1"/>
        <v>-30058.492538906226</v>
      </c>
      <c r="G40">
        <f t="shared" si="2"/>
        <v>185765.00628184824</v>
      </c>
      <c r="H40">
        <f t="shared" si="3"/>
        <v>2.4335215822922116</v>
      </c>
      <c r="I40">
        <f t="shared" si="4"/>
        <v>0.88933941907974567</v>
      </c>
    </row>
    <row r="41" spans="1:9">
      <c r="A41">
        <v>0.25</v>
      </c>
      <c r="B41">
        <f t="shared" si="5"/>
        <v>0.33333333333333331</v>
      </c>
      <c r="C41">
        <f t="shared" si="6"/>
        <v>4643.5760421729319</v>
      </c>
      <c r="D41">
        <f t="shared" si="0"/>
        <v>4643.5760421729319</v>
      </c>
      <c r="E41">
        <f t="shared" si="7"/>
        <v>6960.5691914026929</v>
      </c>
      <c r="F41">
        <f t="shared" si="1"/>
        <v>-30181.672988641156</v>
      </c>
      <c r="G41">
        <f t="shared" si="2"/>
        <v>195234.35935433078</v>
      </c>
      <c r="H41">
        <f t="shared" si="3"/>
        <v>2.557570107541733</v>
      </c>
      <c r="I41">
        <f t="shared" si="4"/>
        <v>0.93905763099646489</v>
      </c>
    </row>
    <row r="42" spans="1:9">
      <c r="A42">
        <v>0.26</v>
      </c>
      <c r="B42">
        <f t="shared" si="5"/>
        <v>0.35135135135135137</v>
      </c>
      <c r="C42">
        <f t="shared" si="6"/>
        <v>4945.2962292199127</v>
      </c>
      <c r="D42">
        <f t="shared" si="0"/>
        <v>4945.2962292199127</v>
      </c>
      <c r="E42">
        <f t="shared" si="7"/>
        <v>7437.4067830014355</v>
      </c>
      <c r="F42">
        <f t="shared" si="1"/>
        <v>-30308.275771136374</v>
      </c>
      <c r="G42">
        <f t="shared" si="2"/>
        <v>205470.03679135497</v>
      </c>
      <c r="H42">
        <f t="shared" si="3"/>
        <v>2.6916574819667498</v>
      </c>
      <c r="I42">
        <f t="shared" si="4"/>
        <v>0.99015716816237376</v>
      </c>
    </row>
    <row r="43" spans="1:9">
      <c r="A43">
        <v>0.27</v>
      </c>
      <c r="B43">
        <f t="shared" si="5"/>
        <v>0.36986301369863017</v>
      </c>
      <c r="C43">
        <f t="shared" si="6"/>
        <v>5261.3692970544462</v>
      </c>
      <c r="D43">
        <f t="shared" si="0"/>
        <v>5261.3692970544462</v>
      </c>
      <c r="E43">
        <f t="shared" si="7"/>
        <v>7939.3850912893959</v>
      </c>
      <c r="F43">
        <f t="shared" si="1"/>
        <v>-30438.443598517486</v>
      </c>
      <c r="G43">
        <f t="shared" si="2"/>
        <v>216553.72757168559</v>
      </c>
      <c r="H43">
        <f t="shared" si="3"/>
        <v>2.8368538311890807</v>
      </c>
      <c r="I43">
        <f t="shared" si="4"/>
        <v>1.0426956321832437</v>
      </c>
    </row>
    <row r="44" spans="1:9">
      <c r="A44">
        <v>0.28000000000000003</v>
      </c>
      <c r="B44">
        <f t="shared" si="5"/>
        <v>0.38888888888888895</v>
      </c>
      <c r="C44">
        <f t="shared" si="6"/>
        <v>5592.7530250096625</v>
      </c>
      <c r="D44">
        <f t="shared" si="0"/>
        <v>5592.7530250096625</v>
      </c>
      <c r="E44">
        <f t="shared" si="7"/>
        <v>8468.2695595421355</v>
      </c>
      <c r="F44">
        <f t="shared" si="1"/>
        <v>-30572.326586175172</v>
      </c>
      <c r="G44">
        <f t="shared" si="2"/>
        <v>228577.80634733144</v>
      </c>
      <c r="H44">
        <f t="shared" si="3"/>
        <v>2.9943692631500416</v>
      </c>
      <c r="I44">
        <f t="shared" si="4"/>
        <v>1.096733612777828</v>
      </c>
    </row>
    <row r="45" spans="1:9">
      <c r="A45">
        <v>0.28999999999999998</v>
      </c>
      <c r="B45">
        <f t="shared" si="5"/>
        <v>0.40845070422535212</v>
      </c>
      <c r="C45">
        <f t="shared" si="6"/>
        <v>5940.4850804780663</v>
      </c>
      <c r="D45">
        <f t="shared" si="0"/>
        <v>5940.4850804780663</v>
      </c>
      <c r="E45">
        <f t="shared" si="7"/>
        <v>9025.9775741993344</v>
      </c>
      <c r="F45">
        <f t="shared" si="1"/>
        <v>-30710.082682454784</v>
      </c>
      <c r="G45">
        <f t="shared" si="2"/>
        <v>241646.98221958795</v>
      </c>
      <c r="H45">
        <f t="shared" si="3"/>
        <v>3.1655754670766019</v>
      </c>
      <c r="I45">
        <f t="shared" si="4"/>
        <v>1.1523348612096038</v>
      </c>
    </row>
    <row r="46" spans="1:9">
      <c r="A46">
        <v>0.3</v>
      </c>
      <c r="B46">
        <f t="shared" si="5"/>
        <v>0.4285714285714286</v>
      </c>
      <c r="C46">
        <f t="shared" si="6"/>
        <v>6305.6909905102102</v>
      </c>
      <c r="D46">
        <f t="shared" si="0"/>
        <v>6305.6909905102102</v>
      </c>
      <c r="E46">
        <f t="shared" si="7"/>
        <v>9614.5939545103793</v>
      </c>
      <c r="F46">
        <f t="shared" si="1"/>
        <v>-30851.878122208029</v>
      </c>
      <c r="G46">
        <f t="shared" si="2"/>
        <v>255880.23989857145</v>
      </c>
      <c r="H46">
        <f t="shared" si="3"/>
        <v>3.3520311426712857</v>
      </c>
      <c r="I46">
        <f t="shared" si="4"/>
        <v>1.2095664733497342</v>
      </c>
    </row>
    <row r="47" spans="1:9">
      <c r="A47">
        <v>0.31</v>
      </c>
      <c r="B47">
        <f t="shared" si="5"/>
        <v>0.44927536231884063</v>
      </c>
      <c r="C47">
        <f t="shared" si="6"/>
        <v>6689.5930408085105</v>
      </c>
      <c r="D47">
        <f t="shared" si="0"/>
        <v>6689.5930408085105</v>
      </c>
      <c r="E47">
        <f t="shared" si="7"/>
        <v>10236.388272553771</v>
      </c>
      <c r="F47">
        <f t="shared" si="1"/>
        <v>-30997.887904761235</v>
      </c>
      <c r="G47">
        <f t="shared" si="2"/>
        <v>271413.13172695867</v>
      </c>
      <c r="H47">
        <f t="shared" si="3"/>
        <v>3.555512025623158</v>
      </c>
      <c r="I47">
        <f t="shared" si="4"/>
        <v>1.2684990825950768</v>
      </c>
    </row>
    <row r="48" spans="1:9">
      <c r="A48">
        <v>0.32</v>
      </c>
      <c r="B48">
        <f t="shared" si="5"/>
        <v>0.4705882352941177</v>
      </c>
      <c r="C48">
        <f t="shared" si="6"/>
        <v>7093.5202256806197</v>
      </c>
      <c r="D48">
        <f t="shared" si="0"/>
        <v>7093.5202256806197</v>
      </c>
      <c r="E48">
        <f t="shared" si="7"/>
        <v>10893.834250427406</v>
      </c>
      <c r="F48">
        <f t="shared" si="1"/>
        <v>-31148.296296631815</v>
      </c>
      <c r="G48">
        <f t="shared" si="2"/>
        <v>288400.49205100466</v>
      </c>
      <c r="H48">
        <f t="shared" si="3"/>
        <v>3.7780464458681609</v>
      </c>
      <c r="I48">
        <f t="shared" si="4"/>
        <v>1.3292070627751003</v>
      </c>
    </row>
    <row r="49" spans="1:9">
      <c r="A49">
        <v>0.33</v>
      </c>
      <c r="B49">
        <f t="shared" si="5"/>
        <v>0.49253731343283591</v>
      </c>
      <c r="C49">
        <f t="shared" si="6"/>
        <v>7518.9193911217553</v>
      </c>
      <c r="D49">
        <f t="shared" si="0"/>
        <v>7518.9193911217553</v>
      </c>
      <c r="E49">
        <f t="shared" si="7"/>
        <v>11589.631518917608</v>
      </c>
      <c r="F49">
        <f t="shared" si="1"/>
        <v>-31303.297359023887</v>
      </c>
      <c r="G49">
        <f t="shared" si="2"/>
        <v>307019.66159971419</v>
      </c>
      <c r="H49">
        <f t="shared" si="3"/>
        <v>4.0219575669562557</v>
      </c>
      <c r="I49">
        <f t="shared" si="4"/>
        <v>1.3917687410601607</v>
      </c>
    </row>
    <row r="50" spans="1:9">
      <c r="A50">
        <v>0.34</v>
      </c>
      <c r="B50">
        <f t="shared" si="5"/>
        <v>0.51515151515151525</v>
      </c>
      <c r="C50">
        <f t="shared" si="6"/>
        <v>7967.3677349331856</v>
      </c>
      <c r="D50">
        <f t="shared" si="0"/>
        <v>7967.3677349331856</v>
      </c>
      <c r="E50">
        <f t="shared" si="7"/>
        <v>12326.73006583003</v>
      </c>
      <c r="F50">
        <f t="shared" si="1"/>
        <v>-31463.095499734325</v>
      </c>
      <c r="G50">
        <f t="shared" si="2"/>
        <v>327474.32972933567</v>
      </c>
      <c r="H50">
        <f t="shared" si="3"/>
        <v>4.2899137194542964</v>
      </c>
      <c r="I50">
        <f t="shared" si="4"/>
        <v>1.4562666207223609</v>
      </c>
    </row>
    <row r="51" spans="1:9">
      <c r="A51">
        <v>0.35</v>
      </c>
      <c r="B51">
        <f t="shared" si="5"/>
        <v>0.53846153846153844</v>
      </c>
      <c r="C51">
        <f t="shared" si="6"/>
        <v>8440.5868532397326</v>
      </c>
      <c r="D51">
        <f t="shared" si="0"/>
        <v>8440.5868532397326</v>
      </c>
      <c r="E51">
        <f t="shared" si="7"/>
        <v>13108.357753601395</v>
      </c>
      <c r="F51">
        <f t="shared" si="1"/>
        <v>-31627.906048576056</v>
      </c>
      <c r="G51">
        <f t="shared" si="2"/>
        <v>349999.12768909824</v>
      </c>
      <c r="H51">
        <f t="shared" si="3"/>
        <v>4.5849885727271866</v>
      </c>
      <c r="I51">
        <f t="shared" si="4"/>
        <v>1.5227876133884601</v>
      </c>
    </row>
    <row r="52" spans="1:9">
      <c r="A52">
        <v>0.35999999999999993</v>
      </c>
      <c r="B52">
        <f t="shared" si="5"/>
        <v>0.56249999999999978</v>
      </c>
      <c r="C52">
        <f t="shared" si="6"/>
        <v>8940.458552647724</v>
      </c>
      <c r="D52">
        <f t="shared" si="0"/>
        <v>8940.458552647724</v>
      </c>
      <c r="E52">
        <f t="shared" si="7"/>
        <v>13938.051346249869</v>
      </c>
      <c r="F52">
        <f t="shared" si="1"/>
        <v>-31797.955854743566</v>
      </c>
      <c r="G52">
        <f t="shared" si="2"/>
        <v>374865.13786385796</v>
      </c>
      <c r="H52">
        <f t="shared" si="3"/>
        <v>4.9107333060165388</v>
      </c>
      <c r="I52">
        <f t="shared" si="4"/>
        <v>1.5914232801491073</v>
      </c>
    </row>
    <row r="53" spans="1:9">
      <c r="A53">
        <v>0.36999999999999994</v>
      </c>
      <c r="B53">
        <f t="shared" si="5"/>
        <v>0.5873015873015871</v>
      </c>
      <c r="C53">
        <f t="shared" si="6"/>
        <v>9469.0426824389924</v>
      </c>
      <c r="D53">
        <f t="shared" si="0"/>
        <v>9469.0426824389924</v>
      </c>
      <c r="E53">
        <f t="shared" si="7"/>
        <v>14819.691556910791</v>
      </c>
      <c r="F53">
        <f t="shared" si="1"/>
        <v>-31973.483903665183</v>
      </c>
      <c r="G53">
        <f t="shared" si="2"/>
        <v>402386.52406005264</v>
      </c>
      <c r="H53">
        <f t="shared" si="3"/>
        <v>5.2712634651866894</v>
      </c>
      <c r="I53">
        <f t="shared" si="4"/>
        <v>1.6622700805333617</v>
      </c>
    </row>
    <row r="54" spans="1:9">
      <c r="A54">
        <v>0.37999999999999995</v>
      </c>
      <c r="B54">
        <f t="shared" si="5"/>
        <v>0.6129032258064514</v>
      </c>
      <c r="C54">
        <f t="shared" si="6"/>
        <v>10028.597282660005</v>
      </c>
      <c r="D54">
        <f t="shared" si="0"/>
        <v>10028.597282660005</v>
      </c>
      <c r="E54">
        <f t="shared" si="7"/>
        <v>15757.542711261423</v>
      </c>
      <c r="F54">
        <f t="shared" si="1"/>
        <v>-32154.741949756572</v>
      </c>
      <c r="G54">
        <f t="shared" si="2"/>
        <v>432928.53867331269</v>
      </c>
      <c r="H54">
        <f t="shared" si="3"/>
        <v>5.6713638566203954</v>
      </c>
      <c r="I54">
        <f t="shared" si="4"/>
        <v>1.7354296279012624</v>
      </c>
    </row>
    <row r="55" spans="1:9">
      <c r="A55">
        <v>0.38999999999999996</v>
      </c>
      <c r="B55">
        <f t="shared" si="5"/>
        <v>0.63934426229508179</v>
      </c>
      <c r="C55">
        <f t="shared" si="6"/>
        <v>10621.601392994808</v>
      </c>
      <c r="D55">
        <f t="shared" si="0"/>
        <v>10621.601392994808</v>
      </c>
      <c r="E55">
        <f t="shared" si="7"/>
        <v>16756.297721643114</v>
      </c>
      <c r="F55">
        <f t="shared" si="1"/>
        <v>-32341.995160044491</v>
      </c>
      <c r="G55">
        <f t="shared" si="2"/>
        <v>466917.22707048443</v>
      </c>
      <c r="H55">
        <f t="shared" si="3"/>
        <v>6.1166156746233451</v>
      </c>
      <c r="I55">
        <f t="shared" si="4"/>
        <v>1.8110089492238801</v>
      </c>
    </row>
    <row r="56" spans="1:9">
      <c r="A56">
        <v>0.39999999999999997</v>
      </c>
      <c r="B56">
        <f t="shared" si="5"/>
        <v>0.66666666666666652</v>
      </c>
      <c r="C56">
        <f t="shared" si="6"/>
        <v>11250.78092543906</v>
      </c>
      <c r="D56">
        <f t="shared" si="0"/>
        <v>11250.78092543906</v>
      </c>
      <c r="E56">
        <f t="shared" si="7"/>
        <v>17821.129184788726</v>
      </c>
      <c r="F56">
        <f t="shared" si="1"/>
        <v>-32535.522761787379</v>
      </c>
      <c r="G56">
        <f t="shared" si="2"/>
        <v>504851.23173516383</v>
      </c>
      <c r="H56">
        <f t="shared" si="3"/>
        <v>6.6135511357306456</v>
      </c>
      <c r="I56">
        <f t="shared" si="4"/>
        <v>1.8891207464765492</v>
      </c>
    </row>
    <row r="57" spans="1:9">
      <c r="A57">
        <v>0.41</v>
      </c>
      <c r="B57">
        <f t="shared" si="5"/>
        <v>0.69491525423728795</v>
      </c>
      <c r="C57">
        <f t="shared" si="6"/>
        <v>11919.138072895126</v>
      </c>
      <c r="D57">
        <f t="shared" si="0"/>
        <v>11919.138072895126</v>
      </c>
      <c r="E57">
        <f t="shared" si="7"/>
        <v>18957.747556612594</v>
      </c>
      <c r="F57">
        <f t="shared" si="1"/>
        <v>-32735.618684875644</v>
      </c>
      <c r="G57">
        <f t="shared" si="2"/>
        <v>547316.20390482596</v>
      </c>
      <c r="H57">
        <f t="shared" si="3"/>
        <v>7.169842271153219</v>
      </c>
      <c r="I57">
        <f t="shared" si="4"/>
        <v>1.9698836559250992</v>
      </c>
    </row>
    <row r="58" spans="1:9">
      <c r="A58">
        <v>0.41999999999999993</v>
      </c>
      <c r="B58">
        <f t="shared" si="5"/>
        <v>0.72413793103448254</v>
      </c>
      <c r="C58">
        <f t="shared" si="6"/>
        <v>12629.984808186946</v>
      </c>
      <c r="D58">
        <f t="shared" si="0"/>
        <v>12629.984808186946</v>
      </c>
      <c r="E58">
        <f t="shared" si="7"/>
        <v>20172.467525254255</v>
      </c>
      <c r="F58">
        <f t="shared" si="1"/>
        <v>-32942.592186817623</v>
      </c>
      <c r="G58">
        <f t="shared" si="2"/>
        <v>595002.46545466187</v>
      </c>
      <c r="H58">
        <f t="shared" si="3"/>
        <v>7.7945322974560698</v>
      </c>
      <c r="I58">
        <f t="shared" si="4"/>
        <v>2.0534225003832942</v>
      </c>
    </row>
    <row r="59" spans="1:9">
      <c r="A59">
        <v>0.42999999999999994</v>
      </c>
      <c r="B59">
        <f t="shared" si="5"/>
        <v>0.75438596491228049</v>
      </c>
      <c r="C59">
        <f t="shared" si="6"/>
        <v>13386.981126481565</v>
      </c>
      <c r="D59">
        <f t="shared" si="0"/>
        <v>13386.981126481565</v>
      </c>
      <c r="E59">
        <f t="shared" si="7"/>
        <v>21472.283904321346</v>
      </c>
      <c r="F59">
        <f t="shared" si="1"/>
        <v>-33156.768444339774</v>
      </c>
      <c r="G59">
        <f t="shared" si="2"/>
        <v>648726.73772770481</v>
      </c>
      <c r="H59">
        <f t="shared" si="3"/>
        <v>8.4983202642329321</v>
      </c>
      <c r="I59">
        <f t="shared" si="4"/>
        <v>2.1398685279950653</v>
      </c>
    </row>
    <row r="60" spans="1:9">
      <c r="A60">
        <v>0.43999999999999995</v>
      </c>
      <c r="B60">
        <f t="shared" si="5"/>
        <v>0.78571428571428559</v>
      </c>
      <c r="C60">
        <f t="shared" si="6"/>
        <v>14194.178802204211</v>
      </c>
      <c r="D60">
        <f t="shared" si="0"/>
        <v>14194.178802204211</v>
      </c>
      <c r="E60">
        <f t="shared" si="7"/>
        <v>22864.958609268593</v>
      </c>
      <c r="F60">
        <f t="shared" si="1"/>
        <v>-33378.489090837815</v>
      </c>
      <c r="G60">
        <f t="shared" si="2"/>
        <v>709458.97884379514</v>
      </c>
      <c r="H60">
        <f t="shared" si="3"/>
        <v>9.2939126228537159</v>
      </c>
      <c r="I60">
        <f t="shared" si="4"/>
        <v>2.2293596291610625</v>
      </c>
    </row>
    <row r="61" spans="1:9">
      <c r="A61">
        <v>0.44999999999999996</v>
      </c>
      <c r="B61">
        <f t="shared" si="5"/>
        <v>0.81818181818181801</v>
      </c>
      <c r="C61">
        <f t="shared" si="6"/>
        <v>15056.071573586873</v>
      </c>
      <c r="D61">
        <f t="shared" si="0"/>
        <v>15056.071573586873</v>
      </c>
      <c r="E61">
        <f t="shared" si="7"/>
        <v>24359.120570035349</v>
      </c>
      <c r="F61">
        <f t="shared" si="1"/>
        <v>-33608.112672836382</v>
      </c>
      <c r="G61">
        <f t="shared" si="2"/>
        <v>778355.66257017315</v>
      </c>
      <c r="H61">
        <f t="shared" si="3"/>
        <v>10.196459179669267</v>
      </c>
      <c r="I61">
        <f t="shared" si="4"/>
        <v>2.3220405207753378</v>
      </c>
    </row>
    <row r="62" spans="1:9">
      <c r="A62">
        <v>0.45999999999999996</v>
      </c>
      <c r="B62">
        <f t="shared" si="5"/>
        <v>0.85185185185185175</v>
      </c>
      <c r="C62">
        <f t="shared" si="6"/>
        <v>15977.652839400504</v>
      </c>
      <c r="D62">
        <f t="shared" si="0"/>
        <v>15977.652839400504</v>
      </c>
      <c r="E62">
        <f t="shared" si="7"/>
        <v>25964.3807836001</v>
      </c>
      <c r="F62">
        <f t="shared" si="1"/>
        <v>-33846.014990898897</v>
      </c>
      <c r="G62">
        <f t="shared" si="2"/>
        <v>856801.21105785423</v>
      </c>
      <c r="H62">
        <f t="shared" si="3"/>
        <v>11.224095864857889</v>
      </c>
      <c r="I62">
        <f t="shared" si="4"/>
        <v>2.4180628838237253</v>
      </c>
    </row>
    <row r="63" spans="1:9">
      <c r="A63">
        <v>0.47</v>
      </c>
      <c r="B63">
        <f t="shared" si="5"/>
        <v>0.88679245283018859</v>
      </c>
      <c r="C63">
        <f t="shared" si="6"/>
        <v>16964.482159937743</v>
      </c>
      <c r="D63">
        <f t="shared" si="0"/>
        <v>16964.482159937743</v>
      </c>
      <c r="E63">
        <f t="shared" si="7"/>
        <v>27691.465134945818</v>
      </c>
      <c r="F63">
        <f t="shared" si="1"/>
        <v>-34092.589280627653</v>
      </c>
      <c r="G63">
        <f t="shared" si="2"/>
        <v>946459.78838989348</v>
      </c>
      <c r="H63">
        <f t="shared" si="3"/>
        <v>12.398623227907603</v>
      </c>
      <c r="I63">
        <f t="shared" si="4"/>
        <v>2.5175854364392523</v>
      </c>
    </row>
    <row r="64" spans="1:9">
      <c r="A64">
        <v>0.48</v>
      </c>
      <c r="B64">
        <f t="shared" si="5"/>
        <v>0.92307692307692302</v>
      </c>
      <c r="C64">
        <f t="shared" si="6"/>
        <v>18022.762106401864</v>
      </c>
      <c r="D64">
        <f t="shared" si="0"/>
        <v>18022.762106401864</v>
      </c>
      <c r="E64">
        <f t="shared" si="7"/>
        <v>29552.368131574593</v>
      </c>
      <c r="F64">
        <f t="shared" si="1"/>
        <v>-34348.246176927118</v>
      </c>
      <c r="G64">
        <f t="shared" si="2"/>
        <v>1049340.3086780459</v>
      </c>
      <c r="H64">
        <f t="shared" si="3"/>
        <v>13.746358043682399</v>
      </c>
      <c r="I64">
        <f t="shared" si="4"/>
        <v>2.6207739194780748</v>
      </c>
    </row>
    <row r="65" spans="1:9">
      <c r="A65">
        <v>0.49</v>
      </c>
      <c r="B65">
        <f t="shared" si="5"/>
        <v>0.96078431372549011</v>
      </c>
      <c r="C65">
        <f t="shared" si="6"/>
        <v>19159.427310177012</v>
      </c>
      <c r="D65">
        <f t="shared" si="0"/>
        <v>19159.427310177012</v>
      </c>
      <c r="E65">
        <f t="shared" si="7"/>
        <v>31560.531327228833</v>
      </c>
      <c r="F65">
        <f t="shared" si="1"/>
        <v>-34613.413388823174</v>
      </c>
      <c r="G65">
        <f t="shared" si="2"/>
        <v>1167878.3599013451</v>
      </c>
      <c r="H65">
        <f t="shared" si="3"/>
        <v>15.299206514707619</v>
      </c>
      <c r="I65">
        <f t="shared" si="4"/>
        <v>2.7278009652697053</v>
      </c>
    </row>
    <row r="66" spans="1:9">
      <c r="A66">
        <v>0.49999999999999994</v>
      </c>
      <c r="B66">
        <f t="shared" si="5"/>
        <v>0.99999999999999989</v>
      </c>
      <c r="C66">
        <f t="shared" si="6"/>
        <v>20382.247939482724</v>
      </c>
      <c r="D66">
        <f t="shared" si="0"/>
        <v>20382.247939482724</v>
      </c>
      <c r="E66">
        <f t="shared" si="7"/>
        <v>33731.050982798843</v>
      </c>
      <c r="F66">
        <f t="shared" si="1"/>
        <v>-34888.534991864595</v>
      </c>
      <c r="G66">
        <f t="shared" si="2"/>
        <v>1305039.856657522</v>
      </c>
      <c r="H66">
        <f t="shared" si="3"/>
        <v>17.096022122213537</v>
      </c>
      <c r="I66">
        <f t="shared" si="4"/>
        <v>2.8388458120153972</v>
      </c>
    </row>
    <row r="67" spans="1:9">
      <c r="A67">
        <v>0.51</v>
      </c>
      <c r="B67">
        <f t="shared" si="5"/>
        <v>1.0408163265306123</v>
      </c>
      <c r="C67">
        <f t="shared" si="6"/>
        <v>21699.950292768794</v>
      </c>
      <c r="D67">
        <f t="shared" si="0"/>
        <v>21699.950292768794</v>
      </c>
      <c r="E67">
        <f t="shared" si="7"/>
        <v>36080.920462018679</v>
      </c>
      <c r="F67">
        <f t="shared" si="1"/>
        <v>-35174.070219216897</v>
      </c>
      <c r="G67">
        <f t="shared" si="2"/>
        <v>1464452.6950057147</v>
      </c>
      <c r="H67">
        <f t="shared" si="3"/>
        <v>19.184330304574861</v>
      </c>
      <c r="I67">
        <f t="shared" si="4"/>
        <v>2.9540938158483021</v>
      </c>
    </row>
    <row r="68" spans="1:9">
      <c r="A68">
        <v>0.52</v>
      </c>
      <c r="B68">
        <f t="shared" si="5"/>
        <v>1.0833333333333335</v>
      </c>
      <c r="C68">
        <f t="shared" si="6"/>
        <v>23122.357767720016</v>
      </c>
      <c r="D68">
        <f t="shared" si="0"/>
        <v>23122.357767720016</v>
      </c>
      <c r="E68">
        <f t="shared" si="7"/>
        <v>38629.314031803362</v>
      </c>
      <c r="F68">
        <f t="shared" si="1"/>
        <v>-35470.491599334651</v>
      </c>
      <c r="G68">
        <f t="shared" si="2"/>
        <v>1650574.598741347</v>
      </c>
      <c r="H68">
        <f t="shared" si="3"/>
        <v>21.622527243511641</v>
      </c>
      <c r="I68">
        <f t="shared" si="4"/>
        <v>3.0737356991589637</v>
      </c>
    </row>
    <row r="69" spans="1:9">
      <c r="A69">
        <v>0.52999999999999992</v>
      </c>
      <c r="B69">
        <f t="shared" si="5"/>
        <v>1.1276595744680846</v>
      </c>
      <c r="C69">
        <f t="shared" si="6"/>
        <v>24660.556169902673</v>
      </c>
      <c r="D69">
        <f t="shared" si="0"/>
        <v>24660.556169902673</v>
      </c>
      <c r="E69">
        <f t="shared" si="7"/>
        <v>41397.920190106888</v>
      </c>
      <c r="F69">
        <f t="shared" si="1"/>
        <v>-35778.282245396447</v>
      </c>
      <c r="G69">
        <f t="shared" si="2"/>
        <v>1868907.8565977609</v>
      </c>
      <c r="H69">
        <f t="shared" si="3"/>
        <v>24.482692921430665</v>
      </c>
      <c r="I69">
        <f t="shared" si="4"/>
        <v>3.1979664565544264</v>
      </c>
    </row>
    <row r="70" spans="1:9">
      <c r="A70">
        <v>0.53999999999999992</v>
      </c>
      <c r="B70">
        <f t="shared" si="5"/>
        <v>1.1739130434782605</v>
      </c>
      <c r="C70">
        <f t="shared" si="6"/>
        <v>26327.088201942119</v>
      </c>
      <c r="D70">
        <f t="shared" si="0"/>
        <v>26327.088201942119</v>
      </c>
      <c r="E70">
        <f t="shared" si="7"/>
        <v>44411.334452943032</v>
      </c>
      <c r="F70">
        <f t="shared" si="1"/>
        <v>-36097.932046639195</v>
      </c>
      <c r="G70">
        <f t="shared" si="2"/>
        <v>2126274.9254644751</v>
      </c>
      <c r="H70">
        <f t="shared" si="3"/>
        <v>27.854201523584621</v>
      </c>
      <c r="I70">
        <f t="shared" si="4"/>
        <v>3.3269838176009445</v>
      </c>
    </row>
    <row r="71" spans="1:9">
      <c r="A71">
        <v>0.54999999999999993</v>
      </c>
      <c r="B71">
        <f t="shared" si="5"/>
        <v>1.2222222222222219</v>
      </c>
      <c r="C71">
        <f t="shared" si="6"/>
        <v>28136.1830693376</v>
      </c>
      <c r="D71">
        <f t="shared" si="0"/>
        <v>28136.1830693376</v>
      </c>
      <c r="E71">
        <f t="shared" si="7"/>
        <v>47697.523793833214</v>
      </c>
      <c r="F71">
        <f t="shared" si="1"/>
        <v>-36429.932440539968</v>
      </c>
      <c r="G71">
        <f t="shared" si="2"/>
        <v>2431173.1206540735</v>
      </c>
      <c r="H71">
        <f t="shared" si="3"/>
        <v>31.848367880568361</v>
      </c>
      <c r="I71">
        <f t="shared" si="4"/>
        <v>3.4609861367669579</v>
      </c>
    </row>
    <row r="72" spans="1:9">
      <c r="A72">
        <v>0.55999999999999994</v>
      </c>
      <c r="B72">
        <f t="shared" si="5"/>
        <v>1.2727272727272725</v>
      </c>
      <c r="C72">
        <f t="shared" si="6"/>
        <v>30104.028513326055</v>
      </c>
      <c r="D72">
        <f t="shared" si="0"/>
        <v>30104.028513326055</v>
      </c>
      <c r="E72">
        <f t="shared" si="7"/>
        <v>51288.377769938197</v>
      </c>
      <c r="F72">
        <f t="shared" si="1"/>
        <v>-36774.769352411895</v>
      </c>
      <c r="G72">
        <f t="shared" si="2"/>
        <v>2794232.0587519538</v>
      </c>
      <c r="H72">
        <f t="shared" si="3"/>
        <v>36.604439969650592</v>
      </c>
      <c r="I72">
        <f t="shared" si="4"/>
        <v>3.6001695436959702</v>
      </c>
    </row>
    <row r="73" spans="1:9">
      <c r="A73">
        <v>0.56999999999999995</v>
      </c>
      <c r="B73">
        <f t="shared" si="5"/>
        <v>1.3255813953488369</v>
      </c>
      <c r="C73">
        <f t="shared" si="6"/>
        <v>32249.0943140622</v>
      </c>
      <c r="D73">
        <f t="shared" si="0"/>
        <v>32249.0943140622</v>
      </c>
      <c r="E73">
        <f t="shared" si="7"/>
        <v>55220.364955176228</v>
      </c>
      <c r="F73">
        <f t="shared" si="1"/>
        <v>-37132.913768646162</v>
      </c>
      <c r="G73">
        <f t="shared" si="2"/>
        <v>3228804.3814366325</v>
      </c>
      <c r="H73">
        <f t="shared" si="3"/>
        <v>42.297337396819877</v>
      </c>
      <c r="I73">
        <f t="shared" si="4"/>
        <v>3.7447241383694108</v>
      </c>
    </row>
    <row r="74" spans="1:9">
      <c r="A74">
        <v>0.57999999999999996</v>
      </c>
      <c r="B74">
        <f t="shared" si="5"/>
        <v>1.3809523809523807</v>
      </c>
      <c r="C74">
        <f t="shared" si="6"/>
        <v>34592.51850337394</v>
      </c>
      <c r="D74">
        <f t="shared" si="0"/>
        <v>34592.51850337394</v>
      </c>
      <c r="E74">
        <f t="shared" si="7"/>
        <v>59535.317849988074</v>
      </c>
      <c r="F74">
        <f t="shared" si="1"/>
        <v>-37504.809252457795</v>
      </c>
      <c r="G74">
        <f t="shared" si="2"/>
        <v>3751728.7058734023</v>
      </c>
      <c r="H74">
        <f t="shared" si="3"/>
        <v>49.147646046941567</v>
      </c>
      <c r="I74">
        <f t="shared" si="4"/>
        <v>3.8948289521999007</v>
      </c>
    </row>
    <row r="75" spans="1:9">
      <c r="A75">
        <v>0.59</v>
      </c>
      <c r="B75">
        <f t="shared" si="5"/>
        <v>1.4390243902439022</v>
      </c>
      <c r="C75">
        <f t="shared" si="6"/>
        <v>37158.570323939246</v>
      </c>
      <c r="D75">
        <f t="shared" si="0"/>
        <v>37158.570323939246</v>
      </c>
      <c r="E75">
        <f t="shared" si="7"/>
        <v>64281.375239288762</v>
      </c>
      <c r="F75">
        <f t="shared" si="1"/>
        <v>-37890.855504287712</v>
      </c>
      <c r="G75">
        <f t="shared" si="2"/>
        <v>4384313.6110646343</v>
      </c>
      <c r="H75">
        <f t="shared" si="3"/>
        <v>57.434508304946704</v>
      </c>
      <c r="I75">
        <f t="shared" si="4"/>
        <v>4.0506453126648703</v>
      </c>
    </row>
    <row r="76" spans="1:9">
      <c r="A76">
        <v>0.6</v>
      </c>
      <c r="B76">
        <f t="shared" si="5"/>
        <v>1.4999999999999998</v>
      </c>
      <c r="C76">
        <f t="shared" si="6"/>
        <v>39975.207555385758</v>
      </c>
      <c r="D76">
        <f t="shared" si="0"/>
        <v>39975.207555385758</v>
      </c>
      <c r="E76">
        <f t="shared" si="7"/>
        <v>69514.118410205963</v>
      </c>
      <c r="F76">
        <f t="shared" si="1"/>
        <v>-38291.386796263541</v>
      </c>
      <c r="G76">
        <f t="shared" si="2"/>
        <v>5153602.108858401</v>
      </c>
      <c r="H76">
        <f t="shared" si="3"/>
        <v>67.512187626045048</v>
      </c>
      <c r="I76">
        <f t="shared" si="4"/>
        <v>4.2123081390028441</v>
      </c>
    </row>
    <row r="77" spans="1:9">
      <c r="A77">
        <v>0.61</v>
      </c>
      <c r="B77">
        <f t="shared" si="5"/>
        <v>1.5641025641025641</v>
      </c>
      <c r="C77">
        <f t="shared" si="6"/>
        <v>43074.750444912053</v>
      </c>
      <c r="D77">
        <f t="shared" si="0"/>
        <v>43074.750444912053</v>
      </c>
      <c r="E77">
        <f t="shared" si="7"/>
        <v>75297.947237067827</v>
      </c>
      <c r="F77">
        <f t="shared" si="1"/>
        <v>-38706.643748454269</v>
      </c>
      <c r="G77">
        <f t="shared" si="2"/>
        <v>6093985.6166382441</v>
      </c>
      <c r="H77">
        <f t="shared" si="3"/>
        <v>79.831211577960985</v>
      </c>
      <c r="I77">
        <f t="shared" si="4"/>
        <v>4.3799145505181238</v>
      </c>
    </row>
    <row r="78" spans="1:9">
      <c r="A78">
        <v>0.62</v>
      </c>
      <c r="B78">
        <f t="shared" si="5"/>
        <v>1.631578947368421</v>
      </c>
      <c r="C78">
        <f t="shared" si="6"/>
        <v>46494.700464580332</v>
      </c>
      <c r="D78">
        <f t="shared" si="0"/>
        <v>46494.700464580332</v>
      </c>
      <c r="E78">
        <f t="shared" si="7"/>
        <v>81707.75459229316</v>
      </c>
      <c r="F78">
        <f t="shared" si="1"/>
        <v>-39136.736432565493</v>
      </c>
      <c r="G78">
        <f t="shared" si="2"/>
        <v>7249240.7862959746</v>
      </c>
      <c r="H78">
        <f t="shared" si="3"/>
        <v>94.965054300477263</v>
      </c>
      <c r="I78">
        <f t="shared" si="4"/>
        <v>4.5535089744586683</v>
      </c>
    </row>
    <row r="79" spans="1:9">
      <c r="A79">
        <v>0.62999999999999989</v>
      </c>
      <c r="B79">
        <f t="shared" si="5"/>
        <v>1.702702702702702</v>
      </c>
      <c r="C79">
        <f t="shared" si="6"/>
        <v>50278.739923665104</v>
      </c>
      <c r="D79">
        <f t="shared" si="0"/>
        <v>50278.739923665104</v>
      </c>
      <c r="E79">
        <f t="shared" si="7"/>
        <v>88830.973800499138</v>
      </c>
      <c r="F79">
        <f t="shared" si="1"/>
        <v>-39581.596142529059</v>
      </c>
      <c r="G79">
        <f t="shared" si="2"/>
        <v>8675053.1221754439</v>
      </c>
      <c r="H79">
        <f t="shared" si="3"/>
        <v>113.6431959004983</v>
      </c>
      <c r="I79">
        <f t="shared" si="4"/>
        <v>4.7330636796149905</v>
      </c>
    </row>
    <row r="80" spans="1:9">
      <c r="A80">
        <v>0.6399999999999999</v>
      </c>
      <c r="B80">
        <f t="shared" si="5"/>
        <v>1.777777777777777</v>
      </c>
      <c r="C80">
        <f t="shared" si="6"/>
        <v>54477.958714747343</v>
      </c>
      <c r="D80">
        <f t="shared" si="0"/>
        <v>54477.958714747343</v>
      </c>
      <c r="E80">
        <f t="shared" si="7"/>
        <v>96770.095225057084</v>
      </c>
      <c r="F80">
        <f>$B$14+E80-C80-D80</f>
        <v>-40040.912300135591</v>
      </c>
      <c r="G80">
        <f t="shared" si="2"/>
        <v>10442051.63493263</v>
      </c>
      <c r="H80">
        <f t="shared" si="3"/>
        <v>136.79087641761743</v>
      </c>
      <c r="I80">
        <f t="shared" si="4"/>
        <v>4.9184533101107091</v>
      </c>
    </row>
    <row r="81" spans="1:9">
      <c r="A81">
        <v>0.64999999999999991</v>
      </c>
      <c r="B81">
        <f t="shared" si="5"/>
        <v>1.8571428571428563</v>
      </c>
      <c r="C81">
        <f t="shared" si="6"/>
        <v>59152.368026176118</v>
      </c>
      <c r="D81">
        <f t="shared" ref="D81:D86" si="8">$B$6*$B$7*(-LN(1-A81)+$G$10*B81+$G$11*B81^2+$G$12*B81^3)</f>
        <v>59152.368026176118</v>
      </c>
      <c r="E81">
        <f t="shared" si="7"/>
        <v>105645.77636646623</v>
      </c>
      <c r="F81">
        <f>$B$14+E81-C81-D81</f>
        <v>-40514.049781583992</v>
      </c>
      <c r="G81">
        <f t="shared" ref="G81:G86" si="9">EXP(-F81/$B$6/$B$7)</f>
        <v>12639278.248026585</v>
      </c>
      <c r="H81">
        <f t="shared" ref="H81:H86" si="10">G81/$B$9</f>
        <v>165.57454504914824</v>
      </c>
      <c r="I81">
        <f t="shared" ref="I81:I86" si="11">LN(H81)</f>
        <v>5.1094215166647059</v>
      </c>
    </row>
    <row r="82" spans="1:9">
      <c r="A82">
        <v>0.65999999999999992</v>
      </c>
      <c r="B82">
        <f t="shared" ref="B82:B86" si="12">A82/(1-A82)</f>
        <v>1.9411764705882346</v>
      </c>
      <c r="C82">
        <f t="shared" ref="C82:C86" si="13">$B$6*$B$7*(-LN(1-A82)+$B$10*B82+$B$11*B82^2+$B$12*B82^3)</f>
        <v>64372.778908099128</v>
      </c>
      <c r="D82">
        <f t="shared" si="8"/>
        <v>64372.778908099128</v>
      </c>
      <c r="E82">
        <f t="shared" ref="E82:E86" si="14">$B$6*$B$7*(-LN(1-A82)+$K$10*B82+$K$11*B82^2+$K$12*B82^3)</f>
        <v>115600.70757609548</v>
      </c>
      <c r="F82">
        <f t="shared" ref="F82:F86" si="15">$B$14+E82-C82-D82</f>
        <v>-40999.940335800769</v>
      </c>
      <c r="G82">
        <f t="shared" si="9"/>
        <v>15377799.840199582</v>
      </c>
      <c r="H82">
        <f t="shared" si="10"/>
        <v>201.44917790661449</v>
      </c>
      <c r="I82">
        <f t="shared" si="11"/>
        <v>5.305537130748486</v>
      </c>
    </row>
    <row r="83" spans="1:9">
      <c r="A83">
        <v>0.66999999999999993</v>
      </c>
      <c r="B83">
        <f t="shared" si="12"/>
        <v>2.0303030303030298</v>
      </c>
      <c r="C83">
        <f t="shared" si="13"/>
        <v>70223.147816100944</v>
      </c>
      <c r="D83">
        <f t="shared" si="8"/>
        <v>70223.147816100944</v>
      </c>
      <c r="E83">
        <f t="shared" si="14"/>
        <v>126804.44618449151</v>
      </c>
      <c r="F83">
        <f t="shared" si="15"/>
        <v>-41496.939543408371</v>
      </c>
      <c r="G83">
        <f t="shared" si="9"/>
        <v>18793746.847634375</v>
      </c>
      <c r="H83">
        <f t="shared" si="10"/>
        <v>246.19808370401029</v>
      </c>
      <c r="I83">
        <f t="shared" si="11"/>
        <v>5.5061364302270084</v>
      </c>
    </row>
    <row r="84" spans="1:9">
      <c r="A84">
        <v>0.67999999999999994</v>
      </c>
      <c r="B84">
        <f t="shared" si="12"/>
        <v>2.1249999999999996</v>
      </c>
      <c r="C84">
        <f t="shared" si="13"/>
        <v>76803.524059890857</v>
      </c>
      <c r="D84">
        <f t="shared" si="8"/>
        <v>76803.524059890857</v>
      </c>
      <c r="E84">
        <f t="shared" si="14"/>
        <v>139459.50053061169</v>
      </c>
      <c r="F84">
        <f t="shared" si="15"/>
        <v>-42002.637684868008</v>
      </c>
      <c r="G84">
        <f t="shared" si="9"/>
        <v>23049280.900229402</v>
      </c>
      <c r="H84">
        <f t="shared" si="10"/>
        <v>301.94557979300515</v>
      </c>
      <c r="I84">
        <f t="shared" si="11"/>
        <v>5.7102468017761039</v>
      </c>
    </row>
    <row r="85" spans="1:9">
      <c r="A85">
        <v>0.69</v>
      </c>
      <c r="B85">
        <f t="shared" si="12"/>
        <v>2.2258064516129026</v>
      </c>
      <c r="C85">
        <f t="shared" si="13"/>
        <v>84233.778868197609</v>
      </c>
      <c r="D85">
        <f t="shared" si="8"/>
        <v>84233.778868197609</v>
      </c>
      <c r="E85">
        <f t="shared" si="14"/>
        <v>153809.0392508294</v>
      </c>
      <c r="F85">
        <f t="shared" si="15"/>
        <v>-42513.608581263805</v>
      </c>
      <c r="G85">
        <f t="shared" si="9"/>
        <v>28328635.198524117</v>
      </c>
      <c r="H85">
        <f t="shared" si="10"/>
        <v>371.10512110066588</v>
      </c>
      <c r="I85">
        <f t="shared" si="11"/>
        <v>5.9164853677575548</v>
      </c>
    </row>
    <row r="86" spans="1:9">
      <c r="A86">
        <v>0.7</v>
      </c>
      <c r="B86">
        <f t="shared" si="12"/>
        <v>2.333333333333333</v>
      </c>
      <c r="C86">
        <f t="shared" si="13"/>
        <v>92658.357483397238</v>
      </c>
      <c r="D86">
        <f t="shared" si="8"/>
        <v>92658.357483397238</v>
      </c>
      <c r="E86">
        <f t="shared" si="14"/>
        <v>170146.73066017267</v>
      </c>
      <c r="F86">
        <f t="shared" si="15"/>
        <v>-43025.074402319791</v>
      </c>
      <c r="G86">
        <f t="shared" si="9"/>
        <v>34824162.323767543</v>
      </c>
      <c r="H86">
        <f t="shared" si="10"/>
        <v>456.19652644135476</v>
      </c>
      <c r="I86">
        <f t="shared" si="11"/>
        <v>6.1229236957076543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F16" sqref="F16"/>
    </sheetView>
  </sheetViews>
  <sheetFormatPr baseColWidth="10" defaultColWidth="8.83203125" defaultRowHeight="14" x14ac:dyDescent="0"/>
  <cols>
    <col min="2" max="2" width="10" bestFit="1" customWidth="1"/>
    <col min="8" max="8" width="12.6640625" customWidth="1"/>
    <col min="9" max="9" width="12" bestFit="1" customWidth="1"/>
  </cols>
  <sheetData>
    <row r="1" spans="1:12">
      <c r="A1" t="s">
        <v>38</v>
      </c>
      <c r="C1" t="s">
        <v>8</v>
      </c>
    </row>
    <row r="2" spans="1:12">
      <c r="A2" t="s">
        <v>22</v>
      </c>
      <c r="B2" t="s">
        <v>39</v>
      </c>
      <c r="C2" t="s">
        <v>42</v>
      </c>
      <c r="F2" t="s">
        <v>46</v>
      </c>
      <c r="G2" t="s">
        <v>40</v>
      </c>
      <c r="H2" t="s">
        <v>41</v>
      </c>
      <c r="J2" t="s">
        <v>24</v>
      </c>
      <c r="K2" t="s">
        <v>45</v>
      </c>
      <c r="L2" t="s">
        <v>43</v>
      </c>
    </row>
    <row r="3" spans="1:12">
      <c r="A3" t="s">
        <v>1</v>
      </c>
      <c r="B3">
        <v>7.77</v>
      </c>
      <c r="C3" t="s">
        <v>2</v>
      </c>
      <c r="F3" t="s">
        <v>1</v>
      </c>
      <c r="G3">
        <v>1.94</v>
      </c>
      <c r="H3" t="s">
        <v>2</v>
      </c>
      <c r="J3" t="s">
        <v>1</v>
      </c>
      <c r="K3">
        <v>7.65</v>
      </c>
      <c r="L3" t="s">
        <v>2</v>
      </c>
    </row>
    <row r="4" spans="1:12">
      <c r="A4" t="s">
        <v>3</v>
      </c>
      <c r="B4">
        <v>5.34</v>
      </c>
      <c r="C4" t="s">
        <v>4</v>
      </c>
      <c r="D4">
        <v>40</v>
      </c>
      <c r="E4" t="s">
        <v>5</v>
      </c>
      <c r="F4" t="s">
        <v>3</v>
      </c>
      <c r="G4">
        <v>5.34</v>
      </c>
      <c r="H4" t="s">
        <v>4</v>
      </c>
      <c r="J4" t="s">
        <v>3</v>
      </c>
      <c r="K4">
        <v>5.34</v>
      </c>
      <c r="L4" t="s">
        <v>4</v>
      </c>
    </row>
    <row r="5" spans="1:12">
      <c r="A5" t="s">
        <v>7</v>
      </c>
      <c r="B5">
        <f>B3/B4</f>
        <v>1.4550561797752808</v>
      </c>
      <c r="C5" t="s">
        <v>2</v>
      </c>
      <c r="F5" t="s">
        <v>7</v>
      </c>
      <c r="G5">
        <f>G3/G4</f>
        <v>0.36329588014981273</v>
      </c>
      <c r="H5" t="s">
        <v>2</v>
      </c>
      <c r="J5" t="s">
        <v>7</v>
      </c>
      <c r="K5">
        <f>K3/K4</f>
        <v>1.4325842696629214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10^-3</f>
        <v>1E-3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1000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13.797362188975683</v>
      </c>
      <c r="F10" t="s">
        <v>15</v>
      </c>
      <c r="G10">
        <f>G5^3+3*G5^2+3*G5</f>
        <v>1.5337885359077781</v>
      </c>
      <c r="J10" t="s">
        <v>15</v>
      </c>
      <c r="K10">
        <f>K5^3+3*K5^2+3*K5</f>
        <v>13.394735264954914</v>
      </c>
    </row>
    <row r="11" spans="1:12">
      <c r="A11" t="s">
        <v>16</v>
      </c>
      <c r="B11">
        <f>1.5*(2*B5^3+3*B5^2)</f>
        <v>18.769232760589468</v>
      </c>
      <c r="F11" t="s">
        <v>16</v>
      </c>
      <c r="G11">
        <f>1.5*(2*G5^3+3*G5^2)</f>
        <v>0.73777515197279753</v>
      </c>
      <c r="J11" t="s">
        <v>16</v>
      </c>
      <c r="K11">
        <f>1.5*(2*K5^3+3*K5^2)</f>
        <v>18.055607764313038</v>
      </c>
    </row>
    <row r="12" spans="1:12">
      <c r="A12" t="s">
        <v>17</v>
      </c>
      <c r="B12">
        <f>3*B5^3</f>
        <v>9.2418845722294147</v>
      </c>
      <c r="F12" t="s">
        <v>17</v>
      </c>
      <c r="G12">
        <f>3*G5^3</f>
        <v>0.14384761757057563</v>
      </c>
      <c r="J12" t="s">
        <v>17</v>
      </c>
      <c r="K12">
        <f>3*K5^3</f>
        <v>8.8202681607276361</v>
      </c>
    </row>
    <row r="14" spans="1:12">
      <c r="A14" t="s">
        <v>25</v>
      </c>
      <c r="B14">
        <f>B6*B7*LN(B8)</f>
        <v>-17114.46106205833</v>
      </c>
      <c r="C14" t="s">
        <v>26</v>
      </c>
    </row>
    <row r="15" spans="1:12">
      <c r="A15" t="s">
        <v>6</v>
      </c>
      <c r="B15" t="s">
        <v>18</v>
      </c>
      <c r="C15" t="s">
        <v>20</v>
      </c>
      <c r="D15" t="s">
        <v>47</v>
      </c>
      <c r="E15" t="s">
        <v>44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$B$14+E16+D16-C16</f>
        <v>-17114.46106205833</v>
      </c>
      <c r="G16">
        <f>EXP(-F16/$B$6/$B$7)</f>
        <v>999.99999999999977</v>
      </c>
      <c r="H16">
        <f>G16/$B$9</f>
        <v>0.99999999999999978</v>
      </c>
      <c r="I16">
        <f>LN(H16)</f>
        <v>-2.2204460492503131E-16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374.96116714230271</v>
      </c>
      <c r="D17">
        <f>$B$6*$B$7*(-LN(1-A17)+$G$10*B17+$G$11*B17^2+$G$12*B17^3)</f>
        <v>63.471859382439263</v>
      </c>
      <c r="E17">
        <f>$B$6*$B$7*(-LN(1-A17)+$K$10*B17+$K$11*B17^2+$K$12*B17^3)</f>
        <v>364.7035617122782</v>
      </c>
      <c r="F17">
        <f t="shared" ref="F17:F80" si="0">$B$14+E17+D17-C17</f>
        <v>-17061.246808105916</v>
      </c>
      <c r="G17">
        <f t="shared" ref="G17:G80" si="1">EXP(-F17/$B$6/$B$7)</f>
        <v>978.7506295099339</v>
      </c>
      <c r="H17">
        <f t="shared" ref="H17:H80" si="2">G17/$B$9</f>
        <v>0.97875062950993386</v>
      </c>
      <c r="I17">
        <f t="shared" ref="I17:I80" si="3">LN(H17)</f>
        <v>-2.1478388499876263E-2</v>
      </c>
    </row>
    <row r="18" spans="1:9">
      <c r="A18">
        <v>0.02</v>
      </c>
      <c r="B18">
        <f t="shared" ref="B18:B81" si="4">A18/(1-A18)</f>
        <v>2.0408163265306124E-2</v>
      </c>
      <c r="C18">
        <f t="shared" ref="C18:C81" si="5">$B$6*$B$7*(-LN(1-A18)+$B$10*B18+$B$11*B18^2+$B$12*B18^3)</f>
        <v>767.24790335666137</v>
      </c>
      <c r="D18">
        <f t="shared" ref="D18:D80" si="6">$B$6*$B$7*(-LN(1-A18)+$G$10*B18+$G$11*B18^2+$G$12*B18^3)</f>
        <v>128.37047554163442</v>
      </c>
      <c r="E18">
        <f t="shared" ref="E18:E81" si="7">$B$6*$B$7*(-LN(1-A18)+$K$10*B18+$K$11*B18^2+$K$12*B18^3)</f>
        <v>746.14473890542354</v>
      </c>
      <c r="F18">
        <f t="shared" si="0"/>
        <v>-17007.193750967934</v>
      </c>
      <c r="G18">
        <f t="shared" si="1"/>
        <v>957.62852655124539</v>
      </c>
      <c r="H18">
        <f t="shared" si="2"/>
        <v>0.95762852655124542</v>
      </c>
      <c r="I18">
        <f t="shared" si="3"/>
        <v>-4.3295335550449551E-2</v>
      </c>
    </row>
    <row r="19" spans="1:9">
      <c r="A19">
        <v>0.03</v>
      </c>
      <c r="B19">
        <f t="shared" si="4"/>
        <v>3.0927835051546393E-2</v>
      </c>
      <c r="C19">
        <f t="shared" si="5"/>
        <v>1177.8588097266429</v>
      </c>
      <c r="D19">
        <f t="shared" si="6"/>
        <v>194.75184283605086</v>
      </c>
      <c r="E19">
        <f t="shared" si="7"/>
        <v>1145.2850399487195</v>
      </c>
      <c r="F19">
        <f t="shared" si="0"/>
        <v>-16952.282989000203</v>
      </c>
      <c r="G19">
        <f t="shared" si="1"/>
        <v>936.63794429011386</v>
      </c>
      <c r="H19">
        <f t="shared" si="2"/>
        <v>0.93663794429011382</v>
      </c>
      <c r="I19">
        <f t="shared" si="3"/>
        <v>-6.5458470251572642E-2</v>
      </c>
    </row>
    <row r="20" spans="1:9">
      <c r="A20">
        <v>0.04</v>
      </c>
      <c r="B20">
        <f t="shared" si="4"/>
        <v>4.1666666666666671E-2</v>
      </c>
      <c r="C20">
        <f t="shared" si="5"/>
        <v>1607.8602342810625</v>
      </c>
      <c r="D20">
        <f t="shared" si="6"/>
        <v>262.67494708622121</v>
      </c>
      <c r="E20">
        <f t="shared" si="7"/>
        <v>1563.1510774641604</v>
      </c>
      <c r="F20">
        <f t="shared" si="0"/>
        <v>-16896.495271789008</v>
      </c>
      <c r="G20">
        <f t="shared" si="1"/>
        <v>915.78325592719398</v>
      </c>
      <c r="H20">
        <f t="shared" si="2"/>
        <v>0.91578325592719401</v>
      </c>
      <c r="I20">
        <f t="shared" si="3"/>
        <v>-8.7975562473794067E-2</v>
      </c>
    </row>
    <row r="21" spans="1:9">
      <c r="A21">
        <v>0.05</v>
      </c>
      <c r="B21">
        <f t="shared" si="4"/>
        <v>5.2631578947368425E-2</v>
      </c>
      <c r="C21">
        <f t="shared" si="5"/>
        <v>2058.391583728976</v>
      </c>
      <c r="D21">
        <f t="shared" si="6"/>
        <v>332.20196474186719</v>
      </c>
      <c r="E21">
        <f t="shared" si="7"/>
        <v>2000.8396664364418</v>
      </c>
      <c r="F21">
        <f t="shared" si="0"/>
        <v>-16839.811014608997</v>
      </c>
      <c r="G21">
        <f t="shared" si="1"/>
        <v>895.06895675387398</v>
      </c>
      <c r="H21">
        <f t="shared" si="2"/>
        <v>0.89506895675387399</v>
      </c>
      <c r="I21">
        <f t="shared" si="3"/>
        <v>-0.11085451702284939</v>
      </c>
    </row>
    <row r="22" spans="1:9">
      <c r="A22">
        <v>0.06</v>
      </c>
      <c r="B22">
        <f t="shared" si="4"/>
        <v>6.3829787234042548E-2</v>
      </c>
      <c r="C22">
        <f t="shared" si="5"/>
        <v>2530.671110045274</v>
      </c>
      <c r="D22">
        <f t="shared" si="6"/>
        <v>403.39847785122055</v>
      </c>
      <c r="E22">
        <f t="shared" si="7"/>
        <v>2459.5233776746668</v>
      </c>
      <c r="F22">
        <f t="shared" si="0"/>
        <v>-16782.210316577715</v>
      </c>
      <c r="G22">
        <f t="shared" si="1"/>
        <v>874.49966612591072</v>
      </c>
      <c r="H22">
        <f t="shared" si="2"/>
        <v>0.87449966612591068</v>
      </c>
      <c r="I22">
        <f t="shared" si="3"/>
        <v>-0.13410336631210584</v>
      </c>
    </row>
    <row r="23" spans="1:9">
      <c r="A23">
        <v>7.0000000000000007E-2</v>
      </c>
      <c r="B23">
        <f t="shared" si="4"/>
        <v>7.5268817204301092E-2</v>
      </c>
      <c r="C23">
        <f t="shared" si="5"/>
        <v>3026.002219760006</v>
      </c>
      <c r="D23">
        <f t="shared" si="6"/>
        <v>476.33370628631837</v>
      </c>
      <c r="E23">
        <f t="shared" si="7"/>
        <v>2940.4565924840258</v>
      </c>
      <c r="F23">
        <f t="shared" si="0"/>
        <v>-16723.672983047989</v>
      </c>
      <c r="G23">
        <f t="shared" si="1"/>
        <v>854.08012934312057</v>
      </c>
      <c r="H23">
        <f t="shared" si="2"/>
        <v>0.85408012934312061</v>
      </c>
      <c r="I23">
        <f t="shared" si="3"/>
        <v>-0.15773026132453102</v>
      </c>
    </row>
    <row r="24" spans="1:9">
      <c r="A24">
        <v>0.08</v>
      </c>
      <c r="B24">
        <f t="shared" si="4"/>
        <v>8.6956521739130432E-2</v>
      </c>
      <c r="C24">
        <f t="shared" si="5"/>
        <v>3545.7803591884058</v>
      </c>
      <c r="D24">
        <f t="shared" si="6"/>
        <v>551.08075883024446</v>
      </c>
      <c r="E24">
        <f t="shared" si="7"/>
        <v>3444.9821095625766</v>
      </c>
      <c r="F24">
        <f t="shared" si="0"/>
        <v>-16664.178552853911</v>
      </c>
      <c r="G24">
        <f t="shared" si="1"/>
        <v>833.81521942342647</v>
      </c>
      <c r="H24">
        <f t="shared" si="2"/>
        <v>0.83381521942342651</v>
      </c>
      <c r="I24">
        <f t="shared" si="3"/>
        <v>-0.18174346061564264</v>
      </c>
    </row>
    <row r="25" spans="1:9">
      <c r="A25">
        <v>0.09</v>
      </c>
      <c r="B25">
        <f t="shared" si="4"/>
        <v>9.8901098901098897E-2</v>
      </c>
      <c r="C25">
        <f t="shared" si="5"/>
        <v>4091.5005348932532</v>
      </c>
      <c r="D25">
        <f t="shared" si="6"/>
        <v>627.71690490238609</v>
      </c>
      <c r="E25">
        <f t="shared" si="7"/>
        <v>3974.5383609373221</v>
      </c>
      <c r="F25">
        <f t="shared" si="0"/>
        <v>-16603.706331111873</v>
      </c>
      <c r="G25">
        <f t="shared" si="1"/>
        <v>813.70993875947249</v>
      </c>
      <c r="H25">
        <f t="shared" si="2"/>
        <v>0.81370993875947251</v>
      </c>
      <c r="I25">
        <f t="shared" si="3"/>
        <v>-0.20615131707432011</v>
      </c>
    </row>
    <row r="26" spans="1:9">
      <c r="A26">
        <v>0.1</v>
      </c>
      <c r="B26">
        <f t="shared" si="4"/>
        <v>0.11111111111111112</v>
      </c>
      <c r="C26">
        <f t="shared" si="5"/>
        <v>4664.7655354883</v>
      </c>
      <c r="D26">
        <f t="shared" si="6"/>
        <v>706.32386888806968</v>
      </c>
      <c r="E26">
        <f t="shared" si="7"/>
        <v>4530.6673002828857</v>
      </c>
      <c r="F26">
        <f t="shared" si="0"/>
        <v>-16542.235428375672</v>
      </c>
      <c r="G26">
        <f t="shared" si="1"/>
        <v>793.76942064597688</v>
      </c>
      <c r="H26">
        <f t="shared" si="2"/>
        <v>0.79376942064597689</v>
      </c>
      <c r="I26">
        <f t="shared" si="3"/>
        <v>-0.2309622621189853</v>
      </c>
    </row>
    <row r="27" spans="1:9">
      <c r="A27">
        <v>0.11</v>
      </c>
      <c r="B27">
        <f t="shared" si="4"/>
        <v>0.12359550561797752</v>
      </c>
      <c r="C27">
        <f t="shared" si="5"/>
        <v>5267.2949285769373</v>
      </c>
      <c r="D27">
        <f t="shared" si="6"/>
        <v>786.98814925215254</v>
      </c>
      <c r="E27">
        <f t="shared" si="7"/>
        <v>5115.0230343264884</v>
      </c>
      <c r="F27">
        <f t="shared" si="0"/>
        <v>-16479.744807056624</v>
      </c>
      <c r="G27">
        <f t="shared" si="1"/>
        <v>773.99893066628499</v>
      </c>
      <c r="H27">
        <f t="shared" si="2"/>
        <v>0.773998930666285</v>
      </c>
      <c r="I27">
        <f t="shared" si="3"/>
        <v>-0.25618478696147151</v>
      </c>
    </row>
    <row r="28" spans="1:9">
      <c r="A28">
        <v>0.12</v>
      </c>
      <c r="B28">
        <f t="shared" si="4"/>
        <v>0.13636363636363635</v>
      </c>
      <c r="C28">
        <f t="shared" si="5"/>
        <v>5900.9349152954264</v>
      </c>
      <c r="D28">
        <f t="shared" si="6"/>
        <v>869.80136485528362</v>
      </c>
      <c r="E28">
        <f t="shared" si="7"/>
        <v>5729.3812763508522</v>
      </c>
      <c r="F28">
        <f t="shared" si="0"/>
        <v>-16416.213336147619</v>
      </c>
      <c r="G28">
        <f t="shared" si="1"/>
        <v>754.40386792707943</v>
      </c>
      <c r="H28">
        <f t="shared" si="2"/>
        <v>0.75440386792707947</v>
      </c>
      <c r="I28">
        <f t="shared" si="3"/>
        <v>-0.28182742051924697</v>
      </c>
    </row>
    <row r="29" spans="1:9">
      <c r="A29">
        <v>0.13</v>
      </c>
      <c r="B29">
        <f t="shared" si="4"/>
        <v>0.14942528735632185</v>
      </c>
      <c r="C29">
        <f t="shared" si="5"/>
        <v>6567.6691347352617</v>
      </c>
      <c r="D29">
        <f t="shared" si="6"/>
        <v>954.86063116015532</v>
      </c>
      <c r="E29">
        <f t="shared" si="7"/>
        <v>6375.6497101963832</v>
      </c>
      <c r="F29">
        <f t="shared" si="0"/>
        <v>-16351.619855437053</v>
      </c>
      <c r="G29">
        <f t="shared" si="1"/>
        <v>734.98976613114803</v>
      </c>
      <c r="H29">
        <f t="shared" si="2"/>
        <v>0.73498976613114808</v>
      </c>
      <c r="I29">
        <f t="shared" si="3"/>
        <v>-0.30789870349732607</v>
      </c>
    </row>
    <row r="30" spans="1:9">
      <c r="A30">
        <v>0.14000000000000001</v>
      </c>
      <c r="B30">
        <f t="shared" si="4"/>
        <v>0.16279069767441862</v>
      </c>
      <c r="C30">
        <f t="shared" si="5"/>
        <v>7269.6305216164583</v>
      </c>
      <c r="D30">
        <f t="shared" si="6"/>
        <v>1042.2689693171469</v>
      </c>
      <c r="E30">
        <f t="shared" si="7"/>
        <v>7055.8793637905628</v>
      </c>
      <c r="F30">
        <f t="shared" si="0"/>
        <v>-16285.943250567079</v>
      </c>
      <c r="G30">
        <f t="shared" si="1"/>
        <v>715.76229447944252</v>
      </c>
      <c r="H30">
        <f t="shared" si="2"/>
        <v>0.71576229447944251</v>
      </c>
      <c r="I30">
        <f t="shared" si="3"/>
        <v>-0.3344071580931865</v>
      </c>
    </row>
    <row r="31" spans="1:9">
      <c r="A31">
        <v>0.15</v>
      </c>
      <c r="B31">
        <f t="shared" si="4"/>
        <v>0.17647058823529413</v>
      </c>
      <c r="C31">
        <f t="shared" si="5"/>
        <v>8009.1143331601461</v>
      </c>
      <c r="D31">
        <f t="shared" si="6"/>
        <v>1132.1357514589911</v>
      </c>
      <c r="E31">
        <f t="shared" si="7"/>
        <v>7772.2771032750479</v>
      </c>
      <c r="F31">
        <f t="shared" si="0"/>
        <v>-16219.162540484438</v>
      </c>
      <c r="G31">
        <f t="shared" si="1"/>
        <v>696.72725839561633</v>
      </c>
      <c r="H31">
        <f t="shared" si="2"/>
        <v>0.69672725839561633</v>
      </c>
      <c r="I31">
        <f t="shared" si="3"/>
        <v>-0.36136125269977748</v>
      </c>
    </row>
    <row r="32" spans="1:9">
      <c r="A32">
        <v>0.16</v>
      </c>
      <c r="B32">
        <f t="shared" si="4"/>
        <v>0.19047619047619049</v>
      </c>
      <c r="C32">
        <f t="shared" si="5"/>
        <v>8788.5924753817562</v>
      </c>
      <c r="D32">
        <f t="shared" si="6"/>
        <v>1224.5771859177605</v>
      </c>
      <c r="E32">
        <f t="shared" si="7"/>
        <v>8527.2193724673871</v>
      </c>
      <c r="F32">
        <f t="shared" si="0"/>
        <v>-16151.256979054939</v>
      </c>
      <c r="G32">
        <f t="shared" si="1"/>
        <v>677.89060006883005</v>
      </c>
      <c r="H32">
        <f t="shared" si="2"/>
        <v>0.67789060006883006</v>
      </c>
      <c r="I32">
        <f t="shared" si="3"/>
        <v>-0.38876936089178954</v>
      </c>
    </row>
    <row r="33" spans="1:9">
      <c r="A33">
        <v>0.17</v>
      </c>
      <c r="B33">
        <f t="shared" si="4"/>
        <v>0.20481927710843376</v>
      </c>
      <c r="C33">
        <f t="shared" si="5"/>
        <v>9610.7292752473531</v>
      </c>
      <c r="D33">
        <f t="shared" si="6"/>
        <v>1319.7168465108014</v>
      </c>
      <c r="E33">
        <f t="shared" si="7"/>
        <v>9323.2673179254361</v>
      </c>
      <c r="F33">
        <f t="shared" si="0"/>
        <v>-16082.206172869446</v>
      </c>
      <c r="G33">
        <f t="shared" si="1"/>
        <v>659.25839881415322</v>
      </c>
      <c r="H33">
        <f t="shared" si="2"/>
        <v>0.65925839881415327</v>
      </c>
      <c r="I33">
        <f t="shared" si="3"/>
        <v>-0.41663971387668414</v>
      </c>
    </row>
    <row r="34" spans="1:9">
      <c r="A34">
        <v>0.18</v>
      </c>
      <c r="B34">
        <f t="shared" si="4"/>
        <v>0.21951219512195119</v>
      </c>
      <c r="C34">
        <f t="shared" si="5"/>
        <v>10478.398863597913</v>
      </c>
      <c r="D34">
        <f t="shared" si="6"/>
        <v>1417.6862505323456</v>
      </c>
      <c r="E34">
        <f t="shared" si="7"/>
        <v>10163.183457558769</v>
      </c>
      <c r="F34">
        <f t="shared" si="0"/>
        <v>-16011.990217565128</v>
      </c>
      <c r="G34">
        <f t="shared" si="1"/>
        <v>640.83687125439633</v>
      </c>
      <c r="H34">
        <f t="shared" si="2"/>
        <v>0.64083687125439637</v>
      </c>
      <c r="I34">
        <f t="shared" si="3"/>
        <v>-0.44498034547258508</v>
      </c>
    </row>
    <row r="35" spans="1:9">
      <c r="A35">
        <v>0.19</v>
      </c>
      <c r="B35">
        <f t="shared" si="4"/>
        <v>0.23456790123456789</v>
      </c>
      <c r="C35">
        <f t="shared" si="5"/>
        <v>11394.704354790681</v>
      </c>
      <c r="D35">
        <f t="shared" si="6"/>
        <v>1518.62549064268</v>
      </c>
      <c r="E35">
        <f t="shared" si="7"/>
        <v>11049.950070878735</v>
      </c>
      <c r="F35">
        <f t="shared" si="0"/>
        <v>-15940.589855327597</v>
      </c>
      <c r="G35">
        <f t="shared" si="1"/>
        <v>622.63237133312703</v>
      </c>
      <c r="H35">
        <f t="shared" si="2"/>
        <v>0.62263237133312699</v>
      </c>
      <c r="I35">
        <f t="shared" si="3"/>
        <v>-0.47379902853710593</v>
      </c>
    </row>
    <row r="36" spans="1:9">
      <c r="A36">
        <v>0.2</v>
      </c>
      <c r="B36">
        <f t="shared" si="4"/>
        <v>0.25</v>
      </c>
      <c r="C36">
        <f t="shared" si="5"/>
        <v>12362.999033030745</v>
      </c>
      <c r="D36">
        <f t="shared" si="6"/>
        <v>1622.6839264765158</v>
      </c>
      <c r="E36">
        <f t="shared" si="7"/>
        <v>11986.789511978004</v>
      </c>
      <c r="F36">
        <f t="shared" si="0"/>
        <v>-15867.986656634555</v>
      </c>
      <c r="G36">
        <f t="shared" si="1"/>
        <v>604.65139017601996</v>
      </c>
      <c r="H36">
        <f t="shared" si="2"/>
        <v>0.60465139017601999</v>
      </c>
      <c r="I36">
        <f t="shared" si="3"/>
        <v>-0.50310320161181032</v>
      </c>
    </row>
    <row r="37" spans="1:9">
      <c r="A37">
        <v>0.21</v>
      </c>
      <c r="B37">
        <f t="shared" si="4"/>
        <v>0.26582278481012656</v>
      </c>
      <c r="C37">
        <f t="shared" si="5"/>
        <v>13386.909782834759</v>
      </c>
      <c r="D37">
        <f t="shared" si="6"/>
        <v>1730.0209425078135</v>
      </c>
      <c r="E37">
        <f t="shared" si="7"/>
        <v>12977.186672626332</v>
      </c>
      <c r="F37">
        <f t="shared" si="0"/>
        <v>-15794.163229758942</v>
      </c>
      <c r="G37">
        <f t="shared" si="1"/>
        <v>586.90055582713705</v>
      </c>
      <c r="H37">
        <f t="shared" si="2"/>
        <v>0.58690055582713707</v>
      </c>
      <c r="I37">
        <f t="shared" si="3"/>
        <v>-0.5328998843623467</v>
      </c>
    </row>
    <row r="38" spans="1:9">
      <c r="A38">
        <v>0.22</v>
      </c>
      <c r="B38">
        <f t="shared" si="4"/>
        <v>0.28205128205128205</v>
      </c>
      <c r="C38">
        <f t="shared" si="5"/>
        <v>14470.363032525929</v>
      </c>
      <c r="D38">
        <f t="shared" si="6"/>
        <v>1840.80677952265</v>
      </c>
      <c r="E38">
        <f t="shared" si="7"/>
        <v>14024.913852981859</v>
      </c>
      <c r="F38">
        <f t="shared" si="0"/>
        <v>-15719.103462079749</v>
      </c>
      <c r="G38">
        <f t="shared" si="1"/>
        <v>569.38663289850535</v>
      </c>
      <c r="H38">
        <f t="shared" si="2"/>
        <v>0.56938663289850533</v>
      </c>
      <c r="I38">
        <f t="shared" si="3"/>
        <v>-0.5631955801803471</v>
      </c>
    </row>
    <row r="39" spans="1:9">
      <c r="A39">
        <v>0.23</v>
      </c>
      <c r="B39">
        <f t="shared" si="4"/>
        <v>0.29870129870129869</v>
      </c>
      <c r="C39">
        <f t="shared" si="5"/>
        <v>15617.613515743984</v>
      </c>
      <c r="D39">
        <f t="shared" si="6"/>
        <v>1955.2234479800156</v>
      </c>
      <c r="E39">
        <f t="shared" si="7"/>
        <v>15134.058331958286</v>
      </c>
      <c r="F39">
        <f t="shared" si="0"/>
        <v>-15642.792797864013</v>
      </c>
      <c r="G39">
        <f t="shared" si="1"/>
        <v>552.11652218607844</v>
      </c>
      <c r="H39">
        <f t="shared" si="2"/>
        <v>0.55211652218607843</v>
      </c>
      <c r="I39">
        <f t="shared" si="3"/>
        <v>-0.59399616406478573</v>
      </c>
    </row>
    <row r="40" spans="1:9">
      <c r="A40">
        <v>0.24</v>
      </c>
      <c r="B40">
        <f t="shared" si="4"/>
        <v>0.31578947368421051</v>
      </c>
      <c r="C40">
        <f t="shared" si="5"/>
        <v>16833.276197415682</v>
      </c>
      <c r="D40">
        <f t="shared" si="6"/>
        <v>2073.4657326004303</v>
      </c>
      <c r="E40">
        <f t="shared" si="7"/>
        <v>16309.052968974562</v>
      </c>
      <c r="F40">
        <f t="shared" si="0"/>
        <v>-15565.218557899019</v>
      </c>
      <c r="G40">
        <f t="shared" si="1"/>
        <v>535.09726032345509</v>
      </c>
      <c r="H40">
        <f t="shared" si="2"/>
        <v>0.53509726032345506</v>
      </c>
      <c r="I40">
        <f t="shared" si="3"/>
        <v>-0.62530675361172627</v>
      </c>
    </row>
    <row r="41" spans="1:9">
      <c r="A41">
        <v>0.25</v>
      </c>
      <c r="B41">
        <f t="shared" si="4"/>
        <v>0.33333333333333331</v>
      </c>
      <c r="C41">
        <f t="shared" si="5"/>
        <v>18122.361758354014</v>
      </c>
      <c r="D41">
        <f t="shared" si="6"/>
        <v>2195.7422987346208</v>
      </c>
      <c r="E41">
        <f t="shared" si="7"/>
        <v>17554.71021449102</v>
      </c>
      <c r="F41">
        <f t="shared" si="0"/>
        <v>-15486.370307186702</v>
      </c>
      <c r="G41">
        <f t="shared" si="1"/>
        <v>518.3360195674228</v>
      </c>
      <c r="H41">
        <f t="shared" si="2"/>
        <v>0.51833601956742281</v>
      </c>
      <c r="I41">
        <f t="shared" si="3"/>
        <v>-0.65713156060515232</v>
      </c>
    </row>
    <row r="42" spans="1:9">
      <c r="A42">
        <v>0.26</v>
      </c>
      <c r="B42">
        <f t="shared" si="4"/>
        <v>0.35135135135135137</v>
      </c>
      <c r="C42">
        <f t="shared" si="5"/>
        <v>19490.316087680352</v>
      </c>
      <c r="D42">
        <f t="shared" si="6"/>
        <v>2322.2769124537663</v>
      </c>
      <c r="E42">
        <f t="shared" si="7"/>
        <v>18876.259959401359</v>
      </c>
      <c r="F42">
        <f t="shared" si="0"/>
        <v>-15406.240277883557</v>
      </c>
      <c r="G42">
        <f t="shared" si="1"/>
        <v>501.8401078374477</v>
      </c>
      <c r="H42">
        <f t="shared" si="2"/>
        <v>0.5018401078374477</v>
      </c>
      <c r="I42">
        <f t="shared" si="3"/>
        <v>-0.68947372030955045</v>
      </c>
    </row>
    <row r="43" spans="1:9">
      <c r="A43">
        <v>0.27</v>
      </c>
      <c r="B43">
        <f t="shared" si="4"/>
        <v>0.36986301369863017</v>
      </c>
      <c r="C43">
        <f t="shared" si="5"/>
        <v>20943.064295826309</v>
      </c>
      <c r="D43">
        <f t="shared" si="6"/>
        <v>2453.3097878974654</v>
      </c>
      <c r="E43">
        <f t="shared" si="7"/>
        <v>20279.39171418297</v>
      </c>
      <c r="F43">
        <f t="shared" si="0"/>
        <v>-15324.823855804203</v>
      </c>
      <c r="G43">
        <f t="shared" si="1"/>
        <v>485.61696916600033</v>
      </c>
      <c r="H43">
        <f t="shared" si="2"/>
        <v>0.48561696916600033</v>
      </c>
      <c r="I43">
        <f t="shared" si="3"/>
        <v>-0.72233509510687388</v>
      </c>
    </row>
    <row r="44" spans="1:9">
      <c r="A44">
        <v>0.28000000000000003</v>
      </c>
      <c r="B44">
        <f t="shared" si="4"/>
        <v>0.38888888888888895</v>
      </c>
      <c r="C44">
        <f t="shared" si="5"/>
        <v>22487.059834431708</v>
      </c>
      <c r="D44">
        <f t="shared" si="6"/>
        <v>2589.0990772496129</v>
      </c>
      <c r="E44">
        <f t="shared" si="7"/>
        <v>21770.301679106393</v>
      </c>
      <c r="F44">
        <f t="shared" si="0"/>
        <v>-15242.120140134031</v>
      </c>
      <c r="G44">
        <f t="shared" si="1"/>
        <v>469.6741847595037</v>
      </c>
      <c r="H44">
        <f t="shared" si="2"/>
        <v>0.46967418475950368</v>
      </c>
      <c r="I44">
        <f t="shared" si="3"/>
        <v>-0.75571604858478403</v>
      </c>
    </row>
    <row r="45" spans="1:9">
      <c r="A45">
        <v>0.28999999999999998</v>
      </c>
      <c r="B45">
        <f t="shared" si="4"/>
        <v>0.40845070422535212</v>
      </c>
      <c r="C45">
        <f t="shared" si="5"/>
        <v>24129.339394747352</v>
      </c>
      <c r="D45">
        <f t="shared" si="6"/>
        <v>2729.9225208255716</v>
      </c>
      <c r="E45">
        <f t="shared" si="7"/>
        <v>23355.745348427798</v>
      </c>
      <c r="F45">
        <f t="shared" si="0"/>
        <v>-15158.132587552313</v>
      </c>
      <c r="G45">
        <f t="shared" si="1"/>
        <v>454.01947492281062</v>
      </c>
      <c r="H45">
        <f t="shared" si="2"/>
        <v>0.45401947492281064</v>
      </c>
      <c r="I45">
        <f t="shared" si="3"/>
        <v>-0.78961518555505894</v>
      </c>
    </row>
    <row r="46" spans="1:9">
      <c r="A46">
        <v>0.3</v>
      </c>
      <c r="B46">
        <f t="shared" si="4"/>
        <v>0.4285714285714286</v>
      </c>
      <c r="C46">
        <f t="shared" si="5"/>
        <v>25877.584355241805</v>
      </c>
      <c r="D46">
        <f t="shared" si="6"/>
        <v>2876.0792771938218</v>
      </c>
      <c r="E46">
        <f t="shared" si="7"/>
        <v>25043.096386312405</v>
      </c>
      <c r="F46">
        <f t="shared" si="0"/>
        <v>-15072.869753793908</v>
      </c>
      <c r="G46">
        <f t="shared" si="1"/>
        <v>438.66070216586701</v>
      </c>
      <c r="H46">
        <f t="shared" si="2"/>
        <v>0.438660702165867</v>
      </c>
      <c r="I46">
        <f t="shared" si="3"/>
        <v>-0.82402905274374416</v>
      </c>
    </row>
    <row r="47" spans="1:9">
      <c r="A47">
        <v>0.31</v>
      </c>
      <c r="B47">
        <f t="shared" si="4"/>
        <v>0.44927536231884063</v>
      </c>
      <c r="C47">
        <f t="shared" si="5"/>
        <v>27740.189664464346</v>
      </c>
      <c r="D47">
        <f t="shared" si="6"/>
        <v>3027.8919560777108</v>
      </c>
      <c r="E47">
        <f t="shared" si="7"/>
        <v>26840.412622618351</v>
      </c>
      <c r="F47">
        <f t="shared" si="0"/>
        <v>-14986.346147826614</v>
      </c>
      <c r="G47">
        <f t="shared" si="1"/>
        <v>423.60587589277338</v>
      </c>
      <c r="H47">
        <f t="shared" si="2"/>
        <v>0.42360587589277338</v>
      </c>
      <c r="I47">
        <f t="shared" si="3"/>
        <v>-0.85895179402726396</v>
      </c>
    </row>
    <row r="48" spans="1:9">
      <c r="A48">
        <v>0.32</v>
      </c>
      <c r="B48">
        <f t="shared" si="4"/>
        <v>0.4705882352941177</v>
      </c>
      <c r="C48">
        <f t="shared" si="5"/>
        <v>29726.341179779323</v>
      </c>
      <c r="D48">
        <f t="shared" si="6"/>
        <v>3185.7088800549059</v>
      </c>
      <c r="E48">
        <f t="shared" si="7"/>
        <v>28756.510145429504</v>
      </c>
      <c r="F48">
        <f t="shared" si="0"/>
        <v>-14898.583216353243</v>
      </c>
      <c r="G48">
        <f t="shared" si="1"/>
        <v>408.86315917469693</v>
      </c>
      <c r="H48">
        <f t="shared" si="2"/>
        <v>0.40886315917469696</v>
      </c>
      <c r="I48">
        <f t="shared" si="3"/>
        <v>-0.89437475306674696</v>
      </c>
    </row>
    <row r="49" spans="1:9">
      <c r="A49">
        <v>0.33</v>
      </c>
      <c r="B49">
        <f t="shared" si="4"/>
        <v>0.49253731343283591</v>
      </c>
      <c r="C49">
        <f t="shared" si="5"/>
        <v>31846.102639894558</v>
      </c>
      <c r="D49">
        <f t="shared" si="6"/>
        <v>3349.9066048732466</v>
      </c>
      <c r="E49">
        <f t="shared" si="7"/>
        <v>30801.046617741311</v>
      </c>
      <c r="F49">
        <f t="shared" si="0"/>
        <v>-14809.610479338331</v>
      </c>
      <c r="G49">
        <f t="shared" si="1"/>
        <v>394.44087823440549</v>
      </c>
      <c r="H49">
        <f t="shared" si="2"/>
        <v>0.39444087823440549</v>
      </c>
      <c r="I49">
        <f t="shared" si="3"/>
        <v>-0.93028601498563934</v>
      </c>
    </row>
    <row r="50" spans="1:9">
      <c r="A50">
        <v>0.34</v>
      </c>
      <c r="B50">
        <f t="shared" si="4"/>
        <v>0.51515151515151525</v>
      </c>
      <c r="C50">
        <f t="shared" si="5"/>
        <v>34110.513633404487</v>
      </c>
      <c r="D50">
        <f t="shared" si="6"/>
        <v>3520.8927326272969</v>
      </c>
      <c r="E50">
        <f t="shared" si="7"/>
        <v>32984.615122038187</v>
      </c>
      <c r="F50">
        <f t="shared" si="0"/>
        <v>-14719.466840797333</v>
      </c>
      <c r="G50">
        <f t="shared" si="1"/>
        <v>380.34753542789332</v>
      </c>
      <c r="H50">
        <f t="shared" si="2"/>
        <v>0.38034753542789335</v>
      </c>
      <c r="I50">
        <f t="shared" si="3"/>
        <v>-0.96666987730770182</v>
      </c>
    </row>
    <row r="51" spans="1:9">
      <c r="A51" s="2">
        <v>0.35</v>
      </c>
      <c r="B51" s="2">
        <f t="shared" si="4"/>
        <v>0.53846153846153844</v>
      </c>
      <c r="C51" s="2">
        <f t="shared" si="5"/>
        <v>36531.700141978174</v>
      </c>
      <c r="D51" s="2">
        <f t="shared" si="6"/>
        <v>3699.109057204123</v>
      </c>
      <c r="E51" s="2">
        <f t="shared" si="7"/>
        <v>35318.850043550316</v>
      </c>
      <c r="F51" s="2">
        <f t="shared" si="0"/>
        <v>-14628.202103282063</v>
      </c>
      <c r="G51" s="2">
        <f t="shared" si="1"/>
        <v>366.59182670656872</v>
      </c>
      <c r="H51" s="2">
        <f t="shared" si="2"/>
        <v>0.3665918267065687</v>
      </c>
      <c r="I51" s="2">
        <f t="shared" si="3"/>
        <v>-1.0035062386789433</v>
      </c>
    </row>
    <row r="52" spans="1:9">
      <c r="A52">
        <v>0.35999999999999993</v>
      </c>
      <c r="B52">
        <f t="shared" si="4"/>
        <v>0.56249999999999978</v>
      </c>
      <c r="C52">
        <f t="shared" si="5"/>
        <v>39122.999491525617</v>
      </c>
      <c r="D52">
        <f t="shared" si="6"/>
        <v>3885.0350874470246</v>
      </c>
      <c r="E52">
        <f t="shared" si="7"/>
        <v>37816.546746655513</v>
      </c>
      <c r="F52">
        <f t="shared" si="0"/>
        <v>-14535.87871948141</v>
      </c>
      <c r="G52">
        <f t="shared" si="1"/>
        <v>353.18266479281993</v>
      </c>
      <c r="H52">
        <f t="shared" si="2"/>
        <v>0.35318266479281996</v>
      </c>
      <c r="I52">
        <f t="shared" si="3"/>
        <v>-1.0407698918848454</v>
      </c>
    </row>
    <row r="53" spans="1:9">
      <c r="A53">
        <v>0.36999999999999994</v>
      </c>
      <c r="B53">
        <f t="shared" si="4"/>
        <v>0.5873015873015871</v>
      </c>
      <c r="C53">
        <f t="shared" si="5"/>
        <v>41899.10184516853</v>
      </c>
      <c r="D53">
        <f t="shared" si="6"/>
        <v>4079.1920005676302</v>
      </c>
      <c r="E53">
        <f t="shared" si="7"/>
        <v>40491.797086364764</v>
      </c>
      <c r="F53">
        <f t="shared" si="0"/>
        <v>-14442.573820294467</v>
      </c>
      <c r="G53">
        <f t="shared" si="1"/>
        <v>340.12920961753179</v>
      </c>
      <c r="H53">
        <f t="shared" si="2"/>
        <v>0.34012920961753179</v>
      </c>
      <c r="I53">
        <f t="shared" si="3"/>
        <v>-1.0784297052775316</v>
      </c>
    </row>
    <row r="54" spans="1:9">
      <c r="A54">
        <v>0.37999999999999995</v>
      </c>
      <c r="B54">
        <f t="shared" si="4"/>
        <v>0.6129032258064514</v>
      </c>
      <c r="C54">
        <f t="shared" si="5"/>
        <v>44876.210727228608</v>
      </c>
      <c r="D54">
        <f t="shared" si="6"/>
        <v>4282.1470866599348</v>
      </c>
      <c r="E54">
        <f t="shared" si="7"/>
        <v>43360.14313680584</v>
      </c>
      <c r="F54">
        <f t="shared" si="0"/>
        <v>-14348.381565821164</v>
      </c>
      <c r="G54">
        <f t="shared" si="1"/>
        <v>327.44090796989354</v>
      </c>
      <c r="H54">
        <f t="shared" si="2"/>
        <v>0.32744090796989356</v>
      </c>
      <c r="I54">
        <f t="shared" si="3"/>
        <v>-1.1164476738666596</v>
      </c>
    </row>
    <row r="55" spans="1:9">
      <c r="A55">
        <v>0.38999999999999996</v>
      </c>
      <c r="B55">
        <f t="shared" si="4"/>
        <v>0.63934426229508179</v>
      </c>
      <c r="C55">
        <f t="shared" si="5"/>
        <v>48072.225488824115</v>
      </c>
      <c r="D55">
        <f t="shared" si="6"/>
        <v>4494.5187549771163</v>
      </c>
      <c r="E55">
        <f t="shared" si="7"/>
        <v>46438.751921707742</v>
      </c>
      <c r="F55">
        <f t="shared" si="0"/>
        <v>-14253.415874197584</v>
      </c>
      <c r="G55">
        <f t="shared" si="1"/>
        <v>315.12754482419967</v>
      </c>
      <c r="H55">
        <f t="shared" si="2"/>
        <v>0.31512754482419969</v>
      </c>
      <c r="I55">
        <f t="shared" si="3"/>
        <v>-1.1547778179042816</v>
      </c>
    </row>
    <row r="56" spans="1:9">
      <c r="A56">
        <v>0.39999999999999997</v>
      </c>
      <c r="B56">
        <f t="shared" si="4"/>
        <v>0.66666666666666652</v>
      </c>
      <c r="C56">
        <f t="shared" si="5"/>
        <v>51506.949126595449</v>
      </c>
      <c r="D56">
        <f t="shared" si="6"/>
        <v>4716.9821842180781</v>
      </c>
      <c r="E56">
        <f t="shared" si="7"/>
        <v>49746.614411057919</v>
      </c>
      <c r="F56">
        <f t="shared" si="0"/>
        <v>-14157.813593377781</v>
      </c>
      <c r="G56">
        <f t="shared" si="1"/>
        <v>303.19930947088562</v>
      </c>
      <c r="H56">
        <f t="shared" si="2"/>
        <v>0.30319930947088564</v>
      </c>
      <c r="I56">
        <f t="shared" si="3"/>
        <v>-1.1933649026872077</v>
      </c>
    </row>
    <row r="57" spans="1:9">
      <c r="A57">
        <v>0.41</v>
      </c>
      <c r="B57">
        <f t="shared" si="4"/>
        <v>0.69491525423728795</v>
      </c>
      <c r="C57">
        <f t="shared" si="5"/>
        <v>55202.325463193345</v>
      </c>
      <c r="D57">
        <f t="shared" si="6"/>
        <v>4950.2757127955329</v>
      </c>
      <c r="E57">
        <f t="shared" si="7"/>
        <v>53304.772619255738</v>
      </c>
      <c r="F57">
        <f t="shared" si="0"/>
        <v>-14061.738193200406</v>
      </c>
      <c r="G57">
        <f t="shared" si="1"/>
        <v>291.6668804383221</v>
      </c>
      <c r="H57">
        <f t="shared" si="2"/>
        <v>0.29166688043832212</v>
      </c>
      <c r="I57">
        <f t="shared" si="3"/>
        <v>-1.2321429483615107</v>
      </c>
    </row>
    <row r="58" spans="1:9">
      <c r="A58">
        <v>0.41999999999999993</v>
      </c>
      <c r="B58">
        <f t="shared" si="4"/>
        <v>0.72413793103448254</v>
      </c>
      <c r="C58">
        <f t="shared" si="5"/>
        <v>59182.710411912798</v>
      </c>
      <c r="D58">
        <f t="shared" si="6"/>
        <v>5195.2080813610346</v>
      </c>
      <c r="E58">
        <f t="shared" si="7"/>
        <v>57136.579322774684</v>
      </c>
      <c r="F58">
        <f t="shared" si="0"/>
        <v>-13965.384069835411</v>
      </c>
      <c r="G58">
        <f t="shared" si="1"/>
        <v>280.54153431477044</v>
      </c>
      <c r="H58">
        <f t="shared" si="2"/>
        <v>0.28054153431477047</v>
      </c>
      <c r="I58">
        <f t="shared" si="3"/>
        <v>-1.2710334925576012</v>
      </c>
    </row>
    <row r="59" spans="1:9">
      <c r="A59">
        <v>0.42999999999999994</v>
      </c>
      <c r="B59">
        <f t="shared" si="4"/>
        <v>0.75438596491228049</v>
      </c>
      <c r="C59">
        <f t="shared" si="5"/>
        <v>63475.18290348156</v>
      </c>
      <c r="D59">
        <f t="shared" si="6"/>
        <v>5452.6666592852034</v>
      </c>
      <c r="E59">
        <f t="shared" si="7"/>
        <v>61267.995733706994</v>
      </c>
      <c r="F59">
        <f t="shared" si="0"/>
        <v>-13868.981572547687</v>
      </c>
      <c r="G59">
        <f t="shared" si="1"/>
        <v>269.83528505825467</v>
      </c>
      <c r="H59">
        <f t="shared" si="2"/>
        <v>0.26983528505825466</v>
      </c>
      <c r="I59">
        <f t="shared" si="3"/>
        <v>-1.3099435614830341</v>
      </c>
    </row>
    <row r="60" spans="1:9">
      <c r="A60">
        <v>0.43999999999999995</v>
      </c>
      <c r="B60">
        <f t="shared" si="4"/>
        <v>0.78571428571428559</v>
      </c>
      <c r="C60">
        <f t="shared" si="5"/>
        <v>68109.90208177641</v>
      </c>
      <c r="D60">
        <f t="shared" si="6"/>
        <v>5723.626809999143</v>
      </c>
      <c r="E60">
        <f t="shared" si="7"/>
        <v>65727.933449482618</v>
      </c>
      <c r="F60">
        <f t="shared" si="0"/>
        <v>-13772.802884352976</v>
      </c>
      <c r="G60">
        <f t="shared" si="1"/>
        <v>259.56106234560696</v>
      </c>
      <c r="H60">
        <f t="shared" si="2"/>
        <v>0.25956106234560694</v>
      </c>
      <c r="I60">
        <f t="shared" si="3"/>
        <v>-1.3487632963665059</v>
      </c>
    </row>
    <row r="61" spans="1:9">
      <c r="A61">
        <v>0.44999999999999996</v>
      </c>
      <c r="B61">
        <f t="shared" si="4"/>
        <v>0.81818181818181801</v>
      </c>
      <c r="C61">
        <f t="shared" si="5"/>
        <v>73120.518615980312</v>
      </c>
      <c r="D61">
        <f t="shared" si="6"/>
        <v>6009.1625779186534</v>
      </c>
      <c r="E61">
        <f t="shared" si="7"/>
        <v>70548.648185664162</v>
      </c>
      <c r="F61">
        <f t="shared" si="0"/>
        <v>-13677.168914455826</v>
      </c>
      <c r="G61">
        <f t="shared" si="1"/>
        <v>249.73294014222563</v>
      </c>
      <c r="H61">
        <f t="shared" si="2"/>
        <v>0.24973294014222563</v>
      </c>
      <c r="I61">
        <f t="shared" si="3"/>
        <v>-1.3873631715253902</v>
      </c>
    </row>
    <row r="62" spans="1:9">
      <c r="A62">
        <v>0.45999999999999996</v>
      </c>
      <c r="B62">
        <f t="shared" si="4"/>
        <v>0.85185185185185175</v>
      </c>
      <c r="C62">
        <f t="shared" si="5"/>
        <v>78544.649477860177</v>
      </c>
      <c r="D62">
        <f t="shared" si="6"/>
        <v>6310.4589131175644</v>
      </c>
      <c r="E62">
        <f t="shared" si="7"/>
        <v>75766.194234336057</v>
      </c>
      <c r="F62">
        <f t="shared" si="0"/>
        <v>-13582.457392464879</v>
      </c>
      <c r="G62">
        <f t="shared" si="1"/>
        <v>240.36643023173693</v>
      </c>
      <c r="H62">
        <f t="shared" si="2"/>
        <v>0.24036643023173693</v>
      </c>
      <c r="I62">
        <f t="shared" si="3"/>
        <v>-1.4255907273707698</v>
      </c>
    </row>
    <row r="63" spans="1:9">
      <c r="A63">
        <v>0.47</v>
      </c>
      <c r="B63">
        <f t="shared" si="4"/>
        <v>0.88679245283018859</v>
      </c>
      <c r="C63">
        <f t="shared" si="5"/>
        <v>84424.427355084437</v>
      </c>
      <c r="D63">
        <f t="shared" si="6"/>
        <v>6628.825690262036</v>
      </c>
      <c r="E63">
        <f t="shared" si="7"/>
        <v>81420.950333209898</v>
      </c>
      <c r="F63">
        <f t="shared" si="0"/>
        <v>-13489.112393670832</v>
      </c>
      <c r="G63">
        <f t="shared" si="1"/>
        <v>231.47886030430175</v>
      </c>
      <c r="H63">
        <f t="shared" si="2"/>
        <v>0.23147886030430176</v>
      </c>
      <c r="I63">
        <f t="shared" si="3"/>
        <v>-1.4632667258055465</v>
      </c>
    </row>
    <row r="64" spans="1:9">
      <c r="A64">
        <v>0.48</v>
      </c>
      <c r="B64">
        <f t="shared" si="4"/>
        <v>0.92307692307692302</v>
      </c>
      <c r="C64">
        <f t="shared" si="5"/>
        <v>90807.138091042914</v>
      </c>
      <c r="D64">
        <f t="shared" si="6"/>
        <v>6965.7138271541999</v>
      </c>
      <c r="E64">
        <f t="shared" si="7"/>
        <v>87558.229753030566</v>
      </c>
      <c r="F64">
        <f t="shared" si="0"/>
        <v>-13397.655572916468</v>
      </c>
      <c r="G64">
        <f t="shared" si="1"/>
        <v>223.08986291092106</v>
      </c>
      <c r="H64">
        <f t="shared" si="2"/>
        <v>0.22308986291092106</v>
      </c>
      <c r="I64">
        <f t="shared" si="3"/>
        <v>-1.5001806159989954</v>
      </c>
    </row>
    <row r="65" spans="1:9">
      <c r="A65">
        <v>0.49</v>
      </c>
      <c r="B65">
        <f t="shared" si="4"/>
        <v>0.96078431372549011</v>
      </c>
      <c r="C65">
        <f t="shared" si="5"/>
        <v>97745.962254670143</v>
      </c>
      <c r="D65">
        <f t="shared" si="6"/>
        <v>7322.7338675574365</v>
      </c>
      <c r="E65">
        <f t="shared" si="7"/>
        <v>94228.990005138941</v>
      </c>
      <c r="F65">
        <f t="shared" si="0"/>
        <v>-13308.699444032085</v>
      </c>
      <c r="G65">
        <f t="shared" si="1"/>
        <v>215.2220109565626</v>
      </c>
      <c r="H65">
        <f t="shared" si="2"/>
        <v>0.2152220109565626</v>
      </c>
      <c r="I65">
        <f t="shared" si="3"/>
        <v>-1.5360851745282267</v>
      </c>
    </row>
    <row r="66" spans="1:9">
      <c r="A66">
        <v>0.49999999999999994</v>
      </c>
      <c r="B66">
        <f t="shared" si="4"/>
        <v>0.99999999999999989</v>
      </c>
      <c r="C66">
        <f t="shared" si="5"/>
        <v>105300.84027220585</v>
      </c>
      <c r="D66">
        <f t="shared" si="6"/>
        <v>7701.6774653034836</v>
      </c>
      <c r="E66">
        <f t="shared" si="7"/>
        <v>101490.660753654</v>
      </c>
      <c r="F66">
        <f t="shared" si="0"/>
        <v>-13222.963115306702</v>
      </c>
      <c r="G66">
        <f t="shared" si="1"/>
        <v>207.90164863400457</v>
      </c>
      <c r="H66">
        <f t="shared" si="2"/>
        <v>0.20790164863400457</v>
      </c>
      <c r="I66">
        <f t="shared" si="3"/>
        <v>-1.5706901542121197</v>
      </c>
    </row>
    <row r="67" spans="1:9">
      <c r="A67">
        <v>0.51</v>
      </c>
      <c r="B67">
        <f t="shared" si="4"/>
        <v>1.0408163265306123</v>
      </c>
      <c r="C67">
        <f t="shared" si="5"/>
        <v>113539.48465179939</v>
      </c>
      <c r="D67">
        <f t="shared" si="6"/>
        <v>8104.5422952000972</v>
      </c>
      <c r="E67">
        <f t="shared" si="7"/>
        <v>109408.11243597182</v>
      </c>
      <c r="F67">
        <f t="shared" si="0"/>
        <v>-13141.290982685794</v>
      </c>
      <c r="G67">
        <f t="shared" si="1"/>
        <v>201.15998562380773</v>
      </c>
      <c r="H67">
        <f t="shared" si="2"/>
        <v>0.20115998562380774</v>
      </c>
      <c r="I67">
        <f t="shared" si="3"/>
        <v>-1.6036547391448315</v>
      </c>
    </row>
    <row r="68" spans="1:9">
      <c r="A68">
        <v>0.52</v>
      </c>
      <c r="B68">
        <f t="shared" si="4"/>
        <v>1.0833333333333335</v>
      </c>
      <c r="C68">
        <f t="shared" si="5"/>
        <v>122538.56789973166</v>
      </c>
      <c r="D68">
        <f t="shared" si="6"/>
        <v>8533.5610250201098</v>
      </c>
      <c r="E68">
        <f t="shared" si="7"/>
        <v>118054.7929407409</v>
      </c>
      <c r="F68">
        <f t="shared" si="0"/>
        <v>-13064.674996028974</v>
      </c>
      <c r="G68">
        <f t="shared" si="1"/>
        <v>195.03454981632646</v>
      </c>
      <c r="H68">
        <f t="shared" si="2"/>
        <v>0.19503454981632645</v>
      </c>
      <c r="I68">
        <f t="shared" si="3"/>
        <v>-1.634578557567391</v>
      </c>
    </row>
    <row r="69" spans="1:9">
      <c r="A69">
        <v>0.52999999999999992</v>
      </c>
      <c r="B69">
        <f t="shared" si="4"/>
        <v>1.1276595744680846</v>
      </c>
      <c r="C69">
        <f t="shared" si="5"/>
        <v>132385.12101857574</v>
      </c>
      <c r="D69">
        <f t="shared" si="6"/>
        <v>8991.2351170376696</v>
      </c>
      <c r="E69">
        <f t="shared" si="7"/>
        <v>127514.06570768305</v>
      </c>
      <c r="F69">
        <f t="shared" si="0"/>
        <v>-12994.281255913345</v>
      </c>
      <c r="G69">
        <f t="shared" si="1"/>
        <v>189.57113414162797</v>
      </c>
      <c r="H69">
        <f t="shared" si="2"/>
        <v>0.18957113414162796</v>
      </c>
      <c r="I69">
        <f t="shared" si="3"/>
        <v>-1.6629909468402879</v>
      </c>
    </row>
    <row r="70" spans="1:9">
      <c r="A70">
        <v>0.53999999999999992</v>
      </c>
      <c r="B70">
        <f t="shared" si="4"/>
        <v>1.1739130434782605</v>
      </c>
      <c r="C70">
        <f t="shared" si="5"/>
        <v>143178.18532171863</v>
      </c>
      <c r="D70">
        <f t="shared" si="6"/>
        <v>9480.3743938357129</v>
      </c>
      <c r="E70">
        <f t="shared" si="7"/>
        <v>137880.79011292011</v>
      </c>
      <c r="F70">
        <f t="shared" si="0"/>
        <v>-12931.481877021142</v>
      </c>
      <c r="G70">
        <f t="shared" si="1"/>
        <v>184.82643329141291</v>
      </c>
      <c r="H70">
        <f t="shared" si="2"/>
        <v>0.18482643329141291</v>
      </c>
      <c r="I70">
        <f t="shared" si="3"/>
        <v>-1.6883380927122158</v>
      </c>
    </row>
    <row r="71" spans="1:9">
      <c r="A71">
        <v>0.54999999999999993</v>
      </c>
      <c r="B71">
        <f t="shared" si="4"/>
        <v>1.2222222222222219</v>
      </c>
      <c r="C71">
        <f t="shared" si="5"/>
        <v>155030.77012197557</v>
      </c>
      <c r="D71">
        <f t="shared" si="6"/>
        <v>10004.14351002384</v>
      </c>
      <c r="E71">
        <f t="shared" si="7"/>
        <v>149263.19439460649</v>
      </c>
      <c r="F71">
        <f t="shared" si="0"/>
        <v>-12877.893279403594</v>
      </c>
      <c r="G71">
        <f t="shared" si="1"/>
        <v>180.87165743687643</v>
      </c>
      <c r="H71">
        <f t="shared" si="2"/>
        <v>0.18087165743687644</v>
      </c>
      <c r="I71">
        <f t="shared" si="3"/>
        <v>-1.7099675741632281</v>
      </c>
    </row>
    <row r="72" spans="1:9">
      <c r="A72">
        <v>0.55999999999999994</v>
      </c>
      <c r="B72">
        <f t="shared" si="4"/>
        <v>1.2727272727272725</v>
      </c>
      <c r="C72">
        <f t="shared" si="5"/>
        <v>168072.18121100267</v>
      </c>
      <c r="D72">
        <f t="shared" si="6"/>
        <v>10566.11673021487</v>
      </c>
      <c r="E72">
        <f t="shared" si="7"/>
        <v>161785.10318847612</v>
      </c>
      <c r="F72">
        <f t="shared" si="0"/>
        <v>-12835.422354370006</v>
      </c>
      <c r="G72">
        <f t="shared" si="1"/>
        <v>177.79755100291413</v>
      </c>
      <c r="H72">
        <f t="shared" si="2"/>
        <v>0.17779755100291414</v>
      </c>
      <c r="I72">
        <f t="shared" si="3"/>
        <v>-1.7271097298840659</v>
      </c>
    </row>
    <row r="73" spans="1:9">
      <c r="A73">
        <v>0.56999999999999995</v>
      </c>
      <c r="B73">
        <f t="shared" si="4"/>
        <v>1.3255813953488369</v>
      </c>
      <c r="C73">
        <f t="shared" si="5"/>
        <v>182450.80067053629</v>
      </c>
      <c r="D73">
        <f t="shared" si="6"/>
        <v>11170.342738639287</v>
      </c>
      <c r="E73">
        <f t="shared" si="7"/>
        <v>175588.59667873444</v>
      </c>
      <c r="F73">
        <f t="shared" si="0"/>
        <v>-12806.322315220896</v>
      </c>
      <c r="G73">
        <f t="shared" si="1"/>
        <v>175.72146623579275</v>
      </c>
      <c r="H73">
        <f t="shared" si="2"/>
        <v>0.17572146623579274</v>
      </c>
      <c r="I73">
        <f t="shared" si="3"/>
        <v>-1.7388551157493846</v>
      </c>
    </row>
    <row r="74" spans="1:9">
      <c r="A74">
        <v>0.57999999999999996</v>
      </c>
      <c r="B74">
        <f t="shared" si="4"/>
        <v>1.3809523809523807</v>
      </c>
      <c r="C74">
        <f t="shared" si="5"/>
        <v>198337.41840861406</v>
      </c>
      <c r="D74">
        <f t="shared" si="6"/>
        <v>11821.421616194342</v>
      </c>
      <c r="E74">
        <f t="shared" si="7"/>
        <v>190837.19734633985</v>
      </c>
      <c r="F74">
        <f t="shared" si="0"/>
        <v>-12793.260508138221</v>
      </c>
      <c r="G74">
        <f t="shared" si="1"/>
        <v>174.79749702872709</v>
      </c>
      <c r="H74">
        <f t="shared" si="2"/>
        <v>0.1747974970287271</v>
      </c>
      <c r="I74">
        <f t="shared" si="3"/>
        <v>-1.744127134920846</v>
      </c>
    </row>
    <row r="75" spans="1:9">
      <c r="A75">
        <v>0.59</v>
      </c>
      <c r="B75">
        <f t="shared" si="4"/>
        <v>1.4390243902439022</v>
      </c>
      <c r="C75">
        <f t="shared" si="5"/>
        <v>215929.24117080009</v>
      </c>
      <c r="D75">
        <f t="shared" si="6"/>
        <v>12524.596641690639</v>
      </c>
      <c r="E75">
        <f t="shared" si="7"/>
        <v>207719.70453440401</v>
      </c>
      <c r="F75">
        <f t="shared" si="0"/>
        <v>-12799.401056763774</v>
      </c>
      <c r="G75">
        <f t="shared" si="1"/>
        <v>175.23126192323616</v>
      </c>
      <c r="H75">
        <f t="shared" si="2"/>
        <v>0.17523126192323615</v>
      </c>
      <c r="I75">
        <f t="shared" si="3"/>
        <v>-1.7416486807626808</v>
      </c>
    </row>
    <row r="76" spans="1:9">
      <c r="A76">
        <v>0.6</v>
      </c>
      <c r="B76">
        <f t="shared" si="4"/>
        <v>1.4999999999999998</v>
      </c>
      <c r="C76">
        <f t="shared" si="5"/>
        <v>235454.73734299937</v>
      </c>
      <c r="D76">
        <f t="shared" si="6"/>
        <v>13285.86423899659</v>
      </c>
      <c r="E76">
        <f t="shared" si="7"/>
        <v>226454.82817844572</v>
      </c>
      <c r="F76">
        <f t="shared" si="0"/>
        <v>-12828.505987615412</v>
      </c>
      <c r="G76">
        <f t="shared" si="1"/>
        <v>177.30190516935517</v>
      </c>
      <c r="H76">
        <f t="shared" si="2"/>
        <v>0.17730190516935518</v>
      </c>
      <c r="I76">
        <f t="shared" si="3"/>
        <v>-1.7299013205036708</v>
      </c>
    </row>
    <row r="77" spans="1:9">
      <c r="A77">
        <v>0.61</v>
      </c>
      <c r="B77">
        <f t="shared" si="4"/>
        <v>1.5641025641025641</v>
      </c>
      <c r="C77">
        <f t="shared" si="5"/>
        <v>257179.51792992753</v>
      </c>
      <c r="D77">
        <f t="shared" si="6"/>
        <v>14112.106245374143</v>
      </c>
      <c r="E77">
        <f t="shared" si="7"/>
        <v>247296.81325698452</v>
      </c>
      <c r="F77">
        <f t="shared" si="0"/>
        <v>-12885.059489627223</v>
      </c>
      <c r="G77">
        <f t="shared" si="1"/>
        <v>181.39557386123818</v>
      </c>
      <c r="H77">
        <f t="shared" si="2"/>
        <v>0.18139557386123817</v>
      </c>
      <c r="I77">
        <f t="shared" si="3"/>
        <v>-1.7070751414817036</v>
      </c>
    </row>
    <row r="78" spans="1:9">
      <c r="A78">
        <v>0.62</v>
      </c>
      <c r="B78">
        <f t="shared" si="4"/>
        <v>1.631578947368421</v>
      </c>
      <c r="C78">
        <f t="shared" si="5"/>
        <v>281413.50876202638</v>
      </c>
      <c r="D78">
        <f t="shared" si="6"/>
        <v>15011.249778697202</v>
      </c>
      <c r="E78">
        <f t="shared" si="7"/>
        <v>270542.29876794788</v>
      </c>
      <c r="F78">
        <f t="shared" si="0"/>
        <v>-12974.421277439629</v>
      </c>
      <c r="G78">
        <f t="shared" si="1"/>
        <v>188.05762437121632</v>
      </c>
      <c r="H78">
        <f t="shared" si="2"/>
        <v>0.18805762437121631</v>
      </c>
      <c r="I78">
        <f t="shared" si="3"/>
        <v>-1.6710068505047293</v>
      </c>
    </row>
    <row r="79" spans="1:9">
      <c r="A79">
        <v>0.62999999999999989</v>
      </c>
      <c r="B79">
        <f t="shared" si="4"/>
        <v>1.702702702702702</v>
      </c>
      <c r="C79">
        <f t="shared" si="5"/>
        <v>308519.74047882727</v>
      </c>
      <c r="D79">
        <f t="shared" si="6"/>
        <v>15992.461413998344</v>
      </c>
      <c r="E79">
        <f t="shared" si="7"/>
        <v>296538.72336585994</v>
      </c>
      <c r="F79">
        <f t="shared" si="0"/>
        <v>-13103.016761027335</v>
      </c>
      <c r="G79">
        <f t="shared" si="1"/>
        <v>198.07629040909356</v>
      </c>
      <c r="H79">
        <f t="shared" si="2"/>
        <v>0.19807629040909355</v>
      </c>
      <c r="I79">
        <f t="shared" si="3"/>
        <v>-1.6191030174021164</v>
      </c>
    </row>
    <row r="80" spans="1:9">
      <c r="A80">
        <v>0.6399999999999999</v>
      </c>
      <c r="B80">
        <f t="shared" si="4"/>
        <v>1.777777777777777</v>
      </c>
      <c r="C80">
        <f t="shared" si="5"/>
        <v>338925.1769603116</v>
      </c>
      <c r="D80">
        <f t="shared" si="6"/>
        <v>17066.384254301091</v>
      </c>
      <c r="E80">
        <f t="shared" si="7"/>
        <v>325694.67974735086</v>
      </c>
      <c r="F80">
        <f t="shared" si="0"/>
        <v>-13278.574020717992</v>
      </c>
      <c r="G80">
        <f t="shared" si="1"/>
        <v>212.62091792134288</v>
      </c>
      <c r="H80">
        <f t="shared" si="2"/>
        <v>0.21262091792134288</v>
      </c>
      <c r="I80">
        <f t="shared" si="3"/>
        <v>-1.5482444269390918</v>
      </c>
    </row>
    <row r="81" spans="1:9">
      <c r="A81">
        <v>0.64999999999999991</v>
      </c>
      <c r="B81">
        <f t="shared" si="4"/>
        <v>1.8571428571428563</v>
      </c>
      <c r="C81">
        <f t="shared" si="5"/>
        <v>373134.12765958911</v>
      </c>
      <c r="D81">
        <f t="shared" ref="D81:D86" si="8">$B$6*$B$7*(-LN(1-A81)+$G$10*B81+$G$11*B81^2+$G$12*B81^3)</f>
        <v>18245.428950347679</v>
      </c>
      <c r="E81">
        <f t="shared" si="7"/>
        <v>358492.73912037624</v>
      </c>
      <c r="F81">
        <f t="shared" ref="F81:F86" si="9">$B$14+E81+D81-C81</f>
        <v>-13510.420650923508</v>
      </c>
      <c r="G81">
        <f t="shared" ref="G81:G86" si="10">EXP(-F81/$B$6/$B$7)</f>
        <v>233.47827042927409</v>
      </c>
      <c r="H81">
        <f t="shared" ref="H81:H86" si="11">G81/$B$9</f>
        <v>0.2334782704292741</v>
      </c>
      <c r="I81">
        <f t="shared" ref="I81:I86" si="12">LN(H81)</f>
        <v>-1.4546662664636278</v>
      </c>
    </row>
    <row r="82" spans="1:9">
      <c r="A82">
        <v>0.65999999999999992</v>
      </c>
      <c r="B82">
        <f t="shared" ref="B82:B86" si="13">A82/(1-A82)</f>
        <v>1.9411764705882346</v>
      </c>
      <c r="C82">
        <f t="shared" ref="C82:C86" si="14">$B$6*$B$7*(-LN(1-A82)+$B$10*B82+$B$11*B82^2+$B$12*B82^3)</f>
        <v>411744.9559365217</v>
      </c>
      <c r="D82">
        <f t="shared" si="8"/>
        <v>19544.133001577713</v>
      </c>
      <c r="E82">
        <f t="shared" ref="E82:E86" si="15">$B$6*$B$7*(-LN(1-A82)+$K$10*B82+$K$11*B82^2+$K$12*B82^3)</f>
        <v>395505.42634245736</v>
      </c>
      <c r="F82">
        <f t="shared" si="9"/>
        <v>-13809.857654544991</v>
      </c>
      <c r="G82">
        <f t="shared" si="10"/>
        <v>263.47225404518747</v>
      </c>
      <c r="H82">
        <f t="shared" si="11"/>
        <v>0.26347225404518748</v>
      </c>
      <c r="I82">
        <f t="shared" si="12"/>
        <v>-1.3338072142861404</v>
      </c>
    </row>
    <row r="83" spans="1:9">
      <c r="A83">
        <v>0.66999999999999993</v>
      </c>
      <c r="B83">
        <f t="shared" si="13"/>
        <v>2.0303030303030298</v>
      </c>
      <c r="C83">
        <f t="shared" si="14"/>
        <v>455471.01977938501</v>
      </c>
      <c r="D83">
        <f t="shared" si="8"/>
        <v>20979.607054797143</v>
      </c>
      <c r="E83">
        <f t="shared" si="15"/>
        <v>437415.24063821149</v>
      </c>
      <c r="F83">
        <f t="shared" si="9"/>
        <v>-14190.633148434747</v>
      </c>
      <c r="G83">
        <f t="shared" si="10"/>
        <v>307.24240742764977</v>
      </c>
      <c r="H83">
        <f t="shared" si="11"/>
        <v>0.30724240742764974</v>
      </c>
      <c r="I83">
        <f t="shared" si="12"/>
        <v>-1.1801182422240752</v>
      </c>
    </row>
    <row r="84" spans="1:9">
      <c r="A84">
        <v>0.67999999999999994</v>
      </c>
      <c r="B84">
        <f t="shared" si="13"/>
        <v>2.1249999999999996</v>
      </c>
      <c r="C84">
        <f t="shared" si="14"/>
        <v>505167.08564719325</v>
      </c>
      <c r="D84">
        <f t="shared" si="8"/>
        <v>22572.092828982935</v>
      </c>
      <c r="E84">
        <f t="shared" si="15"/>
        <v>485039.90762284346</v>
      </c>
      <c r="F84">
        <f t="shared" si="9"/>
        <v>-14669.546257425216</v>
      </c>
      <c r="G84">
        <f t="shared" si="10"/>
        <v>372.76060638898861</v>
      </c>
      <c r="H84">
        <f t="shared" si="11"/>
        <v>0.37276060638898861</v>
      </c>
      <c r="I84">
        <f t="shared" si="12"/>
        <v>-0.98681887131155588</v>
      </c>
    </row>
    <row r="85" spans="1:9">
      <c r="A85">
        <v>0.69</v>
      </c>
      <c r="B85">
        <f t="shared" si="13"/>
        <v>2.2258064516129026</v>
      </c>
      <c r="C85">
        <f t="shared" si="14"/>
        <v>561862.87273283966</v>
      </c>
      <c r="D85">
        <f t="shared" si="8"/>
        <v>24345.665336351009</v>
      </c>
      <c r="E85">
        <f t="shared" si="15"/>
        <v>539364.44639363873</v>
      </c>
      <c r="F85">
        <f t="shared" si="9"/>
        <v>-15267.222064908245</v>
      </c>
      <c r="G85">
        <f t="shared" si="10"/>
        <v>474.45695314565785</v>
      </c>
      <c r="H85">
        <f t="shared" si="11"/>
        <v>0.47445695314565783</v>
      </c>
      <c r="I85">
        <f t="shared" si="12"/>
        <v>-0.74558438549922579</v>
      </c>
    </row>
    <row r="86" spans="1:9">
      <c r="A86">
        <v>0.7</v>
      </c>
      <c r="B86">
        <f t="shared" si="13"/>
        <v>2.333333333333333</v>
      </c>
      <c r="C86">
        <f t="shared" si="14"/>
        <v>626805.96036424604</v>
      </c>
      <c r="D86">
        <f t="shared" si="8"/>
        <v>26329.1231090045</v>
      </c>
      <c r="E86">
        <f t="shared" si="15"/>
        <v>601582.18524967297</v>
      </c>
      <c r="F86">
        <f t="shared" si="9"/>
        <v>-16009.113067626953</v>
      </c>
      <c r="G86">
        <f t="shared" si="10"/>
        <v>640.09311341163368</v>
      </c>
      <c r="H86">
        <f t="shared" si="11"/>
        <v>0.64009311341163366</v>
      </c>
      <c r="I86">
        <f t="shared" si="12"/>
        <v>-0.4461416235053427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K4" sqref="K4"/>
    </sheetView>
  </sheetViews>
  <sheetFormatPr baseColWidth="10" defaultColWidth="8.83203125" defaultRowHeight="14" x14ac:dyDescent="0"/>
  <cols>
    <col min="2" max="2" width="10" bestFit="1" customWidth="1"/>
    <col min="9" max="9" width="12" bestFit="1" customWidth="1"/>
  </cols>
  <sheetData>
    <row r="1" spans="1:12">
      <c r="A1" t="s">
        <v>48</v>
      </c>
      <c r="C1" t="s">
        <v>8</v>
      </c>
    </row>
    <row r="2" spans="1:12">
      <c r="A2" t="s">
        <v>21</v>
      </c>
      <c r="F2" t="s">
        <v>22</v>
      </c>
      <c r="J2" t="s">
        <v>24</v>
      </c>
    </row>
    <row r="3" spans="1:12">
      <c r="A3" t="s">
        <v>1</v>
      </c>
      <c r="B3">
        <v>7.77</v>
      </c>
      <c r="C3" t="s">
        <v>2</v>
      </c>
      <c r="F3" t="s">
        <v>1</v>
      </c>
      <c r="G3">
        <v>7.77</v>
      </c>
      <c r="H3" t="s">
        <v>2</v>
      </c>
      <c r="J3" t="s">
        <v>1</v>
      </c>
      <c r="K3">
        <v>10.1</v>
      </c>
      <c r="L3" t="s">
        <v>2</v>
      </c>
    </row>
    <row r="4" spans="1:12">
      <c r="A4" t="s">
        <v>3</v>
      </c>
      <c r="B4">
        <v>2.85</v>
      </c>
      <c r="C4" t="s">
        <v>4</v>
      </c>
      <c r="D4">
        <v>40</v>
      </c>
      <c r="E4" t="s">
        <v>5</v>
      </c>
      <c r="F4" t="s">
        <v>3</v>
      </c>
      <c r="G4">
        <v>2.85</v>
      </c>
      <c r="H4" t="s">
        <v>4</v>
      </c>
      <c r="J4" t="s">
        <v>3</v>
      </c>
      <c r="K4">
        <v>2.85</v>
      </c>
      <c r="L4" t="s">
        <v>4</v>
      </c>
    </row>
    <row r="5" spans="1:12">
      <c r="A5" t="s">
        <v>7</v>
      </c>
      <c r="B5">
        <f>B3/B4</f>
        <v>2.7263157894736838</v>
      </c>
      <c r="C5" t="s">
        <v>2</v>
      </c>
      <c r="F5" t="s">
        <v>7</v>
      </c>
      <c r="G5">
        <f>G3/G4</f>
        <v>2.7263157894736838</v>
      </c>
      <c r="H5" t="s">
        <v>2</v>
      </c>
      <c r="J5" t="s">
        <v>7</v>
      </c>
      <c r="K5">
        <f>K3/K4</f>
        <v>3.5438596491228069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13.1*10^-6</f>
        <v>1.3099999999999998E-5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76335.877862595429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50.741494678524546</v>
      </c>
      <c r="F10" t="s">
        <v>15</v>
      </c>
      <c r="G10">
        <f>G5^3+3*G5^2+3*G5</f>
        <v>50.741494678524546</v>
      </c>
      <c r="J10" t="s">
        <v>15</v>
      </c>
      <c r="K10">
        <f>K5^3+3*K5^2+3*K5</f>
        <v>92.815527584735932</v>
      </c>
    </row>
    <row r="11" spans="1:12">
      <c r="A11" t="s">
        <v>16</v>
      </c>
      <c r="B11">
        <f>1.5*(2*B5^3+3*B5^2)</f>
        <v>94.240051902609679</v>
      </c>
      <c r="F11" t="s">
        <v>16</v>
      </c>
      <c r="G11">
        <f>1.5*(2*G5^3+3*G5^2)</f>
        <v>94.240051902609679</v>
      </c>
      <c r="J11" t="s">
        <v>16</v>
      </c>
      <c r="K11">
        <f>1.5*(2*K5^3+3*K5^2)</f>
        <v>190.03661045503881</v>
      </c>
    </row>
    <row r="12" spans="1:12">
      <c r="A12" t="s">
        <v>17</v>
      </c>
      <c r="B12">
        <f>3*B5^3</f>
        <v>60.792461874908852</v>
      </c>
      <c r="F12" t="s">
        <v>17</v>
      </c>
      <c r="G12">
        <f>3*G5^3</f>
        <v>60.792461874908852</v>
      </c>
      <c r="J12" t="s">
        <v>17</v>
      </c>
      <c r="K12">
        <f>3*K5^3</f>
        <v>133.5213749979751</v>
      </c>
    </row>
    <row r="14" spans="1:12">
      <c r="A14" t="s">
        <v>25</v>
      </c>
      <c r="B14">
        <f>B6*B7*LN(B8)</f>
        <v>-27855.090095697986</v>
      </c>
      <c r="C14" t="s">
        <v>26</v>
      </c>
    </row>
    <row r="15" spans="1:12">
      <c r="A15" t="s">
        <v>6</v>
      </c>
      <c r="B15" t="s">
        <v>18</v>
      </c>
      <c r="C15" t="s">
        <v>19</v>
      </c>
      <c r="D15" t="s">
        <v>20</v>
      </c>
      <c r="E15" t="s">
        <v>23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$B$14+E16-C16-D16</f>
        <v>-27855.090095697986</v>
      </c>
      <c r="G16">
        <f>EXP(-F16/$B$6/$B$7)</f>
        <v>76335.877862595502</v>
      </c>
      <c r="H16">
        <f>G16/$B$9</f>
        <v>1.0000000000000009</v>
      </c>
      <c r="I16">
        <f>LN(H16)</f>
        <v>8.8817841970012484E-16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1318.7340031640092</v>
      </c>
      <c r="D17">
        <f t="shared" ref="D17:D80" si="0">$B$6*$B$7*(-LN(1-A17)+$G$10*B17+$G$11*B17^2+$G$12*B17^3)</f>
        <v>1318.7340031640092</v>
      </c>
      <c r="E17">
        <f>$B$6*$B$7*(-LN(1-A17)+$K$10*B17+$K$11*B17^2+$K$12*B17^3)</f>
        <v>2396.0797967740182</v>
      </c>
      <c r="F17">
        <f t="shared" ref="F17:F79" si="1">$B$14+E17-C17-D17</f>
        <v>-28096.478305251985</v>
      </c>
      <c r="G17">
        <f t="shared" ref="G17:G80" si="2">EXP(-F17/$B$6/$B$7)</f>
        <v>84147.599240820331</v>
      </c>
      <c r="H17">
        <f t="shared" ref="H17:H80" si="3">G17/$B$9</f>
        <v>1.1023335500547462</v>
      </c>
      <c r="I17">
        <f t="shared" ref="I17:I80" si="4">LN(H17)</f>
        <v>9.7429341933957497E-2</v>
      </c>
    </row>
    <row r="18" spans="1:9">
      <c r="A18">
        <v>0.02</v>
      </c>
      <c r="B18">
        <f t="shared" ref="B18:B81" si="5">A18/(1-A18)</f>
        <v>2.0408163265306124E-2</v>
      </c>
      <c r="C18">
        <f t="shared" ref="C18:C81" si="6">$B$6*$B$7*(-LN(1-A18)+$B$10*B18+$B$11*B18^2+$B$12*B18^3)</f>
        <v>2714.2060821080699</v>
      </c>
      <c r="D18">
        <f t="shared" si="0"/>
        <v>2714.2060821080699</v>
      </c>
      <c r="E18">
        <f t="shared" ref="E18:E81" si="7">$B$6*$B$7*(-LN(1-A18)+$K$10*B18+$K$11*B18^2+$K$12*B18^3)</f>
        <v>4941.9658021647283</v>
      </c>
      <c r="F18">
        <f t="shared" si="1"/>
        <v>-28341.536457749397</v>
      </c>
      <c r="G18">
        <f t="shared" si="2"/>
        <v>92896.223945662787</v>
      </c>
      <c r="H18">
        <f t="shared" si="3"/>
        <v>1.2169405336881824</v>
      </c>
      <c r="I18">
        <f t="shared" si="4"/>
        <v>0.19633994977801372</v>
      </c>
    </row>
    <row r="19" spans="1:9">
      <c r="A19">
        <v>0.03</v>
      </c>
      <c r="B19">
        <f t="shared" si="5"/>
        <v>3.0927835051546393E-2</v>
      </c>
      <c r="C19">
        <f t="shared" si="6"/>
        <v>4191.3723849391736</v>
      </c>
      <c r="D19">
        <f t="shared" si="0"/>
        <v>4191.3723849391736</v>
      </c>
      <c r="E19">
        <f t="shared" si="7"/>
        <v>7647.6911090575713</v>
      </c>
      <c r="F19">
        <f t="shared" si="1"/>
        <v>-28590.143756518766</v>
      </c>
      <c r="G19">
        <f t="shared" si="2"/>
        <v>102701.43773854937</v>
      </c>
      <c r="H19">
        <f t="shared" si="3"/>
        <v>1.3453888343749967</v>
      </c>
      <c r="I19">
        <f t="shared" si="4"/>
        <v>0.29668306746313977</v>
      </c>
    </row>
    <row r="20" spans="1:9">
      <c r="A20">
        <v>0.04</v>
      </c>
      <c r="B20">
        <f t="shared" si="5"/>
        <v>4.1666666666666671E-2</v>
      </c>
      <c r="C20">
        <f t="shared" si="6"/>
        <v>5755.5477749073198</v>
      </c>
      <c r="D20">
        <f t="shared" si="0"/>
        <v>5755.5477749073198</v>
      </c>
      <c r="E20">
        <f t="shared" si="7"/>
        <v>10524.029606468182</v>
      </c>
      <c r="F20">
        <f t="shared" si="1"/>
        <v>-28842.156039044443</v>
      </c>
      <c r="G20">
        <f t="shared" si="2"/>
        <v>113697.74375893577</v>
      </c>
      <c r="H20">
        <f t="shared" si="3"/>
        <v>1.4894404432420585</v>
      </c>
      <c r="I20">
        <f t="shared" si="4"/>
        <v>0.39840050797573584</v>
      </c>
    </row>
    <row r="21" spans="1:9">
      <c r="A21">
        <v>0.05</v>
      </c>
      <c r="B21">
        <f t="shared" si="5"/>
        <v>5.2631578947368425E-2</v>
      </c>
      <c r="C21">
        <f t="shared" si="6"/>
        <v>7412.4351400222331</v>
      </c>
      <c r="D21">
        <f t="shared" si="0"/>
        <v>7412.4351400222331</v>
      </c>
      <c r="E21">
        <f t="shared" si="7"/>
        <v>13582.557260554941</v>
      </c>
      <c r="F21">
        <f t="shared" si="1"/>
        <v>-29097.403115187513</v>
      </c>
      <c r="G21">
        <f t="shared" si="2"/>
        <v>126035.87993239109</v>
      </c>
      <c r="H21">
        <f t="shared" si="3"/>
        <v>1.651070027114323</v>
      </c>
      <c r="I21">
        <f t="shared" si="4"/>
        <v>0.50142357900780687</v>
      </c>
    </row>
    <row r="22" spans="1:9">
      <c r="A22">
        <v>0.06</v>
      </c>
      <c r="B22">
        <f t="shared" si="5"/>
        <v>6.3829787234042548E-2</v>
      </c>
      <c r="C22">
        <f t="shared" si="6"/>
        <v>9168.1573984773131</v>
      </c>
      <c r="D22">
        <f t="shared" si="0"/>
        <v>9168.1573984773131</v>
      </c>
      <c r="E22">
        <f t="shared" si="7"/>
        <v>16835.719079354396</v>
      </c>
      <c r="F22">
        <f t="shared" si="1"/>
        <v>-29355.685813298216</v>
      </c>
      <c r="G22">
        <f t="shared" si="2"/>
        <v>139884.20027980595</v>
      </c>
      <c r="H22">
        <f t="shared" si="3"/>
        <v>1.8324830236654577</v>
      </c>
      <c r="I22">
        <f t="shared" si="4"/>
        <v>0.60567189070599425</v>
      </c>
    </row>
    <row r="23" spans="1:9">
      <c r="A23">
        <v>7.0000000000000007E-2</v>
      </c>
      <c r="B23">
        <f t="shared" si="5"/>
        <v>7.5268817204301092E-2</v>
      </c>
      <c r="C23">
        <f t="shared" si="6"/>
        <v>11029.292477253472</v>
      </c>
      <c r="D23">
        <f t="shared" si="0"/>
        <v>11029.292477253472</v>
      </c>
      <c r="E23">
        <f t="shared" si="7"/>
        <v>20296.902349563999</v>
      </c>
      <c r="F23">
        <f t="shared" si="1"/>
        <v>-29616.77270064093</v>
      </c>
      <c r="G23">
        <f t="shared" si="2"/>
        <v>155429.93957606782</v>
      </c>
      <c r="H23">
        <f t="shared" si="3"/>
        <v>2.0361322084464883</v>
      </c>
      <c r="I23">
        <f t="shared" si="4"/>
        <v>0.71105203196635636</v>
      </c>
    </row>
    <row r="24" spans="1:9">
      <c r="A24">
        <v>0.08</v>
      </c>
      <c r="B24">
        <f t="shared" si="5"/>
        <v>8.6956521739130432E-2</v>
      </c>
      <c r="C24">
        <f t="shared" si="6"/>
        <v>13002.911572979632</v>
      </c>
      <c r="D24">
        <f t="shared" si="0"/>
        <v>13002.911572979632</v>
      </c>
      <c r="E24">
        <f t="shared" si="7"/>
        <v>23980.516801247861</v>
      </c>
      <c r="F24">
        <f t="shared" si="1"/>
        <v>-29880.396440409389</v>
      </c>
      <c r="G24">
        <f t="shared" si="2"/>
        <v>172880.24836403376</v>
      </c>
      <c r="H24">
        <f t="shared" si="3"/>
        <v>2.2647312535688422</v>
      </c>
      <c r="I24">
        <f t="shared" si="4"/>
        <v>0.81745610004932445</v>
      </c>
    </row>
    <row r="25" spans="1:9">
      <c r="A25">
        <v>0.09</v>
      </c>
      <c r="B25">
        <f t="shared" si="5"/>
        <v>9.8901098901098897E-2</v>
      </c>
      <c r="C25">
        <f t="shared" si="6"/>
        <v>15096.621039830216</v>
      </c>
      <c r="D25">
        <f t="shared" si="0"/>
        <v>15096.621039830216</v>
      </c>
      <c r="E25">
        <f t="shared" si="7"/>
        <v>27902.082432443753</v>
      </c>
      <c r="F25">
        <f t="shared" si="1"/>
        <v>-30146.249742914664</v>
      </c>
      <c r="G25">
        <f t="shared" si="2"/>
        <v>192462.84366390712</v>
      </c>
      <c r="H25">
        <f t="shared" si="3"/>
        <v>2.5212632519971829</v>
      </c>
      <c r="I25">
        <f t="shared" si="4"/>
        <v>0.92476006639430863</v>
      </c>
    </row>
    <row r="26" spans="1:9">
      <c r="A26">
        <v>0.1</v>
      </c>
      <c r="B26">
        <f t="shared" si="5"/>
        <v>0.11111111111111112</v>
      </c>
      <c r="C26">
        <f t="shared" si="6"/>
        <v>17318.608289495263</v>
      </c>
      <c r="D26">
        <f t="shared" si="0"/>
        <v>17318.608289495263</v>
      </c>
      <c r="E26">
        <f t="shared" si="7"/>
        <v>32078.325811488427</v>
      </c>
      <c r="F26">
        <f t="shared" si="1"/>
        <v>-30413.980863200086</v>
      </c>
      <c r="G26">
        <f t="shared" si="2"/>
        <v>214426.06810959775</v>
      </c>
      <c r="H26">
        <f t="shared" si="3"/>
        <v>2.8089814922357301</v>
      </c>
      <c r="I26">
        <f t="shared" si="4"/>
        <v>1.0328219593626757</v>
      </c>
    </row>
    <row r="27" spans="1:9">
      <c r="A27">
        <v>0.11</v>
      </c>
      <c r="B27">
        <f t="shared" si="5"/>
        <v>0.12359550561797752</v>
      </c>
      <c r="C27">
        <f t="shared" si="6"/>
        <v>19677.69213370392</v>
      </c>
      <c r="D27">
        <f t="shared" si="0"/>
        <v>19677.69213370392</v>
      </c>
      <c r="E27">
        <f t="shared" si="7"/>
        <v>36527.285771821138</v>
      </c>
      <c r="F27">
        <f t="shared" si="1"/>
        <v>-30683.188591284688</v>
      </c>
      <c r="G27">
        <f t="shared" si="2"/>
        <v>239038.08506434024</v>
      </c>
      <c r="H27">
        <f t="shared" si="3"/>
        <v>3.1313989143428569</v>
      </c>
      <c r="I27">
        <f t="shared" si="4"/>
        <v>1.1414798421949817</v>
      </c>
    </row>
    <row r="28" spans="1:9">
      <c r="A28">
        <v>0.12</v>
      </c>
      <c r="B28">
        <f t="shared" si="5"/>
        <v>0.13636363636363635</v>
      </c>
      <c r="C28">
        <f t="shared" si="6"/>
        <v>22183.378051149819</v>
      </c>
      <c r="D28">
        <f t="shared" si="0"/>
        <v>22183.378051149819</v>
      </c>
      <c r="E28">
        <f t="shared" si="7"/>
        <v>41268.429523645071</v>
      </c>
      <c r="F28">
        <f t="shared" si="1"/>
        <v>-30953.416674352553</v>
      </c>
      <c r="G28">
        <f t="shared" si="2"/>
        <v>266584.85827518225</v>
      </c>
      <c r="H28">
        <f t="shared" si="3"/>
        <v>3.4922616434048872</v>
      </c>
      <c r="I28">
        <f t="shared" si="4"/>
        <v>1.2505495616896587</v>
      </c>
    </row>
    <row r="29" spans="1:9">
      <c r="A29">
        <v>0.13</v>
      </c>
      <c r="B29">
        <f t="shared" si="5"/>
        <v>0.14942528735632185</v>
      </c>
      <c r="C29">
        <f t="shared" si="6"/>
        <v>24845.918918805044</v>
      </c>
      <c r="D29">
        <f t="shared" si="0"/>
        <v>24845.918918805044</v>
      </c>
      <c r="E29">
        <f t="shared" si="7"/>
        <v>46322.780330942762</v>
      </c>
      <c r="F29">
        <f t="shared" si="1"/>
        <v>-31224.147602365312</v>
      </c>
      <c r="G29">
        <f t="shared" si="2"/>
        <v>297366.47143639642</v>
      </c>
      <c r="H29">
        <f t="shared" si="3"/>
        <v>3.8955007758167928</v>
      </c>
      <c r="I29">
        <f t="shared" si="4"/>
        <v>1.3598222399459354</v>
      </c>
    </row>
    <row r="30" spans="1:9">
      <c r="A30">
        <v>0.14000000000000001</v>
      </c>
      <c r="B30">
        <f t="shared" si="5"/>
        <v>0.16279069767441862</v>
      </c>
      <c r="C30">
        <f t="shared" si="6"/>
        <v>27676.381813498021</v>
      </c>
      <c r="D30">
        <f t="shared" si="0"/>
        <v>27676.381813498021</v>
      </c>
      <c r="E30">
        <f t="shared" si="7"/>
        <v>51713.058043057004</v>
      </c>
      <c r="F30">
        <f t="shared" si="1"/>
        <v>-31494.795679637024</v>
      </c>
      <c r="G30">
        <f t="shared" si="2"/>
        <v>331691.23684331332</v>
      </c>
      <c r="H30">
        <f t="shared" si="3"/>
        <v>4.3451552026474038</v>
      </c>
      <c r="I30">
        <f t="shared" si="4"/>
        <v>1.4690614779062079</v>
      </c>
    </row>
    <row r="31" spans="1:9">
      <c r="A31">
        <v>0.15</v>
      </c>
      <c r="B31">
        <f t="shared" si="5"/>
        <v>0.17647058823529413</v>
      </c>
      <c r="C31">
        <f t="shared" si="6"/>
        <v>30686.721564402887</v>
      </c>
      <c r="D31">
        <f t="shared" si="0"/>
        <v>30686.721564402887</v>
      </c>
      <c r="E31">
        <f t="shared" si="7"/>
        <v>57463.833929799519</v>
      </c>
      <c r="F31">
        <f t="shared" si="1"/>
        <v>-31764.699294704242</v>
      </c>
      <c r="G31">
        <f t="shared" si="2"/>
        <v>369866.92696266912</v>
      </c>
      <c r="H31">
        <f t="shared" si="3"/>
        <v>4.8452567432109648</v>
      </c>
      <c r="I31">
        <f t="shared" si="4"/>
        <v>1.5780002353135485</v>
      </c>
    </row>
    <row r="32" spans="1:9">
      <c r="A32">
        <v>0.16</v>
      </c>
      <c r="B32">
        <f t="shared" si="5"/>
        <v>0.19047619047619049</v>
      </c>
      <c r="C32">
        <f t="shared" si="6"/>
        <v>33889.861822060579</v>
      </c>
      <c r="D32">
        <f t="shared" si="0"/>
        <v>33889.861822060579</v>
      </c>
      <c r="E32">
        <f t="shared" si="7"/>
        <v>63601.701450661138</v>
      </c>
      <c r="F32">
        <f t="shared" si="1"/>
        <v>-32033.112289158002</v>
      </c>
      <c r="G32">
        <f t="shared" si="2"/>
        <v>412188.34616192908</v>
      </c>
      <c r="H32">
        <f t="shared" si="3"/>
        <v>5.3996673347212703</v>
      </c>
      <c r="I32">
        <f t="shared" si="4"/>
        <v>1.6863373469913361</v>
      </c>
    </row>
    <row r="33" spans="1:9">
      <c r="A33">
        <v>0.17</v>
      </c>
      <c r="B33">
        <f t="shared" si="5"/>
        <v>0.20481927710843376</v>
      </c>
      <c r="C33">
        <f t="shared" si="6"/>
        <v>37299.784506252588</v>
      </c>
      <c r="D33">
        <f t="shared" si="0"/>
        <v>37299.784506252588</v>
      </c>
      <c r="E33">
        <f t="shared" si="7"/>
        <v>70155.464795453867</v>
      </c>
      <c r="F33">
        <f t="shared" si="1"/>
        <v>-32299.1943127493</v>
      </c>
      <c r="G33">
        <f t="shared" si="2"/>
        <v>458920.35603290278</v>
      </c>
      <c r="H33">
        <f t="shared" si="3"/>
        <v>6.0118566640310256</v>
      </c>
      <c r="I33">
        <f t="shared" si="4"/>
        <v>1.7937336299616389</v>
      </c>
    </row>
    <row r="34" spans="1:9">
      <c r="A34">
        <v>0.18</v>
      </c>
      <c r="B34">
        <f t="shared" si="5"/>
        <v>0.21951219512195119</v>
      </c>
      <c r="C34">
        <f t="shared" si="6"/>
        <v>40931.628605255704</v>
      </c>
      <c r="D34">
        <f t="shared" si="0"/>
        <v>40931.628605255704</v>
      </c>
      <c r="E34">
        <f t="shared" si="7"/>
        <v>77156.347269440434</v>
      </c>
      <c r="F34">
        <f t="shared" si="1"/>
        <v>-32562.000036768964</v>
      </c>
      <c r="G34">
        <f t="shared" si="2"/>
        <v>510275.39925672393</v>
      </c>
      <c r="H34">
        <f t="shared" si="3"/>
        <v>6.6846077302630826</v>
      </c>
      <c r="I34">
        <f t="shared" si="4"/>
        <v>1.8998075297391894</v>
      </c>
    </row>
    <row r="35" spans="1:9">
      <c r="A35">
        <v>0.19</v>
      </c>
      <c r="B35">
        <f t="shared" si="5"/>
        <v>0.23456790123456789</v>
      </c>
      <c r="C35">
        <f t="shared" si="6"/>
        <v>44801.799424793782</v>
      </c>
      <c r="D35">
        <f t="shared" si="0"/>
        <v>44801.799424793782</v>
      </c>
      <c r="E35">
        <f t="shared" si="7"/>
        <v>84638.221865156345</v>
      </c>
      <c r="F35">
        <f t="shared" si="1"/>
        <v>-32820.467080129209</v>
      </c>
      <c r="G35">
        <f t="shared" si="2"/>
        <v>566384.56775882444</v>
      </c>
      <c r="H35">
        <f t="shared" si="3"/>
        <v>7.4196378376405994</v>
      </c>
      <c r="I35">
        <f t="shared" si="4"/>
        <v>2.0041302470447784</v>
      </c>
    </row>
    <row r="36" spans="1:9">
      <c r="A36">
        <v>0.2</v>
      </c>
      <c r="B36">
        <f t="shared" si="5"/>
        <v>0.25</v>
      </c>
      <c r="C36">
        <f t="shared" si="6"/>
        <v>48928.089528790617</v>
      </c>
      <c r="D36">
        <f t="shared" si="0"/>
        <v>48928.089528790617</v>
      </c>
      <c r="E36">
        <f t="shared" si="7"/>
        <v>92637.866670911011</v>
      </c>
      <c r="F36">
        <f t="shared" si="1"/>
        <v>-33073.402482368212</v>
      </c>
      <c r="G36">
        <f t="shared" si="2"/>
        <v>627261.37939348118</v>
      </c>
      <c r="H36">
        <f t="shared" si="3"/>
        <v>8.2171240700546022</v>
      </c>
      <c r="I36">
        <f t="shared" si="4"/>
        <v>2.1062202780263215</v>
      </c>
    </row>
    <row r="37" spans="1:9">
      <c r="A37">
        <v>0.21</v>
      </c>
      <c r="B37">
        <f t="shared" si="5"/>
        <v>0.26582278481012656</v>
      </c>
      <c r="C37">
        <f t="shared" si="6"/>
        <v>53329.81277865015</v>
      </c>
      <c r="D37">
        <f t="shared" si="0"/>
        <v>53329.81277865015</v>
      </c>
      <c r="E37">
        <f t="shared" si="7"/>
        <v>101195.24811846217</v>
      </c>
      <c r="F37">
        <f t="shared" si="1"/>
        <v>-33319.467534536117</v>
      </c>
      <c r="G37">
        <f t="shared" si="2"/>
        <v>692757.72885976895</v>
      </c>
      <c r="H37">
        <f t="shared" si="3"/>
        <v>9.075126248062972</v>
      </c>
      <c r="I37">
        <f t="shared" si="4"/>
        <v>2.205537291686432</v>
      </c>
    </row>
    <row r="38" spans="1:9">
      <c r="A38">
        <v>0.22</v>
      </c>
      <c r="B38">
        <f t="shared" si="5"/>
        <v>0.28205128205128205</v>
      </c>
      <c r="C38">
        <f t="shared" si="6"/>
        <v>58027.953066563634</v>
      </c>
      <c r="D38">
        <f t="shared" si="0"/>
        <v>58027.953066563634</v>
      </c>
      <c r="E38">
        <f t="shared" si="7"/>
        <v>110353.83547672976</v>
      </c>
      <c r="F38">
        <f t="shared" si="1"/>
        <v>-33557.1607520955</v>
      </c>
      <c r="G38">
        <f t="shared" si="2"/>
        <v>762512.04582733079</v>
      </c>
      <c r="H38">
        <f t="shared" si="3"/>
        <v>9.9889078003380316</v>
      </c>
      <c r="I38">
        <f t="shared" si="4"/>
        <v>2.3014752573880868</v>
      </c>
    </row>
    <row r="39" spans="1:9">
      <c r="A39">
        <v>0.23</v>
      </c>
      <c r="B39">
        <f t="shared" si="5"/>
        <v>0.29870129870129869</v>
      </c>
      <c r="C39">
        <f t="shared" si="6"/>
        <v>63045.329555168071</v>
      </c>
      <c r="D39">
        <f t="shared" si="0"/>
        <v>63045.329555168071</v>
      </c>
      <c r="E39">
        <f t="shared" si="7"/>
        <v>120160.95046304757</v>
      </c>
      <c r="F39">
        <f t="shared" si="1"/>
        <v>-33784.798742986561</v>
      </c>
      <c r="G39">
        <f t="shared" si="2"/>
        <v>835890.62365744717</v>
      </c>
      <c r="H39">
        <f t="shared" si="3"/>
        <v>10.950167169912557</v>
      </c>
      <c r="I39">
        <f t="shared" si="4"/>
        <v>2.3933547228046566</v>
      </c>
    </row>
    <row r="40" spans="1:9">
      <c r="A40">
        <v>0.24</v>
      </c>
      <c r="B40">
        <f t="shared" si="5"/>
        <v>0.31578947368421051</v>
      </c>
      <c r="C40">
        <f t="shared" si="6"/>
        <v>68406.780485340016</v>
      </c>
      <c r="D40">
        <f t="shared" si="0"/>
        <v>68406.780485340016</v>
      </c>
      <c r="E40">
        <f t="shared" si="7"/>
        <v>130668.1563782125</v>
      </c>
      <c r="F40">
        <f t="shared" si="1"/>
        <v>-34000.49468816552</v>
      </c>
      <c r="G40">
        <f t="shared" si="2"/>
        <v>911924.47759341495</v>
      </c>
      <c r="H40">
        <f t="shared" si="3"/>
        <v>11.946210656473735</v>
      </c>
      <c r="I40">
        <f t="shared" si="4"/>
        <v>2.4804141282140479</v>
      </c>
    </row>
    <row r="41" spans="1:9">
      <c r="A41">
        <v>0.25</v>
      </c>
      <c r="B41">
        <f t="shared" si="5"/>
        <v>0.33333333333333331</v>
      </c>
      <c r="C41">
        <f t="shared" si="6"/>
        <v>74139.367901410413</v>
      </c>
      <c r="D41">
        <f t="shared" si="0"/>
        <v>74139.367901410413</v>
      </c>
      <c r="E41">
        <f t="shared" si="7"/>
        <v>141931.69178812488</v>
      </c>
      <c r="F41">
        <f t="shared" si="1"/>
        <v>-34202.134110393934</v>
      </c>
      <c r="G41">
        <f t="shared" si="2"/>
        <v>989246.03784759995</v>
      </c>
      <c r="H41">
        <f t="shared" si="3"/>
        <v>12.959123095803557</v>
      </c>
      <c r="I41">
        <f t="shared" si="4"/>
        <v>2.5618000262740912</v>
      </c>
    </row>
    <row r="42" spans="1:9">
      <c r="A42">
        <v>0.26</v>
      </c>
      <c r="B42">
        <f t="shared" si="5"/>
        <v>0.35135135135135137</v>
      </c>
      <c r="C42">
        <f t="shared" si="6"/>
        <v>80272.60597501522</v>
      </c>
      <c r="D42">
        <f t="shared" si="0"/>
        <v>80272.60597501522</v>
      </c>
      <c r="E42">
        <f t="shared" si="7"/>
        <v>154012.95448687969</v>
      </c>
      <c r="F42">
        <f t="shared" si="1"/>
        <v>-34387.347558848734</v>
      </c>
      <c r="G42">
        <f t="shared" si="2"/>
        <v>1066032.5145700981</v>
      </c>
      <c r="H42">
        <f t="shared" si="3"/>
        <v>13.965025940868284</v>
      </c>
      <c r="I42">
        <f t="shared" si="4"/>
        <v>2.6365560569584856</v>
      </c>
    </row>
    <row r="43" spans="1:9">
      <c r="A43">
        <v>0.27</v>
      </c>
      <c r="B43">
        <f t="shared" si="5"/>
        <v>0.36986301369863017</v>
      </c>
      <c r="C43">
        <f t="shared" si="6"/>
        <v>86838.715992711266</v>
      </c>
      <c r="D43">
        <f t="shared" si="0"/>
        <v>86838.715992711266</v>
      </c>
      <c r="E43">
        <f t="shared" si="7"/>
        <v>166979.04230005134</v>
      </c>
      <c r="F43">
        <f t="shared" si="1"/>
        <v>-34553.479781069182</v>
      </c>
      <c r="G43">
        <f t="shared" si="2"/>
        <v>1139965.8143006647</v>
      </c>
      <c r="H43">
        <f t="shared" si="3"/>
        <v>14.933552167338705</v>
      </c>
      <c r="I43">
        <f t="shared" si="4"/>
        <v>2.7036105047083199</v>
      </c>
    </row>
    <row r="44" spans="1:9">
      <c r="A44">
        <v>0.28000000000000003</v>
      </c>
      <c r="B44">
        <f t="shared" si="5"/>
        <v>0.38888888888888895</v>
      </c>
      <c r="C44">
        <f t="shared" si="6"/>
        <v>93872.911517355358</v>
      </c>
      <c r="D44">
        <f t="shared" si="0"/>
        <v>93872.911517355358</v>
      </c>
      <c r="E44">
        <f t="shared" si="7"/>
        <v>180903.35824194734</v>
      </c>
      <c r="F44">
        <f t="shared" si="1"/>
        <v>-34697.554888461367</v>
      </c>
      <c r="G44">
        <f t="shared" si="2"/>
        <v>1208222.1822358223</v>
      </c>
      <c r="H44">
        <f t="shared" si="3"/>
        <v>15.827710587289271</v>
      </c>
      <c r="I44">
        <f t="shared" si="4"/>
        <v>2.7617622384993785</v>
      </c>
    </row>
    <row r="45" spans="1:9">
      <c r="A45">
        <v>0.28999999999999998</v>
      </c>
      <c r="B45">
        <f t="shared" si="5"/>
        <v>0.40845070422535212</v>
      </c>
      <c r="C45">
        <f t="shared" si="6"/>
        <v>101413.71774972552</v>
      </c>
      <c r="D45">
        <f t="shared" si="0"/>
        <v>101413.71774972552</v>
      </c>
      <c r="E45">
        <f t="shared" si="7"/>
        <v>195866.28864977142</v>
      </c>
      <c r="F45">
        <f t="shared" si="1"/>
        <v>-34816.236945377605</v>
      </c>
      <c r="G45">
        <f t="shared" si="2"/>
        <v>1267507.7546876869</v>
      </c>
      <c r="H45">
        <f t="shared" si="3"/>
        <v>16.604351586408697</v>
      </c>
      <c r="I45">
        <f t="shared" si="4"/>
        <v>2.8096648047683859</v>
      </c>
    </row>
    <row r="46" spans="1:9">
      <c r="A46">
        <v>0.3</v>
      </c>
      <c r="B46">
        <f t="shared" si="5"/>
        <v>0.4285714285714286</v>
      </c>
      <c r="C46">
        <f t="shared" si="6"/>
        <v>109503.32971766179</v>
      </c>
      <c r="D46">
        <f t="shared" si="0"/>
        <v>109503.32971766179</v>
      </c>
      <c r="E46">
        <f t="shared" si="7"/>
        <v>211955.96420833416</v>
      </c>
      <c r="F46">
        <f t="shared" si="1"/>
        <v>-34905.785322687414</v>
      </c>
      <c r="G46">
        <f t="shared" si="2"/>
        <v>1314158.0270798001</v>
      </c>
      <c r="H46">
        <f t="shared" si="3"/>
        <v>17.215470154745379</v>
      </c>
      <c r="I46">
        <f t="shared" si="4"/>
        <v>2.845808407178251</v>
      </c>
    </row>
    <row r="47" spans="1:9">
      <c r="A47">
        <v>0.31</v>
      </c>
      <c r="B47">
        <f t="shared" si="5"/>
        <v>0.44927536231884063</v>
      </c>
      <c r="C47">
        <f t="shared" si="6"/>
        <v>118188.01462028935</v>
      </c>
      <c r="D47">
        <f t="shared" si="0"/>
        <v>118188.01462028935</v>
      </c>
      <c r="E47">
        <f t="shared" si="7"/>
        <v>229269.1152839057</v>
      </c>
      <c r="F47">
        <f t="shared" si="1"/>
        <v>-34962.00405237099</v>
      </c>
      <c r="G47">
        <f t="shared" si="2"/>
        <v>1344318.5560186107</v>
      </c>
      <c r="H47">
        <f t="shared" si="3"/>
        <v>17.6105730838438</v>
      </c>
      <c r="I47">
        <f t="shared" si="4"/>
        <v>2.8684994650702409</v>
      </c>
    </row>
    <row r="48" spans="1:9">
      <c r="A48">
        <v>0.32</v>
      </c>
      <c r="B48">
        <f t="shared" si="5"/>
        <v>0.4705882352941177</v>
      </c>
      <c r="C48">
        <f t="shared" si="6"/>
        <v>127518.56447282393</v>
      </c>
      <c r="D48">
        <f t="shared" si="0"/>
        <v>127518.56447282393</v>
      </c>
      <c r="E48">
        <f t="shared" si="7"/>
        <v>247912.03474422422</v>
      </c>
      <c r="F48">
        <f t="shared" si="1"/>
        <v>-34980.184297121625</v>
      </c>
      <c r="G48">
        <f t="shared" si="2"/>
        <v>1354219.3499132942</v>
      </c>
      <c r="H48">
        <f t="shared" si="3"/>
        <v>17.740273483864151</v>
      </c>
      <c r="I48">
        <f t="shared" si="4"/>
        <v>2.8758373929894452</v>
      </c>
    </row>
    <row r="49" spans="1:9">
      <c r="A49">
        <v>0.33</v>
      </c>
      <c r="B49">
        <f t="shared" si="5"/>
        <v>0.49253731343283591</v>
      </c>
      <c r="C49">
        <f t="shared" si="6"/>
        <v>137550.80615484604</v>
      </c>
      <c r="D49">
        <f t="shared" si="0"/>
        <v>137550.80615484604</v>
      </c>
      <c r="E49">
        <f t="shared" si="7"/>
        <v>268001.66350059723</v>
      </c>
      <c r="F49">
        <f t="shared" si="1"/>
        <v>-34955.038904792833</v>
      </c>
      <c r="G49">
        <f t="shared" si="2"/>
        <v>1340544.6080065407</v>
      </c>
      <c r="H49">
        <f t="shared" si="3"/>
        <v>17.561134364885682</v>
      </c>
      <c r="I49">
        <f t="shared" si="4"/>
        <v>2.8656881854875875</v>
      </c>
    </row>
    <row r="50" spans="1:9">
      <c r="A50">
        <v>0.34</v>
      </c>
      <c r="B50">
        <f t="shared" si="5"/>
        <v>0.51515151515151525</v>
      </c>
      <c r="C50">
        <f t="shared" si="6"/>
        <v>148346.17708799237</v>
      </c>
      <c r="D50">
        <f t="shared" si="0"/>
        <v>148346.17708799237</v>
      </c>
      <c r="E50">
        <f t="shared" si="7"/>
        <v>289666.81642410235</v>
      </c>
      <c r="F50">
        <f t="shared" si="1"/>
        <v>-34880.627847580385</v>
      </c>
      <c r="G50">
        <f t="shared" si="2"/>
        <v>1300881.4752915786</v>
      </c>
      <c r="H50">
        <f t="shared" si="3"/>
        <v>17.041547326319677</v>
      </c>
      <c r="I50">
        <f t="shared" si="4"/>
        <v>2.8356543228137889</v>
      </c>
    </row>
    <row r="51" spans="1:9">
      <c r="A51">
        <v>0.35</v>
      </c>
      <c r="B51">
        <f t="shared" si="5"/>
        <v>0.53846153846153844</v>
      </c>
      <c r="C51">
        <f t="shared" si="6"/>
        <v>159972.37608938993</v>
      </c>
      <c r="D51">
        <f t="shared" si="0"/>
        <v>159972.37608938993</v>
      </c>
      <c r="E51">
        <f t="shared" si="7"/>
        <v>313049.56912942568</v>
      </c>
      <c r="F51">
        <f t="shared" si="1"/>
        <v>-34750.273145052139</v>
      </c>
      <c r="G51">
        <f t="shared" si="2"/>
        <v>1234206.4363128543</v>
      </c>
      <c r="H51">
        <f t="shared" si="3"/>
        <v>16.16810431569839</v>
      </c>
      <c r="I51">
        <f t="shared" si="4"/>
        <v>2.7830404320658095</v>
      </c>
    </row>
    <row r="52" spans="1:9">
      <c r="A52">
        <v>0.35999999999999993</v>
      </c>
      <c r="B52">
        <f t="shared" si="5"/>
        <v>0.56249999999999978</v>
      </c>
      <c r="C52">
        <f t="shared" si="6"/>
        <v>172504.10050311274</v>
      </c>
      <c r="D52">
        <f t="shared" si="0"/>
        <v>172504.10050311274</v>
      </c>
      <c r="E52">
        <f t="shared" si="7"/>
        <v>338306.82946954883</v>
      </c>
      <c r="F52">
        <f t="shared" si="1"/>
        <v>-34556.461632374616</v>
      </c>
      <c r="G52">
        <f t="shared" si="2"/>
        <v>1141338.6320876812</v>
      </c>
      <c r="H52">
        <f t="shared" si="3"/>
        <v>14.951536080348623</v>
      </c>
      <c r="I52">
        <f t="shared" si="4"/>
        <v>2.7048140424079028</v>
      </c>
    </row>
    <row r="53" spans="1:9">
      <c r="A53">
        <v>0.36999999999999994</v>
      </c>
      <c r="B53">
        <f t="shared" si="5"/>
        <v>0.5873015873015871</v>
      </c>
      <c r="C53">
        <f t="shared" si="6"/>
        <v>186023.88254988266</v>
      </c>
      <c r="D53">
        <f t="shared" si="0"/>
        <v>186023.88254988266</v>
      </c>
      <c r="E53">
        <f t="shared" si="7"/>
        <v>365612.12154258287</v>
      </c>
      <c r="F53">
        <f t="shared" si="1"/>
        <v>-34290.733652880415</v>
      </c>
      <c r="G53">
        <f t="shared" si="2"/>
        <v>1025262.2452083972</v>
      </c>
      <c r="H53">
        <f t="shared" si="3"/>
        <v>13.430935412230001</v>
      </c>
      <c r="I53">
        <f t="shared" si="4"/>
        <v>2.5975606590575095</v>
      </c>
    </row>
    <row r="54" spans="1:9">
      <c r="A54">
        <v>0.37999999999999995</v>
      </c>
      <c r="B54">
        <f t="shared" si="5"/>
        <v>0.6129032258064514</v>
      </c>
      <c r="C54">
        <f t="shared" si="6"/>
        <v>200623.04001161511</v>
      </c>
      <c r="D54">
        <f t="shared" si="0"/>
        <v>200623.04001161511</v>
      </c>
      <c r="E54">
        <f t="shared" si="7"/>
        <v>395157.6147005785</v>
      </c>
      <c r="F54">
        <f t="shared" si="1"/>
        <v>-33943.555418349686</v>
      </c>
      <c r="G54">
        <f t="shared" si="2"/>
        <v>891205.72581887024</v>
      </c>
      <c r="H54">
        <f t="shared" si="3"/>
        <v>11.674795008227198</v>
      </c>
      <c r="I54">
        <f t="shared" si="4"/>
        <v>2.4574322452189898</v>
      </c>
    </row>
    <row r="55" spans="1:9">
      <c r="A55">
        <v>0.38999999999999996</v>
      </c>
      <c r="B55">
        <f t="shared" si="5"/>
        <v>0.63934426229508179</v>
      </c>
      <c r="C55">
        <f t="shared" si="6"/>
        <v>216402.75895107488</v>
      </c>
      <c r="D55">
        <f t="shared" si="0"/>
        <v>216402.75895107488</v>
      </c>
      <c r="E55">
        <f t="shared" si="7"/>
        <v>427156.43561797088</v>
      </c>
      <c r="F55">
        <f t="shared" si="1"/>
        <v>-33504.172379876836</v>
      </c>
      <c r="G55">
        <f t="shared" si="2"/>
        <v>746377.1894191152</v>
      </c>
      <c r="H55">
        <f t="shared" si="3"/>
        <v>9.7775411813904078</v>
      </c>
      <c r="I55">
        <f t="shared" si="4"/>
        <v>2.2800880394914271</v>
      </c>
    </row>
    <row r="56" spans="1:9">
      <c r="A56">
        <v>0.39999999999999997</v>
      </c>
      <c r="B56">
        <f t="shared" si="5"/>
        <v>0.66666666666666652</v>
      </c>
      <c r="C56">
        <f t="shared" si="6"/>
        <v>233475.32924210539</v>
      </c>
      <c r="D56">
        <f t="shared" si="0"/>
        <v>233475.32924210539</v>
      </c>
      <c r="E56">
        <f t="shared" si="7"/>
        <v>461845.30810664542</v>
      </c>
      <c r="F56">
        <f t="shared" si="1"/>
        <v>-32960.440473263327</v>
      </c>
      <c r="G56">
        <f t="shared" si="2"/>
        <v>599304.30555579567</v>
      </c>
      <c r="H56">
        <f t="shared" si="3"/>
        <v>7.8508864027809224</v>
      </c>
      <c r="I56">
        <f t="shared" si="4"/>
        <v>2.0606264429713201</v>
      </c>
    </row>
    <row r="57" spans="1:9">
      <c r="A57">
        <v>0.41</v>
      </c>
      <c r="B57">
        <f t="shared" si="5"/>
        <v>0.69491525423728795</v>
      </c>
      <c r="C57">
        <f t="shared" si="6"/>
        <v>251965.5573560115</v>
      </c>
      <c r="D57">
        <f t="shared" si="0"/>
        <v>251965.5573560115</v>
      </c>
      <c r="E57">
        <f t="shared" si="7"/>
        <v>499487.57327909826</v>
      </c>
      <c r="F57">
        <f t="shared" si="1"/>
        <v>-32298.631528622704</v>
      </c>
      <c r="G57">
        <f t="shared" si="2"/>
        <v>458816.12343727611</v>
      </c>
      <c r="H57">
        <f t="shared" si="3"/>
        <v>6.0104912170283162</v>
      </c>
      <c r="I57">
        <f t="shared" si="4"/>
        <v>1.7935064784897152</v>
      </c>
    </row>
    <row r="58" spans="1:9">
      <c r="A58">
        <v>0.41999999999999993</v>
      </c>
      <c r="B58">
        <f t="shared" si="5"/>
        <v>0.72413793103448254</v>
      </c>
      <c r="C58">
        <f t="shared" si="6"/>
        <v>272012.38524201466</v>
      </c>
      <c r="D58">
        <f t="shared" si="0"/>
        <v>272012.38524201466</v>
      </c>
      <c r="E58">
        <f t="shared" si="7"/>
        <v>540376.65213626157</v>
      </c>
      <c r="F58">
        <f t="shared" si="1"/>
        <v>-31503.208443465701</v>
      </c>
      <c r="G58">
        <f t="shared" si="2"/>
        <v>332819.4312895874</v>
      </c>
      <c r="H58">
        <f t="shared" si="3"/>
        <v>4.3599345498935946</v>
      </c>
      <c r="I58">
        <f t="shared" si="4"/>
        <v>1.4724570457559745</v>
      </c>
    </row>
    <row r="59" spans="1:9">
      <c r="A59">
        <v>0.42999999999999994</v>
      </c>
      <c r="B59">
        <f t="shared" si="5"/>
        <v>0.75438596491228049</v>
      </c>
      <c r="C59">
        <f t="shared" si="6"/>
        <v>293770.74941149319</v>
      </c>
      <c r="D59">
        <f t="shared" si="0"/>
        <v>293770.74941149319</v>
      </c>
      <c r="E59">
        <f t="shared" si="7"/>
        <v>584840.02403261419</v>
      </c>
      <c r="F59">
        <f t="shared" si="1"/>
        <v>-30556.564886070206</v>
      </c>
      <c r="G59">
        <f t="shared" si="2"/>
        <v>227128.26658966852</v>
      </c>
      <c r="H59">
        <f t="shared" si="3"/>
        <v>2.9753802923246573</v>
      </c>
      <c r="I59">
        <f t="shared" si="4"/>
        <v>1.0903718601809436</v>
      </c>
    </row>
    <row r="60" spans="1:9">
      <c r="A60">
        <v>0.43999999999999995</v>
      </c>
      <c r="B60">
        <f t="shared" si="5"/>
        <v>0.78571428571428559</v>
      </c>
      <c r="C60">
        <f t="shared" si="6"/>
        <v>317413.72068189282</v>
      </c>
      <c r="D60">
        <f t="shared" si="0"/>
        <v>317413.72068189282</v>
      </c>
      <c r="E60">
        <f t="shared" si="7"/>
        <v>633243.80817019171</v>
      </c>
      <c r="F60">
        <f t="shared" si="1"/>
        <v>-29438.723289291956</v>
      </c>
      <c r="G60">
        <f t="shared" si="2"/>
        <v>144651.96352142419</v>
      </c>
      <c r="H60">
        <f t="shared" si="3"/>
        <v>1.8949407221306567</v>
      </c>
      <c r="I60">
        <f t="shared" si="4"/>
        <v>0.63918755684758011</v>
      </c>
    </row>
    <row r="61" spans="1:9">
      <c r="A61">
        <v>0.44999999999999996</v>
      </c>
      <c r="B61">
        <f t="shared" si="5"/>
        <v>0.81818181818181801</v>
      </c>
      <c r="C61">
        <f t="shared" si="6"/>
        <v>343134.97269917279</v>
      </c>
      <c r="D61">
        <f t="shared" si="0"/>
        <v>343134.97269917279</v>
      </c>
      <c r="E61">
        <f t="shared" si="7"/>
        <v>685998.05182006489</v>
      </c>
      <c r="F61">
        <f t="shared" si="1"/>
        <v>-28126.983673978713</v>
      </c>
      <c r="G61">
        <f t="shared" si="2"/>
        <v>85190.080163740146</v>
      </c>
      <c r="H61">
        <f t="shared" si="3"/>
        <v>1.1159900501449957</v>
      </c>
      <c r="I61">
        <f t="shared" si="4"/>
        <v>0.10974194827868983</v>
      </c>
    </row>
    <row r="62" spans="1:9">
      <c r="A62">
        <v>0.45999999999999996</v>
      </c>
      <c r="B62">
        <f t="shared" si="5"/>
        <v>0.85185185185185175</v>
      </c>
      <c r="C62">
        <f t="shared" si="6"/>
        <v>371151.63664012216</v>
      </c>
      <c r="D62">
        <f t="shared" si="0"/>
        <v>371151.63664012216</v>
      </c>
      <c r="E62">
        <f t="shared" si="7"/>
        <v>743562.84902041138</v>
      </c>
      <c r="F62">
        <f t="shared" si="1"/>
        <v>-26595.514355530962</v>
      </c>
      <c r="G62">
        <f t="shared" si="2"/>
        <v>45913.164021380362</v>
      </c>
      <c r="H62">
        <f t="shared" si="3"/>
        <v>0.6014624486800827</v>
      </c>
      <c r="I62">
        <f t="shared" si="4"/>
        <v>-0.50839117497574993</v>
      </c>
    </row>
    <row r="63" spans="1:9">
      <c r="A63">
        <v>0.47</v>
      </c>
      <c r="B63">
        <f t="shared" si="5"/>
        <v>0.88679245283018859</v>
      </c>
      <c r="C63">
        <f t="shared" si="6"/>
        <v>401707.61077710823</v>
      </c>
      <c r="D63">
        <f t="shared" si="0"/>
        <v>401707.61077710823</v>
      </c>
      <c r="E63">
        <f t="shared" si="7"/>
        <v>806455.437876257</v>
      </c>
      <c r="F63">
        <f t="shared" si="1"/>
        <v>-24814.873773657484</v>
      </c>
      <c r="G63">
        <f t="shared" si="2"/>
        <v>22377.321319470106</v>
      </c>
      <c r="H63">
        <f t="shared" si="3"/>
        <v>0.29314290928505837</v>
      </c>
      <c r="I63">
        <f t="shared" si="4"/>
        <v>-1.2270950438738</v>
      </c>
    </row>
    <row r="64" spans="1:9">
      <c r="A64">
        <v>0.48</v>
      </c>
      <c r="B64">
        <f t="shared" si="5"/>
        <v>0.92307692307692302</v>
      </c>
      <c r="C64">
        <f t="shared" si="6"/>
        <v>435077.40734498773</v>
      </c>
      <c r="D64">
        <f t="shared" si="0"/>
        <v>435077.40734498773</v>
      </c>
      <c r="E64">
        <f t="shared" si="7"/>
        <v>875258.45432147128</v>
      </c>
      <c r="F64">
        <f t="shared" si="1"/>
        <v>-22751.450464202208</v>
      </c>
      <c r="G64">
        <f t="shared" si="2"/>
        <v>9729.9338613693562</v>
      </c>
      <c r="H64">
        <f t="shared" si="3"/>
        <v>0.12746213358393854</v>
      </c>
      <c r="I64">
        <f t="shared" si="4"/>
        <v>-2.0599359499928864</v>
      </c>
    </row>
    <row r="65" spans="1:9">
      <c r="A65">
        <v>0.49</v>
      </c>
      <c r="B65">
        <f t="shared" si="5"/>
        <v>0.96078431372549011</v>
      </c>
      <c r="C65">
        <f t="shared" si="6"/>
        <v>471570.63598568871</v>
      </c>
      <c r="D65">
        <f t="shared" si="0"/>
        <v>471570.63598568871</v>
      </c>
      <c r="E65">
        <f t="shared" si="7"/>
        <v>950629.55660519935</v>
      </c>
      <c r="F65">
        <f t="shared" si="1"/>
        <v>-20366.805461876094</v>
      </c>
      <c r="G65">
        <f t="shared" si="2"/>
        <v>3716.2473535534582</v>
      </c>
      <c r="H65">
        <f t="shared" si="3"/>
        <v>4.8682840331550299E-2</v>
      </c>
      <c r="I65">
        <f t="shared" si="4"/>
        <v>-3.0224286655733463</v>
      </c>
    </row>
    <row r="66" spans="1:9">
      <c r="A66">
        <v>0.49999999999999994</v>
      </c>
      <c r="B66">
        <f t="shared" si="5"/>
        <v>0.99999999999999989</v>
      </c>
      <c r="C66">
        <f t="shared" si="6"/>
        <v>511537.24372488976</v>
      </c>
      <c r="D66">
        <f t="shared" si="0"/>
        <v>511537.24372488976</v>
      </c>
      <c r="E66">
        <f t="shared" si="7"/>
        <v>1033312.6794903981</v>
      </c>
      <c r="F66">
        <f t="shared" si="1"/>
        <v>-17616.898055079393</v>
      </c>
      <c r="G66">
        <f t="shared" si="2"/>
        <v>1224.8202562895203</v>
      </c>
      <c r="H66">
        <f t="shared" si="3"/>
        <v>1.6045145357392713E-2</v>
      </c>
      <c r="I66">
        <f t="shared" si="4"/>
        <v>-4.1323489451037512</v>
      </c>
    </row>
    <row r="67" spans="1:9">
      <c r="A67">
        <v>0.51</v>
      </c>
      <c r="B67">
        <f t="shared" si="5"/>
        <v>1.0408163265306123</v>
      </c>
      <c r="C67">
        <f t="shared" si="6"/>
        <v>555373.65693117247</v>
      </c>
      <c r="D67">
        <f t="shared" si="0"/>
        <v>555373.65693117247</v>
      </c>
      <c r="E67">
        <f t="shared" si="7"/>
        <v>1124151.2323138744</v>
      </c>
      <c r="F67">
        <f t="shared" si="1"/>
        <v>-14451.17164416844</v>
      </c>
      <c r="G67">
        <f t="shared" si="2"/>
        <v>341.3115974876464</v>
      </c>
      <c r="H67">
        <f t="shared" si="3"/>
        <v>4.4711819270881669E-3</v>
      </c>
      <c r="I67">
        <f t="shared" si="4"/>
        <v>-5.4101024920888445</v>
      </c>
    </row>
    <row r="68" spans="1:9">
      <c r="A68">
        <v>0.52</v>
      </c>
      <c r="B68">
        <f t="shared" si="5"/>
        <v>1.0833333333333335</v>
      </c>
      <c r="C68">
        <f t="shared" si="6"/>
        <v>603530.00226736756</v>
      </c>
      <c r="D68">
        <f t="shared" si="0"/>
        <v>603530.00226736756</v>
      </c>
      <c r="E68">
        <f t="shared" si="7"/>
        <v>1224103.6233592378</v>
      </c>
      <c r="F68">
        <f t="shared" si="1"/>
        <v>-10811.471271195216</v>
      </c>
      <c r="G68">
        <f t="shared" si="2"/>
        <v>78.55008611563234</v>
      </c>
      <c r="H68">
        <f t="shared" si="3"/>
        <v>1.0290061281147836E-3</v>
      </c>
      <c r="I68">
        <f t="shared" si="4"/>
        <v>-6.879161866740005</v>
      </c>
    </row>
    <row r="69" spans="1:9">
      <c r="A69">
        <v>0.52999999999999992</v>
      </c>
      <c r="B69">
        <f t="shared" si="5"/>
        <v>1.1276595744680846</v>
      </c>
      <c r="C69">
        <f t="shared" si="6"/>
        <v>656518.62286898564</v>
      </c>
      <c r="D69">
        <f t="shared" si="0"/>
        <v>656518.62286898564</v>
      </c>
      <c r="E69">
        <f t="shared" si="7"/>
        <v>1334261.5779138887</v>
      </c>
      <c r="F69">
        <f t="shared" si="1"/>
        <v>-6630.7579197804444</v>
      </c>
      <c r="G69">
        <f t="shared" si="2"/>
        <v>14.531415707606032</v>
      </c>
      <c r="H69">
        <f t="shared" si="3"/>
        <v>1.9036154576963898E-4</v>
      </c>
      <c r="I69">
        <f t="shared" si="4"/>
        <v>-8.5665854215003794</v>
      </c>
    </row>
    <row r="70" spans="1:9">
      <c r="A70">
        <v>0.53999999999999992</v>
      </c>
      <c r="B70">
        <f t="shared" si="5"/>
        <v>1.1739130434782605</v>
      </c>
      <c r="C70">
        <f t="shared" si="6"/>
        <v>714924.15494596388</v>
      </c>
      <c r="D70">
        <f t="shared" si="0"/>
        <v>714924.15494596388</v>
      </c>
      <c r="E70">
        <f t="shared" si="7"/>
        <v>1455871.823412563</v>
      </c>
      <c r="F70">
        <f t="shared" si="1"/>
        <v>-1831.5765750627033</v>
      </c>
      <c r="G70">
        <f t="shared" si="2"/>
        <v>2.09439075830874</v>
      </c>
      <c r="H70">
        <f t="shared" si="3"/>
        <v>2.743651893384449E-5</v>
      </c>
      <c r="I70">
        <f t="shared" si="4"/>
        <v>-10.503635624165627</v>
      </c>
    </row>
    <row r="71" spans="1:9">
      <c r="A71">
        <v>0.54999999999999993</v>
      </c>
      <c r="B71">
        <f t="shared" si="5"/>
        <v>1.2222222222222219</v>
      </c>
      <c r="C71">
        <f t="shared" si="6"/>
        <v>779415.49138987798</v>
      </c>
      <c r="D71">
        <f t="shared" si="0"/>
        <v>779415.49138987798</v>
      </c>
      <c r="E71">
        <f t="shared" si="7"/>
        <v>1590361.8480501389</v>
      </c>
      <c r="F71">
        <f t="shared" si="1"/>
        <v>3675.7751746850554</v>
      </c>
      <c r="G71">
        <f t="shared" si="2"/>
        <v>0.22681514762053101</v>
      </c>
      <c r="H71">
        <f t="shared" si="3"/>
        <v>2.9712784338289558E-6</v>
      </c>
      <c r="I71">
        <f t="shared" si="4"/>
        <v>-12.726518248665645</v>
      </c>
    </row>
    <row r="72" spans="1:9">
      <c r="A72">
        <v>0.55999999999999994</v>
      </c>
      <c r="B72">
        <f t="shared" si="5"/>
        <v>1.2727272727272725</v>
      </c>
      <c r="C72">
        <f t="shared" si="6"/>
        <v>850760.0362888599</v>
      </c>
      <c r="D72">
        <f t="shared" si="0"/>
        <v>850760.0362888599</v>
      </c>
      <c r="E72">
        <f t="shared" si="7"/>
        <v>1739370.6067973096</v>
      </c>
      <c r="F72">
        <f t="shared" si="1"/>
        <v>9995.4441238918807</v>
      </c>
      <c r="G72">
        <f t="shared" si="2"/>
        <v>1.7696811500411015E-2</v>
      </c>
      <c r="H72">
        <f t="shared" si="3"/>
        <v>2.3182823065538427E-7</v>
      </c>
      <c r="I72">
        <f t="shared" si="4"/>
        <v>-15.277269124606617</v>
      </c>
    </row>
    <row r="73" spans="1:9">
      <c r="A73">
        <v>0.56999999999999995</v>
      </c>
      <c r="B73">
        <f t="shared" si="5"/>
        <v>1.3255813953488369</v>
      </c>
      <c r="C73">
        <f t="shared" si="6"/>
        <v>929840.75211317767</v>
      </c>
      <c r="D73">
        <f t="shared" si="0"/>
        <v>929840.75211317767</v>
      </c>
      <c r="E73">
        <f t="shared" si="7"/>
        <v>1904785.2608809839</v>
      </c>
      <c r="F73">
        <f t="shared" si="1"/>
        <v>17248.66655893065</v>
      </c>
      <c r="G73">
        <f t="shared" si="2"/>
        <v>9.4727280722096594E-4</v>
      </c>
      <c r="H73">
        <f t="shared" si="3"/>
        <v>1.2409273774594653E-8</v>
      </c>
      <c r="I73">
        <f t="shared" si="4"/>
        <v>-18.204821758814127</v>
      </c>
    </row>
    <row r="74" spans="1:9">
      <c r="A74">
        <v>0.57999999999999996</v>
      </c>
      <c r="B74">
        <f t="shared" si="5"/>
        <v>1.3809523809523807</v>
      </c>
      <c r="C74">
        <f t="shared" si="6"/>
        <v>1017676.6258172654</v>
      </c>
      <c r="D74">
        <f t="shared" si="0"/>
        <v>1017676.6258172654</v>
      </c>
      <c r="E74">
        <f t="shared" si="7"/>
        <v>2088785.3067110339</v>
      </c>
      <c r="F74">
        <f t="shared" si="1"/>
        <v>25576.964980805293</v>
      </c>
      <c r="G74">
        <f t="shared" si="2"/>
        <v>3.2855241345322826E-5</v>
      </c>
      <c r="H74">
        <f t="shared" si="3"/>
        <v>4.3040366162372897E-10</v>
      </c>
      <c r="I74">
        <f t="shared" si="4"/>
        <v>-21.566297599627084</v>
      </c>
    </row>
    <row r="75" spans="1:9">
      <c r="A75">
        <v>0.59</v>
      </c>
      <c r="B75">
        <f t="shared" si="5"/>
        <v>1.4390243902439022</v>
      </c>
      <c r="C75">
        <f t="shared" si="6"/>
        <v>1115447.3392851516</v>
      </c>
      <c r="D75">
        <f t="shared" si="0"/>
        <v>1115447.3392851516</v>
      </c>
      <c r="E75">
        <f t="shared" si="7"/>
        <v>2293895.7954990631</v>
      </c>
      <c r="F75">
        <f t="shared" si="1"/>
        <v>35146.02683306206</v>
      </c>
      <c r="G75">
        <f t="shared" si="2"/>
        <v>6.9062196622886043E-7</v>
      </c>
      <c r="H75">
        <f t="shared" si="3"/>
        <v>9.0471477575980709E-12</v>
      </c>
      <c r="I75">
        <f t="shared" si="4"/>
        <v>-25.4285715727979</v>
      </c>
    </row>
    <row r="76" spans="1:9">
      <c r="A76">
        <v>0.6</v>
      </c>
      <c r="B76">
        <f t="shared" si="5"/>
        <v>1.4999999999999998</v>
      </c>
      <c r="C76">
        <f t="shared" si="6"/>
        <v>1224523.1342188139</v>
      </c>
      <c r="D76">
        <f t="shared" si="0"/>
        <v>1224523.1342188139</v>
      </c>
      <c r="E76">
        <f t="shared" si="7"/>
        <v>2523051.7888867357</v>
      </c>
      <c r="F76">
        <f t="shared" si="1"/>
        <v>46150.430353410076</v>
      </c>
      <c r="G76">
        <f t="shared" si="2"/>
        <v>8.133445466676108E-9</v>
      </c>
      <c r="H76">
        <f t="shared" si="3"/>
        <v>1.06548135613457E-13</v>
      </c>
      <c r="I76">
        <f t="shared" si="4"/>
        <v>-29.870179534281164</v>
      </c>
    </row>
    <row r="77" spans="1:9">
      <c r="A77">
        <v>0.61</v>
      </c>
      <c r="B77">
        <f t="shared" si="5"/>
        <v>1.5641025641025641</v>
      </c>
      <c r="C77">
        <f t="shared" si="6"/>
        <v>1346501.1262508992</v>
      </c>
      <c r="D77">
        <f t="shared" si="0"/>
        <v>1346501.1262508992</v>
      </c>
      <c r="E77">
        <f t="shared" si="7"/>
        <v>2779676.7703497908</v>
      </c>
      <c r="F77">
        <f t="shared" si="1"/>
        <v>58819.427752294578</v>
      </c>
      <c r="G77">
        <f t="shared" si="2"/>
        <v>4.8923945582547549E-11</v>
      </c>
      <c r="H77">
        <f t="shared" si="3"/>
        <v>6.4090368713137284E-16</v>
      </c>
      <c r="I77">
        <f t="shared" si="4"/>
        <v>-34.983652482346649</v>
      </c>
    </row>
    <row r="78" spans="1:9">
      <c r="A78">
        <v>0.62</v>
      </c>
      <c r="B78">
        <f t="shared" si="5"/>
        <v>1.631578947368421</v>
      </c>
      <c r="C78">
        <f t="shared" si="6"/>
        <v>1483249.6674170569</v>
      </c>
      <c r="D78">
        <f t="shared" si="0"/>
        <v>1483249.6674170569</v>
      </c>
      <c r="E78">
        <f t="shared" si="7"/>
        <v>3067778.4797356348</v>
      </c>
      <c r="F78">
        <f t="shared" si="1"/>
        <v>73424.054805823136</v>
      </c>
      <c r="G78">
        <f t="shared" si="2"/>
        <v>1.3473212990512629E-13</v>
      </c>
      <c r="H78">
        <f t="shared" si="3"/>
        <v>1.7649909017571541E-18</v>
      </c>
      <c r="I78">
        <f t="shared" si="4"/>
        <v>-40.878386138332658</v>
      </c>
    </row>
    <row r="79" spans="1:9">
      <c r="A79">
        <v>0.62999999999999989</v>
      </c>
      <c r="B79">
        <f t="shared" si="5"/>
        <v>1.702702702702702</v>
      </c>
      <c r="C79">
        <f t="shared" si="6"/>
        <v>1636962.8069703318</v>
      </c>
      <c r="D79">
        <f t="shared" si="0"/>
        <v>1636962.8069703318</v>
      </c>
      <c r="E79">
        <f t="shared" si="7"/>
        <v>3392066.6173791159</v>
      </c>
      <c r="F79">
        <f t="shared" si="1"/>
        <v>90285.913342754357</v>
      </c>
      <c r="G79">
        <f t="shared" si="2"/>
        <v>1.4919352058852632E-16</v>
      </c>
      <c r="H79">
        <f t="shared" si="3"/>
        <v>1.9544351197096946E-21</v>
      </c>
      <c r="I79">
        <f t="shared" si="4"/>
        <v>-47.684185742514181</v>
      </c>
    </row>
    <row r="80" spans="1:9">
      <c r="A80">
        <v>0.6399999999999999</v>
      </c>
      <c r="B80">
        <f t="shared" si="5"/>
        <v>1.777777777777777</v>
      </c>
      <c r="C80">
        <f t="shared" si="6"/>
        <v>1810227.4947239177</v>
      </c>
      <c r="D80">
        <f t="shared" si="0"/>
        <v>1810227.4947239177</v>
      </c>
      <c r="E80">
        <f t="shared" si="7"/>
        <v>3758098.1550406241</v>
      </c>
      <c r="F80">
        <f>$B$14+E80-C80-D80</f>
        <v>109788.07549709082</v>
      </c>
      <c r="G80">
        <f t="shared" si="2"/>
        <v>5.6912673066664796E-20</v>
      </c>
      <c r="H80">
        <f t="shared" si="3"/>
        <v>7.4555601717330874E-25</v>
      </c>
      <c r="I80">
        <f t="shared" si="4"/>
        <v>-55.555667239050486</v>
      </c>
    </row>
    <row r="81" spans="1:9">
      <c r="A81">
        <v>0.64999999999999991</v>
      </c>
      <c r="B81">
        <f t="shared" si="5"/>
        <v>1.8571428571428563</v>
      </c>
      <c r="C81">
        <f t="shared" si="6"/>
        <v>2006106.9597350045</v>
      </c>
      <c r="D81">
        <f t="shared" ref="D81:D86" si="8">$B$6*$B$7*(-LN(1-A81)+$G$10*B81+$G$11*B81^2+$G$12*B81^3)</f>
        <v>2006106.9597350045</v>
      </c>
      <c r="E81">
        <f t="shared" si="7"/>
        <v>4172457.704574794</v>
      </c>
      <c r="F81">
        <f>$B$14+E81-C81-D81</f>
        <v>132388.69500908698</v>
      </c>
      <c r="G81">
        <f t="shared" ref="G81:G86" si="9">EXP(-F81/$B$6/$B$7)</f>
        <v>6.2163907756792976E-24</v>
      </c>
      <c r="H81">
        <f t="shared" ref="H81:H86" si="10">G81/$B$9</f>
        <v>8.1434719161398788E-29</v>
      </c>
      <c r="I81">
        <f t="shared" ref="I81:I86" si="11">LN(H81)</f>
        <v>-64.677751082424635</v>
      </c>
    </row>
    <row r="82" spans="1:9">
      <c r="A82">
        <v>0.65999999999999992</v>
      </c>
      <c r="B82">
        <f t="shared" ref="B82:B86" si="12">A82/(1-A82)</f>
        <v>1.9411764705882346</v>
      </c>
      <c r="C82">
        <f t="shared" ref="C82:C86" si="13">$B$6*$B$7*(-LN(1-A82)+$B$10*B82+$B$11*B82^2+$B$12*B82^3)</f>
        <v>2228244.7515226947</v>
      </c>
      <c r="D82">
        <f t="shared" si="8"/>
        <v>2228244.7515226947</v>
      </c>
      <c r="E82">
        <f t="shared" ref="E82:E86" si="14">$B$6*$B$7*(-LN(1-A82)+$K$10*B82+$K$11*B82^2+$K$12*B82^3)</f>
        <v>4642982.6870662998</v>
      </c>
      <c r="F82">
        <f t="shared" ref="F82:F86" si="15">$B$14+E82-C82-D82</f>
        <v>158638.09392521251</v>
      </c>
      <c r="G82">
        <f t="shared" si="9"/>
        <v>1.5569396689410487E-28</v>
      </c>
      <c r="H82">
        <f t="shared" si="10"/>
        <v>2.0395909663127735E-33</v>
      </c>
      <c r="I82">
        <f t="shared" si="11"/>
        <v>-75.272558787760971</v>
      </c>
    </row>
    <row r="83" spans="1:9">
      <c r="A83">
        <v>0.66999999999999993</v>
      </c>
      <c r="B83">
        <f t="shared" si="12"/>
        <v>2.0303030303030298</v>
      </c>
      <c r="C83">
        <f t="shared" si="13"/>
        <v>2480995.3516600691</v>
      </c>
      <c r="D83">
        <f t="shared" si="8"/>
        <v>2480995.3516600691</v>
      </c>
      <c r="E83">
        <f t="shared" si="14"/>
        <v>5179046.134048596</v>
      </c>
      <c r="F83">
        <f t="shared" si="15"/>
        <v>189200.34063275997</v>
      </c>
      <c r="G83">
        <f t="shared" si="9"/>
        <v>6.8391893709448731E-34</v>
      </c>
      <c r="H83">
        <f t="shared" si="10"/>
        <v>8.9593380759377825E-39</v>
      </c>
      <c r="I83">
        <f t="shared" si="11"/>
        <v>-87.608122277963247</v>
      </c>
    </row>
    <row r="84" spans="1:9">
      <c r="A84">
        <v>0.67999999999999994</v>
      </c>
      <c r="B84">
        <f t="shared" si="12"/>
        <v>2.1249999999999996</v>
      </c>
      <c r="C84">
        <f t="shared" si="13"/>
        <v>2769589.1934421719</v>
      </c>
      <c r="D84">
        <f t="shared" si="8"/>
        <v>2769589.1934421719</v>
      </c>
      <c r="E84">
        <f t="shared" si="14"/>
        <v>5791914.1497238623</v>
      </c>
      <c r="F84">
        <f t="shared" si="15"/>
        <v>224880.67274382059</v>
      </c>
      <c r="G84">
        <f t="shared" si="9"/>
        <v>3.8070313527808743E-40</v>
      </c>
      <c r="H84">
        <f t="shared" si="10"/>
        <v>4.9872110721429449E-45</v>
      </c>
      <c r="I84">
        <f t="shared" si="11"/>
        <v>-102.00945233459151</v>
      </c>
    </row>
    <row r="85" spans="1:9">
      <c r="A85">
        <v>0.69</v>
      </c>
      <c r="B85">
        <f t="shared" si="12"/>
        <v>2.2258064516129026</v>
      </c>
      <c r="C85">
        <f t="shared" si="13"/>
        <v>3100342.5716945706</v>
      </c>
      <c r="D85">
        <f t="shared" si="8"/>
        <v>3100342.5716945706</v>
      </c>
      <c r="E85">
        <f t="shared" si="14"/>
        <v>6495200.8160969829</v>
      </c>
      <c r="F85">
        <f t="shared" si="15"/>
        <v>266660.58261214383</v>
      </c>
      <c r="G85">
        <f t="shared" si="9"/>
        <v>1.8070539196136302E-47</v>
      </c>
      <c r="H85">
        <f t="shared" si="10"/>
        <v>2.3672406346938553E-52</v>
      </c>
      <c r="I85">
        <f t="shared" si="11"/>
        <v>-118.87269984801323</v>
      </c>
    </row>
    <row r="86" spans="1:9">
      <c r="A86">
        <v>0.7</v>
      </c>
      <c r="B86">
        <f t="shared" si="12"/>
        <v>2.333333333333333</v>
      </c>
      <c r="C86">
        <f t="shared" si="13"/>
        <v>3480926.5815192908</v>
      </c>
      <c r="D86">
        <f t="shared" si="8"/>
        <v>3480926.5815192908</v>
      </c>
      <c r="E86">
        <f t="shared" si="14"/>
        <v>7305451.2807607269</v>
      </c>
      <c r="F86">
        <f t="shared" si="15"/>
        <v>315743.02762644738</v>
      </c>
      <c r="G86">
        <f t="shared" si="9"/>
        <v>4.5008213207030238E-56</v>
      </c>
      <c r="H86">
        <f t="shared" si="10"/>
        <v>5.8960759301209603E-61</v>
      </c>
      <c r="I86">
        <f t="shared" si="11"/>
        <v>-138.68340363958964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65" workbookViewId="0">
      <selection activeCell="A89" sqref="A89:I91"/>
    </sheetView>
  </sheetViews>
  <sheetFormatPr baseColWidth="10" defaultColWidth="8.83203125" defaultRowHeight="14" x14ac:dyDescent="0"/>
  <cols>
    <col min="2" max="2" width="10" bestFit="1" customWidth="1"/>
    <col min="9" max="9" width="12" bestFit="1" customWidth="1"/>
  </cols>
  <sheetData>
    <row r="1" spans="1:12">
      <c r="A1" t="s">
        <v>0</v>
      </c>
      <c r="C1" t="s">
        <v>31</v>
      </c>
    </row>
    <row r="2" spans="1:12">
      <c r="A2" t="s">
        <v>21</v>
      </c>
      <c r="F2" t="s">
        <v>22</v>
      </c>
      <c r="J2" t="s">
        <v>24</v>
      </c>
    </row>
    <row r="3" spans="1:12">
      <c r="A3" t="s">
        <v>1</v>
      </c>
      <c r="B3">
        <v>3.59</v>
      </c>
      <c r="C3" t="s">
        <v>2</v>
      </c>
      <c r="F3" t="s">
        <v>1</v>
      </c>
      <c r="G3">
        <v>3.59</v>
      </c>
      <c r="H3" t="s">
        <v>2</v>
      </c>
      <c r="J3" t="s">
        <v>1</v>
      </c>
      <c r="K3">
        <v>4.6500000000000004</v>
      </c>
      <c r="L3" t="s">
        <v>2</v>
      </c>
    </row>
    <row r="4" spans="1:12">
      <c r="A4" t="s">
        <v>3</v>
      </c>
      <c r="B4">
        <v>3.55</v>
      </c>
      <c r="C4" t="s">
        <v>4</v>
      </c>
      <c r="D4">
        <v>40</v>
      </c>
      <c r="E4" t="s">
        <v>5</v>
      </c>
      <c r="F4" t="s">
        <v>3</v>
      </c>
      <c r="G4">
        <v>3.55</v>
      </c>
      <c r="H4" t="s">
        <v>4</v>
      </c>
      <c r="J4" t="s">
        <v>3</v>
      </c>
      <c r="K4">
        <v>3.55</v>
      </c>
      <c r="L4" t="s">
        <v>4</v>
      </c>
    </row>
    <row r="5" spans="1:12">
      <c r="A5" t="s">
        <v>7</v>
      </c>
      <c r="B5">
        <f>B3/B4</f>
        <v>1.0112676056338028</v>
      </c>
      <c r="C5" t="s">
        <v>2</v>
      </c>
      <c r="F5" t="s">
        <v>7</v>
      </c>
      <c r="G5">
        <f>G3/G4</f>
        <v>1.0112676056338028</v>
      </c>
      <c r="H5" t="s">
        <v>2</v>
      </c>
      <c r="J5" t="s">
        <v>7</v>
      </c>
      <c r="K5">
        <f>K3/K4</f>
        <v>1.3098591549295777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13.1*10^-6</f>
        <v>1.3099999999999998E-5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76335.877862595429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7.1359744517491777</v>
      </c>
      <c r="F10" t="s">
        <v>15</v>
      </c>
      <c r="G10">
        <f>G5^3+3*G5^2+3*G5</f>
        <v>7.1359744517491777</v>
      </c>
      <c r="J10" t="s">
        <v>15</v>
      </c>
      <c r="K10">
        <f>K5^3+3*K5^2+3*K5</f>
        <v>11.324136447329089</v>
      </c>
    </row>
    <row r="11" spans="1:12">
      <c r="A11" t="s">
        <v>16</v>
      </c>
      <c r="B11">
        <f>1.5*(2*B5^3+3*B5^2)</f>
        <v>7.7045351386238474</v>
      </c>
      <c r="F11" t="s">
        <v>16</v>
      </c>
      <c r="G11">
        <f>1.5*(2*G5^3+3*G5^2)</f>
        <v>7.7045351386238474</v>
      </c>
      <c r="J11" t="s">
        <v>16</v>
      </c>
      <c r="K11">
        <f>1.5*(2*K5^3+3*K5^2)</f>
        <v>14.462887421733344</v>
      </c>
    </row>
    <row r="12" spans="1:12">
      <c r="A12" t="s">
        <v>17</v>
      </c>
      <c r="B12">
        <f>3*B5^3</f>
        <v>3.102555372704388</v>
      </c>
      <c r="F12" t="s">
        <v>17</v>
      </c>
      <c r="G12">
        <f>3*G5^3</f>
        <v>3.102555372704388</v>
      </c>
      <c r="J12" t="s">
        <v>17</v>
      </c>
      <c r="K12">
        <f>3*K5^3</f>
        <v>6.7420978958456192</v>
      </c>
    </row>
    <row r="14" spans="1:12">
      <c r="A14" t="s">
        <v>25</v>
      </c>
      <c r="B14">
        <f>B6*B7*LN(B8)</f>
        <v>-27855.090095697986</v>
      </c>
      <c r="C14" t="s">
        <v>26</v>
      </c>
    </row>
    <row r="15" spans="1:12">
      <c r="A15" t="s">
        <v>6</v>
      </c>
      <c r="B15" t="s">
        <v>18</v>
      </c>
      <c r="C15" t="s">
        <v>19</v>
      </c>
      <c r="D15" t="s">
        <v>20</v>
      </c>
      <c r="E15" t="s">
        <v>23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$B$14+E16-C16-D16</f>
        <v>-27855.090095697986</v>
      </c>
      <c r="G16">
        <f>EXP(-F16/$B$6/$B$7)</f>
        <v>76335.877862595502</v>
      </c>
      <c r="H16">
        <f>G16/$B$9</f>
        <v>1.0000000000000009</v>
      </c>
      <c r="I16">
        <f>LN(H16)</f>
        <v>8.8817841970012484E-16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205.44071679072141</v>
      </c>
      <c r="D17">
        <f t="shared" ref="D17:D71" si="0">$B$6*$B$7*(-LN(1-A17)+$G$10*B17+$G$11*B17^2+$G$12*B17^3)</f>
        <v>205.44071679072141</v>
      </c>
      <c r="E17">
        <f>$B$6*$B$7*(-LN(1-A17)+$K$10*B17+$K$11*B17^2+$K$12*B17^3)</f>
        <v>311.97129568879348</v>
      </c>
      <c r="F17">
        <f t="shared" ref="F17:F71" si="1">$B$14+E17-C17-D17</f>
        <v>-27954.000233590639</v>
      </c>
      <c r="G17">
        <f t="shared" ref="G17:G71" si="2">EXP(-F17/$B$6/$B$7)</f>
        <v>79445.023490257794</v>
      </c>
      <c r="H17">
        <f t="shared" ref="H17:H71" si="3">G17/$B$9</f>
        <v>1.040729807722377</v>
      </c>
      <c r="I17">
        <f t="shared" ref="I17:I71" si="4">LN(H17)</f>
        <v>3.9922205244754268E-2</v>
      </c>
    </row>
    <row r="18" spans="1:9">
      <c r="A18">
        <v>0.02</v>
      </c>
      <c r="B18">
        <f t="shared" ref="B18:B71" si="5">A18/(1-A18)</f>
        <v>2.0408163265306124E-2</v>
      </c>
      <c r="C18">
        <f t="shared" ref="C18:C71" si="6">$B$6*$B$7*(-LN(1-A18)+$B$10*B18+$B$11*B18^2+$B$12*B18^3)</f>
        <v>418.88333640727814</v>
      </c>
      <c r="D18">
        <f t="shared" si="0"/>
        <v>418.88333640727814</v>
      </c>
      <c r="E18">
        <f t="shared" ref="E18:E71" si="7">$B$6*$B$7*(-LN(1-A18)+$K$10*B18+$K$11*B18^2+$K$12*B18^3)</f>
        <v>637.69862218451783</v>
      </c>
      <c r="F18">
        <f t="shared" si="1"/>
        <v>-28055.158146328024</v>
      </c>
      <c r="G18">
        <f t="shared" si="2"/>
        <v>82755.850140077207</v>
      </c>
      <c r="H18">
        <f t="shared" si="3"/>
        <v>1.0841016368350114</v>
      </c>
      <c r="I18">
        <f t="shared" si="4"/>
        <v>8.0751659540081511E-2</v>
      </c>
    </row>
    <row r="19" spans="1:9">
      <c r="A19">
        <v>0.03</v>
      </c>
      <c r="B19">
        <f t="shared" si="5"/>
        <v>3.0927835051546393E-2</v>
      </c>
      <c r="C19">
        <f t="shared" si="6"/>
        <v>640.75179900245189</v>
      </c>
      <c r="D19">
        <f t="shared" si="0"/>
        <v>640.75179900245189</v>
      </c>
      <c r="E19">
        <f t="shared" si="7"/>
        <v>977.9568474853553</v>
      </c>
      <c r="F19">
        <f t="shared" si="1"/>
        <v>-28158.636846217538</v>
      </c>
      <c r="G19">
        <f t="shared" si="2"/>
        <v>86285.440939858949</v>
      </c>
      <c r="H19">
        <f t="shared" si="3"/>
        <v>1.130339276312152</v>
      </c>
      <c r="I19">
        <f t="shared" si="4"/>
        <v>0.12251783218391044</v>
      </c>
    </row>
    <row r="20" spans="1:9">
      <c r="A20">
        <v>0.04</v>
      </c>
      <c r="B20">
        <f t="shared" si="5"/>
        <v>4.1666666666666671E-2</v>
      </c>
      <c r="C20">
        <f t="shared" si="6"/>
        <v>871.49740961909492</v>
      </c>
      <c r="D20">
        <f t="shared" si="0"/>
        <v>871.49740961909492</v>
      </c>
      <c r="E20">
        <f t="shared" si="7"/>
        <v>1333.5727076125279</v>
      </c>
      <c r="F20">
        <f t="shared" si="1"/>
        <v>-28264.512207323649</v>
      </c>
      <c r="G20">
        <f t="shared" si="2"/>
        <v>90052.640727267688</v>
      </c>
      <c r="H20">
        <f t="shared" si="3"/>
        <v>1.1796895935272065</v>
      </c>
      <c r="I20">
        <f t="shared" si="4"/>
        <v>0.16525134753931148</v>
      </c>
    </row>
    <row r="21" spans="1:9">
      <c r="A21">
        <v>0.05</v>
      </c>
      <c r="B21">
        <f t="shared" si="5"/>
        <v>5.2631578947368425E-2</v>
      </c>
      <c r="C21">
        <f t="shared" si="6"/>
        <v>1111.6009146545894</v>
      </c>
      <c r="D21">
        <f t="shared" si="0"/>
        <v>1111.6009146545894</v>
      </c>
      <c r="E21">
        <f t="shared" si="7"/>
        <v>1705.4288379421096</v>
      </c>
      <c r="F21">
        <f t="shared" si="1"/>
        <v>-28372.86308706506</v>
      </c>
      <c r="G21">
        <f t="shared" si="2"/>
        <v>94078.26882523534</v>
      </c>
      <c r="H21">
        <f t="shared" si="3"/>
        <v>1.2324253216105827</v>
      </c>
      <c r="I21">
        <f t="shared" si="4"/>
        <v>0.20898403411367178</v>
      </c>
    </row>
    <row r="22" spans="1:9">
      <c r="A22">
        <v>0.06</v>
      </c>
      <c r="B22">
        <f t="shared" si="5"/>
        <v>6.3829787234042548E-2</v>
      </c>
      <c r="C22">
        <f t="shared" si="6"/>
        <v>1361.5747597082616</v>
      </c>
      <c r="D22">
        <f t="shared" si="0"/>
        <v>1361.5747597082616</v>
      </c>
      <c r="E22">
        <f t="shared" si="7"/>
        <v>2094.4681627190807</v>
      </c>
      <c r="F22">
        <f t="shared" si="1"/>
        <v>-28483.771452395431</v>
      </c>
      <c r="G22">
        <f t="shared" si="2"/>
        <v>98385.361157151303</v>
      </c>
      <c r="H22">
        <f t="shared" si="3"/>
        <v>1.288848231158682</v>
      </c>
      <c r="I22">
        <f t="shared" si="4"/>
        <v>0.2537489754878744</v>
      </c>
    </row>
    <row r="23" spans="1:9">
      <c r="A23">
        <v>7.0000000000000007E-2</v>
      </c>
      <c r="B23">
        <f t="shared" si="5"/>
        <v>7.5268817204301092E-2</v>
      </c>
      <c r="C23">
        <f t="shared" si="6"/>
        <v>1621.965546778727</v>
      </c>
      <c r="D23">
        <f t="shared" si="0"/>
        <v>1621.965546778727</v>
      </c>
      <c r="E23">
        <f t="shared" si="7"/>
        <v>2501.6986786860307</v>
      </c>
      <c r="F23">
        <f t="shared" si="1"/>
        <v>-28597.322510569407</v>
      </c>
      <c r="G23">
        <f t="shared" si="2"/>
        <v>102999.44623657483</v>
      </c>
      <c r="H23">
        <f t="shared" si="3"/>
        <v>1.3492927456991302</v>
      </c>
      <c r="I23">
        <f t="shared" si="4"/>
        <v>0.29958056309621822</v>
      </c>
    </row>
    <row r="24" spans="1:9">
      <c r="A24">
        <v>0.08</v>
      </c>
      <c r="B24">
        <f t="shared" si="5"/>
        <v>8.6956521739130432E-2</v>
      </c>
      <c r="C24">
        <f t="shared" si="6"/>
        <v>1893.3567107728898</v>
      </c>
      <c r="D24">
        <f t="shared" si="0"/>
        <v>1893.3567107728898</v>
      </c>
      <c r="E24">
        <f t="shared" si="7"/>
        <v>2928.1986727875264</v>
      </c>
      <c r="F24">
        <f t="shared" si="1"/>
        <v>-28713.604844456237</v>
      </c>
      <c r="G24">
        <f t="shared" si="2"/>
        <v>107948.8603407343</v>
      </c>
      <c r="H24">
        <f t="shared" si="3"/>
        <v>1.4141300704636193</v>
      </c>
      <c r="I24">
        <f t="shared" si="4"/>
        <v>0.34651455084181476</v>
      </c>
    </row>
    <row r="25" spans="1:9">
      <c r="A25">
        <v>0.09</v>
      </c>
      <c r="B25">
        <f t="shared" si="5"/>
        <v>9.8901098901098897E-2</v>
      </c>
      <c r="C25">
        <f t="shared" si="6"/>
        <v>2176.3714375289323</v>
      </c>
      <c r="D25">
        <f t="shared" si="0"/>
        <v>2176.3714375289323</v>
      </c>
      <c r="E25">
        <f t="shared" si="7"/>
        <v>3375.1224184402909</v>
      </c>
      <c r="F25">
        <f t="shared" si="1"/>
        <v>-28832.710552315555</v>
      </c>
      <c r="G25">
        <f t="shared" si="2"/>
        <v>113265.10809615435</v>
      </c>
      <c r="H25">
        <f t="shared" si="3"/>
        <v>1.4837729160596218</v>
      </c>
      <c r="I25">
        <f t="shared" si="4"/>
        <v>0.39458811151303502</v>
      </c>
    </row>
    <row r="26" spans="1:9">
      <c r="A26">
        <v>0.1</v>
      </c>
      <c r="B26">
        <f t="shared" si="5"/>
        <v>0.11111111111111112</v>
      </c>
      <c r="C26">
        <f t="shared" si="6"/>
        <v>2471.6758480755175</v>
      </c>
      <c r="D26">
        <f t="shared" si="0"/>
        <v>2471.6758480755175</v>
      </c>
      <c r="E26">
        <f t="shared" si="7"/>
        <v>3843.7063999572779</v>
      </c>
      <c r="F26">
        <f t="shared" si="1"/>
        <v>-28954.73539189174</v>
      </c>
      <c r="G26">
        <f t="shared" si="2"/>
        <v>118983.27579749134</v>
      </c>
      <c r="H26">
        <f t="shared" si="3"/>
        <v>1.5586809129471364</v>
      </c>
      <c r="I26">
        <f t="shared" si="4"/>
        <v>0.44383989494301529</v>
      </c>
    </row>
    <row r="27" spans="1:9">
      <c r="A27">
        <v>0.11</v>
      </c>
      <c r="B27">
        <f t="shared" si="5"/>
        <v>0.12359550561797752</v>
      </c>
      <c r="C27">
        <f t="shared" si="6"/>
        <v>2779.9824766869579</v>
      </c>
      <c r="D27">
        <f t="shared" si="0"/>
        <v>2779.9824766869579</v>
      </c>
      <c r="E27">
        <f t="shared" si="7"/>
        <v>4335.2761204593053</v>
      </c>
      <c r="F27">
        <f t="shared" si="1"/>
        <v>-29079.778928612595</v>
      </c>
      <c r="G27">
        <f t="shared" si="2"/>
        <v>125142.50608255765</v>
      </c>
      <c r="H27">
        <f t="shared" si="3"/>
        <v>1.6393668296815049</v>
      </c>
      <c r="I27">
        <f t="shared" si="4"/>
        <v>0.49431008782574615</v>
      </c>
    </row>
    <row r="28" spans="1:9">
      <c r="A28">
        <v>0.12</v>
      </c>
      <c r="B28">
        <f t="shared" si="5"/>
        <v>0.13636363636363635</v>
      </c>
      <c r="C28">
        <f t="shared" si="6"/>
        <v>3102.0540734933757</v>
      </c>
      <c r="D28">
        <f t="shared" si="0"/>
        <v>3102.0540734933757</v>
      </c>
      <c r="E28">
        <f t="shared" si="7"/>
        <v>4851.2535550913408</v>
      </c>
      <c r="F28">
        <f t="shared" si="1"/>
        <v>-29207.944687593394</v>
      </c>
      <c r="G28">
        <f t="shared" si="2"/>
        <v>131786.54414082924</v>
      </c>
      <c r="H28">
        <f t="shared" si="3"/>
        <v>1.7264037282448628</v>
      </c>
      <c r="I28">
        <f t="shared" si="4"/>
        <v>0.54604047506809383</v>
      </c>
    </row>
    <row r="29" spans="1:9">
      <c r="A29">
        <v>0.13</v>
      </c>
      <c r="B29">
        <f t="shared" si="5"/>
        <v>0.14942528735632185</v>
      </c>
      <c r="C29">
        <f t="shared" si="6"/>
        <v>3438.7077660166751</v>
      </c>
      <c r="D29">
        <f t="shared" si="0"/>
        <v>3438.7077660166751</v>
      </c>
      <c r="E29">
        <f t="shared" si="7"/>
        <v>5393.1653186864251</v>
      </c>
      <c r="F29">
        <f t="shared" si="1"/>
        <v>-29339.340309044914</v>
      </c>
      <c r="G29">
        <f t="shared" si="2"/>
        <v>138964.36749221044</v>
      </c>
      <c r="H29">
        <f t="shared" si="3"/>
        <v>1.8204332141479564</v>
      </c>
      <c r="I29">
        <f t="shared" si="4"/>
        <v>0.59907450251574168</v>
      </c>
    </row>
    <row r="30" spans="1:9">
      <c r="A30">
        <v>0.14000000000000001</v>
      </c>
      <c r="B30">
        <f t="shared" si="5"/>
        <v>0.16279069767441862</v>
      </c>
      <c r="C30">
        <f t="shared" si="6"/>
        <v>3790.8196180862587</v>
      </c>
      <c r="D30">
        <f t="shared" si="0"/>
        <v>3790.8196180862587</v>
      </c>
      <c r="E30">
        <f t="shared" si="7"/>
        <v>5962.6516253088448</v>
      </c>
      <c r="F30">
        <f t="shared" si="1"/>
        <v>-29474.077706561657</v>
      </c>
      <c r="G30">
        <f t="shared" si="2"/>
        <v>146730.91360211757</v>
      </c>
      <c r="H30">
        <f t="shared" si="3"/>
        <v>1.9221749681877398</v>
      </c>
      <c r="I30">
        <f t="shared" si="4"/>
        <v>0.65345734084162721</v>
      </c>
    </row>
    <row r="31" spans="1:9">
      <c r="A31">
        <v>0.15</v>
      </c>
      <c r="B31">
        <f t="shared" si="5"/>
        <v>0.17647058823529413</v>
      </c>
      <c r="C31">
        <f t="shared" si="6"/>
        <v>4159.3296292104114</v>
      </c>
      <c r="D31">
        <f t="shared" si="0"/>
        <v>4159.3296292104114</v>
      </c>
      <c r="E31">
        <f t="shared" si="7"/>
        <v>6561.4761264989347</v>
      </c>
      <c r="F31">
        <f t="shared" si="1"/>
        <v>-29612.273227619873</v>
      </c>
      <c r="G31">
        <f t="shared" si="2"/>
        <v>155147.92227722288</v>
      </c>
      <c r="H31">
        <f t="shared" si="3"/>
        <v>2.0324377818316197</v>
      </c>
      <c r="I31">
        <f t="shared" si="4"/>
        <v>0.70923595032632314</v>
      </c>
    </row>
    <row r="32" spans="1:9">
      <c r="A32">
        <v>0.16</v>
      </c>
      <c r="B32">
        <f t="shared" si="5"/>
        <v>0.19047619047619049</v>
      </c>
      <c r="C32">
        <f t="shared" si="6"/>
        <v>4545.2472227187955</v>
      </c>
      <c r="D32">
        <f t="shared" si="0"/>
        <v>4545.2472227187955</v>
      </c>
      <c r="E32">
        <f t="shared" si="7"/>
        <v>7191.5367256961081</v>
      </c>
      <c r="F32">
        <f t="shared" si="1"/>
        <v>-29754.047815439473</v>
      </c>
      <c r="G32">
        <f t="shared" si="2"/>
        <v>164284.91301070037</v>
      </c>
      <c r="H32">
        <f t="shared" si="3"/>
        <v>2.1521323604401745</v>
      </c>
      <c r="I32">
        <f t="shared" si="4"/>
        <v>0.76645914618888522</v>
      </c>
    </row>
    <row r="33" spans="1:9">
      <c r="A33">
        <v>0.17</v>
      </c>
      <c r="B33">
        <f t="shared" si="5"/>
        <v>0.20481927710843376</v>
      </c>
      <c r="C33">
        <f t="shared" si="6"/>
        <v>4949.6572769393661</v>
      </c>
      <c r="D33">
        <f t="shared" si="0"/>
        <v>4949.6572769393661</v>
      </c>
      <c r="E33">
        <f t="shared" si="7"/>
        <v>7854.8774784216766</v>
      </c>
      <c r="F33">
        <f t="shared" si="1"/>
        <v>-29899.527171155045</v>
      </c>
      <c r="G33">
        <f t="shared" si="2"/>
        <v>174220.32133632782</v>
      </c>
      <c r="H33">
        <f t="shared" si="3"/>
        <v>2.282286209505894</v>
      </c>
      <c r="I33">
        <f t="shared" si="4"/>
        <v>0.82517766404248238</v>
      </c>
    </row>
    <row r="34" spans="1:9">
      <c r="A34">
        <v>0.18</v>
      </c>
      <c r="B34">
        <f t="shared" si="5"/>
        <v>0.21951219512195119</v>
      </c>
      <c r="C34">
        <f t="shared" si="6"/>
        <v>5373.7267604349618</v>
      </c>
      <c r="D34">
        <f t="shared" si="0"/>
        <v>5373.7267604349618</v>
      </c>
      <c r="E34">
        <f t="shared" si="7"/>
        <v>8553.7017015761903</v>
      </c>
      <c r="F34">
        <f t="shared" si="1"/>
        <v>-30048.841914991717</v>
      </c>
      <c r="G34">
        <f t="shared" si="2"/>
        <v>185042.82295480178</v>
      </c>
      <c r="H34">
        <f t="shared" si="3"/>
        <v>2.4240609807079032</v>
      </c>
      <c r="I34">
        <f t="shared" si="4"/>
        <v>0.8854442249483504</v>
      </c>
    </row>
    <row r="35" spans="1:9">
      <c r="A35">
        <v>0.19</v>
      </c>
      <c r="B35">
        <f t="shared" si="5"/>
        <v>0.23456790123456789</v>
      </c>
      <c r="C35">
        <f t="shared" si="6"/>
        <v>5818.7120400236799</v>
      </c>
      <c r="D35">
        <f t="shared" si="0"/>
        <v>5818.7120400236799</v>
      </c>
      <c r="E35">
        <f t="shared" si="7"/>
        <v>9290.3864309009059</v>
      </c>
      <c r="F35">
        <f t="shared" si="1"/>
        <v>-30202.127744844445</v>
      </c>
      <c r="G35">
        <f t="shared" si="2"/>
        <v>196852.88009542713</v>
      </c>
      <c r="H35">
        <f t="shared" si="3"/>
        <v>2.5787727292500953</v>
      </c>
      <c r="I35">
        <f t="shared" si="4"/>
        <v>0.94731359942171611</v>
      </c>
    </row>
    <row r="36" spans="1:9">
      <c r="A36">
        <v>0.2</v>
      </c>
      <c r="B36">
        <f t="shared" si="5"/>
        <v>0.25</v>
      </c>
      <c r="C36">
        <f t="shared" si="6"/>
        <v>6285.9669390861809</v>
      </c>
      <c r="D36">
        <f t="shared" si="0"/>
        <v>6285.9669390861809</v>
      </c>
      <c r="E36">
        <f t="shared" si="7"/>
        <v>10067.498383564671</v>
      </c>
      <c r="F36">
        <f t="shared" si="1"/>
        <v>-30359.525590305679</v>
      </c>
      <c r="G36">
        <f t="shared" si="2"/>
        <v>209764.55149742376</v>
      </c>
      <c r="H36">
        <f t="shared" si="3"/>
        <v>2.7479156246162511</v>
      </c>
      <c r="I36">
        <f t="shared" si="4"/>
        <v>1.0108426696005983</v>
      </c>
    </row>
    <row r="37" spans="1:9">
      <c r="A37">
        <v>0.21</v>
      </c>
      <c r="B37">
        <f t="shared" si="5"/>
        <v>0.26582278481012656</v>
      </c>
      <c r="C37">
        <f t="shared" si="6"/>
        <v>6776.9516336895449</v>
      </c>
      <c r="D37">
        <f t="shared" si="0"/>
        <v>6776.9516336895449</v>
      </c>
      <c r="E37">
        <f t="shared" si="7"/>
        <v>10887.811603311638</v>
      </c>
      <c r="F37">
        <f t="shared" si="1"/>
        <v>-30521.181759765437</v>
      </c>
      <c r="G37">
        <f t="shared" si="2"/>
        <v>223907.6158168324</v>
      </c>
      <c r="H37">
        <f t="shared" si="3"/>
        <v>2.9331897672005041</v>
      </c>
      <c r="I37">
        <f t="shared" si="4"/>
        <v>1.0760904886184752</v>
      </c>
    </row>
    <row r="38" spans="1:9">
      <c r="A38">
        <v>0.22</v>
      </c>
      <c r="B38">
        <f t="shared" si="5"/>
        <v>0.28205128205128205</v>
      </c>
      <c r="C38">
        <f t="shared" si="6"/>
        <v>7293.2424855267864</v>
      </c>
      <c r="D38">
        <f t="shared" si="0"/>
        <v>7293.2424855267864</v>
      </c>
      <c r="E38">
        <f t="shared" si="7"/>
        <v>11754.326989045245</v>
      </c>
      <c r="F38">
        <f t="shared" si="1"/>
        <v>-30687.248077706314</v>
      </c>
      <c r="G38">
        <f t="shared" si="2"/>
        <v>239430.06853407796</v>
      </c>
      <c r="H38">
        <f t="shared" si="3"/>
        <v>3.1365338977964208</v>
      </c>
      <c r="I38">
        <f t="shared" si="4"/>
        <v>1.1431183360194295</v>
      </c>
    </row>
    <row r="39" spans="1:9">
      <c r="A39">
        <v>0.23</v>
      </c>
      <c r="B39">
        <f t="shared" si="5"/>
        <v>0.29870129870129869</v>
      </c>
      <c r="C39">
        <f t="shared" si="6"/>
        <v>7836.5429238128854</v>
      </c>
      <c r="D39">
        <f t="shared" si="0"/>
        <v>7836.5429238128854</v>
      </c>
      <c r="E39">
        <f t="shared" si="7"/>
        <v>12670.293934603955</v>
      </c>
      <c r="F39">
        <f t="shared" si="1"/>
        <v>-30857.882008719804</v>
      </c>
      <c r="G39">
        <f t="shared" si="2"/>
        <v>256501.06498455378</v>
      </c>
      <c r="H39">
        <f t="shared" si="3"/>
        <v>3.360163951297654</v>
      </c>
      <c r="I39">
        <f t="shared" si="4"/>
        <v>1.2119897678137379</v>
      </c>
    </row>
    <row r="40" spans="1:9">
      <c r="A40">
        <v>0.24</v>
      </c>
      <c r="B40">
        <f t="shared" si="5"/>
        <v>0.31578947368421051</v>
      </c>
      <c r="C40">
        <f t="shared" si="6"/>
        <v>8408.6955033615432</v>
      </c>
      <c r="D40">
        <f t="shared" si="0"/>
        <v>8408.6955033615432</v>
      </c>
      <c r="E40">
        <f t="shared" si="7"/>
        <v>13639.234338361208</v>
      </c>
      <c r="F40">
        <f t="shared" si="1"/>
        <v>-31033.246764059862</v>
      </c>
      <c r="G40">
        <f t="shared" si="2"/>
        <v>275314.39749598509</v>
      </c>
      <c r="H40">
        <f t="shared" si="3"/>
        <v>3.606618607197404</v>
      </c>
      <c r="I40">
        <f t="shared" si="4"/>
        <v>1.2827706594851243</v>
      </c>
    </row>
    <row r="41" spans="1:9">
      <c r="A41">
        <v>0.25</v>
      </c>
      <c r="B41">
        <f t="shared" si="5"/>
        <v>0.33333333333333331</v>
      </c>
      <c r="C41">
        <f t="shared" si="6"/>
        <v>9011.695283408344</v>
      </c>
      <c r="D41">
        <f t="shared" si="0"/>
        <v>9011.695283408344</v>
      </c>
      <c r="E41">
        <f t="shared" si="7"/>
        <v>14664.969276810742</v>
      </c>
      <c r="F41">
        <f t="shared" si="1"/>
        <v>-31213.511385703932</v>
      </c>
      <c r="G41">
        <f t="shared" si="2"/>
        <v>296092.61345925415</v>
      </c>
      <c r="H41">
        <f t="shared" si="3"/>
        <v>3.8788132363162289</v>
      </c>
      <c r="I41">
        <f t="shared" si="4"/>
        <v>1.3555292399195453</v>
      </c>
    </row>
    <row r="42" spans="1:9">
      <c r="A42">
        <v>0.26</v>
      </c>
      <c r="B42">
        <f t="shared" si="5"/>
        <v>0.35135135135135137</v>
      </c>
      <c r="C42">
        <f t="shared" si="6"/>
        <v>9647.7046917192602</v>
      </c>
      <c r="D42">
        <f t="shared" si="0"/>
        <v>9647.7046917192602</v>
      </c>
      <c r="E42">
        <f t="shared" si="7"/>
        <v>15751.648677252922</v>
      </c>
      <c r="F42">
        <f t="shared" si="1"/>
        <v>-31398.850801883582</v>
      </c>
      <c r="G42">
        <f t="shared" si="2"/>
        <v>319091.90431531408</v>
      </c>
      <c r="H42">
        <f t="shared" si="3"/>
        <v>4.1801039465306138</v>
      </c>
      <c r="I42">
        <f t="shared" si="4"/>
        <v>1.4303361138185275</v>
      </c>
    </row>
    <row r="43" spans="1:9">
      <c r="A43">
        <v>0.27</v>
      </c>
      <c r="B43">
        <f t="shared" si="5"/>
        <v>0.36986301369863017</v>
      </c>
      <c r="C43">
        <f t="shared" si="6"/>
        <v>10319.070061569502</v>
      </c>
      <c r="D43">
        <f t="shared" si="0"/>
        <v>10319.070061569502</v>
      </c>
      <c r="E43">
        <f t="shared" si="7"/>
        <v>16903.784371991725</v>
      </c>
      <c r="F43">
        <f t="shared" si="1"/>
        <v>-31589.445846845265</v>
      </c>
      <c r="G43">
        <f t="shared" si="2"/>
        <v>344607.92394625751</v>
      </c>
      <c r="H43">
        <f t="shared" si="3"/>
        <v>4.5143638036959723</v>
      </c>
      <c r="I43">
        <f t="shared" si="4"/>
        <v>1.507264269675022</v>
      </c>
    </row>
    <row r="44" spans="1:9">
      <c r="A44">
        <v>0.28000000000000003</v>
      </c>
      <c r="B44">
        <f t="shared" si="5"/>
        <v>0.38888888888888895</v>
      </c>
      <c r="C44">
        <f t="shared" si="6"/>
        <v>11028.340055819068</v>
      </c>
      <c r="D44">
        <f t="shared" si="0"/>
        <v>11028.340055819068</v>
      </c>
      <c r="E44">
        <f t="shared" si="7"/>
        <v>18126.286971168836</v>
      </c>
      <c r="F44">
        <f t="shared" si="1"/>
        <v>-31785.483236167289</v>
      </c>
      <c r="G44">
        <f t="shared" si="2"/>
        <v>372982.73010518559</v>
      </c>
      <c r="H44">
        <f t="shared" si="3"/>
        <v>4.8860737643779304</v>
      </c>
      <c r="I44">
        <f t="shared" si="4"/>
        <v>1.5863890698108092</v>
      </c>
    </row>
    <row r="45" spans="1:9">
      <c r="A45">
        <v>0.28999999999999998</v>
      </c>
      <c r="B45">
        <f t="shared" si="5"/>
        <v>0.40845070422535212</v>
      </c>
      <c r="C45">
        <f t="shared" si="6"/>
        <v>11778.286223167817</v>
      </c>
      <c r="D45">
        <f t="shared" si="0"/>
        <v>11778.286223167817</v>
      </c>
      <c r="E45">
        <f t="shared" si="7"/>
        <v>19424.50705478706</v>
      </c>
      <c r="F45">
        <f t="shared" si="1"/>
        <v>-31987.155487246557</v>
      </c>
      <c r="G45">
        <f t="shared" si="2"/>
        <v>404613.08591617836</v>
      </c>
      <c r="H45">
        <f t="shared" si="3"/>
        <v>5.3004314255019356</v>
      </c>
      <c r="I45">
        <f t="shared" si="4"/>
        <v>1.6677882182832924</v>
      </c>
    </row>
    <row r="46" spans="1:9">
      <c r="A46">
        <v>0.3</v>
      </c>
      <c r="B46">
        <f t="shared" si="5"/>
        <v>0.4285714285714286</v>
      </c>
      <c r="C46">
        <f t="shared" si="6"/>
        <v>12571.92596748166</v>
      </c>
      <c r="D46">
        <f t="shared" si="0"/>
        <v>12571.92596748166</v>
      </c>
      <c r="E46">
        <f t="shared" si="7"/>
        <v>20804.281258140792</v>
      </c>
      <c r="F46">
        <f t="shared" si="1"/>
        <v>-32194.660772520514</v>
      </c>
      <c r="G46">
        <f t="shared" si="2"/>
        <v>439960.4121234417</v>
      </c>
      <c r="H46">
        <f t="shared" si="3"/>
        <v>5.7634813988170857</v>
      </c>
      <c r="I46">
        <f t="shared" si="4"/>
        <v>1.7515417016427888</v>
      </c>
    </row>
    <row r="47" spans="1:9">
      <c r="A47">
        <v>0.31</v>
      </c>
      <c r="B47">
        <f t="shared" si="5"/>
        <v>0.44927536231884063</v>
      </c>
      <c r="C47">
        <f t="shared" si="6"/>
        <v>13412.548252721384</v>
      </c>
      <c r="D47">
        <f t="shared" si="0"/>
        <v>13412.548252721384</v>
      </c>
      <c r="E47">
        <f t="shared" si="7"/>
        <v>22271.983910601786</v>
      </c>
      <c r="F47">
        <f t="shared" si="1"/>
        <v>-32408.202690538965</v>
      </c>
      <c r="G47">
        <f t="shared" si="2"/>
        <v>479562.74715193576</v>
      </c>
      <c r="H47">
        <f t="shared" si="3"/>
        <v>6.2822719876903577</v>
      </c>
      <c r="I47">
        <f t="shared" si="4"/>
        <v>1.837731696532324</v>
      </c>
    </row>
    <row r="48" spans="1:9">
      <c r="A48">
        <v>0.32</v>
      </c>
      <c r="B48">
        <f t="shared" si="5"/>
        <v>0.4705882352941177</v>
      </c>
      <c r="C48">
        <f t="shared" si="6"/>
        <v>14303.742414526778</v>
      </c>
      <c r="D48">
        <f t="shared" si="0"/>
        <v>14303.742414526778</v>
      </c>
      <c r="E48">
        <f t="shared" si="7"/>
        <v>23834.58498768814</v>
      </c>
      <c r="F48">
        <f t="shared" si="1"/>
        <v>-32627.989937063401</v>
      </c>
      <c r="G48">
        <f t="shared" si="2"/>
        <v>524049.15423390153</v>
      </c>
      <c r="H48">
        <f t="shared" si="3"/>
        <v>6.8650439204641094</v>
      </c>
      <c r="I48">
        <f t="shared" si="4"/>
        <v>1.9264424369364113</v>
      </c>
    </row>
    <row r="49" spans="1:9">
      <c r="A49">
        <v>0.33</v>
      </c>
      <c r="B49">
        <f t="shared" si="5"/>
        <v>0.49253731343283591</v>
      </c>
      <c r="C49">
        <f t="shared" si="6"/>
        <v>15249.430506169094</v>
      </c>
      <c r="D49">
        <f t="shared" si="0"/>
        <v>15249.430506169094</v>
      </c>
      <c r="E49">
        <f t="shared" si="7"/>
        <v>25499.715253188981</v>
      </c>
      <c r="F49">
        <f t="shared" si="1"/>
        <v>-32854.235854847197</v>
      </c>
      <c r="G49">
        <f t="shared" si="2"/>
        <v>574157.1166423976</v>
      </c>
      <c r="H49">
        <f t="shared" si="3"/>
        <v>7.5214582280154074</v>
      </c>
      <c r="I49">
        <f t="shared" si="4"/>
        <v>2.0177600324629159</v>
      </c>
    </row>
    <row r="50" spans="1:9">
      <c r="A50">
        <v>0.34</v>
      </c>
      <c r="B50">
        <f t="shared" si="5"/>
        <v>0.51515151515151525</v>
      </c>
      <c r="C50">
        <f t="shared" si="6"/>
        <v>16253.903672894805</v>
      </c>
      <c r="D50">
        <f t="shared" si="0"/>
        <v>16253.903672894805</v>
      </c>
      <c r="E50">
        <f t="shared" si="7"/>
        <v>27275.739604972416</v>
      </c>
      <c r="F50">
        <f t="shared" si="1"/>
        <v>-33087.15783651518</v>
      </c>
      <c r="G50">
        <f t="shared" si="2"/>
        <v>630753.58808619739</v>
      </c>
      <c r="H50">
        <f t="shared" si="3"/>
        <v>8.2628720039291839</v>
      </c>
      <c r="I50">
        <f t="shared" si="4"/>
        <v>2.1117722273327262</v>
      </c>
    </row>
    <row r="51" spans="1:9">
      <c r="A51">
        <v>0.35</v>
      </c>
      <c r="B51">
        <f t="shared" si="5"/>
        <v>0.53846153846153844</v>
      </c>
      <c r="C51">
        <f t="shared" si="6"/>
        <v>17321.863126462413</v>
      </c>
      <c r="D51">
        <f t="shared" si="0"/>
        <v>17321.863126462413</v>
      </c>
      <c r="E51">
        <f t="shared" si="7"/>
        <v>29171.839798757865</v>
      </c>
      <c r="F51">
        <f t="shared" si="1"/>
        <v>-33326.97654986495</v>
      </c>
      <c r="G51">
        <f t="shared" si="2"/>
        <v>694860.521177024</v>
      </c>
      <c r="H51">
        <f t="shared" si="3"/>
        <v>9.1026728274190134</v>
      </c>
      <c r="I51">
        <f t="shared" si="4"/>
        <v>2.2085680876951157</v>
      </c>
    </row>
    <row r="52" spans="1:9">
      <c r="A52">
        <v>0.35999999999999993</v>
      </c>
      <c r="B52">
        <f t="shared" si="5"/>
        <v>0.56249999999999978</v>
      </c>
      <c r="C52">
        <f t="shared" si="6"/>
        <v>18458.4663831168</v>
      </c>
      <c r="D52">
        <f t="shared" si="0"/>
        <v>18458.4663831168</v>
      </c>
      <c r="E52">
        <f t="shared" si="7"/>
        <v>31198.107913163451</v>
      </c>
      <c r="F52">
        <f t="shared" si="1"/>
        <v>-33573.914948768135</v>
      </c>
      <c r="G52">
        <f t="shared" si="2"/>
        <v>767685.88930310437</v>
      </c>
      <c r="H52">
        <f t="shared" si="3"/>
        <v>10.056685149870667</v>
      </c>
      <c r="I52">
        <f t="shared" si="4"/>
        <v>2.3082376024067726</v>
      </c>
    </row>
    <row r="53" spans="1:9">
      <c r="A53">
        <v>0.36999999999999994</v>
      </c>
      <c r="B53">
        <f t="shared" si="5"/>
        <v>0.5873015873015871</v>
      </c>
      <c r="C53">
        <f t="shared" si="6"/>
        <v>19669.379536011089</v>
      </c>
      <c r="D53">
        <f t="shared" si="0"/>
        <v>19669.379536011089</v>
      </c>
      <c r="E53">
        <f t="shared" si="7"/>
        <v>33365.652142288149</v>
      </c>
      <c r="F53">
        <f t="shared" si="1"/>
        <v>-33828.197025432019</v>
      </c>
      <c r="G53">
        <f t="shared" si="2"/>
        <v>850661.45413490967</v>
      </c>
      <c r="H53">
        <f t="shared" si="3"/>
        <v>11.143665049167316</v>
      </c>
      <c r="I53">
        <f t="shared" si="4"/>
        <v>2.4108711794184119</v>
      </c>
    </row>
    <row r="54" spans="1:9">
      <c r="A54">
        <v>0.37999999999999995</v>
      </c>
      <c r="B54">
        <f t="shared" si="5"/>
        <v>0.6129032258064514</v>
      </c>
      <c r="C54">
        <f t="shared" si="6"/>
        <v>20960.836460400576</v>
      </c>
      <c r="D54">
        <f t="shared" si="0"/>
        <v>20960.836460400576</v>
      </c>
      <c r="E54">
        <f t="shared" si="7"/>
        <v>35686.71676569293</v>
      </c>
      <c r="F54">
        <f t="shared" si="1"/>
        <v>-34090.046250806205</v>
      </c>
      <c r="G54">
        <f t="shared" si="2"/>
        <v>945488.82138814533</v>
      </c>
      <c r="H54">
        <f t="shared" si="3"/>
        <v>12.385903560184703</v>
      </c>
      <c r="I54">
        <f t="shared" si="4"/>
        <v>2.5165590162902314</v>
      </c>
    </row>
    <row r="55" spans="1:9">
      <c r="A55">
        <v>0.38999999999999996</v>
      </c>
      <c r="B55">
        <f t="shared" si="5"/>
        <v>0.63934426229508179</v>
      </c>
      <c r="C55">
        <f t="shared" si="6"/>
        <v>22339.706000726441</v>
      </c>
      <c r="D55">
        <f t="shared" si="0"/>
        <v>22339.706000726441</v>
      </c>
      <c r="E55">
        <f t="shared" si="7"/>
        <v>38174.818458109905</v>
      </c>
      <c r="F55">
        <f t="shared" si="1"/>
        <v>-34359.683639040959</v>
      </c>
      <c r="G55">
        <f t="shared" si="2"/>
        <v>1054195.6812894531</v>
      </c>
      <c r="H55">
        <f t="shared" si="3"/>
        <v>13.809963424891833</v>
      </c>
      <c r="I55">
        <f t="shared" si="4"/>
        <v>2.6253903189667041</v>
      </c>
    </row>
    <row r="56" spans="1:9">
      <c r="A56">
        <v>0.39999999999999997</v>
      </c>
      <c r="B56">
        <f t="shared" si="5"/>
        <v>0.66666666666666652</v>
      </c>
      <c r="C56">
        <f t="shared" si="6"/>
        <v>23813.568367776497</v>
      </c>
      <c r="D56">
        <f t="shared" si="0"/>
        <v>23813.568367776497</v>
      </c>
      <c r="E56">
        <f t="shared" si="7"/>
        <v>40844.901472561782</v>
      </c>
      <c r="F56">
        <f t="shared" si="1"/>
        <v>-34637.325358689195</v>
      </c>
      <c r="G56">
        <f t="shared" si="2"/>
        <v>1179204.5575550036</v>
      </c>
      <c r="H56">
        <f t="shared" si="3"/>
        <v>15.447579703970545</v>
      </c>
      <c r="I56">
        <f t="shared" si="4"/>
        <v>2.7374523376076292</v>
      </c>
    </row>
    <row r="57" spans="1:9">
      <c r="A57">
        <v>0.41</v>
      </c>
      <c r="B57">
        <f t="shared" si="5"/>
        <v>0.69491525423728795</v>
      </c>
      <c r="C57">
        <f t="shared" si="6"/>
        <v>25390.802187334379</v>
      </c>
      <c r="D57">
        <f t="shared" si="0"/>
        <v>25390.802187334379</v>
      </c>
      <c r="E57">
        <f t="shared" si="7"/>
        <v>43713.514673106816</v>
      </c>
      <c r="F57">
        <f t="shared" si="1"/>
        <v>-34923.179797259931</v>
      </c>
      <c r="G57">
        <f t="shared" si="2"/>
        <v>1323416.8985726298</v>
      </c>
      <c r="H57">
        <f t="shared" si="3"/>
        <v>17.336761371301449</v>
      </c>
      <c r="I57">
        <f t="shared" si="4"/>
        <v>2.8528291817803657</v>
      </c>
    </row>
    <row r="58" spans="1:9">
      <c r="A58">
        <v>0.41999999999999993</v>
      </c>
      <c r="B58">
        <f t="shared" si="5"/>
        <v>0.72413793103448254</v>
      </c>
      <c r="C58">
        <f t="shared" si="6"/>
        <v>27080.683896330887</v>
      </c>
      <c r="D58">
        <f t="shared" si="0"/>
        <v>27080.683896330887</v>
      </c>
      <c r="E58">
        <f t="shared" si="7"/>
        <v>46799.013922253456</v>
      </c>
      <c r="F58">
        <f t="shared" si="1"/>
        <v>-35217.443966106308</v>
      </c>
      <c r="G58">
        <f t="shared" si="2"/>
        <v>1490315.9421485835</v>
      </c>
      <c r="H58">
        <f t="shared" si="3"/>
        <v>19.523138842146441</v>
      </c>
      <c r="I58">
        <f t="shared" si="4"/>
        <v>2.9716003693972661</v>
      </c>
    </row>
    <row r="59" spans="1:9">
      <c r="A59">
        <v>0.42999999999999994</v>
      </c>
      <c r="B59">
        <f t="shared" si="5"/>
        <v>0.75438596491228049</v>
      </c>
      <c r="C59">
        <f t="shared" si="6"/>
        <v>28893.501487398327</v>
      </c>
      <c r="D59">
        <f t="shared" si="0"/>
        <v>28893.501487398327</v>
      </c>
      <c r="E59">
        <f t="shared" si="7"/>
        <v>50121.793961863383</v>
      </c>
      <c r="F59">
        <f t="shared" si="1"/>
        <v>-35520.299108631254</v>
      </c>
      <c r="G59">
        <f t="shared" si="2"/>
        <v>1684092.4677253843</v>
      </c>
      <c r="H59">
        <f t="shared" si="3"/>
        <v>22.061611327202531</v>
      </c>
      <c r="I59">
        <f t="shared" si="4"/>
        <v>3.093839054095409</v>
      </c>
    </row>
    <row r="60" spans="1:9">
      <c r="A60">
        <v>0.43999999999999995</v>
      </c>
      <c r="B60">
        <f t="shared" si="5"/>
        <v>0.78571428571428559</v>
      </c>
      <c r="C60">
        <f t="shared" si="6"/>
        <v>30840.684968921258</v>
      </c>
      <c r="D60">
        <f t="shared" si="0"/>
        <v>30840.684968921258</v>
      </c>
      <c r="E60">
        <f t="shared" si="7"/>
        <v>53704.554688171273</v>
      </c>
      <c r="F60">
        <f t="shared" si="1"/>
        <v>-35831.905345369232</v>
      </c>
      <c r="G60">
        <f t="shared" si="2"/>
        <v>1909798.2986330085</v>
      </c>
      <c r="H60">
        <f t="shared" si="3"/>
        <v>25.01835771209241</v>
      </c>
      <c r="I60">
        <f t="shared" si="4"/>
        <v>3.2196098638793318</v>
      </c>
    </row>
    <row r="61" spans="1:9">
      <c r="A61">
        <v>0.44999999999999996</v>
      </c>
      <c r="B61">
        <f t="shared" si="5"/>
        <v>0.81818181818181801</v>
      </c>
      <c r="C61">
        <f t="shared" si="6"/>
        <v>32934.956348856686</v>
      </c>
      <c r="D61">
        <f t="shared" si="0"/>
        <v>32934.956348856686</v>
      </c>
      <c r="E61">
        <f t="shared" si="7"/>
        <v>57572.60764008043</v>
      </c>
      <c r="F61">
        <f t="shared" si="1"/>
        <v>-36152.39515333093</v>
      </c>
      <c r="G61">
        <f t="shared" si="2"/>
        <v>2173533.1843689689</v>
      </c>
      <c r="H61">
        <f t="shared" si="3"/>
        <v>28.47328471523349</v>
      </c>
      <c r="I61">
        <f t="shared" si="4"/>
        <v>3.3489662692478559</v>
      </c>
    </row>
    <row r="62" spans="1:9">
      <c r="A62">
        <v>0.45999999999999996</v>
      </c>
      <c r="B62">
        <f t="shared" si="5"/>
        <v>0.85185185185185175</v>
      </c>
      <c r="C62">
        <f t="shared" si="6"/>
        <v>35190.502483814911</v>
      </c>
      <c r="D62">
        <f t="shared" si="0"/>
        <v>35190.502483814911</v>
      </c>
      <c r="E62">
        <f t="shared" si="7"/>
        <v>61754.229630916314</v>
      </c>
      <c r="F62">
        <f t="shared" si="1"/>
        <v>-36481.86543241149</v>
      </c>
      <c r="G62">
        <f t="shared" si="2"/>
        <v>2482671.3825370381</v>
      </c>
      <c r="H62">
        <f t="shared" si="3"/>
        <v>32.522995111235197</v>
      </c>
      <c r="I62">
        <f t="shared" si="4"/>
        <v>3.4819473810300989</v>
      </c>
    </row>
    <row r="63" spans="1:9">
      <c r="A63">
        <v>0.47</v>
      </c>
      <c r="B63">
        <f t="shared" si="5"/>
        <v>0.88679245283018859</v>
      </c>
      <c r="C63">
        <f t="shared" si="6"/>
        <v>37623.174781475333</v>
      </c>
      <c r="D63">
        <f t="shared" si="0"/>
        <v>37623.174781475333</v>
      </c>
      <c r="E63">
        <f t="shared" si="7"/>
        <v>66281.07180210459</v>
      </c>
      <c r="F63">
        <f t="shared" si="1"/>
        <v>-36820.367856544064</v>
      </c>
      <c r="G63">
        <f t="shared" si="2"/>
        <v>2846134.6930800816</v>
      </c>
      <c r="H63">
        <f t="shared" si="3"/>
        <v>37.284364479349065</v>
      </c>
      <c r="I63">
        <f t="shared" si="4"/>
        <v>3.6185740559088009</v>
      </c>
    </row>
    <row r="64" spans="1:9">
      <c r="A64">
        <v>0.48</v>
      </c>
      <c r="B64">
        <f t="shared" si="5"/>
        <v>0.92307692307692302</v>
      </c>
      <c r="C64">
        <f t="shared" si="6"/>
        <v>40250.720531143488</v>
      </c>
      <c r="D64">
        <f t="shared" si="0"/>
        <v>40250.720531143488</v>
      </c>
      <c r="E64">
        <f t="shared" si="7"/>
        <v>71188.634019049146</v>
      </c>
      <c r="F64">
        <f t="shared" si="1"/>
        <v>-37167.897138935819</v>
      </c>
      <c r="G64">
        <f t="shared" si="2"/>
        <v>3274718.5609816918</v>
      </c>
      <c r="H64">
        <f t="shared" si="3"/>
        <v>42.898813148860157</v>
      </c>
      <c r="I64">
        <f t="shared" si="4"/>
        <v>3.7588441600235383</v>
      </c>
    </row>
    <row r="65" spans="1:9">
      <c r="A65">
        <v>0.49</v>
      </c>
      <c r="B65">
        <f t="shared" si="5"/>
        <v>0.96078431372549011</v>
      </c>
      <c r="C65">
        <f t="shared" si="6"/>
        <v>43093.051597902937</v>
      </c>
      <c r="D65">
        <f t="shared" si="0"/>
        <v>43093.051597902937</v>
      </c>
      <c r="E65">
        <f t="shared" si="7"/>
        <v>76516.816535790815</v>
      </c>
      <c r="F65">
        <f t="shared" si="1"/>
        <v>-37524.376755713049</v>
      </c>
      <c r="G65">
        <f t="shared" si="2"/>
        <v>3781476.6312097535</v>
      </c>
      <c r="H65">
        <f t="shared" si="3"/>
        <v>49.537343868847763</v>
      </c>
      <c r="I65">
        <f t="shared" si="4"/>
        <v>3.9027268067346048</v>
      </c>
    </row>
    <row r="66" spans="1:9">
      <c r="A66">
        <v>0.49999999999999994</v>
      </c>
      <c r="B66">
        <f t="shared" si="5"/>
        <v>0.99999999999999989</v>
      </c>
      <c r="C66">
        <f t="shared" si="6"/>
        <v>46172.557393135889</v>
      </c>
      <c r="D66">
        <f t="shared" si="0"/>
        <v>46172.557393135889</v>
      </c>
      <c r="E66">
        <f t="shared" si="7"/>
        <v>82310.563315761014</v>
      </c>
      <c r="F66">
        <f t="shared" si="1"/>
        <v>-37889.641566208753</v>
      </c>
      <c r="G66">
        <f t="shared" si="2"/>
        <v>4382165.9513505436</v>
      </c>
      <c r="H66">
        <f t="shared" si="3"/>
        <v>57.406373962692115</v>
      </c>
      <c r="I66">
        <f t="shared" si="4"/>
        <v>4.0501553418067244</v>
      </c>
    </row>
    <row r="67" spans="1:9">
      <c r="A67">
        <v>0.51</v>
      </c>
      <c r="B67">
        <f t="shared" si="5"/>
        <v>1.0408163265306123</v>
      </c>
      <c r="C67">
        <f t="shared" si="6"/>
        <v>49514.470482548735</v>
      </c>
      <c r="D67">
        <f t="shared" si="0"/>
        <v>49514.470482548735</v>
      </c>
      <c r="E67">
        <f t="shared" si="7"/>
        <v>88620.614425527572</v>
      </c>
      <c r="F67">
        <f t="shared" si="1"/>
        <v>-38263.416635267888</v>
      </c>
      <c r="G67">
        <f t="shared" si="2"/>
        <v>5095748.504186972</v>
      </c>
      <c r="H67">
        <f t="shared" si="3"/>
        <v>66.754305404849319</v>
      </c>
      <c r="I67">
        <f t="shared" si="4"/>
        <v>4.2010187956474754</v>
      </c>
    </row>
    <row r="68" spans="1:9">
      <c r="A68">
        <v>0.52</v>
      </c>
      <c r="B68">
        <f t="shared" si="5"/>
        <v>1.0833333333333335</v>
      </c>
      <c r="C68">
        <f t="shared" si="6"/>
        <v>53147.294981698069</v>
      </c>
      <c r="D68">
        <f t="shared" si="0"/>
        <v>53147.294981698069</v>
      </c>
      <c r="E68">
        <f t="shared" si="7"/>
        <v>95504.388663129168</v>
      </c>
      <c r="F68">
        <f t="shared" si="1"/>
        <v>-38645.29139596496</v>
      </c>
      <c r="G68">
        <f t="shared" si="2"/>
        <v>5944932.7891145842</v>
      </c>
      <c r="H68">
        <f t="shared" si="3"/>
        <v>77.87861953740105</v>
      </c>
      <c r="I68">
        <f t="shared" si="4"/>
        <v>4.3551514548384391</v>
      </c>
    </row>
    <row r="69" spans="1:9">
      <c r="A69">
        <v>0.52999999999999992</v>
      </c>
      <c r="B69">
        <f t="shared" si="5"/>
        <v>1.1276595744680846</v>
      </c>
      <c r="C69">
        <f t="shared" si="6"/>
        <v>57103.310107507765</v>
      </c>
      <c r="D69">
        <f t="shared" si="0"/>
        <v>57103.310107507765</v>
      </c>
      <c r="E69">
        <f t="shared" si="7"/>
        <v>103027.02223024562</v>
      </c>
      <c r="F69">
        <f t="shared" si="1"/>
        <v>-39034.688080467895</v>
      </c>
      <c r="G69">
        <f t="shared" si="2"/>
        <v>6956718.5464934632</v>
      </c>
      <c r="H69">
        <f t="shared" si="3"/>
        <v>91.133012959064359</v>
      </c>
      <c r="I69">
        <f t="shared" si="4"/>
        <v>4.5123201201700338</v>
      </c>
    </row>
    <row r="70" spans="1:9">
      <c r="A70">
        <v>0.53999999999999992</v>
      </c>
      <c r="B70">
        <f t="shared" si="5"/>
        <v>1.1739130434782605</v>
      </c>
      <c r="C70">
        <f t="shared" si="6"/>
        <v>61419.164017358533</v>
      </c>
      <c r="D70">
        <f t="shared" si="0"/>
        <v>61419.164017358533</v>
      </c>
      <c r="E70">
        <f t="shared" si="7"/>
        <v>111262.59505045039</v>
      </c>
      <c r="F70">
        <f t="shared" si="1"/>
        <v>-39430.82307996467</v>
      </c>
      <c r="G70">
        <f t="shared" si="2"/>
        <v>8162873.7358682295</v>
      </c>
      <c r="H70">
        <f t="shared" si="3"/>
        <v>106.9336459398738</v>
      </c>
      <c r="I70">
        <f t="shared" si="4"/>
        <v>4.6722085106978488</v>
      </c>
    </row>
    <row r="71" spans="1:9">
      <c r="A71">
        <v>0.54999999999999993</v>
      </c>
      <c r="B71">
        <f t="shared" si="5"/>
        <v>1.2222222222222219</v>
      </c>
      <c r="C71">
        <f t="shared" si="6"/>
        <v>66136.576524034564</v>
      </c>
      <c r="D71">
        <f t="shared" si="0"/>
        <v>66136.576524034564</v>
      </c>
      <c r="E71">
        <f t="shared" si="7"/>
        <v>120295.58358854822</v>
      </c>
      <c r="F71">
        <f t="shared" si="1"/>
        <v>-39832.659555218896</v>
      </c>
      <c r="G71">
        <f t="shared" si="2"/>
        <v>9600218.9563061986</v>
      </c>
      <c r="H71">
        <f t="shared" si="3"/>
        <v>125.76286832761119</v>
      </c>
      <c r="I71">
        <f t="shared" si="4"/>
        <v>4.8343981363693613</v>
      </c>
    </row>
    <row r="72" spans="1:9">
      <c r="A72">
        <v>0.56000000000000005</v>
      </c>
      <c r="B72">
        <f t="shared" ref="B72:B91" si="8">A72/(1-A72)</f>
        <v>1.2727272727272729</v>
      </c>
      <c r="C72">
        <f t="shared" ref="C72:C91" si="9">$B$6*$B$7*(-LN(1-A72)+$B$10*B72+$B$11*B72^2+$B$12*B72^3)</f>
        <v>71303.173619313733</v>
      </c>
      <c r="D72">
        <f t="shared" ref="D72:D91" si="10">$B$6*$B$7*(-LN(1-A72)+$G$10*B72+$G$11*B72^2+$G$12*B72^3)</f>
        <v>71303.173619313733</v>
      </c>
      <c r="E72">
        <f t="shared" ref="E72:E91" si="11">$B$6*$B$7*(-LN(1-A72)+$K$10*B72+$K$11*B72^2+$K$12*B72^3)</f>
        <v>130222.58814847765</v>
      </c>
      <c r="F72">
        <f t="shared" ref="F72:F91" si="12">$B$14+E72-C72-D72</f>
        <v>-40238.849185847808</v>
      </c>
      <c r="G72">
        <f t="shared" ref="G72:G91" si="13">EXP(-F72/$B$6/$B$7)</f>
        <v>11310511.975433817</v>
      </c>
      <c r="H72">
        <f t="shared" ref="H72:H91" si="14">G72/$B$9</f>
        <v>148.167706878183</v>
      </c>
      <c r="I72">
        <f t="shared" ref="I72:I91" si="15">LN(H72)</f>
        <v>4.998344786811372</v>
      </c>
    </row>
    <row r="73" spans="1:9">
      <c r="A73">
        <v>0.56999999999999995</v>
      </c>
      <c r="B73">
        <f t="shared" si="8"/>
        <v>1.3255813953488369</v>
      </c>
      <c r="C73">
        <f t="shared" si="9"/>
        <v>76973.482225714557</v>
      </c>
      <c r="D73">
        <f t="shared" si="10"/>
        <v>76973.482225714557</v>
      </c>
      <c r="E73">
        <f t="shared" si="11"/>
        <v>141154.39415693359</v>
      </c>
      <c r="F73">
        <f t="shared" si="12"/>
        <v>-40647.660390193516</v>
      </c>
      <c r="G73">
        <f t="shared" si="13"/>
        <v>13339603.656753862</v>
      </c>
      <c r="H73">
        <f t="shared" si="14"/>
        <v>174.74880790347558</v>
      </c>
      <c r="I73">
        <f t="shared" si="15"/>
        <v>5.1633495593651899</v>
      </c>
    </row>
    <row r="74" spans="1:9">
      <c r="A74">
        <v>0.57999999999999996</v>
      </c>
      <c r="B74">
        <f t="shared" si="8"/>
        <v>1.3809523809523807</v>
      </c>
      <c r="C74">
        <f t="shared" si="9"/>
        <v>83210.120560170646</v>
      </c>
      <c r="D74">
        <f t="shared" si="10"/>
        <v>83210.120560170646</v>
      </c>
      <c r="E74">
        <f t="shared" si="11"/>
        <v>153218.44158552107</v>
      </c>
      <c r="F74">
        <f t="shared" si="12"/>
        <v>-41056.889630518213</v>
      </c>
      <c r="G74">
        <f t="shared" si="13"/>
        <v>15735366.618449969</v>
      </c>
      <c r="H74">
        <f t="shared" si="14"/>
        <v>206.13330270169456</v>
      </c>
      <c r="I74">
        <f t="shared" si="15"/>
        <v>5.3285230600039979</v>
      </c>
    </row>
    <row r="75" spans="1:9">
      <c r="A75">
        <v>0.59</v>
      </c>
      <c r="B75">
        <f t="shared" si="8"/>
        <v>1.4390243902439022</v>
      </c>
      <c r="C75">
        <f t="shared" si="9"/>
        <v>90085.228379682565</v>
      </c>
      <c r="D75">
        <f t="shared" si="10"/>
        <v>90085.228379682565</v>
      </c>
      <c r="E75">
        <f t="shared" si="11"/>
        <v>166561.79536604995</v>
      </c>
      <c r="F75">
        <f t="shared" si="12"/>
        <v>-41463.751489013172</v>
      </c>
      <c r="G75">
        <f t="shared" si="13"/>
        <v>18543675.833335336</v>
      </c>
      <c r="H75">
        <f t="shared" si="14"/>
        <v>242.92215341669288</v>
      </c>
      <c r="I75">
        <f t="shared" si="15"/>
        <v>5.4927410357055981</v>
      </c>
    </row>
    <row r="76" spans="1:9">
      <c r="A76">
        <v>0.6</v>
      </c>
      <c r="B76">
        <f t="shared" si="8"/>
        <v>1.4999999999999998</v>
      </c>
      <c r="C76">
        <f t="shared" si="9"/>
        <v>97682.192780297424</v>
      </c>
      <c r="D76">
        <f t="shared" si="10"/>
        <v>97682.192780297424</v>
      </c>
      <c r="E76">
        <f t="shared" si="11"/>
        <v>181354.73366658136</v>
      </c>
      <c r="F76">
        <f t="shared" si="12"/>
        <v>-41864.741989711474</v>
      </c>
      <c r="G76">
        <f t="shared" si="13"/>
        <v>21801460.830076225</v>
      </c>
      <c r="H76">
        <f t="shared" si="14"/>
        <v>285.59913687399853</v>
      </c>
      <c r="I76">
        <f t="shared" si="15"/>
        <v>5.6545892083109974</v>
      </c>
    </row>
    <row r="77" spans="1:9">
      <c r="A77">
        <v>0.61</v>
      </c>
      <c r="B77">
        <f t="shared" si="8"/>
        <v>1.5641025641025641</v>
      </c>
      <c r="C77">
        <f t="shared" si="9"/>
        <v>106097.73993330782</v>
      </c>
      <c r="D77">
        <f t="shared" si="10"/>
        <v>106097.73993330782</v>
      </c>
      <c r="E77">
        <f t="shared" si="11"/>
        <v>197795.10190625637</v>
      </c>
      <c r="F77">
        <f t="shared" si="12"/>
        <v>-42255.46805605726</v>
      </c>
      <c r="G77">
        <f t="shared" si="13"/>
        <v>25525608.670439798</v>
      </c>
      <c r="H77">
        <f t="shared" si="14"/>
        <v>334.38547358276134</v>
      </c>
      <c r="I77">
        <f t="shared" si="15"/>
        <v>5.8122944400240533</v>
      </c>
    </row>
    <row r="78" spans="1:9">
      <c r="A78">
        <v>0.62</v>
      </c>
      <c r="B78">
        <f t="shared" si="8"/>
        <v>1.631578947368421</v>
      </c>
      <c r="C78">
        <f t="shared" si="9"/>
        <v>115444.48224286604</v>
      </c>
      <c r="D78">
        <f t="shared" si="10"/>
        <v>115444.48224286604</v>
      </c>
      <c r="E78">
        <f t="shared" si="11"/>
        <v>216113.62067601705</v>
      </c>
      <c r="F78">
        <f t="shared" si="12"/>
        <v>-42630.433905413025</v>
      </c>
      <c r="G78">
        <f t="shared" si="13"/>
        <v>29696413.696242649</v>
      </c>
      <c r="H78">
        <f t="shared" si="14"/>
        <v>389.02301942077867</v>
      </c>
      <c r="I78">
        <f t="shared" si="15"/>
        <v>5.9636385177565137</v>
      </c>
    </row>
    <row r="79" spans="1:9">
      <c r="A79">
        <v>0.63</v>
      </c>
      <c r="B79">
        <f t="shared" si="8"/>
        <v>1.7027027027027026</v>
      </c>
      <c r="C79">
        <f t="shared" si="9"/>
        <v>125854.03536316512</v>
      </c>
      <c r="D79">
        <f t="shared" si="10"/>
        <v>125854.03536316512</v>
      </c>
      <c r="E79">
        <f t="shared" si="11"/>
        <v>236580.38840832922</v>
      </c>
      <c r="F79">
        <f t="shared" si="12"/>
        <v>-42982.772413699015</v>
      </c>
      <c r="G79">
        <f t="shared" si="13"/>
        <v>34234622.851670891</v>
      </c>
      <c r="H79">
        <f t="shared" si="14"/>
        <v>448.47355935688864</v>
      </c>
      <c r="I79">
        <f t="shared" si="15"/>
        <v>6.1058497262646787</v>
      </c>
    </row>
    <row r="80" spans="1:9">
      <c r="A80">
        <v>0.64</v>
      </c>
      <c r="B80">
        <f t="shared" si="8"/>
        <v>1.7777777777777779</v>
      </c>
      <c r="C80">
        <f t="shared" si="9"/>
        <v>137480.85233215251</v>
      </c>
      <c r="D80">
        <f t="shared" si="10"/>
        <v>137480.85233215251</v>
      </c>
      <c r="E80">
        <f t="shared" si="11"/>
        <v>259512.88896912907</v>
      </c>
      <c r="F80">
        <f t="shared" si="12"/>
        <v>-43303.905790873949</v>
      </c>
      <c r="G80">
        <f t="shared" si="13"/>
        <v>38972398.291568927</v>
      </c>
      <c r="H80">
        <f t="shared" si="14"/>
        <v>510.53841761955289</v>
      </c>
      <c r="I80">
        <f t="shared" si="15"/>
        <v>6.2354658896597028</v>
      </c>
    </row>
    <row r="81" spans="1:9">
      <c r="A81">
        <v>0.65</v>
      </c>
      <c r="B81">
        <f t="shared" si="8"/>
        <v>1.8571428571428574</v>
      </c>
      <c r="C81">
        <f t="shared" si="9"/>
        <v>150506.96554367791</v>
      </c>
      <c r="D81">
        <f t="shared" si="10"/>
        <v>150506.96554367791</v>
      </c>
      <c r="E81">
        <f t="shared" si="11"/>
        <v>285285.90623408143</v>
      </c>
      <c r="F81">
        <f t="shared" si="12"/>
        <v>-43583.11494897239</v>
      </c>
      <c r="G81">
        <f t="shared" si="13"/>
        <v>43621420.654078677</v>
      </c>
      <c r="H81">
        <f t="shared" si="14"/>
        <v>571.44061056843066</v>
      </c>
      <c r="I81">
        <f t="shared" si="15"/>
        <v>6.3481605593195303</v>
      </c>
    </row>
    <row r="82" spans="1:9">
      <c r="A82">
        <v>0.66</v>
      </c>
      <c r="B82">
        <f t="shared" si="8"/>
        <v>1.9411764705882355</v>
      </c>
      <c r="C82">
        <f t="shared" si="9"/>
        <v>165147.88526927092</v>
      </c>
      <c r="D82">
        <f t="shared" si="10"/>
        <v>165147.88526927092</v>
      </c>
      <c r="E82">
        <f t="shared" si="11"/>
        <v>314343.87039746274</v>
      </c>
      <c r="F82">
        <f t="shared" si="12"/>
        <v>-43806.990236777056</v>
      </c>
      <c r="G82">
        <f t="shared" si="13"/>
        <v>47746658.655655466</v>
      </c>
      <c r="H82">
        <f t="shared" si="14"/>
        <v>625.48122838908648</v>
      </c>
      <c r="I82">
        <f t="shared" si="15"/>
        <v>6.4385213188876333</v>
      </c>
    </row>
    <row r="83" spans="1:9">
      <c r="A83">
        <v>0.67</v>
      </c>
      <c r="B83">
        <f t="shared" si="8"/>
        <v>2.0303030303030307</v>
      </c>
      <c r="C83">
        <f t="shared" si="9"/>
        <v>181659.98140984253</v>
      </c>
      <c r="D83">
        <f t="shared" si="10"/>
        <v>181659.98140984253</v>
      </c>
      <c r="E83">
        <f t="shared" si="11"/>
        <v>347216.32584176317</v>
      </c>
      <c r="F83">
        <f t="shared" si="12"/>
        <v>-43958.727073619841</v>
      </c>
      <c r="G83">
        <f t="shared" si="13"/>
        <v>50762264.670111522</v>
      </c>
      <c r="H83">
        <f t="shared" si="14"/>
        <v>664.98566717846086</v>
      </c>
      <c r="I83">
        <f t="shared" si="15"/>
        <v>6.499765487308486</v>
      </c>
    </row>
    <row r="84" spans="1:9">
      <c r="A84">
        <v>0.68</v>
      </c>
      <c r="B84">
        <f t="shared" si="8"/>
        <v>2.1250000000000004</v>
      </c>
      <c r="C84">
        <f t="shared" si="9"/>
        <v>200349.78085170226</v>
      </c>
      <c r="D84">
        <f t="shared" si="10"/>
        <v>200349.78085170226</v>
      </c>
      <c r="E84">
        <f t="shared" si="11"/>
        <v>384537.43434286531</v>
      </c>
      <c r="F84">
        <f t="shared" si="12"/>
        <v>-44017.21745623718</v>
      </c>
      <c r="G84">
        <f t="shared" si="13"/>
        <v>51974915.176723264</v>
      </c>
      <c r="H84">
        <f t="shared" si="14"/>
        <v>680.87138881507462</v>
      </c>
      <c r="I84">
        <f t="shared" si="15"/>
        <v>6.5233734319483743</v>
      </c>
    </row>
    <row r="85" spans="1:9">
      <c r="A85">
        <v>0.69</v>
      </c>
      <c r="B85">
        <f t="shared" si="8"/>
        <v>2.2258064516129026</v>
      </c>
      <c r="C85">
        <f t="shared" si="9"/>
        <v>221585.75732416273</v>
      </c>
      <c r="D85">
        <f t="shared" si="10"/>
        <v>221585.75732416273</v>
      </c>
      <c r="E85">
        <f t="shared" si="11"/>
        <v>427070.73383072123</v>
      </c>
      <c r="F85">
        <f t="shared" si="12"/>
        <v>-43955.870913302177</v>
      </c>
      <c r="G85">
        <f t="shared" si="13"/>
        <v>50703779.335198216</v>
      </c>
      <c r="H85">
        <f t="shared" si="14"/>
        <v>664.21950929109653</v>
      </c>
      <c r="I85">
        <f t="shared" si="15"/>
        <v>6.498612681126601</v>
      </c>
    </row>
    <row r="86" spans="1:9">
      <c r="A86">
        <v>0.7</v>
      </c>
      <c r="B86">
        <f t="shared" si="8"/>
        <v>2.333333333333333</v>
      </c>
      <c r="C86">
        <f t="shared" si="9"/>
        <v>245813.39009139189</v>
      </c>
      <c r="D86">
        <f t="shared" si="10"/>
        <v>245813.39009139189</v>
      </c>
      <c r="E86">
        <f t="shared" si="11"/>
        <v>475740.7961194751</v>
      </c>
      <c r="F86">
        <f t="shared" si="12"/>
        <v>-43741.074159006646</v>
      </c>
      <c r="G86">
        <f t="shared" si="13"/>
        <v>46493102.943737045</v>
      </c>
      <c r="H86">
        <f t="shared" si="14"/>
        <v>609.0596485629552</v>
      </c>
      <c r="I86">
        <f t="shared" si="15"/>
        <v>6.4119162080087539</v>
      </c>
    </row>
    <row r="87" spans="1:9">
      <c r="A87">
        <v>0.71</v>
      </c>
      <c r="B87">
        <f t="shared" si="8"/>
        <v>2.4482758620689653</v>
      </c>
      <c r="C87">
        <f t="shared" si="9"/>
        <v>273574.54571231967</v>
      </c>
      <c r="D87">
        <f t="shared" si="10"/>
        <v>273574.54571231967</v>
      </c>
      <c r="E87">
        <f t="shared" si="11"/>
        <v>531674.01715171675</v>
      </c>
      <c r="F87">
        <f t="shared" si="12"/>
        <v>-43330.16436862055</v>
      </c>
      <c r="G87">
        <f t="shared" si="13"/>
        <v>39387644.34926603</v>
      </c>
      <c r="H87">
        <f t="shared" si="14"/>
        <v>515.97814097538492</v>
      </c>
      <c r="I87">
        <f t="shared" si="15"/>
        <v>6.2460644021334444</v>
      </c>
    </row>
    <row r="88" spans="1:9">
      <c r="A88">
        <v>0.72</v>
      </c>
      <c r="B88">
        <f t="shared" si="8"/>
        <v>2.5714285714285712</v>
      </c>
      <c r="C88">
        <f t="shared" si="9"/>
        <v>305532.62836349418</v>
      </c>
      <c r="D88">
        <f t="shared" si="10"/>
        <v>305532.62836349418</v>
      </c>
      <c r="E88">
        <f t="shared" si="11"/>
        <v>596251.60476753255</v>
      </c>
      <c r="F88">
        <f t="shared" si="12"/>
        <v>-42668.742055153823</v>
      </c>
      <c r="G88">
        <f t="shared" si="13"/>
        <v>30159146.989310935</v>
      </c>
      <c r="H88">
        <f t="shared" si="14"/>
        <v>395.08482555997318</v>
      </c>
      <c r="I88">
        <f t="shared" si="15"/>
        <v>5.9791004900991132</v>
      </c>
    </row>
    <row r="89" spans="1:9">
      <c r="A89">
        <v>0.73</v>
      </c>
      <c r="B89">
        <f t="shared" si="8"/>
        <v>2.7037037037037033</v>
      </c>
      <c r="C89">
        <f t="shared" si="9"/>
        <v>342505.50117852003</v>
      </c>
      <c r="D89">
        <f t="shared" si="10"/>
        <v>342505.50117852003</v>
      </c>
      <c r="E89">
        <f t="shared" si="11"/>
        <v>671179.01346827124</v>
      </c>
      <c r="F89">
        <f t="shared" si="12"/>
        <v>-41687.078984466847</v>
      </c>
      <c r="G89">
        <f t="shared" si="13"/>
        <v>20292847.104890622</v>
      </c>
      <c r="H89">
        <f t="shared" si="14"/>
        <v>265.83629707406709</v>
      </c>
      <c r="I89">
        <f t="shared" si="15"/>
        <v>5.5828806947967058</v>
      </c>
    </row>
    <row r="90" spans="1:9">
      <c r="A90">
        <v>0.74</v>
      </c>
      <c r="B90">
        <f t="shared" si="8"/>
        <v>2.8461538461538458</v>
      </c>
      <c r="C90">
        <f t="shared" si="9"/>
        <v>385508.98325465975</v>
      </c>
      <c r="D90">
        <f t="shared" si="10"/>
        <v>385508.98325465975</v>
      </c>
      <c r="E90">
        <f t="shared" si="11"/>
        <v>758577.78289346141</v>
      </c>
      <c r="F90">
        <f t="shared" si="12"/>
        <v>-40295.273711556103</v>
      </c>
      <c r="G90">
        <f t="shared" si="13"/>
        <v>11571054.501760231</v>
      </c>
      <c r="H90">
        <f t="shared" si="14"/>
        <v>151.58081397305901</v>
      </c>
      <c r="I90">
        <f t="shared" si="15"/>
        <v>5.0211189082933272</v>
      </c>
    </row>
    <row r="91" spans="1:9">
      <c r="A91">
        <v>0.75</v>
      </c>
      <c r="B91">
        <f t="shared" si="8"/>
        <v>3</v>
      </c>
      <c r="C91">
        <f t="shared" si="9"/>
        <v>435814.89700448379</v>
      </c>
      <c r="D91">
        <f t="shared" si="10"/>
        <v>435814.89700448379</v>
      </c>
      <c r="E91">
        <f t="shared" si="11"/>
        <v>861108.22862442583</v>
      </c>
      <c r="F91">
        <f t="shared" si="12"/>
        <v>-38376.655480239773</v>
      </c>
      <c r="G91">
        <f t="shared" si="13"/>
        <v>5334057.1354212072</v>
      </c>
      <c r="H91">
        <f t="shared" si="14"/>
        <v>69.87614847401781</v>
      </c>
      <c r="I91">
        <f t="shared" si="15"/>
        <v>4.2467243674620923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52" workbookViewId="0">
      <selection activeCell="I67" sqref="I67:I86"/>
    </sheetView>
  </sheetViews>
  <sheetFormatPr baseColWidth="10" defaultColWidth="8.83203125" defaultRowHeight="14" x14ac:dyDescent="0"/>
  <cols>
    <col min="2" max="2" width="10" bestFit="1" customWidth="1"/>
    <col min="9" max="9" width="12" bestFit="1" customWidth="1"/>
  </cols>
  <sheetData>
    <row r="1" spans="1:12">
      <c r="A1" t="s">
        <v>0</v>
      </c>
      <c r="C1" t="s">
        <v>32</v>
      </c>
    </row>
    <row r="2" spans="1:12">
      <c r="A2" t="s">
        <v>21</v>
      </c>
      <c r="F2" t="s">
        <v>22</v>
      </c>
      <c r="J2" t="s">
        <v>24</v>
      </c>
    </row>
    <row r="3" spans="1:12">
      <c r="A3" t="s">
        <v>1</v>
      </c>
      <c r="B3">
        <v>3.59</v>
      </c>
      <c r="C3" t="s">
        <v>2</v>
      </c>
      <c r="F3" t="s">
        <v>1</v>
      </c>
      <c r="G3">
        <v>3.59</v>
      </c>
      <c r="H3" t="s">
        <v>2</v>
      </c>
      <c r="J3" t="s">
        <v>1</v>
      </c>
      <c r="K3">
        <v>4.6500000000000004</v>
      </c>
      <c r="L3" t="s">
        <v>2</v>
      </c>
    </row>
    <row r="4" spans="1:12">
      <c r="A4" t="s">
        <v>3</v>
      </c>
      <c r="B4">
        <v>4.08</v>
      </c>
      <c r="C4" t="s">
        <v>4</v>
      </c>
      <c r="D4">
        <v>40</v>
      </c>
      <c r="E4" t="s">
        <v>5</v>
      </c>
      <c r="F4" t="s">
        <v>3</v>
      </c>
      <c r="G4">
        <v>4.08</v>
      </c>
      <c r="H4" t="s">
        <v>4</v>
      </c>
      <c r="J4" t="s">
        <v>3</v>
      </c>
      <c r="K4">
        <v>4.08</v>
      </c>
      <c r="L4" t="s">
        <v>4</v>
      </c>
    </row>
    <row r="5" spans="1:12">
      <c r="A5" t="s">
        <v>7</v>
      </c>
      <c r="B5">
        <f>B3/B4</f>
        <v>0.87990196078431371</v>
      </c>
      <c r="C5" t="s">
        <v>2</v>
      </c>
      <c r="F5" t="s">
        <v>7</v>
      </c>
      <c r="G5">
        <f>G3/G4</f>
        <v>0.87990196078431371</v>
      </c>
      <c r="H5" t="s">
        <v>2</v>
      </c>
      <c r="J5" t="s">
        <v>7</v>
      </c>
      <c r="K5">
        <f>K3/K4</f>
        <v>1.1397058823529413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13.1*10^-6</f>
        <v>1.3099999999999998E-5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76335.877862595429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5.6436325247972121</v>
      </c>
      <c r="F10" t="s">
        <v>15</v>
      </c>
      <c r="G10">
        <f>G5^3+3*G5^2+3*G5</f>
        <v>5.6436325247972121</v>
      </c>
      <c r="J10" t="s">
        <v>15</v>
      </c>
      <c r="K10">
        <f>K5^3+3*K5^2+3*K5</f>
        <v>8.7963037318084698</v>
      </c>
    </row>
    <row r="11" spans="1:12">
      <c r="A11" t="s">
        <v>16</v>
      </c>
      <c r="B11">
        <f>1.5*(2*B5^3+3*B5^2)</f>
        <v>5.5277563546684529</v>
      </c>
      <c r="F11" t="s">
        <v>16</v>
      </c>
      <c r="G11">
        <f>1.5*(2*G5^3+3*G5^2)</f>
        <v>5.5277563546684529</v>
      </c>
      <c r="J11" t="s">
        <v>16</v>
      </c>
      <c r="K11">
        <f>1.5*(2*K5^3+3*K5^2)</f>
        <v>10.286375512034404</v>
      </c>
    </row>
    <row r="12" spans="1:12">
      <c r="A12" t="s">
        <v>17</v>
      </c>
      <c r="B12">
        <f>3*B5^3</f>
        <v>2.0437327820040934</v>
      </c>
      <c r="F12" t="s">
        <v>17</v>
      </c>
      <c r="G12">
        <f>3*G5^3</f>
        <v>2.0437327820040934</v>
      </c>
      <c r="J12" t="s">
        <v>17</v>
      </c>
      <c r="K12">
        <f>3*K5^3</f>
        <v>4.4411927698198674</v>
      </c>
    </row>
    <row r="14" spans="1:12">
      <c r="A14" t="s">
        <v>25</v>
      </c>
      <c r="B14">
        <f>B6*B7*LN(B8)</f>
        <v>-27855.090095697986</v>
      </c>
      <c r="C14" t="s">
        <v>26</v>
      </c>
    </row>
    <row r="15" spans="1:12">
      <c r="A15" t="s">
        <v>6</v>
      </c>
      <c r="B15" t="s">
        <v>18</v>
      </c>
      <c r="C15" t="s">
        <v>19</v>
      </c>
      <c r="D15" t="s">
        <v>20</v>
      </c>
      <c r="E15" t="s">
        <v>23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$B$14+E16-C16-D16</f>
        <v>-27855.090095697986</v>
      </c>
      <c r="G16">
        <f>EXP(-F16/$B$6/$B$7)</f>
        <v>76335.877862595502</v>
      </c>
      <c r="H16">
        <f>G16/$B$9</f>
        <v>1.0000000000000009</v>
      </c>
      <c r="I16">
        <f>LN(H16)</f>
        <v>8.8817841970012484E-16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167.54043141885447</v>
      </c>
      <c r="D17">
        <f t="shared" ref="D17:D66" si="0">$B$6*$B$7*(-LN(1-A17)+$G$10*B17+$G$11*B17^2+$G$12*B17^3)</f>
        <v>167.54043141885447</v>
      </c>
      <c r="E17">
        <f>$B$6*$B$7*(-LN(1-A17)+$K$10*B17+$K$11*B17^2+$K$12*B17^3)</f>
        <v>247.6481593272523</v>
      </c>
      <c r="F17">
        <f t="shared" ref="F17:F66" si="1">$B$14+E17-C17-D17</f>
        <v>-27942.52279920844</v>
      </c>
      <c r="G17">
        <f t="shared" ref="G17:G66" si="2">EXP(-F17/$B$6/$B$7)</f>
        <v>79077.84293130209</v>
      </c>
      <c r="H17">
        <f t="shared" ref="H17:H66" si="3">G17/$B$9</f>
        <v>1.0359197424000572</v>
      </c>
      <c r="I17">
        <f t="shared" ref="I17:I66" si="4">LN(H17)</f>
        <v>3.5289672110621118E-2</v>
      </c>
    </row>
    <row r="18" spans="1:9">
      <c r="A18">
        <v>0.02</v>
      </c>
      <c r="B18">
        <f t="shared" ref="B18:B66" si="5">A18/(1-A18)</f>
        <v>2.0408163265306124E-2</v>
      </c>
      <c r="C18">
        <f t="shared" ref="C18:C66" si="6">$B$6*$B$7*(-LN(1-A18)+$B$10*B18+$B$11*B18^2+$B$12*B18^3)</f>
        <v>341.15801064829617</v>
      </c>
      <c r="D18">
        <f t="shared" si="0"/>
        <v>341.15801064829617</v>
      </c>
      <c r="E18">
        <f t="shared" ref="E18:E66" si="7">$B$6*$B$7*(-LN(1-A18)+$K$10*B18+$K$11*B18^2+$K$12*B18^3)</f>
        <v>505.52642759772084</v>
      </c>
      <c r="F18">
        <f t="shared" si="1"/>
        <v>-28031.879689396861</v>
      </c>
      <c r="G18">
        <f t="shared" si="2"/>
        <v>81981.944588885774</v>
      </c>
      <c r="H18">
        <f t="shared" si="3"/>
        <v>1.0739634741144035</v>
      </c>
      <c r="I18">
        <f t="shared" si="4"/>
        <v>7.1355986303880833E-2</v>
      </c>
    </row>
    <row r="19" spans="1:9">
      <c r="A19">
        <v>0.03</v>
      </c>
      <c r="B19">
        <f t="shared" si="5"/>
        <v>3.0927835051546393E-2</v>
      </c>
      <c r="C19">
        <f t="shared" si="6"/>
        <v>521.16340006570454</v>
      </c>
      <c r="D19">
        <f t="shared" si="0"/>
        <v>521.16340006570454</v>
      </c>
      <c r="E19">
        <f t="shared" si="7"/>
        <v>774.19284059849917</v>
      </c>
      <c r="F19">
        <f t="shared" si="1"/>
        <v>-28123.224055230894</v>
      </c>
      <c r="G19">
        <f t="shared" si="2"/>
        <v>85060.90557769328</v>
      </c>
      <c r="H19">
        <f t="shared" si="3"/>
        <v>1.1142978630677818</v>
      </c>
      <c r="I19">
        <f t="shared" si="4"/>
        <v>0.10822448733393567</v>
      </c>
    </row>
    <row r="20" spans="1:9">
      <c r="A20">
        <v>0.04</v>
      </c>
      <c r="B20">
        <f t="shared" si="5"/>
        <v>4.1666666666666671E-2</v>
      </c>
      <c r="C20">
        <f t="shared" si="6"/>
        <v>707.8868879890789</v>
      </c>
      <c r="D20">
        <f t="shared" si="0"/>
        <v>707.8868879890789</v>
      </c>
      <c r="E20">
        <f t="shared" si="7"/>
        <v>1054.242086525064</v>
      </c>
      <c r="F20">
        <f t="shared" si="1"/>
        <v>-28216.621785151081</v>
      </c>
      <c r="G20">
        <f t="shared" si="2"/>
        <v>88328.676576954545</v>
      </c>
      <c r="H20">
        <f t="shared" si="3"/>
        <v>1.1571056631581045</v>
      </c>
      <c r="I20">
        <f t="shared" si="4"/>
        <v>0.14592176915669786</v>
      </c>
    </row>
    <row r="21" spans="1:9">
      <c r="A21">
        <v>0.05</v>
      </c>
      <c r="B21">
        <f t="shared" si="5"/>
        <v>5.2631578947368425E-2</v>
      </c>
      <c r="C21">
        <f t="shared" si="6"/>
        <v>901.6798566186294</v>
      </c>
      <c r="D21">
        <f t="shared" si="0"/>
        <v>901.6798566186294</v>
      </c>
      <c r="E21">
        <f t="shared" si="7"/>
        <v>1346.3083194399987</v>
      </c>
      <c r="F21">
        <f t="shared" si="1"/>
        <v>-28312.141489495247</v>
      </c>
      <c r="G21">
        <f t="shared" si="2"/>
        <v>91800.57609192509</v>
      </c>
      <c r="H21">
        <f t="shared" si="3"/>
        <v>1.2025875468042184</v>
      </c>
      <c r="I21">
        <f t="shared" si="4"/>
        <v>0.184475524342889</v>
      </c>
    </row>
    <row r="22" spans="1:9">
      <c r="A22">
        <v>0.06</v>
      </c>
      <c r="B22">
        <f t="shared" si="5"/>
        <v>6.3829787234042548E-2</v>
      </c>
      <c r="C22">
        <f t="shared" si="6"/>
        <v>1102.9163768900919</v>
      </c>
      <c r="D22">
        <f t="shared" si="0"/>
        <v>1102.9163768900919</v>
      </c>
      <c r="E22">
        <f t="shared" si="7"/>
        <v>1651.0682205162293</v>
      </c>
      <c r="F22">
        <f t="shared" si="1"/>
        <v>-28409.854628961937</v>
      </c>
      <c r="G22">
        <f t="shared" si="2"/>
        <v>95493.448658938767</v>
      </c>
      <c r="H22">
        <f t="shared" si="3"/>
        <v>1.2509641774320976</v>
      </c>
      <c r="I22">
        <f t="shared" si="4"/>
        <v>0.22391459592857554</v>
      </c>
    </row>
    <row r="23" spans="1:9">
      <c r="A23">
        <v>7.0000000000000007E-2</v>
      </c>
      <c r="B23">
        <f t="shared" si="5"/>
        <v>7.5268817204301092E-2</v>
      </c>
      <c r="C23">
        <f t="shared" si="6"/>
        <v>1311.9949427139707</v>
      </c>
      <c r="D23">
        <f t="shared" si="0"/>
        <v>1311.9949427139707</v>
      </c>
      <c r="E23">
        <f t="shared" si="7"/>
        <v>1969.2443317601337</v>
      </c>
      <c r="F23">
        <f t="shared" si="1"/>
        <v>-28509.835649365792</v>
      </c>
      <c r="G23">
        <f t="shared" si="2"/>
        <v>99425.844070781299</v>
      </c>
      <c r="H23">
        <f t="shared" si="3"/>
        <v>1.3024785573272348</v>
      </c>
      <c r="I23">
        <f t="shared" si="4"/>
        <v>0.26426903180525496</v>
      </c>
    </row>
    <row r="24" spans="1:9">
      <c r="A24">
        <v>0.08</v>
      </c>
      <c r="B24">
        <f t="shared" si="5"/>
        <v>8.6956521739130432E-2</v>
      </c>
      <c r="C24">
        <f t="shared" si="6"/>
        <v>1529.3403584514799</v>
      </c>
      <c r="D24">
        <f t="shared" si="0"/>
        <v>1529.3403584514799</v>
      </c>
      <c r="E24">
        <f t="shared" si="7"/>
        <v>2301.608689664673</v>
      </c>
      <c r="F24">
        <f t="shared" si="1"/>
        <v>-28612.162122936272</v>
      </c>
      <c r="G24">
        <f t="shared" si="2"/>
        <v>103618.22077069813</v>
      </c>
      <c r="H24">
        <f t="shared" si="3"/>
        <v>1.3573986920961454</v>
      </c>
      <c r="I24">
        <f t="shared" si="4"/>
        <v>0.30557014175099173</v>
      </c>
    </row>
    <row r="25" spans="1:9">
      <c r="A25">
        <v>0.09</v>
      </c>
      <c r="B25">
        <f t="shared" si="5"/>
        <v>9.8901098901098897E-2</v>
      </c>
      <c r="C25">
        <f t="shared" si="6"/>
        <v>1755.4057950234107</v>
      </c>
      <c r="D25">
        <f t="shared" si="0"/>
        <v>1755.4057950234107</v>
      </c>
      <c r="E25">
        <f t="shared" si="7"/>
        <v>2648.9867893384062</v>
      </c>
      <c r="F25">
        <f t="shared" si="1"/>
        <v>-28716.914896406397</v>
      </c>
      <c r="G25">
        <f t="shared" si="2"/>
        <v>108093.17708731868</v>
      </c>
      <c r="H25">
        <f t="shared" si="3"/>
        <v>1.4160206198438745</v>
      </c>
      <c r="I25">
        <f t="shared" si="4"/>
        <v>0.34785055720213715</v>
      </c>
    </row>
    <row r="26" spans="1:9">
      <c r="A26">
        <v>0.1</v>
      </c>
      <c r="B26">
        <f t="shared" si="5"/>
        <v>0.11111111111111112</v>
      </c>
      <c r="C26">
        <f t="shared" si="6"/>
        <v>1990.6750317852498</v>
      </c>
      <c r="D26">
        <f t="shared" si="0"/>
        <v>1990.6750317852498</v>
      </c>
      <c r="E26">
        <f t="shared" si="7"/>
        <v>3012.261913139153</v>
      </c>
      <c r="F26">
        <f t="shared" si="1"/>
        <v>-28824.178246129333</v>
      </c>
      <c r="G26">
        <f t="shared" si="2"/>
        <v>112875.71460254461</v>
      </c>
      <c r="H26">
        <f t="shared" si="3"/>
        <v>1.4786718612933343</v>
      </c>
      <c r="I26">
        <f t="shared" si="4"/>
        <v>0.39114429386163163</v>
      </c>
    </row>
    <row r="27" spans="1:9">
      <c r="A27">
        <v>0.11</v>
      </c>
      <c r="B27">
        <f t="shared" si="5"/>
        <v>0.12359550561797752</v>
      </c>
      <c r="C27">
        <f t="shared" si="6"/>
        <v>2235.6649032569926</v>
      </c>
      <c r="D27">
        <f t="shared" si="0"/>
        <v>2235.6649032569926</v>
      </c>
      <c r="E27">
        <f t="shared" si="7"/>
        <v>3392.3798617647517</v>
      </c>
      <c r="F27">
        <f t="shared" si="1"/>
        <v>-28934.040040447217</v>
      </c>
      <c r="G27">
        <f t="shared" si="2"/>
        <v>117993.53867907992</v>
      </c>
      <c r="H27">
        <f t="shared" si="3"/>
        <v>1.5457153566959467</v>
      </c>
      <c r="I27">
        <f t="shared" si="4"/>
        <v>0.43548681723446669</v>
      </c>
    </row>
    <row r="28" spans="1:9">
      <c r="A28">
        <v>0.12</v>
      </c>
      <c r="B28">
        <f t="shared" si="5"/>
        <v>0.13636363636363635</v>
      </c>
      <c r="C28">
        <f t="shared" si="6"/>
        <v>2490.9279719992164</v>
      </c>
      <c r="D28">
        <f t="shared" si="0"/>
        <v>2490.9279719992164</v>
      </c>
      <c r="E28">
        <f t="shared" si="7"/>
        <v>3790.3541301790106</v>
      </c>
      <c r="F28">
        <f t="shared" si="1"/>
        <v>-29046.591909517407</v>
      </c>
      <c r="G28">
        <f t="shared" si="2"/>
        <v>123477.40204692744</v>
      </c>
      <c r="H28">
        <f t="shared" si="3"/>
        <v>1.6175539668147492</v>
      </c>
      <c r="I28">
        <f t="shared" si="4"/>
        <v>0.48091511117312613</v>
      </c>
    </row>
    <row r="29" spans="1:9">
      <c r="A29">
        <v>0.13</v>
      </c>
      <c r="B29">
        <f t="shared" si="5"/>
        <v>0.14942528735632185</v>
      </c>
      <c r="C29">
        <f t="shared" si="6"/>
        <v>2757.0554514129367</v>
      </c>
      <c r="D29">
        <f t="shared" si="0"/>
        <v>2757.0554514129367</v>
      </c>
      <c r="E29">
        <f t="shared" si="7"/>
        <v>4207.2715757493434</v>
      </c>
      <c r="F29">
        <f t="shared" si="1"/>
        <v>-29161.929422774516</v>
      </c>
      <c r="G29">
        <f t="shared" si="2"/>
        <v>129361.49838700057</v>
      </c>
      <c r="H29">
        <f t="shared" si="3"/>
        <v>1.6946356288697073</v>
      </c>
      <c r="I29">
        <f t="shared" si="4"/>
        <v>0.52746774950497244</v>
      </c>
    </row>
    <row r="30" spans="1:9">
      <c r="A30">
        <v>0.14000000000000001</v>
      </c>
      <c r="B30">
        <f t="shared" si="5"/>
        <v>0.16279069767441862</v>
      </c>
      <c r="C30">
        <f t="shared" si="6"/>
        <v>3034.6804050495921</v>
      </c>
      <c r="D30">
        <f t="shared" si="0"/>
        <v>3034.6804050495921</v>
      </c>
      <c r="E30">
        <f t="shared" si="7"/>
        <v>4644.2986316255792</v>
      </c>
      <c r="F30">
        <f t="shared" si="1"/>
        <v>-29280.152274171589</v>
      </c>
      <c r="G30">
        <f t="shared" si="2"/>
        <v>135683.91408945029</v>
      </c>
      <c r="H30">
        <f t="shared" si="3"/>
        <v>1.7774592745717985</v>
      </c>
      <c r="I30">
        <f t="shared" si="4"/>
        <v>0.57518497079947739</v>
      </c>
    </row>
    <row r="31" spans="1:9">
      <c r="A31">
        <v>0.15</v>
      </c>
      <c r="B31">
        <f t="shared" si="5"/>
        <v>0.17647058823529413</v>
      </c>
      <c r="C31">
        <f t="shared" si="6"/>
        <v>3324.4812521954282</v>
      </c>
      <c r="D31">
        <f t="shared" si="0"/>
        <v>3324.4812521954282</v>
      </c>
      <c r="E31">
        <f t="shared" si="7"/>
        <v>5102.6881247911169</v>
      </c>
      <c r="F31">
        <f t="shared" si="1"/>
        <v>-29401.364475297727</v>
      </c>
      <c r="G31">
        <f t="shared" si="2"/>
        <v>142487.14784638074</v>
      </c>
      <c r="H31">
        <f t="shared" si="3"/>
        <v>1.8665816367875876</v>
      </c>
      <c r="I31">
        <f t="shared" si="4"/>
        <v>0.62410875631454754</v>
      </c>
    </row>
    <row r="32" spans="1:9">
      <c r="A32">
        <v>0.16</v>
      </c>
      <c r="B32">
        <f t="shared" si="5"/>
        <v>0.19047619047619049</v>
      </c>
      <c r="C32">
        <f t="shared" si="6"/>
        <v>3627.1856130951028</v>
      </c>
      <c r="D32">
        <f t="shared" si="0"/>
        <v>3627.1856130951028</v>
      </c>
      <c r="E32">
        <f t="shared" si="7"/>
        <v>5583.7867654775773</v>
      </c>
      <c r="F32">
        <f t="shared" si="1"/>
        <v>-29525.674556410613</v>
      </c>
      <c r="G32">
        <f t="shared" si="2"/>
        <v>149818.70951491842</v>
      </c>
      <c r="H32">
        <f t="shared" si="3"/>
        <v>1.9626250946454311</v>
      </c>
      <c r="I32">
        <f t="shared" si="4"/>
        <v>0.67428291113744721</v>
      </c>
    </row>
    <row r="33" spans="1:9">
      <c r="A33">
        <v>0.17</v>
      </c>
      <c r="B33">
        <f t="shared" si="5"/>
        <v>0.20481927710843376</v>
      </c>
      <c r="C33">
        <f t="shared" si="6"/>
        <v>3943.5745312645968</v>
      </c>
      <c r="D33">
        <f t="shared" si="0"/>
        <v>3943.5745312645968</v>
      </c>
      <c r="E33">
        <f t="shared" si="7"/>
        <v>6089.0433828789373</v>
      </c>
      <c r="F33">
        <f t="shared" si="1"/>
        <v>-29653.195775348242</v>
      </c>
      <c r="G33">
        <f t="shared" si="2"/>
        <v>157731.81182047242</v>
      </c>
      <c r="H33">
        <f t="shared" si="3"/>
        <v>2.0662867348481884</v>
      </c>
      <c r="I33">
        <f t="shared" si="4"/>
        <v>0.72575314850598094</v>
      </c>
    </row>
    <row r="34" spans="1:9">
      <c r="A34">
        <v>0.18</v>
      </c>
      <c r="B34">
        <f t="shared" si="5"/>
        <v>0.21951219512195119</v>
      </c>
      <c r="C34">
        <f t="shared" si="6"/>
        <v>4274.4871149854471</v>
      </c>
      <c r="D34">
        <f t="shared" si="0"/>
        <v>4274.4871149854471</v>
      </c>
      <c r="E34">
        <f t="shared" si="7"/>
        <v>6620.0179914783121</v>
      </c>
      <c r="F34">
        <f t="shared" si="1"/>
        <v>-29784.046334190571</v>
      </c>
      <c r="G34">
        <f t="shared" si="2"/>
        <v>166286.17103937786</v>
      </c>
      <c r="H34">
        <f t="shared" si="3"/>
        <v>2.1783488406158495</v>
      </c>
      <c r="I34">
        <f t="shared" si="4"/>
        <v>0.77856717725764835</v>
      </c>
    </row>
    <row r="35" spans="1:9">
      <c r="A35">
        <v>0.19</v>
      </c>
      <c r="B35">
        <f t="shared" si="5"/>
        <v>0.23456790123456789</v>
      </c>
      <c r="C35">
        <f t="shared" si="6"/>
        <v>4620.8256453547092</v>
      </c>
      <c r="D35">
        <f t="shared" si="0"/>
        <v>4620.8256453547092</v>
      </c>
      <c r="E35">
        <f t="shared" si="7"/>
        <v>7178.3917829812772</v>
      </c>
      <c r="F35">
        <f t="shared" si="1"/>
        <v>-29918.349603426126</v>
      </c>
      <c r="G35">
        <f t="shared" si="2"/>
        <v>175548.93590138794</v>
      </c>
      <c r="H35">
        <f t="shared" si="3"/>
        <v>2.2996910603081817</v>
      </c>
      <c r="I35">
        <f t="shared" si="4"/>
        <v>0.83277479230801088</v>
      </c>
    </row>
    <row r="36" spans="1:9">
      <c r="A36">
        <v>0.2</v>
      </c>
      <c r="B36">
        <f t="shared" si="5"/>
        <v>0.25</v>
      </c>
      <c r="C36">
        <f t="shared" si="6"/>
        <v>4983.5612042854</v>
      </c>
      <c r="D36">
        <f t="shared" si="0"/>
        <v>4983.5612042854</v>
      </c>
      <c r="E36">
        <f t="shared" si="7"/>
        <v>7765.9781510338898</v>
      </c>
      <c r="F36">
        <f t="shared" si="1"/>
        <v>-30056.234353234897</v>
      </c>
      <c r="G36">
        <f t="shared" si="2"/>
        <v>185595.76770459281</v>
      </c>
      <c r="H36">
        <f t="shared" si="3"/>
        <v>2.4313045569301655</v>
      </c>
      <c r="I36">
        <f t="shared" si="4"/>
        <v>0.88842796800129775</v>
      </c>
    </row>
    <row r="37" spans="1:9">
      <c r="A37">
        <v>0.21</v>
      </c>
      <c r="B37">
        <f t="shared" si="5"/>
        <v>0.26582278481012656</v>
      </c>
      <c r="C37">
        <f t="shared" si="6"/>
        <v>5363.7398827244988</v>
      </c>
      <c r="D37">
        <f t="shared" si="0"/>
        <v>5363.7398827244988</v>
      </c>
      <c r="E37">
        <f t="shared" si="7"/>
        <v>8384.7348698248388</v>
      </c>
      <c r="F37">
        <f t="shared" si="1"/>
        <v>-30197.834991322143</v>
      </c>
      <c r="G37">
        <f t="shared" si="2"/>
        <v>196512.09918615088</v>
      </c>
      <c r="H37">
        <f t="shared" si="3"/>
        <v>2.5743084993385761</v>
      </c>
      <c r="I37">
        <f t="shared" si="4"/>
        <v>0.94558095410513321</v>
      </c>
    </row>
    <row r="38" spans="1:9">
      <c r="A38">
        <v>0.22</v>
      </c>
      <c r="B38">
        <f t="shared" si="5"/>
        <v>0.28205128205128205</v>
      </c>
      <c r="C38">
        <f t="shared" si="6"/>
        <v>5762.4896372127869</v>
      </c>
      <c r="D38">
        <f t="shared" si="0"/>
        <v>5762.4896372127869</v>
      </c>
      <c r="E38">
        <f t="shared" si="7"/>
        <v>9036.777563602278</v>
      </c>
      <c r="F38">
        <f t="shared" si="1"/>
        <v>-30343.291806521283</v>
      </c>
      <c r="G38">
        <f t="shared" si="2"/>
        <v>208394.60522518973</v>
      </c>
      <c r="H38">
        <f t="shared" si="3"/>
        <v>2.7299693284499851</v>
      </c>
      <c r="I38">
        <f t="shared" si="4"/>
        <v>1.0042903741337499</v>
      </c>
    </row>
    <row r="39" spans="1:9">
      <c r="A39">
        <v>0.23</v>
      </c>
      <c r="B39">
        <f t="shared" si="5"/>
        <v>0.29870129870129869</v>
      </c>
      <c r="C39">
        <f t="shared" si="6"/>
        <v>6181.0278719090447</v>
      </c>
      <c r="D39">
        <f t="shared" si="0"/>
        <v>6181.0278719090447</v>
      </c>
      <c r="E39">
        <f t="shared" si="7"/>
        <v>9724.3946223973144</v>
      </c>
      <c r="F39">
        <f t="shared" si="1"/>
        <v>-30492.751217118763</v>
      </c>
      <c r="G39">
        <f t="shared" si="2"/>
        <v>221352.92519809556</v>
      </c>
      <c r="H39">
        <f t="shared" si="3"/>
        <v>2.8997233200950516</v>
      </c>
      <c r="I39">
        <f t="shared" si="4"/>
        <v>1.0646153255771287</v>
      </c>
    </row>
    <row r="40" spans="1:9">
      <c r="A40">
        <v>0.24</v>
      </c>
      <c r="B40">
        <f t="shared" si="5"/>
        <v>0.31578947368421051</v>
      </c>
      <c r="C40">
        <f t="shared" si="6"/>
        <v>6620.669833523436</v>
      </c>
      <c r="D40">
        <f t="shared" si="0"/>
        <v>6620.669833523436</v>
      </c>
      <c r="E40">
        <f t="shared" si="7"/>
        <v>10450.063740213913</v>
      </c>
      <c r="F40">
        <f t="shared" si="1"/>
        <v>-30646.366022530943</v>
      </c>
      <c r="G40">
        <f t="shared" si="2"/>
        <v>235511.68504666744</v>
      </c>
      <c r="H40">
        <f t="shared" si="3"/>
        <v>3.0852030741113432</v>
      </c>
      <c r="I40">
        <f t="shared" si="4"/>
        <v>1.1266174814830654</v>
      </c>
    </row>
    <row r="41" spans="1:9">
      <c r="A41">
        <v>0.25</v>
      </c>
      <c r="B41">
        <f t="shared" si="5"/>
        <v>0.33333333333333331</v>
      </c>
      <c r="C41">
        <f t="shared" si="6"/>
        <v>7082.8379184664018</v>
      </c>
      <c r="D41">
        <f t="shared" si="0"/>
        <v>7082.8379184664018</v>
      </c>
      <c r="E41">
        <f t="shared" si="7"/>
        <v>11216.47027606154</v>
      </c>
      <c r="F41">
        <f t="shared" si="1"/>
        <v>-30804.295656569248</v>
      </c>
      <c r="G41">
        <f t="shared" si="2"/>
        <v>251012.87721351782</v>
      </c>
      <c r="H41">
        <f t="shared" si="3"/>
        <v>3.2882686914970831</v>
      </c>
      <c r="I41">
        <f t="shared" si="4"/>
        <v>1.1903611926802791</v>
      </c>
    </row>
    <row r="42" spans="1:9">
      <c r="A42">
        <v>0.26</v>
      </c>
      <c r="B42">
        <f t="shared" si="5"/>
        <v>0.35135135135135137</v>
      </c>
      <c r="C42">
        <f t="shared" si="6"/>
        <v>7569.0720051741155</v>
      </c>
      <c r="D42">
        <f t="shared" si="0"/>
        <v>7569.0720051741155</v>
      </c>
      <c r="E42">
        <f t="shared" si="7"/>
        <v>12026.527665994561</v>
      </c>
      <c r="F42">
        <f t="shared" si="1"/>
        <v>-30966.706440051654</v>
      </c>
      <c r="G42">
        <f t="shared" si="2"/>
        <v>268018.66899472324</v>
      </c>
      <c r="H42">
        <f t="shared" si="3"/>
        <v>3.511044563830874</v>
      </c>
      <c r="I42">
        <f t="shared" si="4"/>
        <v>1.2559135897377223</v>
      </c>
    </row>
    <row r="43" spans="1:9">
      <c r="A43">
        <v>0.27</v>
      </c>
      <c r="B43">
        <f t="shared" si="5"/>
        <v>0.36986301369863017</v>
      </c>
      <c r="C43">
        <f t="shared" si="6"/>
        <v>8081.040940318806</v>
      </c>
      <c r="D43">
        <f t="shared" si="0"/>
        <v>8081.040940318806</v>
      </c>
      <c r="E43">
        <f t="shared" si="7"/>
        <v>12883.400146397953</v>
      </c>
      <c r="F43">
        <f t="shared" si="1"/>
        <v>-31133.771829937647</v>
      </c>
      <c r="G43">
        <f t="shared" si="2"/>
        <v>286714.72511994053</v>
      </c>
      <c r="H43">
        <f t="shared" si="3"/>
        <v>3.7559628990712204</v>
      </c>
      <c r="I43">
        <f t="shared" si="4"/>
        <v>1.3233446835206655</v>
      </c>
    </row>
    <row r="44" spans="1:9">
      <c r="A44">
        <v>0.28000000000000003</v>
      </c>
      <c r="B44">
        <f t="shared" si="5"/>
        <v>0.38888888888888895</v>
      </c>
      <c r="C44">
        <f t="shared" si="6"/>
        <v>8620.5553258068921</v>
      </c>
      <c r="D44">
        <f t="shared" si="0"/>
        <v>8620.5553258068921</v>
      </c>
      <c r="E44">
        <f t="shared" si="7"/>
        <v>13790.528085853248</v>
      </c>
      <c r="F44">
        <f t="shared" si="1"/>
        <v>-31305.67266145852</v>
      </c>
      <c r="G44">
        <f t="shared" si="2"/>
        <v>307314.14920385001</v>
      </c>
      <c r="H44">
        <f t="shared" si="3"/>
        <v>4.0258153545704349</v>
      </c>
      <c r="I44">
        <f t="shared" si="4"/>
        <v>1.3927274629195585</v>
      </c>
    </row>
    <row r="45" spans="1:9">
      <c r="A45">
        <v>0.28999999999999998</v>
      </c>
      <c r="B45">
        <f t="shared" si="5"/>
        <v>0.40845070422535212</v>
      </c>
      <c r="C45">
        <f t="shared" si="6"/>
        <v>9189.5817745304612</v>
      </c>
      <c r="D45">
        <f t="shared" si="0"/>
        <v>9189.5817745304612</v>
      </c>
      <c r="E45">
        <f t="shared" si="7"/>
        <v>14751.656265898837</v>
      </c>
      <c r="F45">
        <f t="shared" si="1"/>
        <v>-31482.597378860068</v>
      </c>
      <c r="G45">
        <f t="shared" si="2"/>
        <v>330062.17201392155</v>
      </c>
      <c r="H45">
        <f t="shared" si="3"/>
        <v>4.3238144533823721</v>
      </c>
      <c r="I45">
        <f t="shared" si="4"/>
        <v>1.464137987982622</v>
      </c>
    </row>
    <row r="46" spans="1:9">
      <c r="A46">
        <v>0.3</v>
      </c>
      <c r="B46">
        <f t="shared" si="5"/>
        <v>0.4285714285714286</v>
      </c>
      <c r="C46">
        <f t="shared" si="6"/>
        <v>9790.2588272681733</v>
      </c>
      <c r="D46">
        <f t="shared" si="0"/>
        <v>9790.2588272681733</v>
      </c>
      <c r="E46">
        <f t="shared" si="7"/>
        <v>15770.865500897196</v>
      </c>
      <c r="F46">
        <f t="shared" si="1"/>
        <v>-31664.742249337134</v>
      </c>
      <c r="G46">
        <f t="shared" si="2"/>
        <v>355241.7433975272</v>
      </c>
      <c r="H46">
        <f t="shared" si="3"/>
        <v>4.6536668385076059</v>
      </c>
      <c r="I46">
        <f t="shared" si="4"/>
        <v>1.537655476264324</v>
      </c>
    </row>
    <row r="47" spans="1:9">
      <c r="A47">
        <v>0.31</v>
      </c>
      <c r="B47">
        <f t="shared" si="5"/>
        <v>0.44927536231884063</v>
      </c>
      <c r="C47">
        <f t="shared" si="6"/>
        <v>10424.91475152599</v>
      </c>
      <c r="D47">
        <f t="shared" si="0"/>
        <v>10424.91475152599</v>
      </c>
      <c r="E47">
        <f t="shared" si="7"/>
        <v>16852.608045268251</v>
      </c>
      <c r="F47">
        <f t="shared" si="1"/>
        <v>-31852.311553481715</v>
      </c>
      <c r="G47">
        <f t="shared" si="2"/>
        <v>383180.22063564061</v>
      </c>
      <c r="H47">
        <f t="shared" si="3"/>
        <v>5.0196608903268913</v>
      </c>
      <c r="I47">
        <f t="shared" si="4"/>
        <v>1.6133623796942063</v>
      </c>
    </row>
    <row r="48" spans="1:9">
      <c r="A48">
        <v>0.32</v>
      </c>
      <c r="B48">
        <f t="shared" si="5"/>
        <v>0.4705882352941177</v>
      </c>
      <c r="C48">
        <f t="shared" si="6"/>
        <v>11096.087476178192</v>
      </c>
      <c r="D48">
        <f t="shared" si="0"/>
        <v>11096.087476178192</v>
      </c>
      <c r="E48">
        <f t="shared" si="7"/>
        <v>18001.747304014352</v>
      </c>
      <c r="F48">
        <f t="shared" si="1"/>
        <v>-32045.517744040018</v>
      </c>
      <c r="G48">
        <f t="shared" si="2"/>
        <v>414257.39075110847</v>
      </c>
      <c r="H48">
        <f t="shared" si="3"/>
        <v>5.4267718188395202</v>
      </c>
      <c r="I48">
        <f t="shared" si="4"/>
        <v>1.6913444486545837</v>
      </c>
    </row>
    <row r="49" spans="1:9">
      <c r="A49">
        <v>0.33</v>
      </c>
      <c r="B49">
        <f t="shared" si="5"/>
        <v>0.49253731343283591</v>
      </c>
      <c r="C49">
        <f t="shared" si="6"/>
        <v>11806.546954366613</v>
      </c>
      <c r="D49">
        <f t="shared" si="0"/>
        <v>11806.546954366613</v>
      </c>
      <c r="E49">
        <f t="shared" si="7"/>
        <v>19223.602441510109</v>
      </c>
      <c r="F49">
        <f t="shared" si="1"/>
        <v>-32244.581562921099</v>
      </c>
      <c r="G49">
        <f t="shared" si="2"/>
        <v>448915.12019189377</v>
      </c>
      <c r="H49">
        <f t="shared" si="3"/>
        <v>5.8807880745138075</v>
      </c>
      <c r="I49">
        <f t="shared" si="4"/>
        <v>1.7716907792076748</v>
      </c>
    </row>
    <row r="50" spans="1:9">
      <c r="A50">
        <v>0.34</v>
      </c>
      <c r="B50">
        <f t="shared" si="5"/>
        <v>0.51515151515151525</v>
      </c>
      <c r="C50">
        <f t="shared" si="6"/>
        <v>12559.320292264458</v>
      </c>
      <c r="D50">
        <f t="shared" si="0"/>
        <v>12559.320292264458</v>
      </c>
      <c r="E50">
        <f t="shared" si="7"/>
        <v>20523.998576077178</v>
      </c>
      <c r="F50">
        <f t="shared" si="1"/>
        <v>-32449.73210414972</v>
      </c>
      <c r="G50">
        <f t="shared" si="2"/>
        <v>487668.99524530361</v>
      </c>
      <c r="H50">
        <f t="shared" si="3"/>
        <v>6.3884638377134761</v>
      </c>
      <c r="I50">
        <f t="shared" si="4"/>
        <v>1.8544938385046885</v>
      </c>
    </row>
    <row r="51" spans="1:9">
      <c r="A51">
        <v>0.35</v>
      </c>
      <c r="B51">
        <f t="shared" si="5"/>
        <v>0.53846153846153844</v>
      </c>
      <c r="C51">
        <f t="shared" si="6"/>
        <v>13357.720034241063</v>
      </c>
      <c r="D51">
        <f t="shared" si="0"/>
        <v>13357.720034241063</v>
      </c>
      <c r="E51">
        <f t="shared" si="7"/>
        <v>21909.323356460078</v>
      </c>
      <c r="F51">
        <f t="shared" si="1"/>
        <v>-32661.206807720038</v>
      </c>
      <c r="G51">
        <f t="shared" si="2"/>
        <v>531122.40420997643</v>
      </c>
      <c r="H51">
        <f t="shared" si="3"/>
        <v>6.9577034951506906</v>
      </c>
      <c r="I51">
        <f t="shared" si="4"/>
        <v>1.9398494623050526</v>
      </c>
    </row>
    <row r="52" spans="1:9">
      <c r="A52">
        <v>0.35999999999999993</v>
      </c>
      <c r="B52">
        <f t="shared" si="5"/>
        <v>0.56249999999999978</v>
      </c>
      <c r="C52">
        <f t="shared" si="6"/>
        <v>14205.376057161622</v>
      </c>
      <c r="D52">
        <f t="shared" si="0"/>
        <v>14205.376057161622</v>
      </c>
      <c r="E52">
        <f t="shared" si="7"/>
        <v>23386.590844043018</v>
      </c>
      <c r="F52">
        <f t="shared" si="1"/>
        <v>-32879.251365978213</v>
      </c>
      <c r="G52">
        <f t="shared" si="2"/>
        <v>579983.62243775383</v>
      </c>
      <c r="H52">
        <f t="shared" si="3"/>
        <v>7.5977854539345744</v>
      </c>
      <c r="I52">
        <f t="shared" si="4"/>
        <v>2.0278568171904707</v>
      </c>
    </row>
    <row r="53" spans="1:9">
      <c r="A53">
        <v>0.36999999999999994</v>
      </c>
      <c r="B53">
        <f t="shared" si="5"/>
        <v>0.5873015873015871</v>
      </c>
      <c r="C53">
        <f t="shared" si="6"/>
        <v>15106.27159981876</v>
      </c>
      <c r="D53">
        <f t="shared" si="0"/>
        <v>15106.27159981876</v>
      </c>
      <c r="E53">
        <f t="shared" si="7"/>
        <v>24963.513775229425</v>
      </c>
      <c r="F53">
        <f t="shared" si="1"/>
        <v>-33104.119520106076</v>
      </c>
      <c r="G53">
        <f t="shared" si="2"/>
        <v>635086.59977751016</v>
      </c>
      <c r="H53">
        <f t="shared" si="3"/>
        <v>8.3196344570853817</v>
      </c>
      <c r="I53">
        <f t="shared" si="4"/>
        <v>2.1186183184214586</v>
      </c>
    </row>
    <row r="54" spans="1:9">
      <c r="A54">
        <v>0.37999999999999995</v>
      </c>
      <c r="B54">
        <f t="shared" si="5"/>
        <v>0.6129032258064514</v>
      </c>
      <c r="C54">
        <f t="shared" si="6"/>
        <v>16064.784040002534</v>
      </c>
      <c r="D54">
        <f t="shared" si="0"/>
        <v>16064.784040002534</v>
      </c>
      <c r="E54">
        <f t="shared" si="7"/>
        <v>26648.585456373203</v>
      </c>
      <c r="F54">
        <f t="shared" si="1"/>
        <v>-33336.072719329852</v>
      </c>
      <c r="G54">
        <f t="shared" si="2"/>
        <v>697416.32417728635</v>
      </c>
      <c r="H54">
        <f t="shared" si="3"/>
        <v>9.1361538467224506</v>
      </c>
      <c r="I54">
        <f t="shared" si="4"/>
        <v>2.2122394923868489</v>
      </c>
    </row>
    <row r="55" spans="1:9">
      <c r="A55">
        <v>0.38999999999999996</v>
      </c>
      <c r="B55">
        <f t="shared" si="5"/>
        <v>0.63934426229508179</v>
      </c>
      <c r="C55">
        <f t="shared" si="6"/>
        <v>17085.731134127553</v>
      </c>
      <c r="D55">
        <f t="shared" si="0"/>
        <v>17085.731134127553</v>
      </c>
      <c r="E55">
        <f t="shared" si="7"/>
        <v>28451.172754519743</v>
      </c>
      <c r="F55">
        <f t="shared" si="1"/>
        <v>-33575.379609433352</v>
      </c>
      <c r="G55">
        <f t="shared" si="2"/>
        <v>768139.85461475397</v>
      </c>
      <c r="H55">
        <f t="shared" si="3"/>
        <v>10.062632095453276</v>
      </c>
      <c r="I55">
        <f t="shared" si="4"/>
        <v>2.3088287701569792</v>
      </c>
    </row>
    <row r="56" spans="1:9">
      <c r="A56">
        <v>0.39999999999999997</v>
      </c>
      <c r="B56">
        <f t="shared" si="5"/>
        <v>0.66666666666666652</v>
      </c>
      <c r="C56">
        <f t="shared" si="6"/>
        <v>18174.423555890738</v>
      </c>
      <c r="D56">
        <f t="shared" si="0"/>
        <v>18174.423555890738</v>
      </c>
      <c r="E56">
        <f t="shared" si="7"/>
        <v>30381.621897722387</v>
      </c>
      <c r="F56">
        <f t="shared" si="1"/>
        <v>-33822.315309757076</v>
      </c>
      <c r="G56">
        <f t="shared" si="2"/>
        <v>848644.39284614904</v>
      </c>
      <c r="H56">
        <f t="shared" si="3"/>
        <v>11.117241546284552</v>
      </c>
      <c r="I56">
        <f t="shared" si="4"/>
        <v>2.4084971956653911</v>
      </c>
    </row>
    <row r="57" spans="1:9">
      <c r="A57">
        <v>0.41</v>
      </c>
      <c r="B57">
        <f t="shared" si="5"/>
        <v>0.69491525423728795</v>
      </c>
      <c r="C57">
        <f t="shared" si="6"/>
        <v>19336.724715101023</v>
      </c>
      <c r="D57">
        <f t="shared" si="0"/>
        <v>19336.724715101023</v>
      </c>
      <c r="E57">
        <f t="shared" si="7"/>
        <v>32451.379097103792</v>
      </c>
      <c r="F57">
        <f t="shared" si="1"/>
        <v>-34077.16042879624</v>
      </c>
      <c r="G57">
        <f t="shared" si="2"/>
        <v>940584.11118755117</v>
      </c>
      <c r="H57">
        <f t="shared" si="3"/>
        <v>12.321651856556919</v>
      </c>
      <c r="I57">
        <f t="shared" si="4"/>
        <v>2.5113580283835359</v>
      </c>
    </row>
    <row r="58" spans="1:9">
      <c r="A58">
        <v>0.41999999999999993</v>
      </c>
      <c r="B58">
        <f t="shared" si="5"/>
        <v>0.72413793103448254</v>
      </c>
      <c r="C58">
        <f t="shared" si="6"/>
        <v>20579.119010477531</v>
      </c>
      <c r="D58">
        <f t="shared" si="0"/>
        <v>20579.119010477531</v>
      </c>
      <c r="E58">
        <f t="shared" si="7"/>
        <v>34673.128359280992</v>
      </c>
      <c r="F58">
        <f t="shared" si="1"/>
        <v>-34340.199757372058</v>
      </c>
      <c r="G58">
        <f t="shared" si="2"/>
        <v>1045937.8903718879</v>
      </c>
      <c r="H58">
        <f t="shared" si="3"/>
        <v>13.701786363871731</v>
      </c>
      <c r="I58">
        <f t="shared" si="4"/>
        <v>2.6175262158573274</v>
      </c>
    </row>
    <row r="59" spans="1:9">
      <c r="A59">
        <v>0.42999999999999994</v>
      </c>
      <c r="B59">
        <f t="shared" si="5"/>
        <v>0.75438596491228049</v>
      </c>
      <c r="C59">
        <f t="shared" si="6"/>
        <v>21908.789876865496</v>
      </c>
      <c r="D59">
        <f t="shared" si="0"/>
        <v>21908.789876865496</v>
      </c>
      <c r="E59">
        <f t="shared" si="7"/>
        <v>37060.949284786904</v>
      </c>
      <c r="F59">
        <f t="shared" si="1"/>
        <v>-34611.720564642077</v>
      </c>
      <c r="G59">
        <f t="shared" si="2"/>
        <v>1167080.6686633786</v>
      </c>
      <c r="H59">
        <f t="shared" si="3"/>
        <v>15.288756759490257</v>
      </c>
      <c r="I59">
        <f t="shared" si="4"/>
        <v>2.7271177059411764</v>
      </c>
    </row>
    <row r="60" spans="1:9">
      <c r="A60">
        <v>0.43999999999999995</v>
      </c>
      <c r="B60">
        <f t="shared" si="5"/>
        <v>0.78571428571428559</v>
      </c>
      <c r="C60">
        <f t="shared" si="6"/>
        <v>23333.709235401304</v>
      </c>
      <c r="D60">
        <f t="shared" si="0"/>
        <v>23333.709235401304</v>
      </c>
      <c r="E60">
        <f t="shared" si="7"/>
        <v>39630.4981611943</v>
      </c>
      <c r="F60">
        <f t="shared" si="1"/>
        <v>-34892.010405306297</v>
      </c>
      <c r="G60">
        <f t="shared" si="2"/>
        <v>1306871.7855260465</v>
      </c>
      <c r="H60">
        <f t="shared" si="3"/>
        <v>17.120020390391208</v>
      </c>
      <c r="I60">
        <f t="shared" si="4"/>
        <v>2.8402485617404105</v>
      </c>
    </row>
    <row r="61" spans="1:9">
      <c r="A61">
        <v>0.44999999999999996</v>
      </c>
      <c r="B61">
        <f t="shared" si="5"/>
        <v>0.81818181818181801</v>
      </c>
      <c r="C61">
        <f t="shared" si="6"/>
        <v>24862.740253892967</v>
      </c>
      <c r="D61">
        <f t="shared" si="0"/>
        <v>24862.740253892967</v>
      </c>
      <c r="E61">
        <f t="shared" si="7"/>
        <v>42399.216278023581</v>
      </c>
      <c r="F61">
        <f t="shared" si="1"/>
        <v>-35181.354325460343</v>
      </c>
      <c r="G61">
        <f t="shared" si="2"/>
        <v>1468764.5476260285</v>
      </c>
      <c r="H61">
        <f t="shared" si="3"/>
        <v>19.240815573900971</v>
      </c>
      <c r="I61">
        <f t="shared" si="4"/>
        <v>2.9570338338350437</v>
      </c>
    </row>
    <row r="62" spans="1:9">
      <c r="A62">
        <v>0.45999999999999996</v>
      </c>
      <c r="B62">
        <f t="shared" si="5"/>
        <v>0.85185185185185175</v>
      </c>
      <c r="C62">
        <f t="shared" si="6"/>
        <v>26505.755685560616</v>
      </c>
      <c r="D62">
        <f t="shared" si="0"/>
        <v>26505.755685560616</v>
      </c>
      <c r="E62">
        <f t="shared" si="7"/>
        <v>45386.570138181916</v>
      </c>
      <c r="F62">
        <f t="shared" si="1"/>
        <v>-35480.031328637298</v>
      </c>
      <c r="G62">
        <f t="shared" si="2"/>
        <v>1656942.2798223339</v>
      </c>
      <c r="H62">
        <f t="shared" si="3"/>
        <v>21.705943865672573</v>
      </c>
      <c r="I62">
        <f t="shared" si="4"/>
        <v>3.0775861339001702</v>
      </c>
    </row>
    <row r="63" spans="1:9">
      <c r="A63">
        <v>0.47</v>
      </c>
      <c r="B63">
        <f t="shared" si="5"/>
        <v>0.88679245283018859</v>
      </c>
      <c r="C63">
        <f t="shared" si="6"/>
        <v>28273.774491667737</v>
      </c>
      <c r="D63">
        <f t="shared" si="0"/>
        <v>28273.774491667737</v>
      </c>
      <c r="E63">
        <f t="shared" si="7"/>
        <v>48614.329147651719</v>
      </c>
      <c r="F63">
        <f t="shared" si="1"/>
        <v>-35788.309931381737</v>
      </c>
      <c r="G63">
        <f t="shared" si="2"/>
        <v>1876487.3731535904</v>
      </c>
      <c r="H63">
        <f t="shared" si="3"/>
        <v>24.581984588312032</v>
      </c>
      <c r="I63">
        <f t="shared" si="4"/>
        <v>3.2020138408424677</v>
      </c>
    </row>
    <row r="64" spans="1:9">
      <c r="A64">
        <v>0.48</v>
      </c>
      <c r="B64">
        <f t="shared" si="5"/>
        <v>0.92307692307692302</v>
      </c>
      <c r="C64">
        <f t="shared" si="6"/>
        <v>30179.119985503345</v>
      </c>
      <c r="D64">
        <f t="shared" si="0"/>
        <v>30179.119985503345</v>
      </c>
      <c r="E64">
        <f t="shared" si="7"/>
        <v>52106.88746912589</v>
      </c>
      <c r="F64">
        <f t="shared" si="1"/>
        <v>-36106.442597578789</v>
      </c>
      <c r="G64">
        <f t="shared" si="2"/>
        <v>2133591.3168757716</v>
      </c>
      <c r="H64">
        <f t="shared" si="3"/>
        <v>27.950046251072603</v>
      </c>
      <c r="I64">
        <f t="shared" si="4"/>
        <v>3.3304188543787232</v>
      </c>
    </row>
    <row r="65" spans="1:9">
      <c r="A65">
        <v>0.49</v>
      </c>
      <c r="B65">
        <f t="shared" si="5"/>
        <v>0.96078431372549011</v>
      </c>
      <c r="C65">
        <f t="shared" si="6"/>
        <v>32235.603384372469</v>
      </c>
      <c r="D65">
        <f t="shared" si="0"/>
        <v>32235.603384372469</v>
      </c>
      <c r="E65">
        <f t="shared" si="7"/>
        <v>55891.638073826332</v>
      </c>
      <c r="F65">
        <f t="shared" si="1"/>
        <v>-36434.658790616595</v>
      </c>
      <c r="G65">
        <f t="shared" si="2"/>
        <v>2435815.384232502</v>
      </c>
      <c r="H65">
        <f t="shared" si="3"/>
        <v>31.909181533445771</v>
      </c>
      <c r="I65">
        <f t="shared" si="4"/>
        <v>3.4628937907429593</v>
      </c>
    </row>
    <row r="66" spans="1:9">
      <c r="A66">
        <v>0.49999999999999994</v>
      </c>
      <c r="B66">
        <f t="shared" si="5"/>
        <v>0.99999999999999989</v>
      </c>
      <c r="C66">
        <f t="shared" si="6"/>
        <v>34458.737451485213</v>
      </c>
      <c r="D66">
        <f t="shared" si="0"/>
        <v>34458.737451485213</v>
      </c>
      <c r="E66">
        <f t="shared" si="7"/>
        <v>59999.408679068678</v>
      </c>
      <c r="F66">
        <f t="shared" si="1"/>
        <v>-36773.15631959973</v>
      </c>
      <c r="G66">
        <f t="shared" si="2"/>
        <v>2792413.4552551215</v>
      </c>
      <c r="H66">
        <f t="shared" si="3"/>
        <v>36.580616263842089</v>
      </c>
      <c r="I66">
        <f t="shared" si="4"/>
        <v>3.599518489836723</v>
      </c>
    </row>
    <row r="67" spans="1:9">
      <c r="A67">
        <v>0.51</v>
      </c>
      <c r="B67">
        <f t="shared" ref="B67:B86" si="8">A67/(1-A67)</f>
        <v>1.0408163265306123</v>
      </c>
      <c r="C67">
        <f t="shared" ref="C67:C86" si="9">$B$6*$B$7*(-LN(1-A67)+$B$10*B67+$B$11*B67^2+$B$12*B67^3)</f>
        <v>36865.985887465482</v>
      </c>
      <c r="D67">
        <f t="shared" ref="D67:D86" si="10">$B$6*$B$7*(-LN(1-A67)+$G$10*B67+$G$11*B67^2+$G$12*B67^3)</f>
        <v>36865.985887465482</v>
      </c>
      <c r="E67">
        <f t="shared" ref="E67:E86" si="11">$B$6*$B$7*(-LN(1-A67)+$K$10*B67+$K$11*B67^2+$K$12*B67^3)</f>
        <v>64464.971293861963</v>
      </c>
      <c r="F67">
        <f t="shared" ref="F67:F86" si="12">$B$14+E67-C67-D67</f>
        <v>-37122.09057676699</v>
      </c>
      <c r="G67">
        <f t="shared" ref="G67:G86" si="13">EXP(-F67/$B$6/$B$7)</f>
        <v>3214730.2192211892</v>
      </c>
      <c r="H67">
        <f t="shared" ref="H67:H86" si="14">G67/$B$9</f>
        <v>42.11296587179757</v>
      </c>
      <c r="I67">
        <f t="shared" ref="I67:I86" si="15">LN(H67)</f>
        <v>3.7403556712252977</v>
      </c>
    </row>
    <row r="68" spans="1:9">
      <c r="A68">
        <v>0.52</v>
      </c>
      <c r="B68">
        <f t="shared" si="8"/>
        <v>1.0833333333333335</v>
      </c>
      <c r="C68">
        <f t="shared" si="9"/>
        <v>39477.055338319355</v>
      </c>
      <c r="D68">
        <f t="shared" si="10"/>
        <v>39477.055338319355</v>
      </c>
      <c r="E68">
        <f t="shared" si="11"/>
        <v>69327.639608851838</v>
      </c>
      <c r="F68">
        <f t="shared" si="12"/>
        <v>-37481.561163484861</v>
      </c>
      <c r="G68">
        <f t="shared" si="13"/>
        <v>3716689.3260004874</v>
      </c>
      <c r="H68">
        <f t="shared" si="14"/>
        <v>48.68863017060638</v>
      </c>
      <c r="I68">
        <f t="shared" si="15"/>
        <v>3.8854455361082847</v>
      </c>
    </row>
    <row r="69" spans="1:9">
      <c r="A69">
        <v>0.53</v>
      </c>
      <c r="B69">
        <f t="shared" si="8"/>
        <v>1.1276595744680853</v>
      </c>
      <c r="C69">
        <f t="shared" si="9"/>
        <v>42314.23838300776</v>
      </c>
      <c r="D69">
        <f t="shared" si="10"/>
        <v>42314.23838300776</v>
      </c>
      <c r="E69">
        <f t="shared" si="11"/>
        <v>74631.97158591148</v>
      </c>
      <c r="F69">
        <f t="shared" si="12"/>
        <v>-37851.595275802028</v>
      </c>
      <c r="G69">
        <f t="shared" si="13"/>
        <v>4315386.2384306807</v>
      </c>
      <c r="H69">
        <f t="shared" si="14"/>
        <v>56.531559723441909</v>
      </c>
      <c r="I69">
        <f t="shared" si="15"/>
        <v>4.0347990613810802</v>
      </c>
    </row>
    <row r="70" spans="1:9">
      <c r="A70">
        <v>0.54</v>
      </c>
      <c r="B70">
        <f t="shared" si="8"/>
        <v>1.173913043478261</v>
      </c>
      <c r="C70">
        <f t="shared" si="9"/>
        <v>45402.817726476387</v>
      </c>
      <c r="D70">
        <f t="shared" si="10"/>
        <v>45402.817726476387</v>
      </c>
      <c r="E70">
        <f t="shared" si="11"/>
        <v>80428.598488789852</v>
      </c>
      <c r="F70">
        <f t="shared" si="12"/>
        <v>-38232.127059860912</v>
      </c>
      <c r="G70">
        <f t="shared" si="13"/>
        <v>5031798.3086049473</v>
      </c>
      <c r="H70">
        <f t="shared" si="14"/>
        <v>65.916557842724799</v>
      </c>
      <c r="I70">
        <f t="shared" si="15"/>
        <v>4.1883896670461764</v>
      </c>
    </row>
    <row r="71" spans="1:9">
      <c r="A71">
        <v>0.55000000000000004</v>
      </c>
      <c r="B71">
        <f t="shared" si="8"/>
        <v>1.2222222222222225</v>
      </c>
      <c r="C71">
        <f t="shared" si="9"/>
        <v>48771.544153161427</v>
      </c>
      <c r="D71">
        <f t="shared" si="10"/>
        <v>48771.544153161427</v>
      </c>
      <c r="E71">
        <f t="shared" si="11"/>
        <v>86775.206459680034</v>
      </c>
      <c r="F71">
        <f t="shared" si="12"/>
        <v>-38622.97194234081</v>
      </c>
      <c r="G71">
        <f t="shared" si="13"/>
        <v>5891617.7785278987</v>
      </c>
      <c r="H71">
        <f t="shared" si="14"/>
        <v>77.180192898715461</v>
      </c>
      <c r="I71">
        <f t="shared" si="15"/>
        <v>4.3461428554418697</v>
      </c>
    </row>
    <row r="72" spans="1:9">
      <c r="A72">
        <v>0.56000000000000005</v>
      </c>
      <c r="B72">
        <f t="shared" si="8"/>
        <v>1.2727272727272729</v>
      </c>
      <c r="C72">
        <f t="shared" si="9"/>
        <v>52453.203721938946</v>
      </c>
      <c r="D72">
        <f t="shared" si="10"/>
        <v>52453.203721938946</v>
      </c>
      <c r="E72">
        <f t="shared" si="11"/>
        <v>93737.702861405705</v>
      </c>
      <c r="F72">
        <f t="shared" si="12"/>
        <v>-39023.794678170176</v>
      </c>
      <c r="G72">
        <f t="shared" si="13"/>
        <v>6926198.3526877435</v>
      </c>
      <c r="H72">
        <f t="shared" si="14"/>
        <v>90.733198420209433</v>
      </c>
      <c r="I72">
        <f t="shared" si="15"/>
        <v>4.5079233146290774</v>
      </c>
    </row>
    <row r="73" spans="1:9">
      <c r="A73">
        <v>0.56999999999999995</v>
      </c>
      <c r="B73">
        <f t="shared" si="8"/>
        <v>1.3255813953488369</v>
      </c>
      <c r="C73">
        <f t="shared" si="9"/>
        <v>56485.293376915957</v>
      </c>
      <c r="D73">
        <f t="shared" si="10"/>
        <v>56485.293376915957</v>
      </c>
      <c r="E73">
        <f t="shared" si="11"/>
        <v>101391.60733032131</v>
      </c>
      <c r="F73">
        <f t="shared" si="12"/>
        <v>-39434.069519208599</v>
      </c>
      <c r="G73">
        <f t="shared" si="13"/>
        <v>8173576.8126261933</v>
      </c>
      <c r="H73">
        <f t="shared" si="14"/>
        <v>107.07385624540312</v>
      </c>
      <c r="I73">
        <f t="shared" si="15"/>
        <v>4.6735188416363345</v>
      </c>
    </row>
    <row r="74" spans="1:9">
      <c r="A74">
        <v>0.57999999999999996</v>
      </c>
      <c r="B74">
        <f t="shared" si="8"/>
        <v>1.3809523809523807</v>
      </c>
      <c r="C74">
        <f t="shared" si="9"/>
        <v>60910.828834225023</v>
      </c>
      <c r="D74">
        <f t="shared" si="10"/>
        <v>60910.828834225023</v>
      </c>
      <c r="E74">
        <f t="shared" si="11"/>
        <v>109823.7172944489</v>
      </c>
      <c r="F74">
        <f t="shared" si="12"/>
        <v>-39853.030469699137</v>
      </c>
      <c r="G74">
        <f t="shared" si="13"/>
        <v>9679478.5816958379</v>
      </c>
      <c r="H74">
        <f t="shared" si="14"/>
        <v>126.80116942021546</v>
      </c>
      <c r="I74">
        <f t="shared" si="15"/>
        <v>4.8426202645175023</v>
      </c>
    </row>
    <row r="75" spans="1:9">
      <c r="A75">
        <v>0.59</v>
      </c>
      <c r="B75">
        <f t="shared" si="8"/>
        <v>1.4390243902439022</v>
      </c>
      <c r="C75">
        <f t="shared" si="9"/>
        <v>65779.314581059109</v>
      </c>
      <c r="D75">
        <f t="shared" si="10"/>
        <v>65779.314581059109</v>
      </c>
      <c r="E75">
        <f t="shared" si="11"/>
        <v>119134.1102327141</v>
      </c>
      <c r="F75">
        <f t="shared" si="12"/>
        <v>-40279.609025102109</v>
      </c>
      <c r="G75">
        <f t="shared" si="13"/>
        <v>11498126.191605898</v>
      </c>
      <c r="H75">
        <f t="shared" si="14"/>
        <v>150.62545311003723</v>
      </c>
      <c r="I75">
        <f t="shared" si="15"/>
        <v>5.0147963124398123</v>
      </c>
    </row>
    <row r="76" spans="1:9">
      <c r="A76">
        <v>0.59999999999999898</v>
      </c>
      <c r="B76">
        <f t="shared" si="8"/>
        <v>1.4999999999999936</v>
      </c>
      <c r="C76">
        <f t="shared" si="9"/>
        <v>71147.913486917198</v>
      </c>
      <c r="D76">
        <f t="shared" si="10"/>
        <v>71147.913486917198</v>
      </c>
      <c r="E76">
        <f t="shared" si="11"/>
        <v>129438.56102225579</v>
      </c>
      <c r="F76">
        <f t="shared" si="12"/>
        <v>-40712.356047276597</v>
      </c>
      <c r="G76">
        <f t="shared" si="13"/>
        <v>13692522.113219654</v>
      </c>
      <c r="H76">
        <f t="shared" si="14"/>
        <v>179.37203968317743</v>
      </c>
      <c r="I76">
        <f t="shared" si="15"/>
        <v>5.1894620828692828</v>
      </c>
    </row>
    <row r="77" spans="1:9">
      <c r="A77">
        <v>0.60999999999999899</v>
      </c>
      <c r="B77">
        <f t="shared" si="8"/>
        <v>1.5641025641025574</v>
      </c>
      <c r="C77">
        <f t="shared" si="9"/>
        <v>77082.863411760278</v>
      </c>
      <c r="D77">
        <f t="shared" si="10"/>
        <v>77082.863411760278</v>
      </c>
      <c r="E77">
        <f t="shared" si="11"/>
        <v>140871.47346707771</v>
      </c>
      <c r="F77">
        <f t="shared" si="12"/>
        <v>-41149.343452140834</v>
      </c>
      <c r="G77">
        <f t="shared" si="13"/>
        <v>16333645.645982195</v>
      </c>
      <c r="H77">
        <f t="shared" si="14"/>
        <v>213.97075796236672</v>
      </c>
      <c r="I77">
        <f t="shared" si="15"/>
        <v>5.3658393606493986</v>
      </c>
    </row>
    <row r="78" spans="1:9">
      <c r="A78">
        <v>0.619999999999999</v>
      </c>
      <c r="B78">
        <f t="shared" si="8"/>
        <v>1.6315789473684141</v>
      </c>
      <c r="C78">
        <f t="shared" si="9"/>
        <v>83661.201022267996</v>
      </c>
      <c r="D78">
        <f t="shared" si="10"/>
        <v>83661.201022267996</v>
      </c>
      <c r="E78">
        <f t="shared" si="11"/>
        <v>153589.45204474151</v>
      </c>
      <c r="F78">
        <f t="shared" si="12"/>
        <v>-41588.04009549247</v>
      </c>
      <c r="G78">
        <f t="shared" si="13"/>
        <v>19497656.770016972</v>
      </c>
      <c r="H78">
        <f t="shared" si="14"/>
        <v>255.41930368722231</v>
      </c>
      <c r="I78">
        <f t="shared" si="15"/>
        <v>5.5429065229161827</v>
      </c>
    </row>
    <row r="79" spans="1:9">
      <c r="A79">
        <v>0.62999999999999901</v>
      </c>
      <c r="B79">
        <f t="shared" si="8"/>
        <v>1.7027027027026955</v>
      </c>
      <c r="C79">
        <f t="shared" si="9"/>
        <v>90972.86977678453</v>
      </c>
      <c r="D79">
        <f t="shared" si="10"/>
        <v>90972.86977678453</v>
      </c>
      <c r="E79">
        <f t="shared" si="11"/>
        <v>167775.6751216093</v>
      </c>
      <c r="F79">
        <f t="shared" si="12"/>
        <v>-42025.154527657753</v>
      </c>
      <c r="G79">
        <f t="shared" si="13"/>
        <v>23259713.77072376</v>
      </c>
      <c r="H79">
        <f t="shared" si="14"/>
        <v>304.70225039648125</v>
      </c>
      <c r="I79">
        <f t="shared" si="15"/>
        <v>5.7193350715780467</v>
      </c>
    </row>
    <row r="80" spans="1:9">
      <c r="A80">
        <v>0.63999999999999901</v>
      </c>
      <c r="B80">
        <f t="shared" si="8"/>
        <v>1.7777777777777701</v>
      </c>
      <c r="C80">
        <f t="shared" si="9"/>
        <v>99123.31105732861</v>
      </c>
      <c r="D80">
        <f t="shared" si="10"/>
        <v>99123.31105732861</v>
      </c>
      <c r="E80">
        <f t="shared" si="11"/>
        <v>183645.27721641809</v>
      </c>
      <c r="F80">
        <f t="shared" si="12"/>
        <v>-42456.434993937117</v>
      </c>
      <c r="G80">
        <f t="shared" si="13"/>
        <v>27682395.761896301</v>
      </c>
      <c r="H80">
        <f t="shared" si="14"/>
        <v>362.6393844808415</v>
      </c>
      <c r="I80">
        <f t="shared" si="15"/>
        <v>5.8934089093027877</v>
      </c>
    </row>
    <row r="81" spans="1:9">
      <c r="A81">
        <v>0.64999999999999902</v>
      </c>
      <c r="B81">
        <f t="shared" si="8"/>
        <v>1.8571428571428492</v>
      </c>
      <c r="C81">
        <f t="shared" si="9"/>
        <v>108236.66657327395</v>
      </c>
      <c r="D81">
        <f t="shared" si="10"/>
        <v>108236.66657327395</v>
      </c>
      <c r="E81">
        <f t="shared" si="11"/>
        <v>201452.00927262669</v>
      </c>
      <c r="F81">
        <f t="shared" si="12"/>
        <v>-42876.4139696192</v>
      </c>
      <c r="G81">
        <f t="shared" si="13"/>
        <v>32796080.073253956</v>
      </c>
      <c r="H81">
        <f t="shared" si="14"/>
        <v>429.62864895962679</v>
      </c>
      <c r="I81">
        <f t="shared" si="15"/>
        <v>6.0629212284935496</v>
      </c>
    </row>
    <row r="82" spans="1:9">
      <c r="A82">
        <v>0.65999999999999903</v>
      </c>
      <c r="B82">
        <f t="shared" si="8"/>
        <v>1.9411764705882268</v>
      </c>
      <c r="C82">
        <f t="shared" si="9"/>
        <v>118459.75902852564</v>
      </c>
      <c r="D82">
        <f t="shared" si="10"/>
        <v>118459.75902852564</v>
      </c>
      <c r="E82">
        <f t="shared" si="11"/>
        <v>221496.52782174209</v>
      </c>
      <c r="F82">
        <f t="shared" si="12"/>
        <v>-43278.080331007193</v>
      </c>
      <c r="G82">
        <f t="shared" si="13"/>
        <v>38568271.725317478</v>
      </c>
      <c r="H82">
        <f t="shared" si="14"/>
        <v>505.24435960165891</v>
      </c>
      <c r="I82">
        <f t="shared" si="15"/>
        <v>6.2250421926423156</v>
      </c>
    </row>
    <row r="83" spans="1:9">
      <c r="A83">
        <v>0.66999999999999904</v>
      </c>
      <c r="B83">
        <f t="shared" si="8"/>
        <v>2.0303030303030214</v>
      </c>
      <c r="C83">
        <f t="shared" si="9"/>
        <v>129967.07027773903</v>
      </c>
      <c r="D83">
        <f t="shared" si="10"/>
        <v>129967.07027773903</v>
      </c>
      <c r="E83">
        <f t="shared" si="11"/>
        <v>244136.77410745062</v>
      </c>
      <c r="F83">
        <f t="shared" si="12"/>
        <v>-43652.45654372542</v>
      </c>
      <c r="G83">
        <f t="shared" si="13"/>
        <v>44859529.931000777</v>
      </c>
      <c r="H83">
        <f t="shared" si="14"/>
        <v>587.65984209611008</v>
      </c>
      <c r="I83">
        <f t="shared" si="15"/>
        <v>6.3761482806664871</v>
      </c>
    </row>
    <row r="84" spans="1:9">
      <c r="A84">
        <v>0.67999999999999905</v>
      </c>
      <c r="B84">
        <f t="shared" si="8"/>
        <v>2.1249999999999907</v>
      </c>
      <c r="C84">
        <f t="shared" si="9"/>
        <v>142967.00697089834</v>
      </c>
      <c r="D84">
        <f t="shared" si="10"/>
        <v>142967.00697089834</v>
      </c>
      <c r="E84">
        <f t="shared" si="11"/>
        <v>269801.05366408738</v>
      </c>
      <c r="F84">
        <f t="shared" si="12"/>
        <v>-43988.050373407284</v>
      </c>
      <c r="G84">
        <f t="shared" si="13"/>
        <v>51366630.811867081</v>
      </c>
      <c r="H84">
        <f t="shared" si="14"/>
        <v>672.90286363545863</v>
      </c>
      <c r="I84">
        <f t="shared" si="15"/>
        <v>6.5116009858479584</v>
      </c>
    </row>
    <row r="85" spans="1:9">
      <c r="A85">
        <v>0.68999999999999895</v>
      </c>
      <c r="B85">
        <f t="shared" si="8"/>
        <v>2.2258064516128924</v>
      </c>
      <c r="C85">
        <f t="shared" si="9"/>
        <v>157709.8404134427</v>
      </c>
      <c r="D85">
        <f t="shared" si="10"/>
        <v>157709.8404134427</v>
      </c>
      <c r="E85">
        <f t="shared" si="11"/>
        <v>299004.63123480364</v>
      </c>
      <c r="F85">
        <f t="shared" si="12"/>
        <v>-44270.139687779709</v>
      </c>
      <c r="G85">
        <f t="shared" si="13"/>
        <v>57561038.08867456</v>
      </c>
      <c r="H85">
        <f t="shared" si="14"/>
        <v>754.04959896163666</v>
      </c>
      <c r="I85">
        <f t="shared" si="15"/>
        <v>6.6254581469607023</v>
      </c>
    </row>
    <row r="86" spans="1:9">
      <c r="A86">
        <v>0.69999999999999896</v>
      </c>
      <c r="B86">
        <f t="shared" si="8"/>
        <v>2.3333333333333219</v>
      </c>
      <c r="C86">
        <f t="shared" si="9"/>
        <v>174497.84078608424</v>
      </c>
      <c r="D86">
        <f t="shared" si="10"/>
        <v>174497.84078608424</v>
      </c>
      <c r="E86">
        <f t="shared" si="11"/>
        <v>332370.93806930492</v>
      </c>
      <c r="F86">
        <f t="shared" si="12"/>
        <v>-44479.833598561527</v>
      </c>
      <c r="G86">
        <f t="shared" si="13"/>
        <v>62644931.438453168</v>
      </c>
      <c r="H86">
        <f t="shared" si="14"/>
        <v>820.6486018437364</v>
      </c>
      <c r="I86">
        <f t="shared" si="15"/>
        <v>6.7100950054583874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D60" workbookViewId="0">
      <selection activeCell="I72" sqref="I72:I90"/>
    </sheetView>
  </sheetViews>
  <sheetFormatPr baseColWidth="10" defaultColWidth="8.83203125" defaultRowHeight="14" x14ac:dyDescent="0"/>
  <cols>
    <col min="2" max="2" width="10" bestFit="1" customWidth="1"/>
    <col min="9" max="9" width="12" bestFit="1" customWidth="1"/>
  </cols>
  <sheetData>
    <row r="1" spans="1:12">
      <c r="A1" t="s">
        <v>0</v>
      </c>
      <c r="C1" t="s">
        <v>33</v>
      </c>
    </row>
    <row r="2" spans="1:12">
      <c r="A2" t="s">
        <v>21</v>
      </c>
      <c r="F2" t="s">
        <v>22</v>
      </c>
      <c r="J2" t="s">
        <v>24</v>
      </c>
    </row>
    <row r="3" spans="1:12">
      <c r="A3" t="s">
        <v>1</v>
      </c>
      <c r="B3">
        <v>3.59</v>
      </c>
      <c r="C3" t="s">
        <v>2</v>
      </c>
      <c r="F3" t="s">
        <v>1</v>
      </c>
      <c r="G3">
        <v>3.59</v>
      </c>
      <c r="H3" t="s">
        <v>2</v>
      </c>
      <c r="J3" t="s">
        <v>1</v>
      </c>
      <c r="K3">
        <v>4.6500000000000004</v>
      </c>
      <c r="L3" t="s">
        <v>2</v>
      </c>
    </row>
    <row r="4" spans="1:12">
      <c r="A4" t="s">
        <v>3</v>
      </c>
      <c r="B4">
        <v>4.78</v>
      </c>
      <c r="C4" t="s">
        <v>4</v>
      </c>
      <c r="D4">
        <v>40</v>
      </c>
      <c r="E4" t="s">
        <v>5</v>
      </c>
      <c r="F4" t="s">
        <v>3</v>
      </c>
      <c r="G4">
        <v>4.78</v>
      </c>
      <c r="H4" t="s">
        <v>4</v>
      </c>
      <c r="J4" t="s">
        <v>3</v>
      </c>
      <c r="K4">
        <v>4.78</v>
      </c>
      <c r="L4" t="s">
        <v>4</v>
      </c>
    </row>
    <row r="5" spans="1:12">
      <c r="A5" t="s">
        <v>7</v>
      </c>
      <c r="B5">
        <f>B3/B4</f>
        <v>0.75104602510460239</v>
      </c>
      <c r="C5" t="s">
        <v>2</v>
      </c>
      <c r="F5" t="s">
        <v>7</v>
      </c>
      <c r="G5">
        <f>G3/G4</f>
        <v>0.75104602510460239</v>
      </c>
      <c r="H5" t="s">
        <v>2</v>
      </c>
      <c r="J5" t="s">
        <v>7</v>
      </c>
      <c r="K5">
        <f>K3/K4</f>
        <v>0.9728033472803348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13.1*10^-6</f>
        <v>1.3099999999999998E-5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76335.877862595429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4.3689911011777891</v>
      </c>
      <c r="F10" t="s">
        <v>15</v>
      </c>
      <c r="G10">
        <f>G5^3+3*G5^2+3*G5</f>
        <v>4.3689911011777891</v>
      </c>
      <c r="J10" t="s">
        <v>15</v>
      </c>
      <c r="K10">
        <f>K5^3+3*K5^2+3*K5</f>
        <v>6.6780579986593835</v>
      </c>
    </row>
    <row r="11" spans="1:12">
      <c r="A11" t="s">
        <v>16</v>
      </c>
      <c r="B11">
        <f>1.5*(2*B5^3+3*B5^2)</f>
        <v>3.8092434843775429</v>
      </c>
      <c r="F11" t="s">
        <v>16</v>
      </c>
      <c r="G11">
        <f>1.5*(2*G5^3+3*G5^2)</f>
        <v>3.8092434843775429</v>
      </c>
      <c r="J11" t="s">
        <v>16</v>
      </c>
      <c r="K11">
        <f>1.5*(2*K5^3+3*K5^2)</f>
        <v>7.0203852842959309</v>
      </c>
    </row>
    <row r="12" spans="1:12">
      <c r="A12" t="s">
        <v>17</v>
      </c>
      <c r="B12">
        <f>3*B5^3</f>
        <v>1.2709278911631392</v>
      </c>
      <c r="F12" t="s">
        <v>17</v>
      </c>
      <c r="G12">
        <f>3*G5^3</f>
        <v>1.2709278911631392</v>
      </c>
      <c r="J12" t="s">
        <v>17</v>
      </c>
      <c r="K12">
        <f>3*K5^3</f>
        <v>2.7618266981367241</v>
      </c>
    </row>
    <row r="14" spans="1:12">
      <c r="A14" t="s">
        <v>25</v>
      </c>
      <c r="B14">
        <f>B6*B7*LN(B8)</f>
        <v>-27855.090095697986</v>
      </c>
      <c r="C14" t="s">
        <v>26</v>
      </c>
    </row>
    <row r="15" spans="1:12">
      <c r="A15" t="s">
        <v>6</v>
      </c>
      <c r="B15" t="s">
        <v>18</v>
      </c>
      <c r="C15" t="s">
        <v>19</v>
      </c>
      <c r="D15" t="s">
        <v>20</v>
      </c>
      <c r="E15" t="s">
        <v>23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$B$14+E16-C16-D16</f>
        <v>-27855.090095697986</v>
      </c>
      <c r="G16">
        <f>EXP(-F16/$B$6/$B$7)</f>
        <v>76335.877862595502</v>
      </c>
      <c r="H16">
        <f>G16/$B$9</f>
        <v>1.0000000000000009</v>
      </c>
      <c r="I16">
        <f>LN(H16)</f>
        <v>8.8817841970012484E-16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135.20488874081946</v>
      </c>
      <c r="D17">
        <f t="shared" ref="D17:D71" si="0">$B$6*$B$7*(-LN(1-A17)+$G$10*B17+$G$11*B17^2+$G$12*B17^3)</f>
        <v>135.20488874081946</v>
      </c>
      <c r="E17">
        <f>$B$6*$B$7*(-LN(1-A17)+$K$10*B17+$K$11*B17^2+$K$12*B17^3)</f>
        <v>193.80709421539669</v>
      </c>
      <c r="F17">
        <f t="shared" ref="F17:F71" si="1">$B$14+E17-C17-D17</f>
        <v>-27931.692778964229</v>
      </c>
      <c r="G17">
        <f t="shared" ref="G17:G71" si="2">EXP(-F17/$B$6/$B$7)</f>
        <v>78732.930422444319</v>
      </c>
      <c r="H17">
        <f t="shared" ref="H17:H71" si="3">G17/$B$9</f>
        <v>1.0314013885340205</v>
      </c>
      <c r="I17">
        <f t="shared" ref="I17:I71" si="4">LN(H17)</f>
        <v>3.0918448895227494E-2</v>
      </c>
    </row>
    <row r="18" spans="1:9">
      <c r="A18">
        <v>0.02</v>
      </c>
      <c r="B18">
        <f t="shared" ref="B18:B71" si="5">A18/(1-A18)</f>
        <v>2.0408163265306124E-2</v>
      </c>
      <c r="C18">
        <f t="shared" ref="C18:C71" si="6">$B$6*$B$7*(-LN(1-A18)+$B$10*B18+$B$11*B18^2+$B$12*B18^3)</f>
        <v>274.91911284530721</v>
      </c>
      <c r="D18">
        <f t="shared" si="0"/>
        <v>274.91911284530721</v>
      </c>
      <c r="E18">
        <f t="shared" ref="E18:E71" si="7">$B$6*$B$7*(-LN(1-A18)+$K$10*B18+$K$11*B18^2+$K$12*B18^3)</f>
        <v>395.01670299379657</v>
      </c>
      <c r="F18">
        <f t="shared" si="1"/>
        <v>-28009.911618394799</v>
      </c>
      <c r="G18">
        <f t="shared" si="2"/>
        <v>81258.242407102603</v>
      </c>
      <c r="H18">
        <f t="shared" si="3"/>
        <v>1.0644829755330441</v>
      </c>
      <c r="I18">
        <f t="shared" si="4"/>
        <v>6.2489212300112097E-2</v>
      </c>
    </row>
    <row r="19" spans="1:9">
      <c r="A19">
        <v>0.03</v>
      </c>
      <c r="B19">
        <f t="shared" si="5"/>
        <v>3.0927835051546393E-2</v>
      </c>
      <c r="C19">
        <f t="shared" si="6"/>
        <v>419.36350276858366</v>
      </c>
      <c r="D19">
        <f t="shared" si="0"/>
        <v>419.36350276858366</v>
      </c>
      <c r="E19">
        <f t="shared" si="7"/>
        <v>604.01719824713246</v>
      </c>
      <c r="F19">
        <f t="shared" si="1"/>
        <v>-28089.799902988023</v>
      </c>
      <c r="G19">
        <f t="shared" si="2"/>
        <v>83921.081186805706</v>
      </c>
      <c r="H19">
        <f t="shared" si="3"/>
        <v>1.0993661635471546</v>
      </c>
      <c r="I19">
        <f t="shared" si="4"/>
        <v>9.4733798771554314E-2</v>
      </c>
    </row>
    <row r="20" spans="1:9">
      <c r="A20">
        <v>0.04</v>
      </c>
      <c r="B20">
        <f t="shared" si="5"/>
        <v>4.1666666666666671E-2</v>
      </c>
      <c r="C20">
        <f t="shared" si="6"/>
        <v>568.77247944540625</v>
      </c>
      <c r="D20">
        <f t="shared" si="0"/>
        <v>568.77247944540625</v>
      </c>
      <c r="E20">
        <f t="shared" si="7"/>
        <v>821.22187444104247</v>
      </c>
      <c r="F20">
        <f t="shared" si="1"/>
        <v>-28171.41318014776</v>
      </c>
      <c r="G20">
        <f t="shared" si="2"/>
        <v>86731.546625208546</v>
      </c>
      <c r="H20">
        <f t="shared" si="3"/>
        <v>1.1361832607902318</v>
      </c>
      <c r="I20">
        <f t="shared" si="4"/>
        <v>0.12767462840626909</v>
      </c>
    </row>
    <row r="21" spans="1:9">
      <c r="A21">
        <v>0.05</v>
      </c>
      <c r="B21">
        <f t="shared" si="5"/>
        <v>5.2631578947368425E-2</v>
      </c>
      <c r="C21">
        <f t="shared" si="6"/>
        <v>723.39505298771405</v>
      </c>
      <c r="D21">
        <f t="shared" si="0"/>
        <v>723.39505298771405</v>
      </c>
      <c r="E21">
        <f t="shared" si="7"/>
        <v>1047.0708323617882</v>
      </c>
      <c r="F21">
        <f t="shared" si="1"/>
        <v>-28254.809369311628</v>
      </c>
      <c r="G21">
        <f t="shared" si="2"/>
        <v>89700.660052146603</v>
      </c>
      <c r="H21">
        <f t="shared" si="3"/>
        <v>1.1750786466831205</v>
      </c>
      <c r="I21">
        <f t="shared" si="4"/>
        <v>0.16133507870352229</v>
      </c>
    </row>
    <row r="22" spans="1:9">
      <c r="A22">
        <v>0.06</v>
      </c>
      <c r="B22">
        <f t="shared" si="5"/>
        <v>6.3829787234042548E-2</v>
      </c>
      <c r="C22">
        <f t="shared" si="6"/>
        <v>883.49590662954461</v>
      </c>
      <c r="D22">
        <f t="shared" si="0"/>
        <v>883.49590662954461</v>
      </c>
      <c r="E22">
        <f t="shared" si="7"/>
        <v>1282.0330269751926</v>
      </c>
      <c r="F22">
        <f t="shared" si="1"/>
        <v>-28340.048881981882</v>
      </c>
      <c r="G22">
        <f t="shared" si="2"/>
        <v>92840.464236524698</v>
      </c>
      <c r="H22">
        <f t="shared" si="3"/>
        <v>1.2162100814984733</v>
      </c>
      <c r="I22">
        <f t="shared" si="4"/>
        <v>0.19573953301211852</v>
      </c>
    </row>
    <row r="23" spans="1:9">
      <c r="A23">
        <v>7.0000000000000007E-2</v>
      </c>
      <c r="B23">
        <f t="shared" si="5"/>
        <v>7.5268817204301092E-2</v>
      </c>
      <c r="C23">
        <f t="shared" si="6"/>
        <v>1049.3565742177279</v>
      </c>
      <c r="D23">
        <f t="shared" si="0"/>
        <v>1049.3565742177279</v>
      </c>
      <c r="E23">
        <f t="shared" si="7"/>
        <v>1526.6084955978365</v>
      </c>
      <c r="F23">
        <f t="shared" si="1"/>
        <v>-28427.194748535603</v>
      </c>
      <c r="G23">
        <f t="shared" si="2"/>
        <v>96164.135901863643</v>
      </c>
      <c r="H23">
        <f t="shared" si="3"/>
        <v>1.2597501803144135</v>
      </c>
      <c r="I23">
        <f t="shared" si="4"/>
        <v>0.2309134317136374</v>
      </c>
    </row>
    <row r="24" spans="1:9">
      <c r="A24">
        <v>0.08</v>
      </c>
      <c r="B24">
        <f t="shared" si="5"/>
        <v>8.6956521739130432E-2</v>
      </c>
      <c r="C24">
        <f t="shared" si="6"/>
        <v>1221.2767204555939</v>
      </c>
      <c r="D24">
        <f t="shared" si="0"/>
        <v>1221.2767204555939</v>
      </c>
      <c r="E24">
        <f t="shared" si="7"/>
        <v>1781.3307843986254</v>
      </c>
      <c r="F24">
        <f t="shared" si="1"/>
        <v>-28516.312752210546</v>
      </c>
      <c r="G24">
        <f t="shared" si="2"/>
        <v>99686.112568780736</v>
      </c>
      <c r="H24">
        <f t="shared" si="3"/>
        <v>1.3058880746510275</v>
      </c>
      <c r="I24">
        <f t="shared" si="4"/>
        <v>0.26688332630194456</v>
      </c>
    </row>
    <row r="25" spans="1:9">
      <c r="A25">
        <v>0.09</v>
      </c>
      <c r="B25">
        <f t="shared" si="5"/>
        <v>9.8901098901098897E-2</v>
      </c>
      <c r="C25">
        <f t="shared" si="6"/>
        <v>1399.575534126617</v>
      </c>
      <c r="D25">
        <f t="shared" si="0"/>
        <v>1399.575534126617</v>
      </c>
      <c r="E25">
        <f t="shared" si="7"/>
        <v>2046.7695932680592</v>
      </c>
      <c r="F25">
        <f t="shared" si="1"/>
        <v>-28607.471570683159</v>
      </c>
      <c r="G25">
        <f t="shared" si="2"/>
        <v>103422.23579226912</v>
      </c>
      <c r="H25">
        <f t="shared" si="3"/>
        <v>1.3548312888787253</v>
      </c>
      <c r="I25">
        <f t="shared" si="4"/>
        <v>0.30367693652704286</v>
      </c>
    </row>
    <row r="26" spans="1:9">
      <c r="A26">
        <v>0.1</v>
      </c>
      <c r="B26">
        <f t="shared" si="5"/>
        <v>0.11111111111111112</v>
      </c>
      <c r="C26">
        <f t="shared" si="6"/>
        <v>1584.5932456702549</v>
      </c>
      <c r="D26">
        <f t="shared" si="0"/>
        <v>1584.5932456702549</v>
      </c>
      <c r="E26">
        <f t="shared" si="7"/>
        <v>2323.5336613630761</v>
      </c>
      <c r="F26">
        <f t="shared" si="1"/>
        <v>-28700.742925675419</v>
      </c>
      <c r="G26">
        <f t="shared" si="2"/>
        <v>107389.91319502542</v>
      </c>
      <c r="H26">
        <f t="shared" si="3"/>
        <v>1.4068078628548328</v>
      </c>
      <c r="I26">
        <f t="shared" si="4"/>
        <v>0.34132321077951822</v>
      </c>
    </row>
    <row r="27" spans="1:9">
      <c r="A27">
        <v>0.11</v>
      </c>
      <c r="B27">
        <f t="shared" si="5"/>
        <v>0.12359550561797752</v>
      </c>
      <c r="C27">
        <f t="shared" si="6"/>
        <v>1776.6927817705048</v>
      </c>
      <c r="D27">
        <f t="shared" si="0"/>
        <v>1776.6927817705048</v>
      </c>
      <c r="E27">
        <f t="shared" si="7"/>
        <v>2612.2739181917614</v>
      </c>
      <c r="F27">
        <f t="shared" si="1"/>
        <v>-28796.201741047233</v>
      </c>
      <c r="G27">
        <f t="shared" si="2"/>
        <v>111608.30209080868</v>
      </c>
      <c r="H27">
        <f t="shared" si="3"/>
        <v>1.4620687573895934</v>
      </c>
      <c r="I27">
        <f t="shared" si="4"/>
        <v>0.37985238989997056</v>
      </c>
    </row>
    <row r="28" spans="1:9">
      <c r="A28">
        <v>0.12</v>
      </c>
      <c r="B28">
        <f t="shared" si="5"/>
        <v>0.13636363636363635</v>
      </c>
      <c r="C28">
        <f t="shared" si="6"/>
        <v>1976.2615710683879</v>
      </c>
      <c r="D28">
        <f t="shared" si="0"/>
        <v>1976.2615710683879</v>
      </c>
      <c r="E28">
        <f t="shared" si="7"/>
        <v>2913.6869279840917</v>
      </c>
      <c r="F28">
        <f t="shared" si="1"/>
        <v>-28893.926309850674</v>
      </c>
      <c r="G28">
        <f t="shared" si="2"/>
        <v>116098.51795543153</v>
      </c>
      <c r="H28">
        <f t="shared" si="3"/>
        <v>1.5208905852161527</v>
      </c>
      <c r="I28">
        <f t="shared" si="4"/>
        <v>0.41929607460557689</v>
      </c>
    </row>
    <row r="29" spans="1:9">
      <c r="A29">
        <v>0.13</v>
      </c>
      <c r="B29">
        <f t="shared" si="5"/>
        <v>0.14942528735632185</v>
      </c>
      <c r="C29">
        <f t="shared" si="6"/>
        <v>2183.7135167454303</v>
      </c>
      <c r="D29">
        <f t="shared" si="0"/>
        <v>2183.7135167454303</v>
      </c>
      <c r="E29">
        <f t="shared" si="7"/>
        <v>3228.5186583479535</v>
      </c>
      <c r="F29">
        <f t="shared" si="1"/>
        <v>-28993.998470840888</v>
      </c>
      <c r="G29">
        <f t="shared" si="2"/>
        <v>120883.87155153659</v>
      </c>
      <c r="H29">
        <f t="shared" si="3"/>
        <v>1.5835787173251292</v>
      </c>
      <c r="I29">
        <f t="shared" si="4"/>
        <v>0.4596872967336188</v>
      </c>
    </row>
    <row r="30" spans="1:9">
      <c r="A30">
        <v>0.14000000000000001</v>
      </c>
      <c r="B30">
        <f t="shared" si="5"/>
        <v>0.16279069767441862</v>
      </c>
      <c r="C30">
        <f t="shared" si="6"/>
        <v>2399.4911535723277</v>
      </c>
      <c r="D30">
        <f t="shared" si="0"/>
        <v>2399.4911535723277</v>
      </c>
      <c r="E30">
        <f t="shared" si="7"/>
        <v>3557.5686078866511</v>
      </c>
      <c r="F30">
        <f t="shared" si="1"/>
        <v>-29096.503794955992</v>
      </c>
      <c r="G30">
        <f t="shared" si="2"/>
        <v>125990.13916373662</v>
      </c>
      <c r="H30">
        <f t="shared" si="3"/>
        <v>1.6504708230449494</v>
      </c>
      <c r="I30">
        <f t="shared" si="4"/>
        <v>0.50106059450866069</v>
      </c>
    </row>
    <row r="31" spans="1:9">
      <c r="A31">
        <v>0.15</v>
      </c>
      <c r="B31">
        <f t="shared" si="5"/>
        <v>0.17647058823529413</v>
      </c>
      <c r="C31">
        <f t="shared" si="6"/>
        <v>2624.0680091053746</v>
      </c>
      <c r="D31">
        <f t="shared" si="0"/>
        <v>2624.0680091053746</v>
      </c>
      <c r="E31">
        <f t="shared" si="7"/>
        <v>3901.6943316158849</v>
      </c>
      <c r="F31">
        <f t="shared" si="1"/>
        <v>-29201.531782292848</v>
      </c>
      <c r="G31">
        <f t="shared" si="2"/>
        <v>131445.87117371263</v>
      </c>
      <c r="H31">
        <f t="shared" si="3"/>
        <v>1.7219409123756353</v>
      </c>
      <c r="I31">
        <f t="shared" si="4"/>
        <v>0.54345209204611067</v>
      </c>
    </row>
    <row r="32" spans="1:9">
      <c r="A32">
        <v>0.16</v>
      </c>
      <c r="B32">
        <f t="shared" si="5"/>
        <v>0.19047619047619049</v>
      </c>
      <c r="C32">
        <f t="shared" si="6"/>
        <v>2857.9511910779202</v>
      </c>
      <c r="D32">
        <f t="shared" si="0"/>
        <v>2857.9511910779202</v>
      </c>
      <c r="E32">
        <f t="shared" si="7"/>
        <v>4261.8164077352167</v>
      </c>
      <c r="F32">
        <f t="shared" si="1"/>
        <v>-29309.176070118607</v>
      </c>
      <c r="G32">
        <f t="shared" si="2"/>
        <v>137282.74512574531</v>
      </c>
      <c r="H32">
        <f t="shared" si="3"/>
        <v>1.7984039611472633</v>
      </c>
      <c r="I32">
        <f t="shared" si="4"/>
        <v>0.58689958331004011</v>
      </c>
    </row>
    <row r="33" spans="1:9">
      <c r="A33">
        <v>0.17</v>
      </c>
      <c r="B33">
        <f t="shared" si="5"/>
        <v>0.20481927710843376</v>
      </c>
      <c r="C33">
        <f t="shared" si="6"/>
        <v>3101.6842257152402</v>
      </c>
      <c r="D33">
        <f t="shared" si="0"/>
        <v>3101.6842257152402</v>
      </c>
      <c r="E33">
        <f t="shared" si="7"/>
        <v>4638.9238946631212</v>
      </c>
      <c r="F33">
        <f t="shared" si="1"/>
        <v>-29419.534652465343</v>
      </c>
      <c r="G33">
        <f t="shared" si="2"/>
        <v>143535.9705326774</v>
      </c>
      <c r="H33">
        <f t="shared" si="3"/>
        <v>1.8803212139780736</v>
      </c>
      <c r="I33">
        <f t="shared" si="4"/>
        <v>0.63144262074618218</v>
      </c>
    </row>
    <row r="34" spans="1:9">
      <c r="A34">
        <v>0.18</v>
      </c>
      <c r="B34">
        <f t="shared" si="5"/>
        <v>0.21951219512195119</v>
      </c>
      <c r="C34">
        <f t="shared" si="6"/>
        <v>3355.8501747457926</v>
      </c>
      <c r="D34">
        <f t="shared" si="0"/>
        <v>3355.8501747457926</v>
      </c>
      <c r="E34">
        <f t="shared" si="7"/>
        <v>5034.0803333307085</v>
      </c>
      <c r="F34">
        <f t="shared" si="1"/>
        <v>-29532.710111858862</v>
      </c>
      <c r="G34">
        <f t="shared" si="2"/>
        <v>150244.7539884648</v>
      </c>
      <c r="H34">
        <f t="shared" si="3"/>
        <v>1.9682062772488886</v>
      </c>
      <c r="I34">
        <f t="shared" si="4"/>
        <v>0.67712260881253095</v>
      </c>
    </row>
    <row r="35" spans="1:9">
      <c r="A35">
        <v>0.19</v>
      </c>
      <c r="B35">
        <f t="shared" si="5"/>
        <v>0.23456790123456789</v>
      </c>
      <c r="C35">
        <f t="shared" si="6"/>
        <v>3621.0750623440958</v>
      </c>
      <c r="D35">
        <f t="shared" si="0"/>
        <v>3621.0750623440958</v>
      </c>
      <c r="E35">
        <f t="shared" si="7"/>
        <v>5448.4303566574717</v>
      </c>
      <c r="F35">
        <f t="shared" si="1"/>
        <v>-29648.809863728704</v>
      </c>
      <c r="G35">
        <f t="shared" si="2"/>
        <v>157452.83473269953</v>
      </c>
      <c r="H35">
        <f t="shared" si="3"/>
        <v>2.0626321349983634</v>
      </c>
      <c r="I35">
        <f t="shared" si="4"/>
        <v>0.72398290262834741</v>
      </c>
    </row>
    <row r="36" spans="1:9">
      <c r="A36">
        <v>0.2</v>
      </c>
      <c r="B36">
        <f t="shared" si="5"/>
        <v>0.25</v>
      </c>
      <c r="C36">
        <f t="shared" si="6"/>
        <v>3898.0316471839292</v>
      </c>
      <c r="D36">
        <f t="shared" si="0"/>
        <v>3898.0316471839292</v>
      </c>
      <c r="E36">
        <f t="shared" si="7"/>
        <v>5883.2069760316963</v>
      </c>
      <c r="F36">
        <f t="shared" si="1"/>
        <v>-29767.946414034148</v>
      </c>
      <c r="G36">
        <f t="shared" si="2"/>
        <v>165209.10271222424</v>
      </c>
      <c r="H36">
        <f t="shared" si="3"/>
        <v>2.1642392455301374</v>
      </c>
      <c r="I36">
        <f t="shared" si="4"/>
        <v>0.772068911957418</v>
      </c>
    </row>
    <row r="37" spans="1:9">
      <c r="A37">
        <v>0.21</v>
      </c>
      <c r="B37">
        <f t="shared" si="5"/>
        <v>0.26582278481012656</v>
      </c>
      <c r="C37">
        <f t="shared" si="6"/>
        <v>4187.4435792790628</v>
      </c>
      <c r="D37">
        <f t="shared" si="0"/>
        <v>4187.4435792790628</v>
      </c>
      <c r="E37">
        <f t="shared" si="7"/>
        <v>6339.7396236385284</v>
      </c>
      <c r="F37">
        <f t="shared" si="1"/>
        <v>-29890.237630617579</v>
      </c>
      <c r="G37">
        <f t="shared" si="2"/>
        <v>173568.31347609652</v>
      </c>
      <c r="H37">
        <f t="shared" si="3"/>
        <v>2.273744906536864</v>
      </c>
      <c r="I37">
        <f t="shared" si="4"/>
        <v>0.82142821073195815</v>
      </c>
    </row>
    <row r="38" spans="1:9">
      <c r="A38">
        <v>0.22</v>
      </c>
      <c r="B38">
        <f t="shared" si="5"/>
        <v>0.28205128205128205</v>
      </c>
      <c r="C38">
        <f t="shared" si="6"/>
        <v>4490.0899864286084</v>
      </c>
      <c r="D38">
        <f t="shared" si="0"/>
        <v>4490.0899864286084</v>
      </c>
      <c r="E38">
        <f t="shared" si="7"/>
        <v>6819.4630397959472</v>
      </c>
      <c r="F38">
        <f t="shared" si="1"/>
        <v>-30015.807028759253</v>
      </c>
      <c r="G38">
        <f t="shared" si="2"/>
        <v>182591.91701058426</v>
      </c>
      <c r="H38">
        <f t="shared" si="3"/>
        <v>2.3919541128386537</v>
      </c>
      <c r="I38">
        <f t="shared" si="4"/>
        <v>0.87211065230849716</v>
      </c>
    </row>
    <row r="39" spans="1:9">
      <c r="A39">
        <v>0.23</v>
      </c>
      <c r="B39">
        <f t="shared" si="5"/>
        <v>0.29870129870129869</v>
      </c>
      <c r="C39">
        <f t="shared" si="6"/>
        <v>4806.8105409664913</v>
      </c>
      <c r="D39">
        <f t="shared" si="0"/>
        <v>4806.8105409664913</v>
      </c>
      <c r="E39">
        <f t="shared" si="7"/>
        <v>7323.9271062786647</v>
      </c>
      <c r="F39">
        <f t="shared" si="1"/>
        <v>-30144.784071352304</v>
      </c>
      <c r="G39">
        <f t="shared" si="2"/>
        <v>192349.0209797594</v>
      </c>
      <c r="H39">
        <f t="shared" si="3"/>
        <v>2.5197721748348476</v>
      </c>
      <c r="I39">
        <f t="shared" si="4"/>
        <v>0.92416849062482143</v>
      </c>
    </row>
    <row r="40" spans="1:9">
      <c r="A40">
        <v>0.24</v>
      </c>
      <c r="B40">
        <f t="shared" si="5"/>
        <v>0.31578947368421051</v>
      </c>
      <c r="C40">
        <f t="shared" si="6"/>
        <v>5138.5110642582094</v>
      </c>
      <c r="D40">
        <f t="shared" si="0"/>
        <v>5138.5110642582094</v>
      </c>
      <c r="E40">
        <f t="shared" si="7"/>
        <v>7854.8077401742357</v>
      </c>
      <c r="F40">
        <f t="shared" si="1"/>
        <v>-30277.304484040164</v>
      </c>
      <c r="G40">
        <f t="shared" si="2"/>
        <v>202917.51292069434</v>
      </c>
      <c r="H40">
        <f t="shared" si="3"/>
        <v>2.6582194192610955</v>
      </c>
      <c r="I40">
        <f t="shared" si="4"/>
        <v>0.97765650739602261</v>
      </c>
    </row>
    <row r="41" spans="1:9">
      <c r="A41">
        <v>0.25</v>
      </c>
      <c r="B41">
        <f t="shared" si="5"/>
        <v>0.33333333333333331</v>
      </c>
      <c r="C41">
        <f t="shared" si="6"/>
        <v>5486.1697341321651</v>
      </c>
      <c r="D41">
        <f t="shared" si="0"/>
        <v>5486.1697341321651</v>
      </c>
      <c r="E41">
        <f t="shared" si="7"/>
        <v>8413.9189784084174</v>
      </c>
      <c r="F41">
        <f t="shared" si="1"/>
        <v>-30413.510585553893</v>
      </c>
      <c r="G41">
        <f t="shared" si="2"/>
        <v>214385.37092025252</v>
      </c>
      <c r="H41">
        <f t="shared" si="3"/>
        <v>2.8084483590553075</v>
      </c>
      <c r="I41">
        <f t="shared" si="4"/>
        <v>1.0326321454455867</v>
      </c>
    </row>
    <row r="42" spans="1:9">
      <c r="A42">
        <v>0.26</v>
      </c>
      <c r="B42">
        <f t="shared" si="5"/>
        <v>0.35135135135135137</v>
      </c>
      <c r="C42">
        <f t="shared" si="6"/>
        <v>5850.8439693419714</v>
      </c>
      <c r="D42">
        <f t="shared" si="0"/>
        <v>5850.8439693419714</v>
      </c>
      <c r="E42">
        <f t="shared" si="7"/>
        <v>9003.2264010334966</v>
      </c>
      <c r="F42">
        <f t="shared" si="1"/>
        <v>-30553.551633348434</v>
      </c>
      <c r="G42">
        <f t="shared" si="2"/>
        <v>226852.19838597992</v>
      </c>
      <c r="H42">
        <f t="shared" si="3"/>
        <v>2.9717637988563368</v>
      </c>
      <c r="I42">
        <f t="shared" si="4"/>
        <v>1.0891556482114142</v>
      </c>
    </row>
    <row r="43" spans="1:9">
      <c r="A43">
        <v>0.27</v>
      </c>
      <c r="B43">
        <f t="shared" si="5"/>
        <v>0.36986301369863017</v>
      </c>
      <c r="C43">
        <f t="shared" si="6"/>
        <v>6233.6780754238616</v>
      </c>
      <c r="D43">
        <f t="shared" si="0"/>
        <v>6233.6780754238616</v>
      </c>
      <c r="E43">
        <f t="shared" si="7"/>
        <v>9624.8620620897254</v>
      </c>
      <c r="F43">
        <f t="shared" si="1"/>
        <v>-30697.584184455984</v>
      </c>
      <c r="G43">
        <f t="shared" si="2"/>
        <v>240431.02598440897</v>
      </c>
      <c r="H43">
        <f t="shared" si="3"/>
        <v>3.1496464403957574</v>
      </c>
      <c r="I43">
        <f t="shared" si="4"/>
        <v>1.147290205393829</v>
      </c>
    </row>
    <row r="44" spans="1:9">
      <c r="A44">
        <v>0.28000000000000003</v>
      </c>
      <c r="B44">
        <f t="shared" si="5"/>
        <v>0.38888888888888895</v>
      </c>
      <c r="C44">
        <f t="shared" si="6"/>
        <v>6635.9117481691646</v>
      </c>
      <c r="D44">
        <f t="shared" si="0"/>
        <v>6635.9117481691646</v>
      </c>
      <c r="E44">
        <f t="shared" si="7"/>
        <v>10281.141120794979</v>
      </c>
      <c r="F44">
        <f t="shared" si="1"/>
        <v>-30845.772471241336</v>
      </c>
      <c r="G44">
        <f t="shared" si="2"/>
        <v>255250.43299333437</v>
      </c>
      <c r="H44">
        <f t="shared" si="3"/>
        <v>3.3437806722126799</v>
      </c>
      <c r="I44">
        <f t="shared" si="4"/>
        <v>1.2071021046182926</v>
      </c>
    </row>
    <row r="45" spans="1:9">
      <c r="A45">
        <v>0.28999999999999998</v>
      </c>
      <c r="B45">
        <f t="shared" si="5"/>
        <v>0.40845070422535212</v>
      </c>
      <c r="C45">
        <f t="shared" si="6"/>
        <v>7058.8895446474389</v>
      </c>
      <c r="D45">
        <f t="shared" si="0"/>
        <v>7058.8895446474389</v>
      </c>
      <c r="E45">
        <f t="shared" si="7"/>
        <v>10974.58039354735</v>
      </c>
      <c r="F45">
        <f t="shared" si="1"/>
        <v>-30998.288791445513</v>
      </c>
      <c r="G45">
        <f t="shared" si="2"/>
        <v>271457.05162662757</v>
      </c>
      <c r="H45">
        <f t="shared" si="3"/>
        <v>3.5560873763088208</v>
      </c>
      <c r="I45">
        <f t="shared" si="4"/>
        <v>1.2686608888651998</v>
      </c>
    </row>
    <row r="46" spans="1:9">
      <c r="A46">
        <v>0.3</v>
      </c>
      <c r="B46">
        <f t="shared" si="5"/>
        <v>0.4285714285714286</v>
      </c>
      <c r="C46">
        <f t="shared" si="6"/>
        <v>7504.0714476145549</v>
      </c>
      <c r="D46">
        <f t="shared" si="0"/>
        <v>7504.0714476145549</v>
      </c>
      <c r="E46">
        <f t="shared" si="7"/>
        <v>11707.919079401248</v>
      </c>
      <c r="F46">
        <f t="shared" si="1"/>
        <v>-31155.313911525849</v>
      </c>
      <c r="G46">
        <f t="shared" si="2"/>
        <v>289218.53188100399</v>
      </c>
      <c r="H46">
        <f t="shared" si="3"/>
        <v>3.7887627676411517</v>
      </c>
      <c r="I46">
        <f t="shared" si="4"/>
        <v>1.332039519266389</v>
      </c>
    </row>
    <row r="47" spans="1:9">
      <c r="A47">
        <v>0.31</v>
      </c>
      <c r="B47">
        <f t="shared" si="5"/>
        <v>0.44927536231884063</v>
      </c>
      <c r="C47">
        <f t="shared" si="6"/>
        <v>7973.0446676060383</v>
      </c>
      <c r="D47">
        <f t="shared" si="0"/>
        <v>7973.0446676060383</v>
      </c>
      <c r="E47">
        <f t="shared" si="7"/>
        <v>12484.14194908756</v>
      </c>
      <c r="F47">
        <f t="shared" si="1"/>
        <v>-31317.037481822503</v>
      </c>
      <c r="G47">
        <f t="shared" si="2"/>
        <v>308727.06181018765</v>
      </c>
      <c r="H47">
        <f t="shared" si="3"/>
        <v>4.0443245097134577</v>
      </c>
      <c r="I47">
        <f t="shared" si="4"/>
        <v>1.3973145426750539</v>
      </c>
    </row>
    <row r="48" spans="1:9">
      <c r="A48">
        <v>0.32</v>
      </c>
      <c r="B48">
        <f t="shared" si="5"/>
        <v>0.4705882352941177</v>
      </c>
      <c r="C48">
        <f t="shared" si="6"/>
        <v>8467.5368485092058</v>
      </c>
      <c r="D48">
        <f t="shared" si="0"/>
        <v>8467.5368485092058</v>
      </c>
      <c r="E48">
        <f t="shared" si="7"/>
        <v>13306.50533123507</v>
      </c>
      <c r="F48">
        <f t="shared" si="1"/>
        <v>-31483.658461481326</v>
      </c>
      <c r="G48">
        <f t="shared" si="2"/>
        <v>330203.55972791271</v>
      </c>
      <c r="H48">
        <f t="shared" si="3"/>
        <v>4.3256666324356559</v>
      </c>
      <c r="I48">
        <f t="shared" si="4"/>
        <v>1.464566263173519</v>
      </c>
    </row>
    <row r="49" spans="1:9">
      <c r="A49">
        <v>0.33</v>
      </c>
      <c r="B49">
        <f t="shared" si="5"/>
        <v>0.49253731343283591</v>
      </c>
      <c r="C49">
        <f t="shared" si="6"/>
        <v>8989.4308674769291</v>
      </c>
      <c r="D49">
        <f t="shared" si="0"/>
        <v>8989.4308674769291</v>
      </c>
      <c r="E49">
        <f t="shared" si="7"/>
        <v>14178.566280341169</v>
      </c>
      <c r="F49">
        <f t="shared" si="1"/>
        <v>-31655.385550310675</v>
      </c>
      <c r="G49">
        <f t="shared" si="2"/>
        <v>353902.68179475429</v>
      </c>
      <c r="H49">
        <f t="shared" si="3"/>
        <v>4.6361251315112808</v>
      </c>
      <c r="I49">
        <f t="shared" si="4"/>
        <v>1.5338789163797015</v>
      </c>
    </row>
    <row r="50" spans="1:9">
      <c r="A50">
        <v>0.34</v>
      </c>
      <c r="B50">
        <f t="shared" si="5"/>
        <v>0.51515151515151525</v>
      </c>
      <c r="C50">
        <f t="shared" si="6"/>
        <v>9540.7814493512724</v>
      </c>
      <c r="D50">
        <f t="shared" si="0"/>
        <v>9540.7814493512724</v>
      </c>
      <c r="E50">
        <f t="shared" si="7"/>
        <v>15104.215370589871</v>
      </c>
      <c r="F50">
        <f t="shared" si="1"/>
        <v>-31832.437623810656</v>
      </c>
      <c r="G50">
        <f t="shared" si="2"/>
        <v>380118.82218706358</v>
      </c>
      <c r="H50">
        <f t="shared" si="3"/>
        <v>4.9795565706505318</v>
      </c>
      <c r="I50">
        <f t="shared" si="4"/>
        <v>1.6053408450340381</v>
      </c>
    </row>
    <row r="51" spans="1:9">
      <c r="A51">
        <v>0.35</v>
      </c>
      <c r="B51">
        <f t="shared" si="5"/>
        <v>0.53846153846153844</v>
      </c>
      <c r="C51">
        <f t="shared" si="6"/>
        <v>10123.833850099551</v>
      </c>
      <c r="D51">
        <f t="shared" si="0"/>
        <v>10123.833850099551</v>
      </c>
      <c r="E51">
        <f t="shared" si="7"/>
        <v>16087.713629455189</v>
      </c>
      <c r="F51">
        <f t="shared" si="1"/>
        <v>-32015.044166441898</v>
      </c>
      <c r="G51">
        <f t="shared" si="2"/>
        <v>409193.32541867165</v>
      </c>
      <c r="H51">
        <f t="shared" si="3"/>
        <v>5.3604325629845979</v>
      </c>
      <c r="I51">
        <f t="shared" si="4"/>
        <v>1.6790446738758407</v>
      </c>
    </row>
    <row r="52" spans="1:9">
      <c r="A52">
        <v>0.35999999999999993</v>
      </c>
      <c r="B52">
        <f t="shared" si="5"/>
        <v>0.56249999999999978</v>
      </c>
      <c r="C52">
        <f t="shared" si="6"/>
        <v>10741.04490408534</v>
      </c>
      <c r="D52">
        <f t="shared" si="0"/>
        <v>10741.04490408534</v>
      </c>
      <c r="E52">
        <f t="shared" si="7"/>
        <v>17133.734207126392</v>
      </c>
      <c r="F52">
        <f t="shared" si="1"/>
        <v>-32203.445696742274</v>
      </c>
      <c r="G52">
        <f t="shared" si="2"/>
        <v>441523.18375617237</v>
      </c>
      <c r="H52">
        <f t="shared" si="3"/>
        <v>5.7839537072058569</v>
      </c>
      <c r="I52">
        <f t="shared" si="4"/>
        <v>1.75508748122932</v>
      </c>
    </row>
    <row r="53" spans="1:9">
      <c r="A53">
        <v>0.36999999999999994</v>
      </c>
      <c r="B53">
        <f t="shared" si="5"/>
        <v>0.5873015873015871</v>
      </c>
      <c r="C53">
        <f t="shared" si="6"/>
        <v>11395.10677745969</v>
      </c>
      <c r="D53">
        <f t="shared" si="0"/>
        <v>11395.10677745969</v>
      </c>
      <c r="E53">
        <f t="shared" si="7"/>
        <v>18247.409474531363</v>
      </c>
      <c r="F53">
        <f t="shared" si="1"/>
        <v>-32397.894176086003</v>
      </c>
      <c r="G53">
        <f t="shared" si="2"/>
        <v>477571.56009346124</v>
      </c>
      <c r="H53">
        <f t="shared" si="3"/>
        <v>6.2561874372243418</v>
      </c>
      <c r="I53">
        <f t="shared" si="4"/>
        <v>1.8335709639873317</v>
      </c>
    </row>
    <row r="54" spans="1:9">
      <c r="A54">
        <v>0.37999999999999995</v>
      </c>
      <c r="B54">
        <f t="shared" si="5"/>
        <v>0.6129032258064514</v>
      </c>
      <c r="C54">
        <f t="shared" si="6"/>
        <v>12088.973825966528</v>
      </c>
      <c r="D54">
        <f t="shared" si="0"/>
        <v>12088.973825966528</v>
      </c>
      <c r="E54">
        <f t="shared" si="7"/>
        <v>19434.384357008254</v>
      </c>
      <c r="F54">
        <f t="shared" si="1"/>
        <v>-32598.653390622789</v>
      </c>
      <c r="G54">
        <f t="shared" si="2"/>
        <v>517880.56208374217</v>
      </c>
      <c r="H54">
        <f t="shared" si="3"/>
        <v>6.7842353632970216</v>
      </c>
      <c r="I54">
        <f t="shared" si="4"/>
        <v>1.9146015917700092</v>
      </c>
    </row>
    <row r="55" spans="1:9">
      <c r="A55">
        <v>0.38999999999999996</v>
      </c>
      <c r="B55">
        <f t="shared" si="5"/>
        <v>0.63934426229508179</v>
      </c>
      <c r="C55">
        <f t="shared" si="6"/>
        <v>12825.893021717955</v>
      </c>
      <c r="D55">
        <f t="shared" si="0"/>
        <v>12825.893021717955</v>
      </c>
      <c r="E55">
        <f t="shared" si="7"/>
        <v>20700.876846004594</v>
      </c>
      <c r="F55">
        <f t="shared" si="1"/>
        <v>-32805.999293129302</v>
      </c>
      <c r="G55">
        <f t="shared" si="2"/>
        <v>563086.80188895878</v>
      </c>
      <c r="H55">
        <f t="shared" si="3"/>
        <v>7.3764371047453592</v>
      </c>
      <c r="I55">
        <f t="shared" si="4"/>
        <v>1.9982907449032039</v>
      </c>
    </row>
    <row r="56" spans="1:9">
      <c r="A56">
        <v>0.39999999999999997</v>
      </c>
      <c r="B56">
        <f t="shared" si="5"/>
        <v>0.66666666666666652</v>
      </c>
      <c r="C56">
        <f t="shared" si="6"/>
        <v>13609.438492092713</v>
      </c>
      <c r="D56">
        <f t="shared" si="0"/>
        <v>13609.438492092713</v>
      </c>
      <c r="E56">
        <f t="shared" si="7"/>
        <v>22053.746791867117</v>
      </c>
      <c r="F56">
        <f t="shared" si="1"/>
        <v>-33020.220288016295</v>
      </c>
      <c r="G56">
        <f t="shared" si="2"/>
        <v>613940.41424130416</v>
      </c>
      <c r="H56">
        <f t="shared" si="3"/>
        <v>8.0426194265610835</v>
      </c>
      <c r="I56">
        <f t="shared" si="4"/>
        <v>2.0847548294533178</v>
      </c>
    </row>
    <row r="57" spans="1:9">
      <c r="A57">
        <v>0.41</v>
      </c>
      <c r="B57">
        <f t="shared" si="5"/>
        <v>0.69491525423728795</v>
      </c>
      <c r="C57">
        <f t="shared" si="6"/>
        <v>14443.550807393265</v>
      </c>
      <c r="D57">
        <f t="shared" si="0"/>
        <v>14443.550807393265</v>
      </c>
      <c r="E57">
        <f t="shared" si="7"/>
        <v>23500.57427209229</v>
      </c>
      <c r="F57">
        <f t="shared" si="1"/>
        <v>-33241.617438392226</v>
      </c>
      <c r="G57">
        <f t="shared" si="2"/>
        <v>671328.3822462121</v>
      </c>
      <c r="H57">
        <f t="shared" si="3"/>
        <v>8.7944018074253769</v>
      </c>
      <c r="I57">
        <f t="shared" si="4"/>
        <v>2.1741153608025288</v>
      </c>
    </row>
    <row r="58" spans="1:9">
      <c r="A58">
        <v>0.41999999999999993</v>
      </c>
      <c r="B58">
        <f t="shared" si="5"/>
        <v>0.72413793103448254</v>
      </c>
      <c r="C58">
        <f t="shared" si="6"/>
        <v>15332.581765393663</v>
      </c>
      <c r="D58">
        <f t="shared" si="0"/>
        <v>15332.581765393663</v>
      </c>
      <c r="E58">
        <f t="shared" si="7"/>
        <v>25049.749057808116</v>
      </c>
      <c r="F58">
        <f t="shared" si="1"/>
        <v>-33470.504568677192</v>
      </c>
      <c r="G58">
        <f t="shared" si="2"/>
        <v>736303.24669718777</v>
      </c>
      <c r="H58">
        <f t="shared" si="3"/>
        <v>9.6455725317331584</v>
      </c>
      <c r="I58">
        <f t="shared" si="4"/>
        <v>2.2664990050659304</v>
      </c>
    </row>
    <row r="59" spans="1:9">
      <c r="A59">
        <v>0.42999999999999994</v>
      </c>
      <c r="B59">
        <f t="shared" si="5"/>
        <v>0.75438596491228049</v>
      </c>
      <c r="C59">
        <f t="shared" si="6"/>
        <v>16281.345554276644</v>
      </c>
      <c r="D59">
        <f t="shared" si="0"/>
        <v>16281.345554276644</v>
      </c>
      <c r="E59">
        <f t="shared" si="7"/>
        <v>26710.572974732208</v>
      </c>
      <c r="F59">
        <f t="shared" si="1"/>
        <v>-33707.20822951907</v>
      </c>
      <c r="G59">
        <f t="shared" si="2"/>
        <v>810118.56516873208</v>
      </c>
      <c r="H59">
        <f t="shared" si="3"/>
        <v>10.612553203710389</v>
      </c>
      <c r="I59">
        <f t="shared" si="4"/>
        <v>2.3620375649309429</v>
      </c>
    </row>
    <row r="60" spans="1:9">
      <c r="A60">
        <v>0.43999999999999995</v>
      </c>
      <c r="B60">
        <f t="shared" si="5"/>
        <v>0.78571428571428559</v>
      </c>
      <c r="C60">
        <f t="shared" si="6"/>
        <v>17295.177335460292</v>
      </c>
      <c r="D60">
        <f t="shared" si="0"/>
        <v>17295.177335460292</v>
      </c>
      <c r="E60">
        <f t="shared" si="7"/>
        <v>28493.377283270918</v>
      </c>
      <c r="F60">
        <f t="shared" si="1"/>
        <v>-33952.067483347651</v>
      </c>
      <c r="G60">
        <f t="shared" si="2"/>
        <v>894272.86066523998</v>
      </c>
      <c r="H60">
        <f t="shared" si="3"/>
        <v>11.714974474714642</v>
      </c>
      <c r="I60">
        <f t="shared" si="4"/>
        <v>2.4608678931024679</v>
      </c>
    </row>
    <row r="61" spans="1:9">
      <c r="A61">
        <v>0.44999999999999996</v>
      </c>
      <c r="B61">
        <f t="shared" si="5"/>
        <v>0.81818181818181801</v>
      </c>
      <c r="C61">
        <f t="shared" si="6"/>
        <v>18380.000480362833</v>
      </c>
      <c r="D61">
        <f t="shared" si="0"/>
        <v>18380.000480362833</v>
      </c>
      <c r="E61">
        <f t="shared" si="7"/>
        <v>30409.657598043552</v>
      </c>
      <c r="F61">
        <f t="shared" si="1"/>
        <v>-34205.433458380096</v>
      </c>
      <c r="G61">
        <f t="shared" si="2"/>
        <v>990564.28051048121</v>
      </c>
      <c r="H61">
        <f t="shared" si="3"/>
        <v>12.976392074687302</v>
      </c>
      <c r="I61">
        <f t="shared" si="4"/>
        <v>2.5631317122901409</v>
      </c>
    </row>
    <row r="62" spans="1:9">
      <c r="A62">
        <v>0.45999999999999996</v>
      </c>
      <c r="B62">
        <f t="shared" si="5"/>
        <v>0.85185185185185175</v>
      </c>
      <c r="C62">
        <f t="shared" si="6"/>
        <v>19542.403927609234</v>
      </c>
      <c r="D62">
        <f t="shared" si="0"/>
        <v>19542.403927609234</v>
      </c>
      <c r="E62">
        <f t="shared" si="7"/>
        <v>32472.229345205633</v>
      </c>
      <c r="F62">
        <f t="shared" si="1"/>
        <v>-34467.668605710816</v>
      </c>
      <c r="G62">
        <f t="shared" si="2"/>
        <v>1101158.8058264591</v>
      </c>
      <c r="H62">
        <f t="shared" si="3"/>
        <v>14.425180356326612</v>
      </c>
      <c r="I62">
        <f t="shared" si="4"/>
        <v>2.668975315354241</v>
      </c>
    </row>
    <row r="63" spans="1:9">
      <c r="A63">
        <v>0.47</v>
      </c>
      <c r="B63">
        <f t="shared" si="5"/>
        <v>0.88679245283018859</v>
      </c>
      <c r="C63">
        <f t="shared" si="6"/>
        <v>20789.731408742071</v>
      </c>
      <c r="D63">
        <f t="shared" si="0"/>
        <v>20789.731408742071</v>
      </c>
      <c r="E63">
        <f t="shared" si="7"/>
        <v>34695.407335602707</v>
      </c>
      <c r="F63">
        <f t="shared" si="1"/>
        <v>-34739.145577579417</v>
      </c>
      <c r="G63">
        <f t="shared" si="2"/>
        <v>1228675.650420781</v>
      </c>
      <c r="H63">
        <f t="shared" si="3"/>
        <v>16.095651020512229</v>
      </c>
      <c r="I63">
        <f t="shared" si="4"/>
        <v>2.778549112551091</v>
      </c>
    </row>
    <row r="64" spans="1:9">
      <c r="A64">
        <v>0.48</v>
      </c>
      <c r="B64">
        <f t="shared" si="5"/>
        <v>0.92307692307692302</v>
      </c>
      <c r="C64">
        <f t="shared" si="6"/>
        <v>22130.184632701035</v>
      </c>
      <c r="D64">
        <f t="shared" si="0"/>
        <v>22130.184632701035</v>
      </c>
      <c r="E64">
        <f t="shared" si="7"/>
        <v>37095.213736993377</v>
      </c>
      <c r="F64">
        <f t="shared" si="1"/>
        <v>-35020.245624106683</v>
      </c>
      <c r="G64">
        <f t="shared" si="2"/>
        <v>1376294.5157467506</v>
      </c>
      <c r="H64">
        <f t="shared" si="3"/>
        <v>18.029458156282431</v>
      </c>
      <c r="I64">
        <f t="shared" si="4"/>
        <v>2.8920069844221272</v>
      </c>
    </row>
    <row r="65" spans="1:9">
      <c r="A65">
        <v>0.49</v>
      </c>
      <c r="B65">
        <f t="shared" si="5"/>
        <v>0.96078431372549011</v>
      </c>
      <c r="C65">
        <f t="shared" si="6"/>
        <v>23572.942936715743</v>
      </c>
      <c r="D65">
        <f t="shared" si="0"/>
        <v>23572.942936715743</v>
      </c>
      <c r="E65">
        <f t="shared" si="7"/>
        <v>39689.619589567454</v>
      </c>
      <c r="F65">
        <f t="shared" si="1"/>
        <v>-35311.356379562014</v>
      </c>
      <c r="G65">
        <f t="shared" si="2"/>
        <v>1547890.6886048969</v>
      </c>
      <c r="H65">
        <f t="shared" si="3"/>
        <v>20.277368020724147</v>
      </c>
      <c r="I65">
        <f t="shared" si="4"/>
        <v>3.0095053882849934</v>
      </c>
    </row>
    <row r="66" spans="1:9">
      <c r="A66">
        <v>0.49999999999999994</v>
      </c>
      <c r="B66">
        <f t="shared" si="5"/>
        <v>0.99999999999999989</v>
      </c>
      <c r="C66">
        <f t="shared" si="6"/>
        <v>25128.302422202596</v>
      </c>
      <c r="D66">
        <f t="shared" si="0"/>
        <v>25128.302422202596</v>
      </c>
      <c r="E66">
        <f t="shared" si="7"/>
        <v>42498.826064028421</v>
      </c>
      <c r="F66">
        <f t="shared" si="1"/>
        <v>-35612.868876074761</v>
      </c>
      <c r="G66">
        <f t="shared" si="2"/>
        <v>1748205.6563688056</v>
      </c>
      <c r="H66">
        <f t="shared" si="3"/>
        <v>22.90149409843135</v>
      </c>
      <c r="I66">
        <f t="shared" si="4"/>
        <v>3.1312021529048506</v>
      </c>
    </row>
    <row r="67" spans="1:9">
      <c r="A67">
        <v>0.51</v>
      </c>
      <c r="B67">
        <f t="shared" si="5"/>
        <v>1.0408163265306123</v>
      </c>
      <c r="C67">
        <f t="shared" si="6"/>
        <v>26807.838222128612</v>
      </c>
      <c r="D67">
        <f t="shared" si="0"/>
        <v>26807.838222128612</v>
      </c>
      <c r="E67">
        <f t="shared" si="7"/>
        <v>45545.592959274174</v>
      </c>
      <c r="F67">
        <f t="shared" si="1"/>
        <v>-35925.173580681032</v>
      </c>
      <c r="G67">
        <f t="shared" si="2"/>
        <v>1983063.058853111</v>
      </c>
      <c r="H67">
        <f t="shared" si="3"/>
        <v>25.978126070975751</v>
      </c>
      <c r="I67">
        <f t="shared" si="4"/>
        <v>3.2572548789633755</v>
      </c>
    </row>
    <row r="68" spans="1:9">
      <c r="A68">
        <v>0.52</v>
      </c>
      <c r="B68">
        <f t="shared" si="5"/>
        <v>1.0833333333333335</v>
      </c>
      <c r="C68">
        <f t="shared" si="6"/>
        <v>28624.594320917266</v>
      </c>
      <c r="D68">
        <f t="shared" si="0"/>
        <v>28624.594320917266</v>
      </c>
      <c r="E68">
        <f t="shared" si="7"/>
        <v>48855.623539357795</v>
      </c>
      <c r="F68">
        <f t="shared" si="1"/>
        <v>-36248.655198174718</v>
      </c>
      <c r="G68">
        <f t="shared" si="2"/>
        <v>2259642.4915096033</v>
      </c>
      <c r="H68">
        <f t="shared" si="3"/>
        <v>29.601316638775799</v>
      </c>
      <c r="I68">
        <f t="shared" si="4"/>
        <v>3.3878188413804855</v>
      </c>
    </row>
    <row r="69" spans="1:9">
      <c r="A69">
        <v>0.52999999999999992</v>
      </c>
      <c r="B69">
        <f t="shared" si="5"/>
        <v>1.1276595744680846</v>
      </c>
      <c r="C69">
        <f t="shared" si="6"/>
        <v>30593.306307552244</v>
      </c>
      <c r="D69">
        <f t="shared" si="0"/>
        <v>30593.306307552244</v>
      </c>
      <c r="E69">
        <f t="shared" si="7"/>
        <v>52458.016796711185</v>
      </c>
      <c r="F69">
        <f t="shared" si="1"/>
        <v>-36583.685914091286</v>
      </c>
      <c r="G69">
        <f t="shared" si="2"/>
        <v>2586827.0095497873</v>
      </c>
      <c r="H69">
        <f t="shared" si="3"/>
        <v>33.887433825102207</v>
      </c>
      <c r="I69">
        <f t="shared" si="4"/>
        <v>3.5230442620409432</v>
      </c>
    </row>
    <row r="70" spans="1:9">
      <c r="A70">
        <v>0.53999999999999992</v>
      </c>
      <c r="B70">
        <f t="shared" si="5"/>
        <v>1.1739130434782605</v>
      </c>
      <c r="C70">
        <f t="shared" si="6"/>
        <v>32730.663636341022</v>
      </c>
      <c r="D70">
        <f t="shared" si="0"/>
        <v>32730.663636341022</v>
      </c>
      <c r="E70">
        <f t="shared" si="7"/>
        <v>56385.800703435198</v>
      </c>
      <c r="F70">
        <f t="shared" si="1"/>
        <v>-36930.616664944828</v>
      </c>
      <c r="G70">
        <f t="shared" si="2"/>
        <v>2975644.2080345587</v>
      </c>
      <c r="H70">
        <f t="shared" si="3"/>
        <v>38.980939125252711</v>
      </c>
      <c r="I70">
        <f t="shared" si="4"/>
        <v>3.6630727862790033</v>
      </c>
    </row>
    <row r="71" spans="1:9">
      <c r="A71">
        <v>0.54999999999999993</v>
      </c>
      <c r="B71">
        <f t="shared" si="5"/>
        <v>1.2222222222222219</v>
      </c>
      <c r="C71">
        <f t="shared" si="6"/>
        <v>35055.619461622548</v>
      </c>
      <c r="D71">
        <f t="shared" si="0"/>
        <v>35055.619461622548</v>
      </c>
      <c r="E71">
        <f t="shared" si="7"/>
        <v>60676.563108126495</v>
      </c>
      <c r="F71">
        <f t="shared" si="1"/>
        <v>-37289.765910816583</v>
      </c>
      <c r="G71">
        <f t="shared" si="2"/>
        <v>3439825.4232857008</v>
      </c>
      <c r="H71">
        <f t="shared" si="3"/>
        <v>45.061713045042673</v>
      </c>
      <c r="I71">
        <f t="shared" si="4"/>
        <v>3.8080329512597819</v>
      </c>
    </row>
    <row r="72" spans="1:9">
      <c r="A72">
        <v>0.56000000000000005</v>
      </c>
      <c r="B72">
        <f t="shared" ref="B72:B90" si="8">A72/(1-A72)</f>
        <v>1.2727272727272729</v>
      </c>
      <c r="C72">
        <f t="shared" ref="C72:C90" si="9">$B$6*$B$7*(-LN(1-A72)+$B$10*B72+$B$11*B72^2+$B$12*B72^3)</f>
        <v>37589.75798559234</v>
      </c>
      <c r="D72">
        <f t="shared" ref="D72:D90" si="10">$B$6*$B$7*(-LN(1-A72)+$G$10*B72+$G$11*B72^2+$G$12*B72^3)</f>
        <v>37589.75798559234</v>
      </c>
      <c r="E72">
        <f t="shared" ref="E72:E90" si="11">$B$6*$B$7*(-LN(1-A72)+$K$10*B72+$K$11*B72^2+$K$12*B72^3)</f>
        <v>65373.200825945532</v>
      </c>
      <c r="F72">
        <f t="shared" ref="F72:F90" si="12">$B$14+E72-C72-D72</f>
        <v>-37661.405240937136</v>
      </c>
      <c r="G72">
        <f t="shared" ref="G72:G90" si="13">EXP(-F72/$B$6/$B$7)</f>
        <v>3996512.660130356</v>
      </c>
      <c r="H72">
        <f t="shared" ref="H72:H90" si="14">G72/$B$9</f>
        <v>52.35431584770766</v>
      </c>
      <c r="I72">
        <f t="shared" ref="I72:I90" si="15">LN(H72)</f>
        <v>3.9580343760904428</v>
      </c>
    </row>
    <row r="73" spans="1:9">
      <c r="A73">
        <v>0.56999999999999995</v>
      </c>
      <c r="B73">
        <f t="shared" si="8"/>
        <v>1.3255813953488369</v>
      </c>
      <c r="C73">
        <f t="shared" si="9"/>
        <v>40357.731621088446</v>
      </c>
      <c r="D73">
        <f t="shared" si="10"/>
        <v>40357.731621088446</v>
      </c>
      <c r="E73">
        <f t="shared" si="11"/>
        <v>70524.812382019038</v>
      </c>
      <c r="F73">
        <f t="shared" si="12"/>
        <v>-38045.740955855843</v>
      </c>
      <c r="G73">
        <f t="shared" si="13"/>
        <v>4667147.6233851509</v>
      </c>
      <c r="H73">
        <f t="shared" si="14"/>
        <v>61.13963386634547</v>
      </c>
      <c r="I73">
        <f t="shared" si="15"/>
        <v>4.1131603279976767</v>
      </c>
    </row>
    <row r="74" spans="1:9">
      <c r="A74">
        <v>0.57999999999999996</v>
      </c>
      <c r="B74">
        <f t="shared" si="8"/>
        <v>1.3809523809523807</v>
      </c>
      <c r="C74">
        <f t="shared" si="9"/>
        <v>43387.783266776678</v>
      </c>
      <c r="D74">
        <f t="shared" si="10"/>
        <v>43387.783266776678</v>
      </c>
      <c r="E74">
        <f t="shared" si="11"/>
        <v>76187.766102720096</v>
      </c>
      <c r="F74">
        <f t="shared" si="12"/>
        <v>-38442.89052653125</v>
      </c>
      <c r="G74">
        <f t="shared" si="13"/>
        <v>5478580.2587098666</v>
      </c>
      <c r="H74">
        <f t="shared" si="14"/>
        <v>71.769401389099244</v>
      </c>
      <c r="I74">
        <f t="shared" si="15"/>
        <v>4.2734582207230565</v>
      </c>
    </row>
    <row r="75" spans="1:9">
      <c r="A75">
        <v>0.59</v>
      </c>
      <c r="B75">
        <f t="shared" si="8"/>
        <v>1.4390243902439022</v>
      </c>
      <c r="C75">
        <f t="shared" si="9"/>
        <v>46712.372810273773</v>
      </c>
      <c r="D75">
        <f t="shared" si="10"/>
        <v>46712.372810273773</v>
      </c>
      <c r="E75">
        <f t="shared" si="11"/>
        <v>82426.983203398646</v>
      </c>
      <c r="F75">
        <f t="shared" si="12"/>
        <v>-38852.85251284689</v>
      </c>
      <c r="G75">
        <f t="shared" si="13"/>
        <v>6464432.5955646401</v>
      </c>
      <c r="H75">
        <f t="shared" si="14"/>
        <v>84.684067001896778</v>
      </c>
      <c r="I75">
        <f t="shared" si="15"/>
        <v>4.4389274730053883</v>
      </c>
    </row>
    <row r="76" spans="1:9">
      <c r="A76">
        <v>0.6</v>
      </c>
      <c r="B76">
        <f t="shared" si="8"/>
        <v>1.4999999999999998</v>
      </c>
      <c r="C76">
        <f t="shared" si="9"/>
        <v>50368.931868044667</v>
      </c>
      <c r="D76">
        <f t="shared" si="10"/>
        <v>50368.931868044667</v>
      </c>
      <c r="E76">
        <f t="shared" si="11"/>
        <v>89317.485725022372</v>
      </c>
      <c r="F76">
        <f t="shared" si="12"/>
        <v>-39275.468106764951</v>
      </c>
      <c r="G76">
        <f t="shared" si="13"/>
        <v>7666742.0236478234</v>
      </c>
      <c r="H76">
        <f t="shared" si="14"/>
        <v>100.43432050978647</v>
      </c>
      <c r="I76">
        <f t="shared" si="15"/>
        <v>4.609503986591295</v>
      </c>
    </row>
    <row r="77" spans="1:9">
      <c r="A77">
        <v>0.61</v>
      </c>
      <c r="B77">
        <f t="shared" si="8"/>
        <v>1.5641025641025641</v>
      </c>
      <c r="C77">
        <f t="shared" si="9"/>
        <v>54400.777078383668</v>
      </c>
      <c r="D77">
        <f t="shared" si="10"/>
        <v>54400.777078383668</v>
      </c>
      <c r="E77">
        <f t="shared" si="11"/>
        <v>96946.272337864284</v>
      </c>
      <c r="F77">
        <f t="shared" si="12"/>
        <v>-39710.371914601041</v>
      </c>
      <c r="G77">
        <f t="shared" si="13"/>
        <v>9137876.7071097773</v>
      </c>
      <c r="H77">
        <f t="shared" si="14"/>
        <v>119.70618486313806</v>
      </c>
      <c r="I77">
        <f t="shared" si="15"/>
        <v>4.7850402809294961</v>
      </c>
    </row>
    <row r="78" spans="1:9">
      <c r="A78">
        <v>0.62</v>
      </c>
      <c r="B78">
        <f t="shared" si="8"/>
        <v>1.631578947368421</v>
      </c>
      <c r="C78">
        <f t="shared" si="9"/>
        <v>58858.220443335507</v>
      </c>
      <c r="D78">
        <f t="shared" si="10"/>
        <v>58858.220443335507</v>
      </c>
      <c r="E78">
        <f t="shared" si="11"/>
        <v>105414.60212029172</v>
      </c>
      <c r="F78">
        <f t="shared" si="12"/>
        <v>-40156.928862077286</v>
      </c>
      <c r="G78">
        <f t="shared" si="13"/>
        <v>10942647.795190198</v>
      </c>
      <c r="H78">
        <f t="shared" si="14"/>
        <v>143.34868611699159</v>
      </c>
      <c r="I78">
        <f t="shared" si="15"/>
        <v>4.9652800267274975</v>
      </c>
    </row>
    <row r="79" spans="1:9">
      <c r="A79">
        <v>0.63</v>
      </c>
      <c r="B79">
        <f t="shared" si="8"/>
        <v>1.7027027027027026</v>
      </c>
      <c r="C79">
        <f t="shared" si="9"/>
        <v>63799.92588997748</v>
      </c>
      <c r="D79">
        <f t="shared" si="10"/>
        <v>63799.92588997748</v>
      </c>
      <c r="E79">
        <f t="shared" si="11"/>
        <v>114840.78874530138</v>
      </c>
      <c r="F79">
        <f t="shared" si="12"/>
        <v>-40614.153130351566</v>
      </c>
      <c r="G79">
        <f t="shared" si="13"/>
        <v>13160410.213190189</v>
      </c>
      <c r="H79">
        <f t="shared" si="14"/>
        <v>172.40137379279145</v>
      </c>
      <c r="I79">
        <f t="shared" si="15"/>
        <v>5.1498253268335246</v>
      </c>
    </row>
    <row r="80" spans="1:9">
      <c r="A80">
        <v>0.64</v>
      </c>
      <c r="B80">
        <f t="shared" si="8"/>
        <v>1.7777777777777779</v>
      </c>
      <c r="C80">
        <f t="shared" si="9"/>
        <v>69294.575244977023</v>
      </c>
      <c r="D80">
        <f t="shared" si="10"/>
        <v>69294.575244977023</v>
      </c>
      <c r="E80">
        <f t="shared" si="11"/>
        <v>125363.63686442966</v>
      </c>
      <c r="F80">
        <f t="shared" si="12"/>
        <v>-41080.603721222375</v>
      </c>
      <c r="G80">
        <f t="shared" si="13"/>
        <v>15886700.838195693</v>
      </c>
      <c r="H80">
        <f t="shared" si="14"/>
        <v>208.11578098036355</v>
      </c>
      <c r="I80">
        <f t="shared" si="15"/>
        <v>5.3380945641637849</v>
      </c>
    </row>
    <row r="81" spans="1:9">
      <c r="A81">
        <v>0.65</v>
      </c>
      <c r="B81">
        <f t="shared" si="8"/>
        <v>1.8571428571428574</v>
      </c>
      <c r="C81">
        <f t="shared" si="9"/>
        <v>75422.925368542856</v>
      </c>
      <c r="D81">
        <f t="shared" si="10"/>
        <v>75422.925368542856</v>
      </c>
      <c r="E81">
        <f t="shared" si="11"/>
        <v>137146.69135382655</v>
      </c>
      <c r="F81">
        <f t="shared" si="12"/>
        <v>-41554.24947895715</v>
      </c>
      <c r="G81">
        <f t="shared" si="13"/>
        <v>19233541.181966022</v>
      </c>
      <c r="H81">
        <f t="shared" si="14"/>
        <v>251.95938948375485</v>
      </c>
      <c r="I81">
        <f t="shared" si="15"/>
        <v>5.5292679216826661</v>
      </c>
    </row>
    <row r="82" spans="1:9">
      <c r="A82">
        <v>0.66</v>
      </c>
      <c r="B82">
        <f t="shared" si="8"/>
        <v>1.9411764705882355</v>
      </c>
      <c r="C82">
        <f t="shared" si="9"/>
        <v>82280.362918422499</v>
      </c>
      <c r="D82">
        <f t="shared" si="10"/>
        <v>82280.362918422499</v>
      </c>
      <c r="E82">
        <f t="shared" si="11"/>
        <v>150383.52194646036</v>
      </c>
      <c r="F82">
        <f t="shared" si="12"/>
        <v>-42032.29398608263</v>
      </c>
      <c r="G82">
        <f t="shared" si="13"/>
        <v>23326836.443295047</v>
      </c>
      <c r="H82">
        <f t="shared" si="14"/>
        <v>305.58155740716506</v>
      </c>
      <c r="I82">
        <f t="shared" si="15"/>
        <v>5.7222167066727598</v>
      </c>
    </row>
    <row r="83" spans="1:9">
      <c r="A83">
        <v>0.67</v>
      </c>
      <c r="B83">
        <f t="shared" si="8"/>
        <v>2.0303030303030307</v>
      </c>
      <c r="C83">
        <f t="shared" si="9"/>
        <v>89980.096421413604</v>
      </c>
      <c r="D83">
        <f t="shared" si="10"/>
        <v>89980.096421413604</v>
      </c>
      <c r="E83">
        <f t="shared" si="11"/>
        <v>165304.33549244853</v>
      </c>
      <c r="F83">
        <f t="shared" si="12"/>
        <v>-42510.947446076665</v>
      </c>
      <c r="G83">
        <f t="shared" si="13"/>
        <v>28298224.031230886</v>
      </c>
      <c r="H83">
        <f t="shared" si="14"/>
        <v>370.70673480912455</v>
      </c>
      <c r="I83">
        <f t="shared" si="15"/>
        <v>5.9154112778069345</v>
      </c>
    </row>
    <row r="84" spans="1:9">
      <c r="A84">
        <v>0.68</v>
      </c>
      <c r="B84">
        <f t="shared" si="8"/>
        <v>2.1250000000000004</v>
      </c>
      <c r="C84">
        <f t="shared" si="9"/>
        <v>98657.1702954707</v>
      </c>
      <c r="D84">
        <f t="shared" si="10"/>
        <v>98657.1702954707</v>
      </c>
      <c r="E84">
        <f t="shared" si="11"/>
        <v>182184.3025865503</v>
      </c>
      <c r="F84">
        <f t="shared" si="12"/>
        <v>-42985.128100089089</v>
      </c>
      <c r="G84">
        <f t="shared" si="13"/>
        <v>34267188.761593156</v>
      </c>
      <c r="H84">
        <f t="shared" si="14"/>
        <v>448.90017277687031</v>
      </c>
      <c r="I84">
        <f t="shared" si="15"/>
        <v>6.1068005306772539</v>
      </c>
    </row>
    <row r="85" spans="1:9">
      <c r="A85">
        <v>0.69</v>
      </c>
      <c r="B85">
        <f t="shared" si="8"/>
        <v>2.2258064516129026</v>
      </c>
      <c r="C85">
        <f t="shared" si="9"/>
        <v>108473.54688297457</v>
      </c>
      <c r="D85">
        <f t="shared" si="10"/>
        <v>108473.54688297457</v>
      </c>
      <c r="E85">
        <f t="shared" si="11"/>
        <v>201354.11449784663</v>
      </c>
      <c r="F85">
        <f t="shared" si="12"/>
        <v>-43448.069363800489</v>
      </c>
      <c r="G85">
        <f t="shared" si="13"/>
        <v>41307376.831336513</v>
      </c>
      <c r="H85">
        <f t="shared" si="14"/>
        <v>541.1266364905083</v>
      </c>
      <c r="I85">
        <f t="shared" si="15"/>
        <v>6.2936533299950552</v>
      </c>
    </row>
    <row r="86" spans="1:9">
      <c r="A86">
        <v>0.7</v>
      </c>
      <c r="B86">
        <f t="shared" si="8"/>
        <v>2.333333333333333</v>
      </c>
      <c r="C86">
        <f t="shared" si="9"/>
        <v>119624.58721683215</v>
      </c>
      <c r="D86">
        <f t="shared" si="10"/>
        <v>119624.58721683215</v>
      </c>
      <c r="E86">
        <f t="shared" si="11"/>
        <v>223213.46459902372</v>
      </c>
      <c r="F86">
        <f t="shared" si="12"/>
        <v>-43890.799930338573</v>
      </c>
      <c r="G86">
        <f t="shared" si="13"/>
        <v>49389430.214020967</v>
      </c>
      <c r="H86">
        <f t="shared" si="14"/>
        <v>647.00153580367464</v>
      </c>
      <c r="I86">
        <f t="shared" si="15"/>
        <v>6.4723486682286469</v>
      </c>
    </row>
    <row r="87" spans="1:9">
      <c r="A87">
        <v>0.71</v>
      </c>
      <c r="B87">
        <f t="shared" si="8"/>
        <v>2.4482758620689653</v>
      </c>
      <c r="C87">
        <f t="shared" si="9"/>
        <v>132347.37908273132</v>
      </c>
      <c r="D87">
        <f t="shared" si="10"/>
        <v>132347.37908273132</v>
      </c>
      <c r="E87">
        <f t="shared" si="11"/>
        <v>248248.39685916176</v>
      </c>
      <c r="F87">
        <f t="shared" si="12"/>
        <v>-44301.451401998871</v>
      </c>
      <c r="G87">
        <f t="shared" si="13"/>
        <v>58293114.458803989</v>
      </c>
      <c r="H87">
        <f t="shared" si="14"/>
        <v>763.63979941033222</v>
      </c>
      <c r="I87">
        <f t="shared" si="15"/>
        <v>6.6380962112507289</v>
      </c>
    </row>
    <row r="88" spans="1:9">
      <c r="A88">
        <v>0.72</v>
      </c>
      <c r="B88">
        <f t="shared" si="8"/>
        <v>2.5714285714285712</v>
      </c>
      <c r="C88">
        <f t="shared" si="9"/>
        <v>146931.52667141132</v>
      </c>
      <c r="D88">
        <f t="shared" si="10"/>
        <v>146931.52667141132</v>
      </c>
      <c r="E88">
        <f t="shared" si="11"/>
        <v>277053.81359865871</v>
      </c>
      <c r="F88">
        <f t="shared" si="12"/>
        <v>-44664.329839861923</v>
      </c>
      <c r="G88">
        <f t="shared" si="13"/>
        <v>67487967.72697483</v>
      </c>
      <c r="H88">
        <f t="shared" si="14"/>
        <v>884.09237722337014</v>
      </c>
      <c r="I88">
        <f t="shared" si="15"/>
        <v>6.7845615562994501</v>
      </c>
    </row>
    <row r="89" spans="1:9">
      <c r="A89">
        <v>0.73</v>
      </c>
      <c r="B89">
        <f t="shared" si="8"/>
        <v>2.7037037037037033</v>
      </c>
      <c r="C89">
        <f t="shared" si="9"/>
        <v>163733.25177531713</v>
      </c>
      <c r="D89">
        <f t="shared" si="10"/>
        <v>163733.25177531713</v>
      </c>
      <c r="E89">
        <f t="shared" si="11"/>
        <v>310362.93234604335</v>
      </c>
      <c r="F89">
        <f t="shared" si="12"/>
        <v>-44958.661300288863</v>
      </c>
      <c r="G89">
        <f t="shared" si="13"/>
        <v>76001089.370189339</v>
      </c>
      <c r="H89">
        <f t="shared" si="14"/>
        <v>995.61427074948017</v>
      </c>
      <c r="I89">
        <f t="shared" si="15"/>
        <v>6.9033599042089895</v>
      </c>
    </row>
    <row r="90" spans="1:9">
      <c r="A90">
        <v>0.74</v>
      </c>
      <c r="B90">
        <f t="shared" si="8"/>
        <v>2.8461538461538458</v>
      </c>
      <c r="C90">
        <f t="shared" si="9"/>
        <v>183193.99554139361</v>
      </c>
      <c r="D90">
        <f t="shared" si="10"/>
        <v>183193.99554139361</v>
      </c>
      <c r="E90">
        <f t="shared" si="11"/>
        <v>349086.1983071586</v>
      </c>
      <c r="F90">
        <f t="shared" si="12"/>
        <v>-45156.882871326583</v>
      </c>
      <c r="G90">
        <f t="shared" si="13"/>
        <v>82331522.654561445</v>
      </c>
      <c r="H90">
        <f t="shared" si="14"/>
        <v>1078.5429467747549</v>
      </c>
      <c r="I90">
        <f t="shared" si="15"/>
        <v>6.9833662858752836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78" workbookViewId="0">
      <selection activeCell="I13" sqref="I13"/>
    </sheetView>
  </sheetViews>
  <sheetFormatPr baseColWidth="10" defaultColWidth="8.83203125" defaultRowHeight="14" x14ac:dyDescent="0"/>
  <cols>
    <col min="2" max="2" width="10" bestFit="1" customWidth="1"/>
    <col min="9" max="9" width="12" bestFit="1" customWidth="1"/>
  </cols>
  <sheetData>
    <row r="1" spans="1:12">
      <c r="A1" t="s">
        <v>0</v>
      </c>
      <c r="C1" t="s">
        <v>34</v>
      </c>
    </row>
    <row r="2" spans="1:12">
      <c r="A2" t="s">
        <v>21</v>
      </c>
      <c r="F2" t="s">
        <v>22</v>
      </c>
      <c r="J2" t="s">
        <v>24</v>
      </c>
    </row>
    <row r="3" spans="1:12">
      <c r="A3" t="s">
        <v>1</v>
      </c>
      <c r="B3">
        <v>3.59</v>
      </c>
      <c r="C3" t="s">
        <v>2</v>
      </c>
      <c r="F3" t="s">
        <v>1</v>
      </c>
      <c r="G3">
        <v>3.59</v>
      </c>
      <c r="H3" t="s">
        <v>2</v>
      </c>
      <c r="J3" t="s">
        <v>1</v>
      </c>
      <c r="K3">
        <v>4.6500000000000004</v>
      </c>
      <c r="L3" t="s">
        <v>2</v>
      </c>
    </row>
    <row r="4" spans="1:12">
      <c r="A4" t="s">
        <v>3</v>
      </c>
      <c r="B4">
        <v>5.34</v>
      </c>
      <c r="C4" t="s">
        <v>4</v>
      </c>
      <c r="D4">
        <v>40</v>
      </c>
      <c r="E4" t="s">
        <v>5</v>
      </c>
      <c r="F4" t="s">
        <v>3</v>
      </c>
      <c r="G4">
        <v>5.34</v>
      </c>
      <c r="H4" t="s">
        <v>4</v>
      </c>
      <c r="J4" t="s">
        <v>3</v>
      </c>
      <c r="K4">
        <v>5.34</v>
      </c>
      <c r="L4" t="s">
        <v>4</v>
      </c>
    </row>
    <row r="5" spans="1:12">
      <c r="A5" t="s">
        <v>7</v>
      </c>
      <c r="B5">
        <f>B3/B4</f>
        <v>0.67228464419475653</v>
      </c>
      <c r="C5" t="s">
        <v>2</v>
      </c>
      <c r="F5" t="s">
        <v>7</v>
      </c>
      <c r="G5">
        <f>G3/G4</f>
        <v>0.67228464419475653</v>
      </c>
      <c r="H5" t="s">
        <v>2</v>
      </c>
      <c r="J5" t="s">
        <v>7</v>
      </c>
      <c r="K5">
        <f>K3/K4</f>
        <v>0.87078651685393271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13.1*10^-6</f>
        <v>1.3099999999999998E-5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76335.877862595429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3.6766040947006706</v>
      </c>
      <c r="F10" t="s">
        <v>15</v>
      </c>
      <c r="G10">
        <f>G5^3+3*G5^2+3*G5</f>
        <v>3.6766040947006706</v>
      </c>
      <c r="J10" t="s">
        <v>15</v>
      </c>
      <c r="K10">
        <f>K5^3+3*K5^2+3*K5</f>
        <v>5.5474575832412505</v>
      </c>
    </row>
    <row r="11" spans="1:12">
      <c r="A11" t="s">
        <v>16</v>
      </c>
      <c r="B11">
        <f>1.5*(2*B5^3+3*B5^2)</f>
        <v>2.9454005936588854</v>
      </c>
      <c r="F11" t="s">
        <v>16</v>
      </c>
      <c r="G11">
        <f>1.5*(2*G5^3+3*G5^2)</f>
        <v>2.9454005936588854</v>
      </c>
      <c r="J11" t="s">
        <v>16</v>
      </c>
      <c r="K11">
        <f>1.5*(2*K5^3+3*K5^2)</f>
        <v>5.3930828873326364</v>
      </c>
    </row>
    <row r="12" spans="1:12">
      <c r="A12" t="s">
        <v>17</v>
      </c>
      <c r="B12">
        <f>3*B5^3</f>
        <v>0.91155070096856883</v>
      </c>
      <c r="F12" t="s">
        <v>17</v>
      </c>
      <c r="G12">
        <f>3*G5^3</f>
        <v>0.91155070096856883</v>
      </c>
      <c r="J12" t="s">
        <v>17</v>
      </c>
      <c r="K12">
        <f>3*K5^3</f>
        <v>1.9808716766269163</v>
      </c>
    </row>
    <row r="14" spans="1:12">
      <c r="A14" t="s">
        <v>25</v>
      </c>
      <c r="B14">
        <f>B6*B7*LN(B8)</f>
        <v>-27855.090095697986</v>
      </c>
      <c r="C14" t="s">
        <v>26</v>
      </c>
    </row>
    <row r="15" spans="1:12">
      <c r="A15" t="s">
        <v>6</v>
      </c>
      <c r="B15" t="s">
        <v>18</v>
      </c>
      <c r="C15" t="s">
        <v>19</v>
      </c>
      <c r="D15" t="s">
        <v>20</v>
      </c>
      <c r="E15" t="s">
        <v>23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$B$14+E16-C16-D16</f>
        <v>-27855.090095697986</v>
      </c>
      <c r="G16">
        <f>EXP(-F16/$B$6/$B$7)</f>
        <v>76335.877862595502</v>
      </c>
      <c r="H16">
        <f>G16/$B$9</f>
        <v>1.0000000000000009</v>
      </c>
      <c r="I16">
        <f>LN(H16)</f>
        <v>8.8817841970012484E-16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117.65793903104634</v>
      </c>
      <c r="D17">
        <f t="shared" ref="D17:D71" si="0">$B$6*$B$7*(-LN(1-A17)+$G$10*B17+$G$11*B17^2+$G$12*B17^3)</f>
        <v>117.65793903104634</v>
      </c>
      <c r="E17">
        <f>$B$6*$B$7*(-LN(1-A17)+$K$10*B17+$K$11*B17^2+$K$12*B17^3)</f>
        <v>165.09935497151895</v>
      </c>
      <c r="F17">
        <f t="shared" ref="F17:F71" si="1">$B$14+E17-C17-D17</f>
        <v>-27925.30661878856</v>
      </c>
      <c r="G17">
        <f t="shared" ref="G17:G80" si="2">EXP(-F17/$B$6/$B$7)</f>
        <v>78530.250680299694</v>
      </c>
      <c r="H17">
        <f t="shared" ref="H17:H80" si="3">G17/$B$9</f>
        <v>1.0287462839119259</v>
      </c>
      <c r="I17">
        <f t="shared" ref="I17:I80" si="4">LN(H17)</f>
        <v>2.8340860766337361E-2</v>
      </c>
    </row>
    <row r="18" spans="1:9">
      <c r="A18">
        <v>0.02</v>
      </c>
      <c r="B18">
        <f t="shared" ref="B18:B81" si="5">A18/(1-A18)</f>
        <v>2.0408163265306124E-2</v>
      </c>
      <c r="C18">
        <f t="shared" ref="C18:C71" si="6">$B$6*$B$7*(-LN(1-A18)+$B$10*B18+$B$11*B18^2+$B$12*B18^3)</f>
        <v>239.01120014332352</v>
      </c>
      <c r="D18">
        <f t="shared" si="0"/>
        <v>239.01120014332352</v>
      </c>
      <c r="E18">
        <f t="shared" ref="E18:E71" si="7">$B$6*$B$7*(-LN(1-A18)+$K$10*B18+$K$11*B18^2+$K$12*B18^3)</f>
        <v>336.15485429203801</v>
      </c>
      <c r="F18">
        <f t="shared" si="1"/>
        <v>-27996.957641692592</v>
      </c>
      <c r="G18">
        <f t="shared" si="2"/>
        <v>80834.492717690824</v>
      </c>
      <c r="H18">
        <f t="shared" si="3"/>
        <v>1.0589318546017497</v>
      </c>
      <c r="I18">
        <f t="shared" si="4"/>
        <v>5.7260715730806405E-2</v>
      </c>
    </row>
    <row r="19" spans="1:9">
      <c r="A19">
        <v>0.03</v>
      </c>
      <c r="B19">
        <f t="shared" si="5"/>
        <v>3.0927835051546393E-2</v>
      </c>
      <c r="C19">
        <f t="shared" si="6"/>
        <v>364.23515912580928</v>
      </c>
      <c r="D19">
        <f t="shared" si="0"/>
        <v>364.23515912580928</v>
      </c>
      <c r="E19">
        <f t="shared" si="7"/>
        <v>513.47013833370556</v>
      </c>
      <c r="F19">
        <f t="shared" si="1"/>
        <v>-28070.090275615898</v>
      </c>
      <c r="G19">
        <f t="shared" si="2"/>
        <v>83256.119089734857</v>
      </c>
      <c r="H19">
        <f t="shared" si="3"/>
        <v>1.0906551600755265</v>
      </c>
      <c r="I19">
        <f t="shared" si="4"/>
        <v>8.677857996373739E-2</v>
      </c>
    </row>
    <row r="20" spans="1:9">
      <c r="A20">
        <v>0.04</v>
      </c>
      <c r="B20">
        <f t="shared" si="5"/>
        <v>4.1666666666666671E-2</v>
      </c>
      <c r="C20">
        <f t="shared" si="6"/>
        <v>493.51577789277673</v>
      </c>
      <c r="D20">
        <f t="shared" si="0"/>
        <v>493.51577789277673</v>
      </c>
      <c r="E20">
        <f t="shared" si="7"/>
        <v>697.36799785863138</v>
      </c>
      <c r="F20">
        <f t="shared" si="1"/>
        <v>-28144.753653624906</v>
      </c>
      <c r="G20">
        <f t="shared" si="2"/>
        <v>85803.288509485224</v>
      </c>
      <c r="H20">
        <f t="shared" si="3"/>
        <v>1.1240230794742563</v>
      </c>
      <c r="I20">
        <f t="shared" si="4"/>
        <v>0.11691428460077885</v>
      </c>
    </row>
    <row r="21" spans="1:9">
      <c r="A21">
        <v>0.05</v>
      </c>
      <c r="B21">
        <f t="shared" si="5"/>
        <v>5.2631578947368425E-2</v>
      </c>
      <c r="C21">
        <f t="shared" si="6"/>
        <v>627.05037220584268</v>
      </c>
      <c r="D21">
        <f t="shared" si="0"/>
        <v>627.05037220584268</v>
      </c>
      <c r="E21">
        <f t="shared" si="7"/>
        <v>888.19180478751866</v>
      </c>
      <c r="F21">
        <f t="shared" si="1"/>
        <v>-28220.999035322151</v>
      </c>
      <c r="G21">
        <f t="shared" si="2"/>
        <v>88484.869196617146</v>
      </c>
      <c r="H21">
        <f t="shared" si="3"/>
        <v>1.1591517864756844</v>
      </c>
      <c r="I21">
        <f t="shared" si="4"/>
        <v>0.14768851909214659</v>
      </c>
    </row>
    <row r="22" spans="1:9">
      <c r="A22">
        <v>0.06</v>
      </c>
      <c r="B22">
        <f t="shared" si="5"/>
        <v>6.3829787234042548E-2</v>
      </c>
      <c r="C22">
        <f t="shared" si="6"/>
        <v>765.04844430141713</v>
      </c>
      <c r="D22">
        <f t="shared" si="0"/>
        <v>765.04844430141713</v>
      </c>
      <c r="E22">
        <f t="shared" si="7"/>
        <v>1086.3070665665848</v>
      </c>
      <c r="F22">
        <f t="shared" si="1"/>
        <v>-28298.879917734237</v>
      </c>
      <c r="G22">
        <f t="shared" si="2"/>
        <v>91310.512625466188</v>
      </c>
      <c r="H22">
        <f t="shared" si="3"/>
        <v>1.196167715393607</v>
      </c>
      <c r="I22">
        <f t="shared" si="4"/>
        <v>0.17912287595930906</v>
      </c>
    </row>
    <row r="23" spans="1:9">
      <c r="A23">
        <v>7.0000000000000007E-2</v>
      </c>
      <c r="B23">
        <f t="shared" si="5"/>
        <v>7.5268817204301092E-2</v>
      </c>
      <c r="C23">
        <f t="shared" si="6"/>
        <v>907.73258669573408</v>
      </c>
      <c r="D23">
        <f t="shared" si="0"/>
        <v>907.73258669573408</v>
      </c>
      <c r="E23">
        <f t="shared" si="7"/>
        <v>1292.1031162739125</v>
      </c>
      <c r="F23">
        <f t="shared" si="1"/>
        <v>-28378.452152815538</v>
      </c>
      <c r="G23">
        <f t="shared" si="2"/>
        <v>94290.736173877638</v>
      </c>
      <c r="H23">
        <f t="shared" si="3"/>
        <v>1.2352086438777969</v>
      </c>
      <c r="I23">
        <f t="shared" si="4"/>
        <v>0.21123989822195008</v>
      </c>
    </row>
    <row r="24" spans="1:9">
      <c r="A24">
        <v>0.08</v>
      </c>
      <c r="B24">
        <f t="shared" si="5"/>
        <v>8.6956521739130432E-2</v>
      </c>
      <c r="C24">
        <f t="shared" si="6"/>
        <v>1055.3394641226339</v>
      </c>
      <c r="D24">
        <f t="shared" si="0"/>
        <v>1055.3394641226339</v>
      </c>
      <c r="E24">
        <f t="shared" si="7"/>
        <v>1505.9949519455542</v>
      </c>
      <c r="F24">
        <f t="shared" si="1"/>
        <v>-28459.774071997697</v>
      </c>
      <c r="G24">
        <f t="shared" si="2"/>
        <v>97437.015895242046</v>
      </c>
      <c r="H24">
        <f t="shared" si="3"/>
        <v>1.2764249082276706</v>
      </c>
      <c r="I24">
        <f t="shared" si="4"/>
        <v>0.24406312966876961</v>
      </c>
    </row>
    <row r="25" spans="1:9">
      <c r="A25">
        <v>0.09</v>
      </c>
      <c r="B25">
        <f t="shared" si="5"/>
        <v>9.8901098901098897E-2</v>
      </c>
      <c r="C25">
        <f t="shared" si="6"/>
        <v>1208.1208813251476</v>
      </c>
      <c r="D25">
        <f t="shared" si="0"/>
        <v>1208.1208813251476</v>
      </c>
      <c r="E25">
        <f t="shared" si="7"/>
        <v>1728.4252401051183</v>
      </c>
      <c r="F25">
        <f t="shared" si="1"/>
        <v>-28542.90661824316</v>
      </c>
      <c r="G25">
        <f t="shared" si="2"/>
        <v>100761.89082424749</v>
      </c>
      <c r="H25">
        <f t="shared" si="3"/>
        <v>1.319980769797642</v>
      </c>
      <c r="I25">
        <f t="shared" si="4"/>
        <v>0.27761716815704057</v>
      </c>
    </row>
    <row r="26" spans="1:9">
      <c r="A26">
        <v>0.1</v>
      </c>
      <c r="B26">
        <f t="shared" si="5"/>
        <v>0.11111111111111112</v>
      </c>
      <c r="C26">
        <f t="shared" si="6"/>
        <v>1366.3449452817897</v>
      </c>
      <c r="D26">
        <f t="shared" si="0"/>
        <v>1366.3449452817897</v>
      </c>
      <c r="E26">
        <f t="shared" si="7"/>
        <v>1959.8665001703605</v>
      </c>
      <c r="F26">
        <f t="shared" si="1"/>
        <v>-28627.913486091209</v>
      </c>
      <c r="G26">
        <f t="shared" si="2"/>
        <v>104279.08044714987</v>
      </c>
      <c r="H26">
        <f t="shared" si="3"/>
        <v>1.3660559538576631</v>
      </c>
      <c r="I26">
        <f t="shared" si="4"/>
        <v>0.3119277221381358</v>
      </c>
    </row>
    <row r="27" spans="1:9">
      <c r="A27">
        <v>0.11</v>
      </c>
      <c r="B27">
        <f t="shared" si="5"/>
        <v>0.12359550561797752</v>
      </c>
      <c r="C27">
        <f t="shared" si="6"/>
        <v>1530.2973314150993</v>
      </c>
      <c r="D27">
        <f t="shared" si="0"/>
        <v>1530.2973314150993</v>
      </c>
      <c r="E27">
        <f t="shared" si="7"/>
        <v>2200.8234883120485</v>
      </c>
      <c r="F27">
        <f t="shared" si="1"/>
        <v>-28714.861270216134</v>
      </c>
      <c r="G27">
        <f t="shared" si="2"/>
        <v>108003.61722568309</v>
      </c>
      <c r="H27">
        <f t="shared" si="3"/>
        <v>1.4148473856564483</v>
      </c>
      <c r="I27">
        <f t="shared" si="4"/>
        <v>0.34702167061871503</v>
      </c>
    </row>
    <row r="28" spans="1:9">
      <c r="A28">
        <v>0.12</v>
      </c>
      <c r="B28">
        <f t="shared" si="5"/>
        <v>0.13636363636363635</v>
      </c>
      <c r="C28">
        <f t="shared" si="6"/>
        <v>1700.2826644179629</v>
      </c>
      <c r="D28">
        <f t="shared" si="0"/>
        <v>1700.2826644179629</v>
      </c>
      <c r="E28">
        <f t="shared" si="7"/>
        <v>2451.8358014833238</v>
      </c>
      <c r="F28">
        <f t="shared" si="1"/>
        <v>-28803.819623050586</v>
      </c>
      <c r="G28">
        <f t="shared" si="2"/>
        <v>111951.99636741592</v>
      </c>
      <c r="H28">
        <f t="shared" si="3"/>
        <v>1.4665711524131484</v>
      </c>
      <c r="I28">
        <f t="shared" si="4"/>
        <v>0.38292712678081653</v>
      </c>
    </row>
    <row r="29" spans="1:9">
      <c r="A29">
        <v>0.13</v>
      </c>
      <c r="B29">
        <f t="shared" si="5"/>
        <v>0.14942528735632185</v>
      </c>
      <c r="C29">
        <f t="shared" si="6"/>
        <v>1876.6260255594827</v>
      </c>
      <c r="D29">
        <f t="shared" si="0"/>
        <v>1876.6260255594827</v>
      </c>
      <c r="E29">
        <f t="shared" si="7"/>
        <v>2713.4807247556892</v>
      </c>
      <c r="F29">
        <f t="shared" si="1"/>
        <v>-28894.861422061262</v>
      </c>
      <c r="G29">
        <f t="shared" si="2"/>
        <v>116142.34539304714</v>
      </c>
      <c r="H29">
        <f t="shared" si="3"/>
        <v>1.5214647246489175</v>
      </c>
      <c r="I29">
        <f t="shared" si="4"/>
        <v>0.41967350549783244</v>
      </c>
    </row>
    <row r="30" spans="1:9">
      <c r="A30">
        <v>0.14000000000000001</v>
      </c>
      <c r="B30">
        <f t="shared" si="5"/>
        <v>0.16279069767441862</v>
      </c>
      <c r="C30">
        <f t="shared" si="6"/>
        <v>2059.6745997160297</v>
      </c>
      <c r="D30">
        <f t="shared" si="0"/>
        <v>2059.6745997160297</v>
      </c>
      <c r="E30">
        <f t="shared" si="7"/>
        <v>2986.3763478296214</v>
      </c>
      <c r="F30">
        <f t="shared" si="1"/>
        <v>-28988.062947300423</v>
      </c>
      <c r="G30">
        <f t="shared" si="2"/>
        <v>120594.61647344667</v>
      </c>
      <c r="H30">
        <f t="shared" si="3"/>
        <v>1.5797894758021511</v>
      </c>
      <c r="I30">
        <f t="shared" si="4"/>
        <v>0.45729159499802108</v>
      </c>
    </row>
    <row r="31" spans="1:9">
      <c r="A31">
        <v>0.15</v>
      </c>
      <c r="B31">
        <f t="shared" si="5"/>
        <v>0.17647058823529413</v>
      </c>
      <c r="C31">
        <f t="shared" si="6"/>
        <v>2249.799476937043</v>
      </c>
      <c r="D31">
        <f t="shared" si="0"/>
        <v>2249.799476937043</v>
      </c>
      <c r="E31">
        <f t="shared" si="7"/>
        <v>3271.1849796784959</v>
      </c>
      <c r="F31">
        <f t="shared" si="1"/>
        <v>-29083.504069893574</v>
      </c>
      <c r="G31">
        <f t="shared" si="2"/>
        <v>125330.8050089172</v>
      </c>
      <c r="H31">
        <f t="shared" si="3"/>
        <v>1.6418335456168152</v>
      </c>
      <c r="I31">
        <f t="shared" si="4"/>
        <v>0.4958136329420873</v>
      </c>
    </row>
    <row r="32" spans="1:9">
      <c r="A32">
        <v>0.16</v>
      </c>
      <c r="B32">
        <f t="shared" si="5"/>
        <v>0.19047619047619049</v>
      </c>
      <c r="C32">
        <f t="shared" si="6"/>
        <v>2447.3976251249633</v>
      </c>
      <c r="D32">
        <f t="shared" si="0"/>
        <v>2447.3976251249633</v>
      </c>
      <c r="E32">
        <f t="shared" si="7"/>
        <v>3568.6168937861144</v>
      </c>
      <c r="F32">
        <f t="shared" si="1"/>
        <v>-29181.268452161796</v>
      </c>
      <c r="G32">
        <f t="shared" si="2"/>
        <v>130375.19851575437</v>
      </c>
      <c r="H32">
        <f t="shared" si="3"/>
        <v>1.707915100556382</v>
      </c>
      <c r="I32">
        <f t="shared" si="4"/>
        <v>0.53527338719674489</v>
      </c>
    </row>
    <row r="33" spans="1:9">
      <c r="A33">
        <v>0.17</v>
      </c>
      <c r="B33">
        <f t="shared" si="5"/>
        <v>0.20481927710843376</v>
      </c>
      <c r="C33">
        <f t="shared" si="6"/>
        <v>2652.8940524144664</v>
      </c>
      <c r="D33">
        <f t="shared" si="0"/>
        <v>2652.8940524144664</v>
      </c>
      <c r="E33">
        <f t="shared" si="7"/>
        <v>3879.4344404109465</v>
      </c>
      <c r="F33">
        <f t="shared" si="1"/>
        <v>-29281.443760115973</v>
      </c>
      <c r="G33">
        <f t="shared" si="2"/>
        <v>135754.66058965784</v>
      </c>
      <c r="H33">
        <f t="shared" si="3"/>
        <v>1.7783860537245175</v>
      </c>
      <c r="I33">
        <f t="shared" si="4"/>
        <v>0.57570624160185424</v>
      </c>
    </row>
    <row r="34" spans="1:9">
      <c r="A34">
        <v>0.18</v>
      </c>
      <c r="B34">
        <f t="shared" si="5"/>
        <v>0.21951219512195119</v>
      </c>
      <c r="C34">
        <f t="shared" si="6"/>
        <v>2866.7441801125956</v>
      </c>
      <c r="D34">
        <f t="shared" si="0"/>
        <v>2866.7441801125956</v>
      </c>
      <c r="E34">
        <f t="shared" si="7"/>
        <v>4204.4565668241548</v>
      </c>
      <c r="F34">
        <f t="shared" si="1"/>
        <v>-29384.121889099024</v>
      </c>
      <c r="G34">
        <f t="shared" si="2"/>
        <v>141498.95555501094</v>
      </c>
      <c r="H34">
        <f t="shared" si="3"/>
        <v>1.853636317770643</v>
      </c>
      <c r="I34">
        <f t="shared" si="4"/>
        <v>0.61714928704434768</v>
      </c>
    </row>
    <row r="35" spans="1:9">
      <c r="A35">
        <v>0.19</v>
      </c>
      <c r="B35">
        <f t="shared" si="5"/>
        <v>0.23456790123456789</v>
      </c>
      <c r="C35">
        <f t="shared" si="6"/>
        <v>3089.4364496489179</v>
      </c>
      <c r="D35">
        <f t="shared" si="0"/>
        <v>3089.4364496489179</v>
      </c>
      <c r="E35">
        <f t="shared" si="7"/>
        <v>4544.5637916050646</v>
      </c>
      <c r="F35">
        <f t="shared" si="1"/>
        <v>-29489.399203390756</v>
      </c>
      <c r="G35">
        <f t="shared" si="2"/>
        <v>147641.12041187947</v>
      </c>
      <c r="H35">
        <f t="shared" si="3"/>
        <v>1.9340986773956208</v>
      </c>
      <c r="I35">
        <f t="shared" si="4"/>
        <v>0.65964141816777566</v>
      </c>
    </row>
    <row r="36" spans="1:9">
      <c r="A36">
        <v>0.2</v>
      </c>
      <c r="B36">
        <f t="shared" si="5"/>
        <v>0.25</v>
      </c>
      <c r="C36">
        <f t="shared" si="6"/>
        <v>3321.4951899304356</v>
      </c>
      <c r="D36">
        <f t="shared" si="0"/>
        <v>3321.4951899304356</v>
      </c>
      <c r="E36">
        <f t="shared" si="7"/>
        <v>4900.7036849316637</v>
      </c>
      <c r="F36">
        <f t="shared" si="1"/>
        <v>-29597.376790627193</v>
      </c>
      <c r="G36">
        <f t="shared" si="2"/>
        <v>154217.89189355334</v>
      </c>
      <c r="H36">
        <f t="shared" si="3"/>
        <v>2.0202543838055487</v>
      </c>
      <c r="I36">
        <f t="shared" si="4"/>
        <v>0.70322343606127635</v>
      </c>
    </row>
    <row r="37" spans="1:9">
      <c r="A37">
        <v>0.21</v>
      </c>
      <c r="B37">
        <f t="shared" si="5"/>
        <v>0.26582278481012656</v>
      </c>
      <c r="C37">
        <f t="shared" si="6"/>
        <v>3563.4837748545388</v>
      </c>
      <c r="D37">
        <f t="shared" si="0"/>
        <v>3563.4837748545388</v>
      </c>
      <c r="E37">
        <f t="shared" si="7"/>
        <v>5273.8969134857361</v>
      </c>
      <c r="F37">
        <f t="shared" si="1"/>
        <v>-29708.160731921329</v>
      </c>
      <c r="G37">
        <f t="shared" si="2"/>
        <v>161270.19788947277</v>
      </c>
      <c r="H37">
        <f t="shared" si="3"/>
        <v>2.1126395923520929</v>
      </c>
      <c r="I37">
        <f t="shared" si="4"/>
        <v>0.74793815728598201</v>
      </c>
    </row>
    <row r="38" spans="1:9">
      <c r="A38">
        <v>0.22</v>
      </c>
      <c r="B38">
        <f t="shared" si="5"/>
        <v>0.28205128205128205</v>
      </c>
      <c r="C38">
        <f t="shared" si="6"/>
        <v>3816.0081045687562</v>
      </c>
      <c r="D38">
        <f t="shared" si="0"/>
        <v>3816.0081045687562</v>
      </c>
      <c r="E38">
        <f t="shared" si="7"/>
        <v>5665.2439162316768</v>
      </c>
      <c r="F38">
        <f t="shared" si="1"/>
        <v>-29821.862388603819</v>
      </c>
      <c r="G38">
        <f t="shared" si="2"/>
        <v>168843.72422435894</v>
      </c>
      <c r="H38">
        <f t="shared" si="3"/>
        <v>2.2118527873391018</v>
      </c>
      <c r="I38">
        <f t="shared" si="4"/>
        <v>0.79383052960956757</v>
      </c>
    </row>
    <row r="39" spans="1:9">
      <c r="A39">
        <v>0.23</v>
      </c>
      <c r="B39">
        <f t="shared" si="5"/>
        <v>0.29870129870129869</v>
      </c>
      <c r="C39">
        <f t="shared" si="6"/>
        <v>4079.7204484534327</v>
      </c>
      <c r="D39">
        <f t="shared" si="0"/>
        <v>4079.7204484534327</v>
      </c>
      <c r="E39">
        <f t="shared" si="7"/>
        <v>6075.9322860764005</v>
      </c>
      <c r="F39">
        <f t="shared" si="1"/>
        <v>-29938.598706528453</v>
      </c>
      <c r="G39">
        <f t="shared" si="2"/>
        <v>176989.56987990084</v>
      </c>
      <c r="H39">
        <f t="shared" si="3"/>
        <v>2.3185633654267006</v>
      </c>
      <c r="I39">
        <f t="shared" si="4"/>
        <v>0.84094775483032158</v>
      </c>
    </row>
    <row r="40" spans="1:9">
      <c r="A40">
        <v>0.24</v>
      </c>
      <c r="B40">
        <f t="shared" si="5"/>
        <v>0.31578947368421051</v>
      </c>
      <c r="C40">
        <f t="shared" si="6"/>
        <v>4355.3236928306578</v>
      </c>
      <c r="D40">
        <f t="shared" si="0"/>
        <v>4355.3236928306578</v>
      </c>
      <c r="E40">
        <f t="shared" si="7"/>
        <v>6507.244942453076</v>
      </c>
      <c r="F40">
        <f t="shared" si="1"/>
        <v>-30058.492538906226</v>
      </c>
      <c r="G40">
        <f t="shared" si="2"/>
        <v>185765.00628184824</v>
      </c>
      <c r="H40">
        <f t="shared" si="3"/>
        <v>2.4335215822922116</v>
      </c>
      <c r="I40">
        <f t="shared" si="4"/>
        <v>0.88933941907974567</v>
      </c>
    </row>
    <row r="41" spans="1:9">
      <c r="A41">
        <v>0.25</v>
      </c>
      <c r="B41">
        <f t="shared" si="5"/>
        <v>0.33333333333333331</v>
      </c>
      <c r="C41">
        <f t="shared" si="6"/>
        <v>4643.5760421729319</v>
      </c>
      <c r="D41">
        <f t="shared" si="0"/>
        <v>4643.5760421729319</v>
      </c>
      <c r="E41">
        <f t="shared" si="7"/>
        <v>6960.5691914026929</v>
      </c>
      <c r="F41">
        <f t="shared" si="1"/>
        <v>-30181.672988641156</v>
      </c>
      <c r="G41">
        <f t="shared" si="2"/>
        <v>195234.35935433078</v>
      </c>
      <c r="H41">
        <f t="shared" si="3"/>
        <v>2.557570107541733</v>
      </c>
      <c r="I41">
        <f t="shared" si="4"/>
        <v>0.93905763099646489</v>
      </c>
    </row>
    <row r="42" spans="1:9">
      <c r="A42">
        <v>0.26</v>
      </c>
      <c r="B42">
        <f t="shared" si="5"/>
        <v>0.35135135135135137</v>
      </c>
      <c r="C42">
        <f t="shared" si="6"/>
        <v>4945.2962292199127</v>
      </c>
      <c r="D42">
        <f t="shared" si="0"/>
        <v>4945.2962292199127</v>
      </c>
      <c r="E42">
        <f t="shared" si="7"/>
        <v>7437.4067830014355</v>
      </c>
      <c r="F42">
        <f t="shared" si="1"/>
        <v>-30308.275771136374</v>
      </c>
      <c r="G42">
        <f t="shared" si="2"/>
        <v>205470.03679135497</v>
      </c>
      <c r="H42">
        <f t="shared" si="3"/>
        <v>2.6916574819667498</v>
      </c>
      <c r="I42">
        <f t="shared" si="4"/>
        <v>0.99015716816237376</v>
      </c>
    </row>
    <row r="43" spans="1:9">
      <c r="A43">
        <v>0.27</v>
      </c>
      <c r="B43">
        <f t="shared" si="5"/>
        <v>0.36986301369863017</v>
      </c>
      <c r="C43">
        <f t="shared" si="6"/>
        <v>5261.3692970544462</v>
      </c>
      <c r="D43">
        <f t="shared" si="0"/>
        <v>5261.3692970544462</v>
      </c>
      <c r="E43">
        <f t="shared" si="7"/>
        <v>7939.3850912893959</v>
      </c>
      <c r="F43">
        <f t="shared" si="1"/>
        <v>-30438.443598517486</v>
      </c>
      <c r="G43">
        <f t="shared" si="2"/>
        <v>216553.72757168559</v>
      </c>
      <c r="H43">
        <f t="shared" si="3"/>
        <v>2.8368538311890807</v>
      </c>
      <c r="I43">
        <f t="shared" si="4"/>
        <v>1.0426956321832437</v>
      </c>
    </row>
    <row r="44" spans="1:9">
      <c r="A44">
        <v>0.28000000000000003</v>
      </c>
      <c r="B44">
        <f t="shared" si="5"/>
        <v>0.38888888888888895</v>
      </c>
      <c r="C44">
        <f t="shared" si="6"/>
        <v>5592.7530250096625</v>
      </c>
      <c r="D44">
        <f t="shared" si="0"/>
        <v>5592.7530250096625</v>
      </c>
      <c r="E44">
        <f t="shared" si="7"/>
        <v>8468.2695595421355</v>
      </c>
      <c r="F44">
        <f t="shared" si="1"/>
        <v>-30572.326586175172</v>
      </c>
      <c r="G44">
        <f t="shared" si="2"/>
        <v>228577.80634733144</v>
      </c>
      <c r="H44">
        <f t="shared" si="3"/>
        <v>2.9943692631500416</v>
      </c>
      <c r="I44">
        <f t="shared" si="4"/>
        <v>1.096733612777828</v>
      </c>
    </row>
    <row r="45" spans="1:9">
      <c r="A45">
        <v>0.28999999999999998</v>
      </c>
      <c r="B45">
        <f t="shared" si="5"/>
        <v>0.40845070422535212</v>
      </c>
      <c r="C45">
        <f t="shared" si="6"/>
        <v>5940.4850804780663</v>
      </c>
      <c r="D45">
        <f t="shared" si="0"/>
        <v>5940.4850804780663</v>
      </c>
      <c r="E45">
        <f t="shared" si="7"/>
        <v>9025.9775741993344</v>
      </c>
      <c r="F45">
        <f t="shared" si="1"/>
        <v>-30710.082682454784</v>
      </c>
      <c r="G45">
        <f t="shared" si="2"/>
        <v>241646.98221958795</v>
      </c>
      <c r="H45">
        <f t="shared" si="3"/>
        <v>3.1655754670766019</v>
      </c>
      <c r="I45">
        <f t="shared" si="4"/>
        <v>1.1523348612096038</v>
      </c>
    </row>
    <row r="46" spans="1:9">
      <c r="A46">
        <v>0.3</v>
      </c>
      <c r="B46">
        <f t="shared" si="5"/>
        <v>0.4285714285714286</v>
      </c>
      <c r="C46">
        <f t="shared" si="6"/>
        <v>6305.6909905102102</v>
      </c>
      <c r="D46">
        <f t="shared" si="0"/>
        <v>6305.6909905102102</v>
      </c>
      <c r="E46">
        <f t="shared" si="7"/>
        <v>9614.5939545103793</v>
      </c>
      <c r="F46">
        <f t="shared" si="1"/>
        <v>-30851.878122208029</v>
      </c>
      <c r="G46">
        <f t="shared" si="2"/>
        <v>255880.23989857145</v>
      </c>
      <c r="H46">
        <f t="shared" si="3"/>
        <v>3.3520311426712857</v>
      </c>
      <c r="I46">
        <f t="shared" si="4"/>
        <v>1.2095664733497342</v>
      </c>
    </row>
    <row r="47" spans="1:9">
      <c r="A47">
        <v>0.31</v>
      </c>
      <c r="B47">
        <f t="shared" si="5"/>
        <v>0.44927536231884063</v>
      </c>
      <c r="C47">
        <f t="shared" si="6"/>
        <v>6689.5930408085105</v>
      </c>
      <c r="D47">
        <f t="shared" si="0"/>
        <v>6689.5930408085105</v>
      </c>
      <c r="E47">
        <f t="shared" si="7"/>
        <v>10236.388272553771</v>
      </c>
      <c r="F47">
        <f t="shared" si="1"/>
        <v>-30997.887904761235</v>
      </c>
      <c r="G47">
        <f t="shared" si="2"/>
        <v>271413.13172695867</v>
      </c>
      <c r="H47">
        <f t="shared" si="3"/>
        <v>3.555512025623158</v>
      </c>
      <c r="I47">
        <f t="shared" si="4"/>
        <v>1.2684990825950768</v>
      </c>
    </row>
    <row r="48" spans="1:9">
      <c r="A48">
        <v>0.32</v>
      </c>
      <c r="B48">
        <f t="shared" si="5"/>
        <v>0.4705882352941177</v>
      </c>
      <c r="C48">
        <f t="shared" si="6"/>
        <v>7093.5202256806197</v>
      </c>
      <c r="D48">
        <f t="shared" si="0"/>
        <v>7093.5202256806197</v>
      </c>
      <c r="E48">
        <f t="shared" si="7"/>
        <v>10893.834250427406</v>
      </c>
      <c r="F48">
        <f t="shared" si="1"/>
        <v>-31148.296296631815</v>
      </c>
      <c r="G48">
        <f t="shared" si="2"/>
        <v>288400.49205100466</v>
      </c>
      <c r="H48">
        <f t="shared" si="3"/>
        <v>3.7780464458681609</v>
      </c>
      <c r="I48">
        <f t="shared" si="4"/>
        <v>1.3292070627751003</v>
      </c>
    </row>
    <row r="49" spans="1:9">
      <c r="A49">
        <v>0.33</v>
      </c>
      <c r="B49">
        <f t="shared" si="5"/>
        <v>0.49253731343283591</v>
      </c>
      <c r="C49">
        <f t="shared" si="6"/>
        <v>7518.9193911217553</v>
      </c>
      <c r="D49">
        <f t="shared" si="0"/>
        <v>7518.9193911217553</v>
      </c>
      <c r="E49">
        <f t="shared" si="7"/>
        <v>11589.631518917608</v>
      </c>
      <c r="F49">
        <f t="shared" si="1"/>
        <v>-31303.297359023887</v>
      </c>
      <c r="G49">
        <f t="shared" si="2"/>
        <v>307019.66159971419</v>
      </c>
      <c r="H49">
        <f t="shared" si="3"/>
        <v>4.0219575669562557</v>
      </c>
      <c r="I49">
        <f t="shared" si="4"/>
        <v>1.3917687410601607</v>
      </c>
    </row>
    <row r="50" spans="1:9">
      <c r="A50">
        <v>0.34</v>
      </c>
      <c r="B50">
        <f t="shared" si="5"/>
        <v>0.51515151515151525</v>
      </c>
      <c r="C50">
        <f t="shared" si="6"/>
        <v>7967.3677349331856</v>
      </c>
      <c r="D50">
        <f t="shared" si="0"/>
        <v>7967.3677349331856</v>
      </c>
      <c r="E50">
        <f t="shared" si="7"/>
        <v>12326.73006583003</v>
      </c>
      <c r="F50">
        <f t="shared" si="1"/>
        <v>-31463.095499734325</v>
      </c>
      <c r="G50">
        <f t="shared" si="2"/>
        <v>327474.32972933567</v>
      </c>
      <c r="H50">
        <f t="shared" si="3"/>
        <v>4.2899137194542964</v>
      </c>
      <c r="I50">
        <f t="shared" si="4"/>
        <v>1.4562666207223609</v>
      </c>
    </row>
    <row r="51" spans="1:9">
      <c r="A51">
        <v>0.35</v>
      </c>
      <c r="B51">
        <f t="shared" si="5"/>
        <v>0.53846153846153844</v>
      </c>
      <c r="C51">
        <f t="shared" si="6"/>
        <v>8440.5868532397326</v>
      </c>
      <c r="D51">
        <f t="shared" si="0"/>
        <v>8440.5868532397326</v>
      </c>
      <c r="E51">
        <f t="shared" si="7"/>
        <v>13108.357753601395</v>
      </c>
      <c r="F51">
        <f t="shared" si="1"/>
        <v>-31627.906048576056</v>
      </c>
      <c r="G51">
        <f t="shared" si="2"/>
        <v>349999.12768909824</v>
      </c>
      <c r="H51">
        <f t="shared" si="3"/>
        <v>4.5849885727271866</v>
      </c>
      <c r="I51">
        <f t="shared" si="4"/>
        <v>1.5227876133884601</v>
      </c>
    </row>
    <row r="52" spans="1:9">
      <c r="A52">
        <v>0.35999999999999993</v>
      </c>
      <c r="B52">
        <f t="shared" si="5"/>
        <v>0.56249999999999978</v>
      </c>
      <c r="C52">
        <f t="shared" si="6"/>
        <v>8940.458552647724</v>
      </c>
      <c r="D52">
        <f t="shared" si="0"/>
        <v>8940.458552647724</v>
      </c>
      <c r="E52">
        <f t="shared" si="7"/>
        <v>13938.051346249869</v>
      </c>
      <c r="F52">
        <f t="shared" si="1"/>
        <v>-31797.955854743566</v>
      </c>
      <c r="G52">
        <f t="shared" si="2"/>
        <v>374865.13786385796</v>
      </c>
      <c r="H52">
        <f t="shared" si="3"/>
        <v>4.9107333060165388</v>
      </c>
      <c r="I52">
        <f t="shared" si="4"/>
        <v>1.5914232801491073</v>
      </c>
    </row>
    <row r="53" spans="1:9">
      <c r="A53">
        <v>0.36999999999999994</v>
      </c>
      <c r="B53">
        <f t="shared" si="5"/>
        <v>0.5873015873015871</v>
      </c>
      <c r="C53">
        <f t="shared" si="6"/>
        <v>9469.0426824389924</v>
      </c>
      <c r="D53">
        <f t="shared" si="0"/>
        <v>9469.0426824389924</v>
      </c>
      <c r="E53">
        <f t="shared" si="7"/>
        <v>14819.691556910791</v>
      </c>
      <c r="F53">
        <f t="shared" si="1"/>
        <v>-31973.483903665183</v>
      </c>
      <c r="G53">
        <f t="shared" si="2"/>
        <v>402386.52406005264</v>
      </c>
      <c r="H53">
        <f t="shared" si="3"/>
        <v>5.2712634651866894</v>
      </c>
      <c r="I53">
        <f t="shared" si="4"/>
        <v>1.6622700805333617</v>
      </c>
    </row>
    <row r="54" spans="1:9">
      <c r="A54">
        <v>0.37999999999999995</v>
      </c>
      <c r="B54">
        <f t="shared" si="5"/>
        <v>0.6129032258064514</v>
      </c>
      <c r="C54">
        <f t="shared" si="6"/>
        <v>10028.597282660005</v>
      </c>
      <c r="D54">
        <f t="shared" si="0"/>
        <v>10028.597282660005</v>
      </c>
      <c r="E54">
        <f t="shared" si="7"/>
        <v>15757.542711261423</v>
      </c>
      <c r="F54">
        <f t="shared" si="1"/>
        <v>-32154.741949756572</v>
      </c>
      <c r="G54">
        <f t="shared" si="2"/>
        <v>432928.53867331269</v>
      </c>
      <c r="H54">
        <f t="shared" si="3"/>
        <v>5.6713638566203954</v>
      </c>
      <c r="I54">
        <f t="shared" si="4"/>
        <v>1.7354296279012624</v>
      </c>
    </row>
    <row r="55" spans="1:9">
      <c r="A55">
        <v>0.38999999999999996</v>
      </c>
      <c r="B55">
        <f t="shared" si="5"/>
        <v>0.63934426229508179</v>
      </c>
      <c r="C55">
        <f t="shared" si="6"/>
        <v>10621.601392994808</v>
      </c>
      <c r="D55">
        <f t="shared" si="0"/>
        <v>10621.601392994808</v>
      </c>
      <c r="E55">
        <f t="shared" si="7"/>
        <v>16756.297721643114</v>
      </c>
      <c r="F55">
        <f t="shared" si="1"/>
        <v>-32341.995160044491</v>
      </c>
      <c r="G55">
        <f t="shared" si="2"/>
        <v>466917.22707048443</v>
      </c>
      <c r="H55">
        <f t="shared" si="3"/>
        <v>6.1166156746233451</v>
      </c>
      <c r="I55">
        <f t="shared" si="4"/>
        <v>1.8110089492238801</v>
      </c>
    </row>
    <row r="56" spans="1:9">
      <c r="A56">
        <v>0.39999999999999997</v>
      </c>
      <c r="B56">
        <f t="shared" si="5"/>
        <v>0.66666666666666652</v>
      </c>
      <c r="C56">
        <f t="shared" si="6"/>
        <v>11250.78092543906</v>
      </c>
      <c r="D56">
        <f t="shared" si="0"/>
        <v>11250.78092543906</v>
      </c>
      <c r="E56">
        <f t="shared" si="7"/>
        <v>17821.129184788726</v>
      </c>
      <c r="F56">
        <f t="shared" si="1"/>
        <v>-32535.522761787379</v>
      </c>
      <c r="G56">
        <f t="shared" si="2"/>
        <v>504851.23173516383</v>
      </c>
      <c r="H56">
        <f t="shared" si="3"/>
        <v>6.6135511357306456</v>
      </c>
      <c r="I56">
        <f t="shared" si="4"/>
        <v>1.8891207464765492</v>
      </c>
    </row>
    <row r="57" spans="1:9">
      <c r="A57">
        <v>0.41</v>
      </c>
      <c r="B57">
        <f t="shared" si="5"/>
        <v>0.69491525423728795</v>
      </c>
      <c r="C57">
        <f t="shared" si="6"/>
        <v>11919.138072895126</v>
      </c>
      <c r="D57">
        <f t="shared" si="0"/>
        <v>11919.138072895126</v>
      </c>
      <c r="E57">
        <f t="shared" si="7"/>
        <v>18957.747556612594</v>
      </c>
      <c r="F57">
        <f t="shared" si="1"/>
        <v>-32735.618684875644</v>
      </c>
      <c r="G57">
        <f t="shared" si="2"/>
        <v>547316.20390482596</v>
      </c>
      <c r="H57">
        <f t="shared" si="3"/>
        <v>7.169842271153219</v>
      </c>
      <c r="I57">
        <f t="shared" si="4"/>
        <v>1.9698836559250992</v>
      </c>
    </row>
    <row r="58" spans="1:9">
      <c r="A58">
        <v>0.41999999999999993</v>
      </c>
      <c r="B58">
        <f t="shared" si="5"/>
        <v>0.72413793103448254</v>
      </c>
      <c r="C58">
        <f t="shared" si="6"/>
        <v>12629.984808186946</v>
      </c>
      <c r="D58">
        <f t="shared" si="0"/>
        <v>12629.984808186946</v>
      </c>
      <c r="E58">
        <f t="shared" si="7"/>
        <v>20172.467525254255</v>
      </c>
      <c r="F58">
        <f t="shared" si="1"/>
        <v>-32942.592186817623</v>
      </c>
      <c r="G58">
        <f t="shared" si="2"/>
        <v>595002.46545466187</v>
      </c>
      <c r="H58">
        <f t="shared" si="3"/>
        <v>7.7945322974560698</v>
      </c>
      <c r="I58">
        <f t="shared" si="4"/>
        <v>2.0534225003832942</v>
      </c>
    </row>
    <row r="59" spans="1:9">
      <c r="A59">
        <v>0.42999999999999994</v>
      </c>
      <c r="B59">
        <f t="shared" si="5"/>
        <v>0.75438596491228049</v>
      </c>
      <c r="C59">
        <f t="shared" si="6"/>
        <v>13386.981126481565</v>
      </c>
      <c r="D59">
        <f t="shared" si="0"/>
        <v>13386.981126481565</v>
      </c>
      <c r="E59">
        <f t="shared" si="7"/>
        <v>21472.283904321346</v>
      </c>
      <c r="F59">
        <f t="shared" si="1"/>
        <v>-33156.768444339774</v>
      </c>
      <c r="G59">
        <f t="shared" si="2"/>
        <v>648726.73772770481</v>
      </c>
      <c r="H59">
        <f t="shared" si="3"/>
        <v>8.4983202642329321</v>
      </c>
      <c r="I59">
        <f t="shared" si="4"/>
        <v>2.1398685279950653</v>
      </c>
    </row>
    <row r="60" spans="1:9">
      <c r="A60">
        <v>0.43999999999999995</v>
      </c>
      <c r="B60">
        <f t="shared" si="5"/>
        <v>0.78571428571428559</v>
      </c>
      <c r="C60">
        <f t="shared" si="6"/>
        <v>14194.178802204211</v>
      </c>
      <c r="D60">
        <f t="shared" si="0"/>
        <v>14194.178802204211</v>
      </c>
      <c r="E60">
        <f t="shared" si="7"/>
        <v>22864.958609268593</v>
      </c>
      <c r="F60">
        <f t="shared" si="1"/>
        <v>-33378.489090837815</v>
      </c>
      <c r="G60">
        <f t="shared" si="2"/>
        <v>709458.97884379514</v>
      </c>
      <c r="H60">
        <f t="shared" si="3"/>
        <v>9.2939126228537159</v>
      </c>
      <c r="I60">
        <f t="shared" si="4"/>
        <v>2.2293596291610625</v>
      </c>
    </row>
    <row r="61" spans="1:9">
      <c r="A61">
        <v>0.44999999999999996</v>
      </c>
      <c r="B61">
        <f t="shared" si="5"/>
        <v>0.81818181818181801</v>
      </c>
      <c r="C61">
        <f t="shared" si="6"/>
        <v>15056.071573586873</v>
      </c>
      <c r="D61">
        <f t="shared" si="0"/>
        <v>15056.071573586873</v>
      </c>
      <c r="E61">
        <f t="shared" si="7"/>
        <v>24359.120570035349</v>
      </c>
      <c r="F61">
        <f t="shared" si="1"/>
        <v>-33608.112672836382</v>
      </c>
      <c r="G61">
        <f t="shared" si="2"/>
        <v>778355.66257017315</v>
      </c>
      <c r="H61">
        <f t="shared" si="3"/>
        <v>10.196459179669267</v>
      </c>
      <c r="I61">
        <f t="shared" si="4"/>
        <v>2.3220405207753378</v>
      </c>
    </row>
    <row r="62" spans="1:9">
      <c r="A62">
        <v>0.45999999999999996</v>
      </c>
      <c r="B62">
        <f t="shared" si="5"/>
        <v>0.85185185185185175</v>
      </c>
      <c r="C62">
        <f t="shared" si="6"/>
        <v>15977.652839400504</v>
      </c>
      <c r="D62">
        <f t="shared" si="0"/>
        <v>15977.652839400504</v>
      </c>
      <c r="E62">
        <f t="shared" si="7"/>
        <v>25964.3807836001</v>
      </c>
      <c r="F62">
        <f t="shared" si="1"/>
        <v>-33846.014990898897</v>
      </c>
      <c r="G62">
        <f t="shared" si="2"/>
        <v>856801.21105785423</v>
      </c>
      <c r="H62">
        <f t="shared" si="3"/>
        <v>11.224095864857889</v>
      </c>
      <c r="I62">
        <f t="shared" si="4"/>
        <v>2.4180628838237253</v>
      </c>
    </row>
    <row r="63" spans="1:9">
      <c r="A63">
        <v>0.47</v>
      </c>
      <c r="B63">
        <f t="shared" si="5"/>
        <v>0.88679245283018859</v>
      </c>
      <c r="C63">
        <f t="shared" si="6"/>
        <v>16964.482159937743</v>
      </c>
      <c r="D63">
        <f t="shared" si="0"/>
        <v>16964.482159937743</v>
      </c>
      <c r="E63">
        <f t="shared" si="7"/>
        <v>27691.465134945818</v>
      </c>
      <c r="F63">
        <f t="shared" si="1"/>
        <v>-34092.589280627653</v>
      </c>
      <c r="G63">
        <f t="shared" si="2"/>
        <v>946459.78838989348</v>
      </c>
      <c r="H63">
        <f t="shared" si="3"/>
        <v>12.398623227907603</v>
      </c>
      <c r="I63">
        <f t="shared" si="4"/>
        <v>2.5175854364392523</v>
      </c>
    </row>
    <row r="64" spans="1:9">
      <c r="A64">
        <v>0.48</v>
      </c>
      <c r="B64">
        <f t="shared" si="5"/>
        <v>0.92307692307692302</v>
      </c>
      <c r="C64">
        <f t="shared" si="6"/>
        <v>18022.762106401864</v>
      </c>
      <c r="D64">
        <f t="shared" si="0"/>
        <v>18022.762106401864</v>
      </c>
      <c r="E64">
        <f t="shared" si="7"/>
        <v>29552.368131574593</v>
      </c>
      <c r="F64">
        <f t="shared" si="1"/>
        <v>-34348.246176927118</v>
      </c>
      <c r="G64">
        <f t="shared" si="2"/>
        <v>1049340.3086780459</v>
      </c>
      <c r="H64">
        <f t="shared" si="3"/>
        <v>13.746358043682399</v>
      </c>
      <c r="I64">
        <f t="shared" si="4"/>
        <v>2.6207739194780748</v>
      </c>
    </row>
    <row r="65" spans="1:9">
      <c r="A65">
        <v>0.49</v>
      </c>
      <c r="B65">
        <f t="shared" si="5"/>
        <v>0.96078431372549011</v>
      </c>
      <c r="C65">
        <f t="shared" si="6"/>
        <v>19159.427310177012</v>
      </c>
      <c r="D65">
        <f t="shared" si="0"/>
        <v>19159.427310177012</v>
      </c>
      <c r="E65">
        <f t="shared" si="7"/>
        <v>31560.531327228833</v>
      </c>
      <c r="F65">
        <f t="shared" si="1"/>
        <v>-34613.413388823174</v>
      </c>
      <c r="G65">
        <f t="shared" si="2"/>
        <v>1167878.3599013451</v>
      </c>
      <c r="H65">
        <f t="shared" si="3"/>
        <v>15.299206514707619</v>
      </c>
      <c r="I65">
        <f t="shared" si="4"/>
        <v>2.7278009652697053</v>
      </c>
    </row>
    <row r="66" spans="1:9">
      <c r="A66">
        <v>0.49999999999999994</v>
      </c>
      <c r="B66">
        <f t="shared" si="5"/>
        <v>0.99999999999999989</v>
      </c>
      <c r="C66">
        <f t="shared" si="6"/>
        <v>20382.247939482724</v>
      </c>
      <c r="D66">
        <f t="shared" si="0"/>
        <v>20382.247939482724</v>
      </c>
      <c r="E66">
        <f t="shared" si="7"/>
        <v>33731.050982798843</v>
      </c>
      <c r="F66">
        <f t="shared" si="1"/>
        <v>-34888.534991864595</v>
      </c>
      <c r="G66">
        <f t="shared" si="2"/>
        <v>1305039.856657522</v>
      </c>
      <c r="H66">
        <f t="shared" si="3"/>
        <v>17.096022122213537</v>
      </c>
      <c r="I66">
        <f t="shared" si="4"/>
        <v>2.8388458120153972</v>
      </c>
    </row>
    <row r="67" spans="1:9">
      <c r="A67">
        <v>0.51</v>
      </c>
      <c r="B67">
        <f t="shared" si="5"/>
        <v>1.0408163265306123</v>
      </c>
      <c r="C67">
        <f t="shared" si="6"/>
        <v>21699.950292768794</v>
      </c>
      <c r="D67">
        <f t="shared" si="0"/>
        <v>21699.950292768794</v>
      </c>
      <c r="E67">
        <f t="shared" si="7"/>
        <v>36080.920462018679</v>
      </c>
      <c r="F67">
        <f t="shared" si="1"/>
        <v>-35174.070219216897</v>
      </c>
      <c r="G67">
        <f t="shared" si="2"/>
        <v>1464452.6950057147</v>
      </c>
      <c r="H67">
        <f t="shared" si="3"/>
        <v>19.184330304574861</v>
      </c>
      <c r="I67">
        <f t="shared" si="4"/>
        <v>2.9540938158483021</v>
      </c>
    </row>
    <row r="68" spans="1:9">
      <c r="A68">
        <v>0.52</v>
      </c>
      <c r="B68">
        <f t="shared" si="5"/>
        <v>1.0833333333333335</v>
      </c>
      <c r="C68">
        <f t="shared" si="6"/>
        <v>23122.357767720016</v>
      </c>
      <c r="D68">
        <f t="shared" si="0"/>
        <v>23122.357767720016</v>
      </c>
      <c r="E68">
        <f t="shared" si="7"/>
        <v>38629.314031803362</v>
      </c>
      <c r="F68">
        <f t="shared" si="1"/>
        <v>-35470.491599334651</v>
      </c>
      <c r="G68">
        <f t="shared" si="2"/>
        <v>1650574.598741347</v>
      </c>
      <c r="H68">
        <f t="shared" si="3"/>
        <v>21.622527243511641</v>
      </c>
      <c r="I68">
        <f t="shared" si="4"/>
        <v>3.0737356991589637</v>
      </c>
    </row>
    <row r="69" spans="1:9">
      <c r="A69">
        <v>0.52999999999999992</v>
      </c>
      <c r="B69">
        <f t="shared" si="5"/>
        <v>1.1276595744680846</v>
      </c>
      <c r="C69">
        <f t="shared" si="6"/>
        <v>24660.556169902673</v>
      </c>
      <c r="D69">
        <f t="shared" si="0"/>
        <v>24660.556169902673</v>
      </c>
      <c r="E69">
        <f t="shared" si="7"/>
        <v>41397.920190106888</v>
      </c>
      <c r="F69">
        <f t="shared" si="1"/>
        <v>-35778.282245396447</v>
      </c>
      <c r="G69">
        <f t="shared" si="2"/>
        <v>1868907.8565977609</v>
      </c>
      <c r="H69">
        <f t="shared" si="3"/>
        <v>24.482692921430665</v>
      </c>
      <c r="I69">
        <f t="shared" si="4"/>
        <v>3.1979664565544264</v>
      </c>
    </row>
    <row r="70" spans="1:9">
      <c r="A70">
        <v>0.53999999999999992</v>
      </c>
      <c r="B70">
        <f t="shared" si="5"/>
        <v>1.1739130434782605</v>
      </c>
      <c r="C70">
        <f t="shared" si="6"/>
        <v>26327.088201942119</v>
      </c>
      <c r="D70">
        <f t="shared" si="0"/>
        <v>26327.088201942119</v>
      </c>
      <c r="E70">
        <f t="shared" si="7"/>
        <v>44411.334452943032</v>
      </c>
      <c r="F70">
        <f t="shared" si="1"/>
        <v>-36097.932046639195</v>
      </c>
      <c r="G70">
        <f t="shared" si="2"/>
        <v>2126274.9254644751</v>
      </c>
      <c r="H70">
        <f t="shared" si="3"/>
        <v>27.854201523584621</v>
      </c>
      <c r="I70">
        <f t="shared" si="4"/>
        <v>3.3269838176009445</v>
      </c>
    </row>
    <row r="71" spans="1:9">
      <c r="A71">
        <v>0.54999999999999993</v>
      </c>
      <c r="B71">
        <f t="shared" si="5"/>
        <v>1.2222222222222219</v>
      </c>
      <c r="C71">
        <f t="shared" si="6"/>
        <v>28136.1830693376</v>
      </c>
      <c r="D71">
        <f t="shared" si="0"/>
        <v>28136.1830693376</v>
      </c>
      <c r="E71">
        <f t="shared" si="7"/>
        <v>47697.523793833214</v>
      </c>
      <c r="F71">
        <f t="shared" si="1"/>
        <v>-36429.932440539968</v>
      </c>
      <c r="G71">
        <f t="shared" si="2"/>
        <v>2431173.1206540735</v>
      </c>
      <c r="H71">
        <f t="shared" si="3"/>
        <v>31.848367880568361</v>
      </c>
      <c r="I71">
        <f t="shared" si="4"/>
        <v>3.4609861367669579</v>
      </c>
    </row>
    <row r="72" spans="1:9">
      <c r="A72">
        <v>0.56000000000000005</v>
      </c>
      <c r="B72">
        <f t="shared" si="5"/>
        <v>1.2727272727272729</v>
      </c>
      <c r="C72">
        <f t="shared" ref="C72:C76" si="8">$B$6*$B$7*(-LN(1-A72)+$B$10*B72+$B$11*B72^2+$B$12*B72^3)</f>
        <v>30104.028513326073</v>
      </c>
      <c r="D72">
        <f t="shared" ref="D72:D76" si="9">$B$6*$B$7*(-LN(1-A72)+$G$10*B72+$G$11*B72^2+$G$12*B72^3)</f>
        <v>30104.028513326073</v>
      </c>
      <c r="E72">
        <f t="shared" ref="E72:E76" si="10">$B$6*$B$7*(-LN(1-A72)+$K$10*B72+$K$11*B72^2+$K$12*B72^3)</f>
        <v>51288.377769938234</v>
      </c>
      <c r="F72">
        <f t="shared" ref="F72:F76" si="11">$B$14+E72-C72-D72</f>
        <v>-36774.769352411895</v>
      </c>
      <c r="G72">
        <f t="shared" si="2"/>
        <v>2794232.0587519538</v>
      </c>
      <c r="H72">
        <f t="shared" si="3"/>
        <v>36.604439969650592</v>
      </c>
      <c r="I72">
        <f t="shared" si="4"/>
        <v>3.6001695436959702</v>
      </c>
    </row>
    <row r="73" spans="1:9">
      <c r="A73">
        <v>0.56999999999999995</v>
      </c>
      <c r="B73">
        <f t="shared" si="5"/>
        <v>1.3255813953488369</v>
      </c>
      <c r="C73">
        <f t="shared" si="8"/>
        <v>32249.0943140622</v>
      </c>
      <c r="D73">
        <f t="shared" si="9"/>
        <v>32249.0943140622</v>
      </c>
      <c r="E73">
        <f t="shared" si="10"/>
        <v>55220.364955176228</v>
      </c>
      <c r="F73">
        <f t="shared" si="11"/>
        <v>-37132.913768646162</v>
      </c>
      <c r="G73">
        <f t="shared" si="2"/>
        <v>3228804.3814366325</v>
      </c>
      <c r="H73">
        <f t="shared" si="3"/>
        <v>42.297337396819877</v>
      </c>
      <c r="I73">
        <f t="shared" si="4"/>
        <v>3.7447241383694108</v>
      </c>
    </row>
    <row r="74" spans="1:9">
      <c r="A74">
        <v>0.57999999999999996</v>
      </c>
      <c r="B74">
        <f t="shared" si="5"/>
        <v>1.3809523809523807</v>
      </c>
      <c r="C74">
        <f t="shared" si="8"/>
        <v>34592.51850337394</v>
      </c>
      <c r="D74">
        <f t="shared" si="9"/>
        <v>34592.51850337394</v>
      </c>
      <c r="E74">
        <f t="shared" si="10"/>
        <v>59535.317849988074</v>
      </c>
      <c r="F74">
        <f t="shared" si="11"/>
        <v>-37504.809252457795</v>
      </c>
      <c r="G74">
        <f t="shared" si="2"/>
        <v>3751728.7058734023</v>
      </c>
      <c r="H74">
        <f t="shared" si="3"/>
        <v>49.147646046941567</v>
      </c>
      <c r="I74">
        <f t="shared" si="4"/>
        <v>3.8948289521999007</v>
      </c>
    </row>
    <row r="75" spans="1:9">
      <c r="A75">
        <v>0.59</v>
      </c>
      <c r="B75">
        <f t="shared" si="5"/>
        <v>1.4390243902439022</v>
      </c>
      <c r="C75">
        <f t="shared" si="8"/>
        <v>37158.570323939246</v>
      </c>
      <c r="D75">
        <f t="shared" si="9"/>
        <v>37158.570323939246</v>
      </c>
      <c r="E75">
        <f t="shared" si="10"/>
        <v>64281.375239288762</v>
      </c>
      <c r="F75">
        <f t="shared" si="11"/>
        <v>-37890.855504287712</v>
      </c>
      <c r="G75">
        <f t="shared" si="2"/>
        <v>4384313.6110646343</v>
      </c>
      <c r="H75">
        <f t="shared" si="3"/>
        <v>57.434508304946704</v>
      </c>
      <c r="I75">
        <f t="shared" si="4"/>
        <v>4.0506453126648703</v>
      </c>
    </row>
    <row r="76" spans="1:9">
      <c r="A76">
        <v>0.6</v>
      </c>
      <c r="B76">
        <f t="shared" si="5"/>
        <v>1.4999999999999998</v>
      </c>
      <c r="C76">
        <f t="shared" si="8"/>
        <v>39975.207555385758</v>
      </c>
      <c r="D76">
        <f t="shared" si="9"/>
        <v>39975.207555385758</v>
      </c>
      <c r="E76">
        <f t="shared" si="10"/>
        <v>69514.118410205963</v>
      </c>
      <c r="F76">
        <f t="shared" si="11"/>
        <v>-38291.386796263541</v>
      </c>
      <c r="G76">
        <f t="shared" si="2"/>
        <v>5153602.108858401</v>
      </c>
      <c r="H76">
        <f t="shared" si="3"/>
        <v>67.512187626045048</v>
      </c>
      <c r="I76">
        <f t="shared" si="4"/>
        <v>4.2123081390028441</v>
      </c>
    </row>
    <row r="77" spans="1:9">
      <c r="A77">
        <v>0.61</v>
      </c>
      <c r="B77">
        <f t="shared" si="5"/>
        <v>1.5641025641025641</v>
      </c>
      <c r="C77">
        <f t="shared" ref="C77:C83" si="12">$B$6*$B$7*(-LN(1-A77)+$B$10*B77+$B$11*B77^2+$B$12*B77^3)</f>
        <v>43074.750444912053</v>
      </c>
      <c r="D77">
        <f t="shared" ref="D77:D83" si="13">$B$6*$B$7*(-LN(1-A77)+$G$10*B77+$G$11*B77^2+$G$12*B77^3)</f>
        <v>43074.750444912053</v>
      </c>
      <c r="E77">
        <f t="shared" ref="E77:E83" si="14">$B$6*$B$7*(-LN(1-A77)+$K$10*B77+$K$11*B77^2+$K$12*B77^3)</f>
        <v>75297.947237067827</v>
      </c>
      <c r="F77">
        <f t="shared" ref="F77:F83" si="15">$B$14+E77-C77-D77</f>
        <v>-38706.643748454269</v>
      </c>
      <c r="G77">
        <f t="shared" si="2"/>
        <v>6093985.6166382441</v>
      </c>
      <c r="H77">
        <f t="shared" si="3"/>
        <v>79.831211577960985</v>
      </c>
      <c r="I77">
        <f t="shared" si="4"/>
        <v>4.3799145505181238</v>
      </c>
    </row>
    <row r="78" spans="1:9">
      <c r="A78">
        <v>0.62</v>
      </c>
      <c r="B78">
        <f t="shared" si="5"/>
        <v>1.631578947368421</v>
      </c>
      <c r="C78">
        <f t="shared" si="12"/>
        <v>46494.700464580332</v>
      </c>
      <c r="D78">
        <f t="shared" si="13"/>
        <v>46494.700464580332</v>
      </c>
      <c r="E78">
        <f t="shared" si="14"/>
        <v>81707.75459229316</v>
      </c>
      <c r="F78">
        <f t="shared" si="15"/>
        <v>-39136.736432565493</v>
      </c>
      <c r="G78">
        <f t="shared" si="2"/>
        <v>7249240.7862959746</v>
      </c>
      <c r="H78">
        <f t="shared" si="3"/>
        <v>94.965054300477263</v>
      </c>
      <c r="I78">
        <f t="shared" si="4"/>
        <v>4.5535089744586683</v>
      </c>
    </row>
    <row r="79" spans="1:9">
      <c r="A79">
        <v>0.63</v>
      </c>
      <c r="B79">
        <f t="shared" si="5"/>
        <v>1.7027027027027026</v>
      </c>
      <c r="C79">
        <f t="shared" si="12"/>
        <v>50278.739923665147</v>
      </c>
      <c r="D79">
        <f t="shared" si="13"/>
        <v>50278.739923665147</v>
      </c>
      <c r="E79">
        <f t="shared" si="14"/>
        <v>88830.97380049921</v>
      </c>
      <c r="F79">
        <f t="shared" si="15"/>
        <v>-39581.596142529073</v>
      </c>
      <c r="G79">
        <f t="shared" si="2"/>
        <v>8675053.1221755054</v>
      </c>
      <c r="H79">
        <f t="shared" si="3"/>
        <v>113.64319590049911</v>
      </c>
      <c r="I79">
        <f t="shared" si="4"/>
        <v>4.7330636796149976</v>
      </c>
    </row>
    <row r="80" spans="1:9">
      <c r="A80">
        <v>0.64</v>
      </c>
      <c r="B80">
        <f t="shared" si="5"/>
        <v>1.7777777777777779</v>
      </c>
      <c r="C80">
        <f t="shared" si="12"/>
        <v>54477.958714747401</v>
      </c>
      <c r="D80">
        <f t="shared" si="13"/>
        <v>54477.958714747401</v>
      </c>
      <c r="E80">
        <f t="shared" si="14"/>
        <v>96770.095225057186</v>
      </c>
      <c r="F80">
        <f t="shared" si="15"/>
        <v>-40040.912300135606</v>
      </c>
      <c r="G80">
        <f t="shared" si="2"/>
        <v>10442051.634932704</v>
      </c>
      <c r="H80">
        <f t="shared" si="3"/>
        <v>136.79087641761842</v>
      </c>
      <c r="I80">
        <f t="shared" si="4"/>
        <v>4.9184533101107162</v>
      </c>
    </row>
    <row r="81" spans="1:9">
      <c r="A81">
        <v>0.65</v>
      </c>
      <c r="B81">
        <f t="shared" si="5"/>
        <v>1.8571428571428574</v>
      </c>
      <c r="C81">
        <f t="shared" si="12"/>
        <v>59152.368026176184</v>
      </c>
      <c r="D81">
        <f t="shared" si="13"/>
        <v>59152.368026176184</v>
      </c>
      <c r="E81">
        <f t="shared" si="14"/>
        <v>105645.77636646635</v>
      </c>
      <c r="F81">
        <f t="shared" si="15"/>
        <v>-40514.049781584006</v>
      </c>
      <c r="G81">
        <f t="shared" ref="G81:G103" si="16">EXP(-F81/$B$6/$B$7)</f>
        <v>12639278.24802663</v>
      </c>
      <c r="H81">
        <f t="shared" ref="H81:H103" si="17">G81/$B$9</f>
        <v>165.57454504914884</v>
      </c>
      <c r="I81">
        <f t="shared" ref="I81:I103" si="18">LN(H81)</f>
        <v>5.1094215166647095</v>
      </c>
    </row>
    <row r="82" spans="1:9">
      <c r="A82">
        <v>0.66</v>
      </c>
      <c r="B82">
        <f t="shared" ref="B82:B103" si="19">A82/(1-A82)</f>
        <v>1.9411764705882355</v>
      </c>
      <c r="C82">
        <f t="shared" si="12"/>
        <v>64372.778908099179</v>
      </c>
      <c r="D82">
        <f t="shared" si="13"/>
        <v>64372.778908099179</v>
      </c>
      <c r="E82">
        <f t="shared" si="14"/>
        <v>115600.70757609556</v>
      </c>
      <c r="F82">
        <f t="shared" si="15"/>
        <v>-40999.940335800784</v>
      </c>
      <c r="G82">
        <f t="shared" si="16"/>
        <v>15377799.840199638</v>
      </c>
      <c r="H82">
        <f t="shared" si="17"/>
        <v>201.44917790661523</v>
      </c>
      <c r="I82">
        <f t="shared" si="18"/>
        <v>5.3055371307484895</v>
      </c>
    </row>
    <row r="83" spans="1:9">
      <c r="A83">
        <v>0.67</v>
      </c>
      <c r="B83">
        <f t="shared" si="19"/>
        <v>2.0303030303030307</v>
      </c>
      <c r="C83">
        <f t="shared" si="12"/>
        <v>70223.147816101002</v>
      </c>
      <c r="D83">
        <f t="shared" si="13"/>
        <v>70223.147816101002</v>
      </c>
      <c r="E83">
        <f t="shared" si="14"/>
        <v>126804.44618449165</v>
      </c>
      <c r="F83">
        <f t="shared" si="15"/>
        <v>-41496.939543408342</v>
      </c>
      <c r="G83">
        <f t="shared" si="16"/>
        <v>18793746.847634111</v>
      </c>
      <c r="H83">
        <f t="shared" si="17"/>
        <v>246.19808370400682</v>
      </c>
      <c r="I83">
        <f t="shared" si="18"/>
        <v>5.5061364302269942</v>
      </c>
    </row>
    <row r="84" spans="1:9">
      <c r="A84">
        <v>0.68</v>
      </c>
      <c r="B84">
        <f t="shared" si="19"/>
        <v>2.1250000000000004</v>
      </c>
      <c r="C84">
        <f t="shared" ref="C84:C98" si="20">$B$6*$B$7*(-LN(1-A84)+$B$10*B84+$B$11*B84^2+$B$12*B84^3)</f>
        <v>76803.524059890929</v>
      </c>
      <c r="D84">
        <f t="shared" ref="D84:D98" si="21">$B$6*$B$7*(-LN(1-A84)+$G$10*B84+$G$11*B84^2+$G$12*B84^3)</f>
        <v>76803.524059890929</v>
      </c>
      <c r="E84">
        <f t="shared" ref="E84:E98" si="22">$B$6*$B$7*(-LN(1-A84)+$K$10*B84+$K$11*B84^2+$K$12*B84^3)</f>
        <v>139459.50053061178</v>
      </c>
      <c r="F84">
        <f t="shared" ref="F84:F98" si="23">$B$14+E84-C84-D84</f>
        <v>-42002.637684868067</v>
      </c>
      <c r="G84">
        <f t="shared" si="16"/>
        <v>23049280.900229894</v>
      </c>
      <c r="H84">
        <f t="shared" si="17"/>
        <v>301.94557979301158</v>
      </c>
      <c r="I84">
        <f t="shared" si="18"/>
        <v>5.7102468017761252</v>
      </c>
    </row>
    <row r="85" spans="1:9">
      <c r="A85">
        <v>0.69</v>
      </c>
      <c r="B85">
        <f t="shared" si="19"/>
        <v>2.2258064516129026</v>
      </c>
      <c r="C85">
        <f t="shared" si="20"/>
        <v>84233.778868197609</v>
      </c>
      <c r="D85">
        <f t="shared" si="21"/>
        <v>84233.778868197609</v>
      </c>
      <c r="E85">
        <f t="shared" si="22"/>
        <v>153809.0392508294</v>
      </c>
      <c r="F85">
        <f t="shared" si="23"/>
        <v>-42513.608581263805</v>
      </c>
      <c r="G85">
        <f t="shared" si="16"/>
        <v>28328635.198524117</v>
      </c>
      <c r="H85">
        <f t="shared" si="17"/>
        <v>371.10512110066588</v>
      </c>
      <c r="I85">
        <f t="shared" si="18"/>
        <v>5.9164853677575548</v>
      </c>
    </row>
    <row r="86" spans="1:9">
      <c r="A86">
        <v>0.7</v>
      </c>
      <c r="B86">
        <f t="shared" si="19"/>
        <v>2.333333333333333</v>
      </c>
      <c r="C86">
        <f t="shared" si="20"/>
        <v>92658.357483397238</v>
      </c>
      <c r="D86">
        <f t="shared" si="21"/>
        <v>92658.357483397238</v>
      </c>
      <c r="E86">
        <f t="shared" si="22"/>
        <v>170146.73066017267</v>
      </c>
      <c r="F86">
        <f t="shared" si="23"/>
        <v>-43025.074402319791</v>
      </c>
      <c r="G86">
        <f t="shared" si="16"/>
        <v>34824162.323767543</v>
      </c>
      <c r="H86">
        <f t="shared" si="17"/>
        <v>456.19652644135476</v>
      </c>
      <c r="I86">
        <f t="shared" si="18"/>
        <v>6.1229236957076543</v>
      </c>
    </row>
    <row r="87" spans="1:9">
      <c r="A87">
        <v>0.71</v>
      </c>
      <c r="B87">
        <f t="shared" si="19"/>
        <v>2.4482758620689653</v>
      </c>
      <c r="C87">
        <f t="shared" si="20"/>
        <v>102252.3815427568</v>
      </c>
      <c r="D87">
        <f t="shared" si="21"/>
        <v>102252.3815427568</v>
      </c>
      <c r="E87">
        <f t="shared" si="22"/>
        <v>188829.39737954014</v>
      </c>
      <c r="F87">
        <f t="shared" si="23"/>
        <v>-43530.455801671458</v>
      </c>
      <c r="G87">
        <f t="shared" si="16"/>
        <v>42704059.812647521</v>
      </c>
      <c r="H87">
        <f t="shared" si="17"/>
        <v>559.42318354568249</v>
      </c>
      <c r="I87">
        <f t="shared" si="18"/>
        <v>6.3269062235016653</v>
      </c>
    </row>
    <row r="88" spans="1:9">
      <c r="A88">
        <v>0.72</v>
      </c>
      <c r="B88">
        <f t="shared" si="19"/>
        <v>2.5714285714285712</v>
      </c>
      <c r="C88">
        <f t="shared" si="20"/>
        <v>113229.54967347479</v>
      </c>
      <c r="D88">
        <f t="shared" si="21"/>
        <v>113229.54967347479</v>
      </c>
      <c r="E88">
        <f t="shared" si="22"/>
        <v>210293.42510983461</v>
      </c>
      <c r="F88">
        <f t="shared" si="23"/>
        <v>-44020.764332812949</v>
      </c>
      <c r="G88">
        <f t="shared" si="16"/>
        <v>52049375.4258371</v>
      </c>
      <c r="H88">
        <f t="shared" si="17"/>
        <v>681.84681807846596</v>
      </c>
      <c r="I88">
        <f t="shared" si="18"/>
        <v>6.524805025692479</v>
      </c>
    </row>
    <row r="89" spans="1:9">
      <c r="A89">
        <v>0.73</v>
      </c>
      <c r="B89">
        <f t="shared" si="19"/>
        <v>2.7037037037037033</v>
      </c>
      <c r="C89">
        <f t="shared" si="20"/>
        <v>125852.45573289818</v>
      </c>
      <c r="D89">
        <f t="shared" si="21"/>
        <v>125852.45573289818</v>
      </c>
      <c r="E89">
        <f t="shared" si="22"/>
        <v>235076.22547779459</v>
      </c>
      <c r="F89">
        <f t="shared" si="23"/>
        <v>-44483.776083699748</v>
      </c>
      <c r="G89">
        <f t="shared" si="16"/>
        <v>62744695.77172976</v>
      </c>
      <c r="H89">
        <f t="shared" si="17"/>
        <v>821.95551460965976</v>
      </c>
      <c r="I89">
        <f t="shared" si="18"/>
        <v>6.7116862751119895</v>
      </c>
    </row>
    <row r="90" spans="1:9">
      <c r="A90">
        <v>0.74</v>
      </c>
      <c r="B90">
        <f t="shared" si="19"/>
        <v>2.8461538461538458</v>
      </c>
      <c r="C90">
        <f t="shared" si="20"/>
        <v>140446.19075836451</v>
      </c>
      <c r="D90">
        <f t="shared" si="21"/>
        <v>140446.19075836451</v>
      </c>
      <c r="E90">
        <f t="shared" si="22"/>
        <v>263844.57260188152</v>
      </c>
      <c r="F90">
        <f t="shared" si="23"/>
        <v>-44902.899010545487</v>
      </c>
      <c r="G90">
        <f t="shared" si="16"/>
        <v>74309651.68527706</v>
      </c>
      <c r="H90">
        <f t="shared" si="17"/>
        <v>973.45643707712941</v>
      </c>
      <c r="I90">
        <f t="shared" si="18"/>
        <v>6.8808530750458514</v>
      </c>
    </row>
    <row r="91" spans="1:9">
      <c r="A91">
        <v>0.75</v>
      </c>
      <c r="B91">
        <f t="shared" si="19"/>
        <v>3</v>
      </c>
      <c r="C91">
        <f t="shared" si="20"/>
        <v>157416.45384901209</v>
      </c>
      <c r="D91">
        <f t="shared" si="21"/>
        <v>157416.45384901209</v>
      </c>
      <c r="E91">
        <f t="shared" si="22"/>
        <v>297432.39067246299</v>
      </c>
      <c r="F91">
        <f t="shared" si="23"/>
        <v>-45255.607121259149</v>
      </c>
      <c r="G91">
        <f t="shared" si="16"/>
        <v>85678441.194733188</v>
      </c>
      <c r="H91">
        <f t="shared" si="17"/>
        <v>1122.3875796510047</v>
      </c>
      <c r="I91">
        <f t="shared" si="18"/>
        <v>7.0232134628423166</v>
      </c>
    </row>
    <row r="92" spans="1:9">
      <c r="A92">
        <v>0.76</v>
      </c>
      <c r="B92">
        <f t="shared" si="19"/>
        <v>3.166666666666667</v>
      </c>
      <c r="C92">
        <f t="shared" si="20"/>
        <v>177273.92731842436</v>
      </c>
      <c r="D92">
        <f t="shared" si="21"/>
        <v>177273.92731842436</v>
      </c>
      <c r="E92">
        <f t="shared" si="22"/>
        <v>336891.68930858356</v>
      </c>
      <c r="F92">
        <f t="shared" si="23"/>
        <v>-45511.255423963128</v>
      </c>
      <c r="G92">
        <f t="shared" si="16"/>
        <v>94991389.164496824</v>
      </c>
      <c r="H92">
        <f t="shared" si="17"/>
        <v>1244.3871980549081</v>
      </c>
      <c r="I92">
        <f t="shared" si="18"/>
        <v>7.126398477325842</v>
      </c>
    </row>
    <row r="93" spans="1:9">
      <c r="A93">
        <v>0.77</v>
      </c>
      <c r="B93">
        <f t="shared" si="19"/>
        <v>3.347826086956522</v>
      </c>
      <c r="C93">
        <f t="shared" si="20"/>
        <v>200667.46532467066</v>
      </c>
      <c r="D93">
        <f t="shared" si="21"/>
        <v>200667.46532467066</v>
      </c>
      <c r="E93">
        <f t="shared" si="22"/>
        <v>383562.02166946797</v>
      </c>
      <c r="F93">
        <f t="shared" si="23"/>
        <v>-45627.999075571308</v>
      </c>
      <c r="G93">
        <f t="shared" si="16"/>
        <v>99574532.327216595</v>
      </c>
      <c r="H93">
        <f t="shared" si="17"/>
        <v>1304.4263734865372</v>
      </c>
      <c r="I93">
        <f t="shared" si="18"/>
        <v>7.1735186625750229</v>
      </c>
    </row>
    <row r="94" spans="1:9">
      <c r="A94">
        <v>0.78</v>
      </c>
      <c r="B94">
        <f t="shared" si="19"/>
        <v>3.5454545454545459</v>
      </c>
      <c r="C94">
        <f t="shared" si="20"/>
        <v>228429.85273891047</v>
      </c>
      <c r="D94">
        <f t="shared" si="21"/>
        <v>228429.85273891047</v>
      </c>
      <c r="E94">
        <f t="shared" si="22"/>
        <v>439166.39573861548</v>
      </c>
      <c r="F94">
        <f t="shared" si="23"/>
        <v>-45548.399834903423</v>
      </c>
      <c r="G94">
        <f t="shared" si="16"/>
        <v>96426254.110749185</v>
      </c>
      <c r="H94">
        <f t="shared" si="17"/>
        <v>1263.1839288508143</v>
      </c>
      <c r="I94">
        <f t="shared" si="18"/>
        <v>7.14139074029148</v>
      </c>
    </row>
    <row r="95" spans="1:9">
      <c r="A95">
        <v>0.79</v>
      </c>
      <c r="B95">
        <f t="shared" si="19"/>
        <v>3.7619047619047628</v>
      </c>
      <c r="C95">
        <f t="shared" si="20"/>
        <v>261641.75910827759</v>
      </c>
      <c r="D95">
        <f t="shared" si="21"/>
        <v>261641.75910827759</v>
      </c>
      <c r="E95">
        <f t="shared" si="22"/>
        <v>505945.52666058938</v>
      </c>
      <c r="F95">
        <f t="shared" si="23"/>
        <v>-45193.081651663757</v>
      </c>
      <c r="G95">
        <f t="shared" si="16"/>
        <v>83543265.076737478</v>
      </c>
      <c r="H95">
        <f t="shared" si="17"/>
        <v>1094.4167725052607</v>
      </c>
      <c r="I95">
        <f t="shared" si="18"/>
        <v>6.9979768725049238</v>
      </c>
    </row>
    <row r="96" spans="1:9">
      <c r="A96">
        <v>0.8</v>
      </c>
      <c r="B96">
        <f t="shared" si="19"/>
        <v>4.0000000000000009</v>
      </c>
      <c r="C96">
        <f t="shared" si="20"/>
        <v>301722.45595337672</v>
      </c>
      <c r="D96">
        <f t="shared" si="21"/>
        <v>301722.45595337672</v>
      </c>
      <c r="E96">
        <f t="shared" si="22"/>
        <v>586848.56001329201</v>
      </c>
      <c r="F96">
        <f t="shared" si="23"/>
        <v>-44451.441989159444</v>
      </c>
      <c r="G96">
        <f t="shared" si="16"/>
        <v>61931152.623007514</v>
      </c>
      <c r="H96">
        <f t="shared" si="17"/>
        <v>811.29809936139839</v>
      </c>
      <c r="I96">
        <f t="shared" si="18"/>
        <v>6.6986355566907667</v>
      </c>
    </row>
    <row r="97" spans="1:9">
      <c r="A97">
        <v>0.81</v>
      </c>
      <c r="B97">
        <f t="shared" si="19"/>
        <v>4.2631578947368434</v>
      </c>
      <c r="C97">
        <f t="shared" si="20"/>
        <v>350560.59669544344</v>
      </c>
      <c r="D97">
        <f t="shared" si="21"/>
        <v>350560.59669544344</v>
      </c>
      <c r="E97">
        <f t="shared" si="22"/>
        <v>685808.43960283801</v>
      </c>
      <c r="F97">
        <f t="shared" si="23"/>
        <v>-43167.843883746886</v>
      </c>
      <c r="G97">
        <f t="shared" si="16"/>
        <v>36889841.730134249</v>
      </c>
      <c r="H97">
        <f t="shared" si="17"/>
        <v>483.25692666475862</v>
      </c>
      <c r="I97">
        <f t="shared" si="18"/>
        <v>6.1805484514875451</v>
      </c>
    </row>
    <row r="98" spans="1:9">
      <c r="A98">
        <v>0.82</v>
      </c>
      <c r="B98">
        <f t="shared" si="19"/>
        <v>4.5555555555555545</v>
      </c>
      <c r="C98">
        <f t="shared" si="20"/>
        <v>410706.13061125245</v>
      </c>
      <c r="D98">
        <f t="shared" si="21"/>
        <v>410706.13061125245</v>
      </c>
      <c r="E98">
        <f t="shared" si="22"/>
        <v>808146.61046007252</v>
      </c>
      <c r="F98">
        <f t="shared" si="23"/>
        <v>-41120.74085813039</v>
      </c>
      <c r="G98">
        <f t="shared" si="16"/>
        <v>16146164.413791189</v>
      </c>
      <c r="H98">
        <f t="shared" si="17"/>
        <v>211.51475382066454</v>
      </c>
      <c r="I98">
        <f t="shared" si="18"/>
        <v>5.3542947540706818</v>
      </c>
    </row>
    <row r="99" spans="1:9">
      <c r="A99">
        <v>0.83</v>
      </c>
      <c r="B99">
        <f t="shared" si="19"/>
        <v>4.8823529411764692</v>
      </c>
      <c r="C99">
        <f t="shared" ref="C99:C103" si="24">$B$6*$B$7*(-LN(1-A99)+$B$10*B99+$B$11*B99^2+$B$12*B99^3)</f>
        <v>485657.49944757356</v>
      </c>
      <c r="D99">
        <f t="shared" ref="D99:D103" si="25">$B$6*$B$7*(-LN(1-A99)+$G$10*B99+$G$11*B99^2+$G$12*B99^3)</f>
        <v>485657.49944757356</v>
      </c>
      <c r="E99">
        <f t="shared" ref="E99:E103" si="26">$B$6*$B$7*(-LN(1-A99)+$K$10*B99+$K$11*B99^2+$K$12*B99^3)</f>
        <v>961179.56855355727</v>
      </c>
      <c r="F99">
        <f t="shared" ref="F99:F103" si="27">$B$14+E99-C99-D99</f>
        <v>-37990.520437287865</v>
      </c>
      <c r="G99">
        <f t="shared" si="16"/>
        <v>4564276.1615355276</v>
      </c>
      <c r="H99">
        <f t="shared" si="17"/>
        <v>59.792017716115403</v>
      </c>
      <c r="I99">
        <f t="shared" si="18"/>
        <v>4.0908721690388328</v>
      </c>
    </row>
    <row r="100" spans="1:9">
      <c r="A100">
        <v>0.84</v>
      </c>
      <c r="B100">
        <f t="shared" si="19"/>
        <v>5.2499999999999991</v>
      </c>
      <c r="C100">
        <f t="shared" si="24"/>
        <v>580300.85776234942</v>
      </c>
      <c r="D100">
        <f t="shared" si="25"/>
        <v>580300.85776234942</v>
      </c>
      <c r="E100">
        <f t="shared" si="26"/>
        <v>1155147.8833309105</v>
      </c>
      <c r="F100">
        <f t="shared" si="27"/>
        <v>-33308.922289486276</v>
      </c>
      <c r="G100">
        <f t="shared" si="16"/>
        <v>689815.42270833452</v>
      </c>
      <c r="H100">
        <f t="shared" si="17"/>
        <v>9.0365820374791817</v>
      </c>
      <c r="I100">
        <f t="shared" si="18"/>
        <v>2.201281009709624</v>
      </c>
    </row>
    <row r="101" spans="1:9">
      <c r="A101">
        <v>0.85</v>
      </c>
      <c r="B101">
        <f t="shared" si="19"/>
        <v>5.6666666666666661</v>
      </c>
      <c r="C101">
        <f t="shared" si="24"/>
        <v>701598.24935677089</v>
      </c>
      <c r="D101">
        <f t="shared" si="25"/>
        <v>701598.24935677089</v>
      </c>
      <c r="E101">
        <f t="shared" si="26"/>
        <v>1404674.0043850893</v>
      </c>
      <c r="F101">
        <f t="shared" si="27"/>
        <v>-26377.584424150409</v>
      </c>
      <c r="G101">
        <f t="shared" si="16"/>
        <v>42047.115397704198</v>
      </c>
      <c r="H101">
        <f t="shared" si="17"/>
        <v>0.55081721170992493</v>
      </c>
      <c r="I101">
        <f t="shared" si="18"/>
        <v>-0.59635226405027719</v>
      </c>
    </row>
    <row r="102" spans="1:9">
      <c r="A102">
        <v>0.86</v>
      </c>
      <c r="B102">
        <f t="shared" si="19"/>
        <v>6.1428571428571423</v>
      </c>
      <c r="C102">
        <f t="shared" si="24"/>
        <v>859695.54703508364</v>
      </c>
      <c r="D102">
        <f t="shared" si="25"/>
        <v>859695.54703508364</v>
      </c>
      <c r="E102">
        <f t="shared" si="26"/>
        <v>1731112.8269555699</v>
      </c>
      <c r="F102">
        <f t="shared" si="27"/>
        <v>-16133.357210295275</v>
      </c>
      <c r="G102">
        <f t="shared" si="16"/>
        <v>673.01067825023858</v>
      </c>
      <c r="H102">
        <f t="shared" si="17"/>
        <v>8.8164398850781242E-3</v>
      </c>
      <c r="I102">
        <f t="shared" si="18"/>
        <v>-4.731137131596058</v>
      </c>
    </row>
    <row r="103" spans="1:9">
      <c r="A103">
        <v>0.87</v>
      </c>
      <c r="B103">
        <f t="shared" si="19"/>
        <v>6.6923076923076916</v>
      </c>
      <c r="C103">
        <f t="shared" si="24"/>
        <v>1069761.8302557922</v>
      </c>
      <c r="D103">
        <f t="shared" si="25"/>
        <v>1069761.8302557922</v>
      </c>
      <c r="E103">
        <f t="shared" si="26"/>
        <v>2166459.9488181123</v>
      </c>
      <c r="F103">
        <f t="shared" si="27"/>
        <v>-918.80178917013109</v>
      </c>
      <c r="G103">
        <f t="shared" si="16"/>
        <v>1.4489623277864023</v>
      </c>
      <c r="H103">
        <f t="shared" si="17"/>
        <v>1.8981406494001867E-5</v>
      </c>
      <c r="I103">
        <f t="shared" si="18"/>
        <v>-10.872050663523746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A66" workbookViewId="0">
      <selection activeCell="A84" sqref="A84:I114"/>
    </sheetView>
  </sheetViews>
  <sheetFormatPr baseColWidth="10" defaultColWidth="8.83203125" defaultRowHeight="14" x14ac:dyDescent="0"/>
  <cols>
    <col min="1" max="1" width="9.33203125" bestFit="1" customWidth="1"/>
    <col min="2" max="2" width="10.1640625" bestFit="1" customWidth="1"/>
    <col min="3" max="6" width="9.33203125" bestFit="1" customWidth="1"/>
    <col min="7" max="8" width="12" bestFit="1" customWidth="1"/>
    <col min="9" max="9" width="12.83203125" bestFit="1" customWidth="1"/>
  </cols>
  <sheetData>
    <row r="1" spans="1:12">
      <c r="A1" t="s">
        <v>37</v>
      </c>
      <c r="C1" t="s">
        <v>8</v>
      </c>
    </row>
    <row r="2" spans="1:12">
      <c r="A2" t="s">
        <v>21</v>
      </c>
      <c r="B2" t="s">
        <v>35</v>
      </c>
      <c r="F2" t="s">
        <v>22</v>
      </c>
      <c r="G2" t="s">
        <v>36</v>
      </c>
      <c r="J2" t="s">
        <v>24</v>
      </c>
    </row>
    <row r="3" spans="1:12">
      <c r="A3" t="s">
        <v>1</v>
      </c>
      <c r="B3">
        <v>3.59</v>
      </c>
      <c r="C3" t="s">
        <v>2</v>
      </c>
      <c r="F3" t="s">
        <v>1</v>
      </c>
      <c r="G3">
        <v>2.94</v>
      </c>
      <c r="H3" t="s">
        <v>2</v>
      </c>
      <c r="J3" t="s">
        <v>1</v>
      </c>
      <c r="K3">
        <v>3.9</v>
      </c>
      <c r="L3" t="s">
        <v>2</v>
      </c>
    </row>
    <row r="4" spans="1:12">
      <c r="A4" t="s">
        <v>3</v>
      </c>
      <c r="B4">
        <v>2.85</v>
      </c>
      <c r="C4" t="s">
        <v>4</v>
      </c>
      <c r="D4">
        <v>40</v>
      </c>
      <c r="E4" t="s">
        <v>5</v>
      </c>
      <c r="F4" t="s">
        <v>3</v>
      </c>
      <c r="G4">
        <v>2.85</v>
      </c>
      <c r="H4" t="s">
        <v>4</v>
      </c>
      <c r="J4" t="s">
        <v>3</v>
      </c>
      <c r="K4">
        <v>2.85</v>
      </c>
      <c r="L4" t="s">
        <v>4</v>
      </c>
    </row>
    <row r="5" spans="1:12">
      <c r="A5" t="s">
        <v>7</v>
      </c>
      <c r="B5">
        <f>B3/B4</f>
        <v>1.2596491228070175</v>
      </c>
      <c r="C5" t="s">
        <v>2</v>
      </c>
      <c r="F5" t="s">
        <v>7</v>
      </c>
      <c r="G5">
        <f>G3/G4</f>
        <v>1.0315789473684209</v>
      </c>
      <c r="H5" t="s">
        <v>2</v>
      </c>
      <c r="J5" t="s">
        <v>7</v>
      </c>
      <c r="K5">
        <f>K3/K4</f>
        <v>1.368421052631579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10^-6</f>
        <v>9.9999999999999995E-7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1000000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10.537800413622545</v>
      </c>
      <c r="F10" t="s">
        <v>15</v>
      </c>
      <c r="G10">
        <f>G5^3+3*G5^2+3*G5</f>
        <v>7.3849622393934959</v>
      </c>
      <c r="J10" t="s">
        <v>15</v>
      </c>
      <c r="K10">
        <f>K5^3+3*K5^2+3*K5</f>
        <v>12.285464353404286</v>
      </c>
    </row>
    <row r="11" spans="1:12">
      <c r="A11" t="s">
        <v>16</v>
      </c>
      <c r="B11">
        <f>1.5*(2*B5^3+3*B5^2)</f>
        <v>13.136337528956279</v>
      </c>
      <c r="F11" t="s">
        <v>16</v>
      </c>
      <c r="G11">
        <f>1.5*(2*G5^3+3*G5^2)</f>
        <v>8.081978130922872</v>
      </c>
      <c r="J11" t="s">
        <v>16</v>
      </c>
      <c r="K11">
        <f>1.5*(2*K5^3+3*K5^2)</f>
        <v>16.114010788744714</v>
      </c>
    </row>
    <row r="12" spans="1:12">
      <c r="A12" t="s">
        <v>17</v>
      </c>
      <c r="B12">
        <f>3*B5^3</f>
        <v>5.9961159223080776</v>
      </c>
      <c r="F12" t="s">
        <v>17</v>
      </c>
      <c r="G12">
        <f>3*G5^3</f>
        <v>3.2932800699810452</v>
      </c>
      <c r="J12" t="s">
        <v>17</v>
      </c>
      <c r="K12">
        <f>3*K5^3</f>
        <v>7.6874179909607818</v>
      </c>
    </row>
    <row r="14" spans="1:12">
      <c r="A14" t="s">
        <v>25</v>
      </c>
      <c r="B14">
        <f>B6*B7*LN(B8)</f>
        <v>-34228.92212411666</v>
      </c>
      <c r="C14" t="s">
        <v>26</v>
      </c>
    </row>
    <row r="15" spans="1:12">
      <c r="A15" t="s">
        <v>6</v>
      </c>
      <c r="B15" t="s">
        <v>18</v>
      </c>
      <c r="C15" t="s">
        <v>19</v>
      </c>
      <c r="D15" t="s">
        <v>20</v>
      </c>
      <c r="E15" t="s">
        <v>23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$B$14+E16-C16-D16</f>
        <v>-34228.92212411666</v>
      </c>
      <c r="G16">
        <f>EXP(-F16/$B$6/$B$7)</f>
        <v>999999.99999999953</v>
      </c>
      <c r="H16">
        <f>G16/$B$9</f>
        <v>0.99999999999999956</v>
      </c>
      <c r="I16">
        <f>LN(H16)</f>
        <v>-4.4408920985006271E-16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291.95522573355595</v>
      </c>
      <c r="D17">
        <f t="shared" ref="D17:D80" si="0">$B$6*$B$7*(-LN(1-A17)+$G$10*B17+$G$11*B17^2+$G$12*B17^3)</f>
        <v>211.76778006912957</v>
      </c>
      <c r="E17">
        <f>$B$6*$B$7*(-LN(1-A17)+$K$10*B17+$K$11*B17^2+$K$12*B17^3)</f>
        <v>336.4492658726931</v>
      </c>
      <c r="F17">
        <f t="shared" ref="F17:F79" si="1">$B$14+E17-C17-D17</f>
        <v>-34396.195864046647</v>
      </c>
      <c r="G17">
        <f t="shared" ref="G17:G80" si="2">EXP(-F17/$B$6/$B$7)</f>
        <v>1069846.508547877</v>
      </c>
      <c r="H17">
        <f t="shared" ref="H17:H80" si="3">G17/$B$9</f>
        <v>1.069846508547877</v>
      </c>
      <c r="I17">
        <f t="shared" ref="I17:I80" si="4">LN(H17)</f>
        <v>6.7515188228630757E-2</v>
      </c>
    </row>
    <row r="18" spans="1:9">
      <c r="A18">
        <v>0.02</v>
      </c>
      <c r="B18">
        <f t="shared" ref="B18:B81" si="5">A18/(1-A18)</f>
        <v>2.0408163265306124E-2</v>
      </c>
      <c r="C18">
        <f t="shared" ref="C18:C81" si="6">$B$6*$B$7*(-LN(1-A18)+$B$10*B18+$B$11*B18^2+$B$12*B18^3)</f>
        <v>596.55478854248099</v>
      </c>
      <c r="D18">
        <f t="shared" si="0"/>
        <v>431.86632646278224</v>
      </c>
      <c r="E18">
        <f t="shared" ref="E18:E81" si="7">$B$6*$B$7*(-LN(1-A18)+$K$10*B18+$K$11*B18^2+$K$12*B18^3)</f>
        <v>688.02963884251676</v>
      </c>
      <c r="F18">
        <f t="shared" si="1"/>
        <v>-34569.313600279405</v>
      </c>
      <c r="G18">
        <f t="shared" si="2"/>
        <v>1147274.5073437118</v>
      </c>
      <c r="H18">
        <f t="shared" si="3"/>
        <v>1.1472745073437118</v>
      </c>
      <c r="I18">
        <f t="shared" si="4"/>
        <v>0.13738913588091206</v>
      </c>
    </row>
    <row r="19" spans="1:9">
      <c r="A19">
        <v>0.03</v>
      </c>
      <c r="B19">
        <f t="shared" si="5"/>
        <v>3.0927835051546393E-2</v>
      </c>
      <c r="C19">
        <f t="shared" si="6"/>
        <v>914.50467779580583</v>
      </c>
      <c r="D19">
        <f t="shared" si="0"/>
        <v>660.7391934755434</v>
      </c>
      <c r="E19">
        <f t="shared" si="7"/>
        <v>1055.6017424266943</v>
      </c>
      <c r="F19">
        <f t="shared" si="1"/>
        <v>-34748.564252961311</v>
      </c>
      <c r="G19">
        <f t="shared" si="2"/>
        <v>1233355.4425150622</v>
      </c>
      <c r="H19">
        <f t="shared" si="3"/>
        <v>1.2333554425150621</v>
      </c>
      <c r="I19">
        <f t="shared" si="4"/>
        <v>0.20973845718495762</v>
      </c>
    </row>
    <row r="20" spans="1:9">
      <c r="A20">
        <v>0.04</v>
      </c>
      <c r="B20">
        <f t="shared" si="5"/>
        <v>4.1666666666666671E-2</v>
      </c>
      <c r="C20">
        <f t="shared" si="6"/>
        <v>1246.557895877758</v>
      </c>
      <c r="D20">
        <f t="shared" si="0"/>
        <v>898.8586513157635</v>
      </c>
      <c r="E20">
        <f t="shared" si="7"/>
        <v>1440.0841363175944</v>
      </c>
      <c r="F20">
        <f t="shared" si="1"/>
        <v>-34934.254534992586</v>
      </c>
      <c r="G20">
        <f t="shared" si="2"/>
        <v>1329345.8084751586</v>
      </c>
      <c r="H20">
        <f t="shared" si="3"/>
        <v>1.3293458084751586</v>
      </c>
      <c r="I20">
        <f t="shared" si="4"/>
        <v>0.28468694789734661</v>
      </c>
    </row>
    <row r="21" spans="1:9">
      <c r="A21">
        <v>0.05</v>
      </c>
      <c r="B21">
        <f t="shared" si="5"/>
        <v>5.2631578947368425E-2</v>
      </c>
      <c r="C21">
        <f t="shared" si="6"/>
        <v>1593.5180997833829</v>
      </c>
      <c r="D21">
        <f t="shared" si="0"/>
        <v>1146.7278693857636</v>
      </c>
      <c r="E21">
        <f t="shared" si="7"/>
        <v>1842.4578360730047</v>
      </c>
      <c r="F21">
        <f t="shared" si="1"/>
        <v>-35126.710257212806</v>
      </c>
      <c r="G21">
        <f t="shared" si="2"/>
        <v>1436724.8480402483</v>
      </c>
      <c r="H21">
        <f t="shared" si="3"/>
        <v>1.4367248480402484</v>
      </c>
      <c r="I21">
        <f t="shared" si="4"/>
        <v>0.36236611210335701</v>
      </c>
    </row>
    <row r="22" spans="1:9">
      <c r="A22">
        <v>0.06</v>
      </c>
      <c r="B22">
        <f t="shared" si="5"/>
        <v>6.3829787234042548E-2</v>
      </c>
      <c r="C22">
        <f t="shared" si="6"/>
        <v>1956.2435654952253</v>
      </c>
      <c r="D22">
        <f t="shared" si="0"/>
        <v>1404.8832905438389</v>
      </c>
      <c r="E22">
        <f t="shared" si="7"/>
        <v>2263.7712354268151</v>
      </c>
      <c r="F22">
        <f t="shared" si="1"/>
        <v>-35326.277744728912</v>
      </c>
      <c r="G22">
        <f t="shared" si="2"/>
        <v>1557241.106141682</v>
      </c>
      <c r="H22">
        <f t="shared" si="3"/>
        <v>1.557241106141682</v>
      </c>
      <c r="I22">
        <f t="shared" si="4"/>
        <v>0.44291573387665428</v>
      </c>
    </row>
    <row r="23" spans="1:9">
      <c r="A23">
        <v>7.0000000000000007E-2</v>
      </c>
      <c r="B23">
        <f t="shared" si="5"/>
        <v>7.5268817204301092E-2</v>
      </c>
      <c r="C23">
        <f t="shared" si="6"/>
        <v>2335.65150746466</v>
      </c>
      <c r="D23">
        <f t="shared" si="0"/>
        <v>1673.8972152858</v>
      </c>
      <c r="E23">
        <f t="shared" si="7"/>
        <v>2705.1454716885105</v>
      </c>
      <c r="F23">
        <f t="shared" si="1"/>
        <v>-35533.325375178611</v>
      </c>
      <c r="G23">
        <f t="shared" si="2"/>
        <v>1692970.1950034986</v>
      </c>
      <c r="H23">
        <f t="shared" si="3"/>
        <v>1.6929701950034985</v>
      </c>
      <c r="I23">
        <f t="shared" si="4"/>
        <v>0.52648449815462461</v>
      </c>
    </row>
    <row r="24" spans="1:9">
      <c r="A24">
        <v>0.08</v>
      </c>
      <c r="B24">
        <f t="shared" si="5"/>
        <v>8.6956521739130432E-2</v>
      </c>
      <c r="C24">
        <f t="shared" si="6"/>
        <v>2732.7227891404955</v>
      </c>
      <c r="D24">
        <f t="shared" si="0"/>
        <v>1954.3806168880051</v>
      </c>
      <c r="E24">
        <f t="shared" si="7"/>
        <v>3167.7802792437601</v>
      </c>
      <c r="F24">
        <f t="shared" si="1"/>
        <v>-35748.245250901397</v>
      </c>
      <c r="G24">
        <f t="shared" si="2"/>
        <v>1846386.8321315304</v>
      </c>
      <c r="H24">
        <f t="shared" si="3"/>
        <v>1.8463868321315304</v>
      </c>
      <c r="I24">
        <f t="shared" si="4"/>
        <v>0.61323066566167794</v>
      </c>
    </row>
    <row r="25" spans="1:9">
      <c r="A25">
        <v>0.09</v>
      </c>
      <c r="B25">
        <f t="shared" si="5"/>
        <v>9.8901098901098897E-2</v>
      </c>
      <c r="C25">
        <f t="shared" si="6"/>
        <v>3148.5070645556711</v>
      </c>
      <c r="D25">
        <f t="shared" si="0"/>
        <v>2246.9862109176584</v>
      </c>
      <c r="E25">
        <f t="shared" si="7"/>
        <v>3652.9603812775595</v>
      </c>
      <c r="F25">
        <f t="shared" si="1"/>
        <v>-35971.45501831243</v>
      </c>
      <c r="G25">
        <f t="shared" si="2"/>
        <v>2020455.1488534452</v>
      </c>
      <c r="H25">
        <f t="shared" si="3"/>
        <v>2.0204551488534452</v>
      </c>
      <c r="I25">
        <f t="shared" si="4"/>
        <v>0.70332280724667784</v>
      </c>
    </row>
    <row r="26" spans="1:9">
      <c r="A26">
        <v>0.1</v>
      </c>
      <c r="B26">
        <f t="shared" si="5"/>
        <v>0.11111111111111112</v>
      </c>
      <c r="C26">
        <f t="shared" si="6"/>
        <v>3584.1283955614454</v>
      </c>
      <c r="D26">
        <f t="shared" si="0"/>
        <v>2552.4118051746918</v>
      </c>
      <c r="E26">
        <f t="shared" si="7"/>
        <v>4162.0624755928429</v>
      </c>
      <c r="F26">
        <f t="shared" si="1"/>
        <v>-36203.399849259949</v>
      </c>
      <c r="G26">
        <f t="shared" si="2"/>
        <v>2218742.5214023213</v>
      </c>
      <c r="H26">
        <f t="shared" si="3"/>
        <v>2.2187425214023211</v>
      </c>
      <c r="I26">
        <f t="shared" si="4"/>
        <v>0.7969406036003347</v>
      </c>
    </row>
    <row r="27" spans="1:9">
      <c r="A27">
        <v>0.11</v>
      </c>
      <c r="B27">
        <f t="shared" si="5"/>
        <v>0.12359550561797752</v>
      </c>
      <c r="C27">
        <f t="shared" si="6"/>
        <v>4040.7913944580478</v>
      </c>
      <c r="D27">
        <f t="shared" si="0"/>
        <v>2871.4039591235228</v>
      </c>
      <c r="E27">
        <f t="shared" si="7"/>
        <v>4696.5628768805263</v>
      </c>
      <c r="F27">
        <f t="shared" si="1"/>
        <v>-36444.554600817704</v>
      </c>
      <c r="G27">
        <f t="shared" si="2"/>
        <v>2445563.8675007899</v>
      </c>
      <c r="H27">
        <f t="shared" si="3"/>
        <v>2.4455638675007898</v>
      </c>
      <c r="I27">
        <f t="shared" si="4"/>
        <v>0.89427571699269981</v>
      </c>
    </row>
    <row r="28" spans="1:9">
      <c r="A28">
        <v>0.12</v>
      </c>
      <c r="B28">
        <f t="shared" si="5"/>
        <v>0.13636363636363635</v>
      </c>
      <c r="C28">
        <f t="shared" si="6"/>
        <v>4519.7879475923482</v>
      </c>
      <c r="D28">
        <f t="shared" si="0"/>
        <v>3204.7619852488056</v>
      </c>
      <c r="E28">
        <f t="shared" si="7"/>
        <v>5258.0458851135199</v>
      </c>
      <c r="F28">
        <f t="shared" si="1"/>
        <v>-36695.426171844294</v>
      </c>
      <c r="G28">
        <f t="shared" si="2"/>
        <v>2706165.6465855003</v>
      </c>
      <c r="H28">
        <f t="shared" si="3"/>
        <v>2.7061656465855002</v>
      </c>
      <c r="I28">
        <f t="shared" si="4"/>
        <v>0.99553274242994005</v>
      </c>
    </row>
    <row r="29" spans="1:9">
      <c r="A29">
        <v>0.13</v>
      </c>
      <c r="B29">
        <f t="shared" si="5"/>
        <v>0.14942528735632185</v>
      </c>
      <c r="C29">
        <f t="shared" si="6"/>
        <v>5022.5045820701953</v>
      </c>
      <c r="D29">
        <f t="shared" si="0"/>
        <v>3553.342328580748</v>
      </c>
      <c r="E29">
        <f t="shared" si="7"/>
        <v>5848.2129580054398</v>
      </c>
      <c r="F29">
        <f t="shared" si="1"/>
        <v>-36956.556076762165</v>
      </c>
      <c r="G29">
        <f t="shared" si="2"/>
        <v>3006961.9390754709</v>
      </c>
      <c r="H29">
        <f t="shared" si="3"/>
        <v>3.0069619390754707</v>
      </c>
      <c r="I29">
        <f t="shared" si="4"/>
        <v>1.1009302464854713</v>
      </c>
    </row>
    <row r="30" spans="1:9">
      <c r="A30">
        <v>0.14000000000000001</v>
      </c>
      <c r="B30">
        <f t="shared" si="5"/>
        <v>0.16279069767441862</v>
      </c>
      <c r="C30">
        <f t="shared" si="6"/>
        <v>5550.430545171841</v>
      </c>
      <c r="D30">
        <f t="shared" si="0"/>
        <v>3918.0633649445986</v>
      </c>
      <c r="E30">
        <f t="shared" si="7"/>
        <v>6468.8927748309434</v>
      </c>
      <c r="F30">
        <f t="shared" si="1"/>
        <v>-37228.523259402151</v>
      </c>
      <c r="G30">
        <f t="shared" si="2"/>
        <v>3355839.2998467577</v>
      </c>
      <c r="H30">
        <f t="shared" si="3"/>
        <v>3.3558392998467577</v>
      </c>
      <c r="I30">
        <f t="shared" si="4"/>
        <v>1.2107019030266275</v>
      </c>
    </row>
    <row r="31" spans="1:9">
      <c r="A31">
        <v>0.15</v>
      </c>
      <c r="B31">
        <f t="shared" si="5"/>
        <v>0.17647058823529413</v>
      </c>
      <c r="C31">
        <f t="shared" si="6"/>
        <v>6105.1666744877912</v>
      </c>
      <c r="D31">
        <f t="shared" si="0"/>
        <v>4299.9106633671427</v>
      </c>
      <c r="E31">
        <f t="shared" si="7"/>
        <v>7122.0522895060831</v>
      </c>
      <c r="F31">
        <f t="shared" si="1"/>
        <v>-37511.947172465509</v>
      </c>
      <c r="G31">
        <f t="shared" si="2"/>
        <v>3762553.0744818808</v>
      </c>
      <c r="H31">
        <f t="shared" si="3"/>
        <v>3.7625530744818807</v>
      </c>
      <c r="I31">
        <f t="shared" si="4"/>
        <v>1.3250977361500893</v>
      </c>
    </row>
    <row r="32" spans="1:9">
      <c r="A32">
        <v>0.16</v>
      </c>
      <c r="B32">
        <f t="shared" si="5"/>
        <v>0.19047619047619049</v>
      </c>
      <c r="C32">
        <f t="shared" si="6"/>
        <v>6688.4351463545254</v>
      </c>
      <c r="D32">
        <f t="shared" si="0"/>
        <v>4699.9427636032169</v>
      </c>
      <c r="E32">
        <f t="shared" si="7"/>
        <v>7809.8088828564687</v>
      </c>
      <c r="F32">
        <f t="shared" si="1"/>
        <v>-37807.491151217939</v>
      </c>
      <c r="G32">
        <f t="shared" si="2"/>
        <v>4239246.2485639043</v>
      </c>
      <c r="H32">
        <f t="shared" si="3"/>
        <v>4.2392462485639042</v>
      </c>
      <c r="I32">
        <f t="shared" si="4"/>
        <v>1.4443854818755117</v>
      </c>
    </row>
    <row r="33" spans="1:9">
      <c r="A33">
        <v>0.17</v>
      </c>
      <c r="B33">
        <f t="shared" si="5"/>
        <v>0.20481927710843376</v>
      </c>
      <c r="C33">
        <f t="shared" si="6"/>
        <v>7302.0902010321461</v>
      </c>
      <c r="D33">
        <f t="shared" si="0"/>
        <v>5119.2975260237454</v>
      </c>
      <c r="E33">
        <f t="shared" si="7"/>
        <v>8534.4437376701899</v>
      </c>
      <c r="F33">
        <f t="shared" si="1"/>
        <v>-38115.866113502358</v>
      </c>
      <c r="G33">
        <f t="shared" si="2"/>
        <v>4801133.7193115782</v>
      </c>
      <c r="H33">
        <f t="shared" si="3"/>
        <v>4.8011337193115784</v>
      </c>
      <c r="I33">
        <f t="shared" si="4"/>
        <v>1.5688520815482643</v>
      </c>
    </row>
    <row r="34" spans="1:9">
      <c r="A34">
        <v>0.18</v>
      </c>
      <c r="B34">
        <f t="shared" si="5"/>
        <v>0.21951219512195119</v>
      </c>
      <c r="C34">
        <f t="shared" si="6"/>
        <v>7948.1299554244079</v>
      </c>
      <c r="D34">
        <f t="shared" si="0"/>
        <v>5559.1991182449146</v>
      </c>
      <c r="E34">
        <f t="shared" si="7"/>
        <v>9298.4165756873153</v>
      </c>
      <c r="F34">
        <f t="shared" si="1"/>
        <v>-38437.834622098664</v>
      </c>
      <c r="G34">
        <f t="shared" si="2"/>
        <v>5467411.6892387215</v>
      </c>
      <c r="H34">
        <f t="shared" si="3"/>
        <v>5.4674116892387215</v>
      </c>
      <c r="I34">
        <f t="shared" si="4"/>
        <v>1.6988053214929777</v>
      </c>
    </row>
    <row r="35" spans="1:9">
      <c r="A35">
        <v>0.19</v>
      </c>
      <c r="B35">
        <f t="shared" si="5"/>
        <v>0.23456790123456789</v>
      </c>
      <c r="C35">
        <f t="shared" si="6"/>
        <v>8628.7094282224261</v>
      </c>
      <c r="D35">
        <f t="shared" si="0"/>
        <v>6020.9657110059998</v>
      </c>
      <c r="E35">
        <f t="shared" si="7"/>
        <v>10104.381913405212</v>
      </c>
      <c r="F35">
        <f t="shared" si="1"/>
        <v>-38774.215349939877</v>
      </c>
      <c r="G35">
        <f t="shared" si="2"/>
        <v>6262476.0075155664</v>
      </c>
      <c r="H35">
        <f t="shared" si="3"/>
        <v>6.2624760075155663</v>
      </c>
      <c r="I35">
        <f t="shared" si="4"/>
        <v>1.8345756352684055</v>
      </c>
    </row>
    <row r="36" spans="1:9">
      <c r="A36">
        <v>0.2</v>
      </c>
      <c r="B36">
        <f t="shared" si="5"/>
        <v>0.25</v>
      </c>
      <c r="C36">
        <f t="shared" si="6"/>
        <v>9346.1549184213964</v>
      </c>
      <c r="D36">
        <f t="shared" si="0"/>
        <v>6506.0179650720929</v>
      </c>
      <c r="E36">
        <f t="shared" si="7"/>
        <v>10955.207013812729</v>
      </c>
      <c r="F36">
        <f t="shared" si="1"/>
        <v>-39125.887993797412</v>
      </c>
      <c r="G36">
        <f t="shared" si="2"/>
        <v>7217568.2373019019</v>
      </c>
      <c r="H36">
        <f t="shared" si="3"/>
        <v>7.2175682373019017</v>
      </c>
      <c r="I36">
        <f t="shared" si="4"/>
        <v>1.9765180869338006</v>
      </c>
    </row>
    <row r="37" spans="1:9">
      <c r="A37">
        <v>0.21</v>
      </c>
      <c r="B37">
        <f t="shared" si="5"/>
        <v>0.26582278481012656</v>
      </c>
      <c r="C37">
        <f t="shared" si="6"/>
        <v>10102.979896524079</v>
      </c>
      <c r="D37">
        <f t="shared" si="0"/>
        <v>7015.888401524714</v>
      </c>
      <c r="E37">
        <f t="shared" si="7"/>
        <v>11853.99173429779</v>
      </c>
      <c r="F37">
        <f t="shared" si="1"/>
        <v>-39493.798687867667</v>
      </c>
      <c r="G37">
        <f t="shared" si="2"/>
        <v>8373019.3656298574</v>
      </c>
      <c r="H37">
        <f t="shared" si="3"/>
        <v>8.3730193656298582</v>
      </c>
      <c r="I37">
        <f t="shared" si="4"/>
        <v>2.1250145560859592</v>
      </c>
    </row>
    <row r="38" spans="1:9">
      <c r="A38">
        <v>0.22</v>
      </c>
      <c r="B38">
        <f t="shared" si="5"/>
        <v>0.28205128205128205</v>
      </c>
      <c r="C38">
        <f t="shared" si="6"/>
        <v>10901.902588767092</v>
      </c>
      <c r="D38">
        <f t="shared" si="0"/>
        <v>7552.231759914237</v>
      </c>
      <c r="E38">
        <f t="shared" si="7"/>
        <v>12804.090497458379</v>
      </c>
      <c r="F38">
        <f t="shared" si="1"/>
        <v>-39878.965975339612</v>
      </c>
      <c r="G38">
        <f t="shared" si="2"/>
        <v>9781336.6658649761</v>
      </c>
      <c r="H38">
        <f t="shared" si="3"/>
        <v>9.781336665864977</v>
      </c>
      <c r="I38">
        <f t="shared" si="4"/>
        <v>2.2804761481090945</v>
      </c>
    </row>
    <row r="39" spans="1:9">
      <c r="A39">
        <v>0.23</v>
      </c>
      <c r="B39">
        <f t="shared" si="5"/>
        <v>0.29870129870129869</v>
      </c>
      <c r="C39">
        <f t="shared" si="6"/>
        <v>11745.865458811035</v>
      </c>
      <c r="D39">
        <f t="shared" si="0"/>
        <v>8116.8364626260363</v>
      </c>
      <c r="E39">
        <f t="shared" si="7"/>
        <v>13809.136641923356</v>
      </c>
      <c r="F39">
        <f t="shared" si="1"/>
        <v>-40282.487403630374</v>
      </c>
      <c r="G39">
        <f t="shared" si="2"/>
        <v>11511492.177338572</v>
      </c>
      <c r="H39">
        <f t="shared" si="3"/>
        <v>11.511492177338573</v>
      </c>
      <c r="I39">
        <f t="shared" si="4"/>
        <v>2.4433458561501804</v>
      </c>
    </row>
    <row r="40" spans="1:9">
      <c r="A40">
        <v>0.24</v>
      </c>
      <c r="B40">
        <f t="shared" si="5"/>
        <v>0.31578947368421051</v>
      </c>
      <c r="C40">
        <f t="shared" si="6"/>
        <v>12638.056819021076</v>
      </c>
      <c r="D40">
        <f t="shared" si="0"/>
        <v>8711.6373197414887</v>
      </c>
      <c r="E40">
        <f t="shared" si="7"/>
        <v>14873.069445186838</v>
      </c>
      <c r="F40">
        <f t="shared" si="1"/>
        <v>-40705.546817692382</v>
      </c>
      <c r="G40">
        <f t="shared" si="2"/>
        <v>13654941.965348337</v>
      </c>
      <c r="H40">
        <f t="shared" si="3"/>
        <v>13.654941965348337</v>
      </c>
      <c r="I40">
        <f t="shared" si="4"/>
        <v>2.6141015048506051</v>
      </c>
    </row>
    <row r="41" spans="1:9">
      <c r="A41">
        <v>0.25</v>
      </c>
      <c r="B41">
        <f t="shared" si="5"/>
        <v>0.33333333333333331</v>
      </c>
      <c r="C41">
        <f t="shared" si="6"/>
        <v>13581.934835317956</v>
      </c>
      <c r="D41">
        <f t="shared" si="0"/>
        <v>9338.7296269904</v>
      </c>
      <c r="E41">
        <f t="shared" si="7"/>
        <v>16000.164150619956</v>
      </c>
      <c r="F41">
        <f t="shared" si="1"/>
        <v>-41149.422435805056</v>
      </c>
      <c r="G41">
        <f t="shared" si="2"/>
        <v>16334166.362129757</v>
      </c>
      <c r="H41">
        <f t="shared" si="3"/>
        <v>16.334166362129757</v>
      </c>
      <c r="I41">
        <f t="shared" si="4"/>
        <v>2.7932590099050176</v>
      </c>
    </row>
    <row r="42" spans="1:9">
      <c r="A42">
        <v>0.26</v>
      </c>
      <c r="B42">
        <f t="shared" si="5"/>
        <v>0.35135135135135137</v>
      </c>
      <c r="C42">
        <f t="shared" si="6"/>
        <v>14581.254226292889</v>
      </c>
      <c r="D42">
        <f t="shared" si="0"/>
        <v>10000.384830487752</v>
      </c>
      <c r="E42">
        <f t="shared" si="7"/>
        <v>17195.065377122246</v>
      </c>
      <c r="F42">
        <f t="shared" si="1"/>
        <v>-41615.495803775055</v>
      </c>
      <c r="G42">
        <f t="shared" si="2"/>
        <v>19714925.572756056</v>
      </c>
      <c r="H42">
        <f t="shared" si="3"/>
        <v>19.714925572756055</v>
      </c>
      <c r="I42">
        <f t="shared" si="4"/>
        <v>2.9813759921642631</v>
      </c>
    </row>
    <row r="43" spans="1:9">
      <c r="A43">
        <v>0.27</v>
      </c>
      <c r="B43">
        <f t="shared" si="5"/>
        <v>0.36986301369863017</v>
      </c>
      <c r="C43">
        <f t="shared" si="6"/>
        <v>15640.095999671386</v>
      </c>
      <c r="D43">
        <f t="shared" si="0"/>
        <v>10699.067956291427</v>
      </c>
      <c r="E43">
        <f t="shared" si="7"/>
        <v>18462.824343346998</v>
      </c>
      <c r="F43">
        <f t="shared" si="1"/>
        <v>-42105.261736732471</v>
      </c>
      <c r="G43">
        <f t="shared" si="2"/>
        <v>24024059.091225792</v>
      </c>
      <c r="H43">
        <f t="shared" si="3"/>
        <v>24.024059091225791</v>
      </c>
      <c r="I43">
        <f t="shared" si="4"/>
        <v>3.1790557903527374</v>
      </c>
    </row>
    <row r="44" spans="1:9">
      <c r="A44">
        <v>0.28000000000000003</v>
      </c>
      <c r="B44">
        <f t="shared" si="5"/>
        <v>0.38888888888888895</v>
      </c>
      <c r="C44">
        <f t="shared" si="6"/>
        <v>16762.900618250598</v>
      </c>
      <c r="D44">
        <f t="shared" si="0"/>
        <v>11437.457030960899</v>
      </c>
      <c r="E44">
        <f t="shared" si="7"/>
        <v>19808.940400306936</v>
      </c>
      <c r="F44">
        <f t="shared" si="1"/>
        <v>-42620.339373021219</v>
      </c>
      <c r="G44">
        <f t="shared" si="2"/>
        <v>29575665.823136356</v>
      </c>
      <c r="H44">
        <f t="shared" si="3"/>
        <v>29.575665823136355</v>
      </c>
      <c r="I44">
        <f t="shared" si="4"/>
        <v>3.386951922650304</v>
      </c>
    </row>
    <row r="45" spans="1:9">
      <c r="A45">
        <v>0.28999999999999998</v>
      </c>
      <c r="B45">
        <f t="shared" si="5"/>
        <v>0.40845070422535212</v>
      </c>
      <c r="C45">
        <f t="shared" si="6"/>
        <v>17954.505044273286</v>
      </c>
      <c r="D45">
        <f t="shared" si="0"/>
        <v>12218.464751895146</v>
      </c>
      <c r="E45">
        <f t="shared" si="7"/>
        <v>21239.40743789513</v>
      </c>
      <c r="F45">
        <f t="shared" si="1"/>
        <v>-43162.484482389962</v>
      </c>
      <c r="G45">
        <f t="shared" si="2"/>
        <v>36810129.098242871</v>
      </c>
      <c r="H45">
        <f t="shared" si="3"/>
        <v>36.810129098242868</v>
      </c>
      <c r="I45">
        <f t="shared" si="4"/>
        <v>3.6057730545361752</v>
      </c>
    </row>
    <row r="46" spans="1:9">
      <c r="A46">
        <v>0.3</v>
      </c>
      <c r="B46">
        <f t="shared" si="5"/>
        <v>0.4285714285714286</v>
      </c>
      <c r="C46">
        <f t="shared" si="6"/>
        <v>19220.184177208557</v>
      </c>
      <c r="D46">
        <f t="shared" si="0"/>
        <v>13045.262704061002</v>
      </c>
      <c r="E46">
        <f t="shared" si="7"/>
        <v>22760.765814175051</v>
      </c>
      <c r="F46">
        <f t="shared" si="1"/>
        <v>-43733.603191211165</v>
      </c>
      <c r="G46">
        <f t="shared" si="2"/>
        <v>46353116.983006366</v>
      </c>
      <c r="H46">
        <f t="shared" si="3"/>
        <v>46.353116983006366</v>
      </c>
      <c r="I46">
        <f t="shared" si="4"/>
        <v>3.8362885385750647</v>
      </c>
    </row>
    <row r="47" spans="1:9">
      <c r="A47">
        <v>0.31</v>
      </c>
      <c r="B47">
        <f t="shared" si="5"/>
        <v>0.44927536231884063</v>
      </c>
      <c r="C47">
        <f t="shared" si="6"/>
        <v>20565.697276718907</v>
      </c>
      <c r="D47">
        <f t="shared" si="0"/>
        <v>13921.308463719586</v>
      </c>
      <c r="E47">
        <f t="shared" si="7"/>
        <v>24380.160553270594</v>
      </c>
      <c r="F47">
        <f t="shared" si="1"/>
        <v>-44335.767311284559</v>
      </c>
      <c r="G47">
        <f t="shared" si="2"/>
        <v>59106127.630207986</v>
      </c>
      <c r="H47">
        <f t="shared" si="3"/>
        <v>59.106127630207986</v>
      </c>
      <c r="I47">
        <f t="shared" si="4"/>
        <v>4.0793346014436302</v>
      </c>
    </row>
    <row r="48" spans="1:9">
      <c r="A48">
        <v>0.32</v>
      </c>
      <c r="B48">
        <f t="shared" si="5"/>
        <v>0.4705882352941177</v>
      </c>
      <c r="C48">
        <f t="shared" si="6"/>
        <v>21997.34005215891</v>
      </c>
      <c r="D48">
        <f t="shared" si="0"/>
        <v>14850.375981029287</v>
      </c>
      <c r="E48">
        <f t="shared" si="7"/>
        <v>26105.406670795692</v>
      </c>
      <c r="F48">
        <f t="shared" si="1"/>
        <v>-44971.231486509161</v>
      </c>
      <c r="G48">
        <f t="shared" si="2"/>
        <v>76387667.629934326</v>
      </c>
      <c r="H48">
        <f t="shared" si="3"/>
        <v>76.387667629934327</v>
      </c>
      <c r="I48">
        <f t="shared" si="4"/>
        <v>4.3358212646867571</v>
      </c>
    </row>
    <row r="49" spans="1:9">
      <c r="A49">
        <v>0.33</v>
      </c>
      <c r="B49">
        <f t="shared" si="5"/>
        <v>0.49253731343283591</v>
      </c>
      <c r="C49">
        <f t="shared" si="6"/>
        <v>23522.003204612651</v>
      </c>
      <c r="D49">
        <f t="shared" si="0"/>
        <v>15836.589693279044</v>
      </c>
      <c r="E49">
        <f t="shared" si="7"/>
        <v>27945.062617967844</v>
      </c>
      <c r="F49">
        <f t="shared" si="1"/>
        <v>-45642.452404040509</v>
      </c>
      <c r="G49">
        <f t="shared" si="2"/>
        <v>100157114.57134527</v>
      </c>
      <c r="H49">
        <f t="shared" si="3"/>
        <v>100.15711457134528</v>
      </c>
      <c r="I49">
        <f t="shared" si="4"/>
        <v>4.6067400987433871</v>
      </c>
    </row>
    <row r="50" spans="1:9">
      <c r="A50">
        <v>0.34</v>
      </c>
      <c r="B50">
        <f t="shared" si="5"/>
        <v>0.51515151515151525</v>
      </c>
      <c r="C50">
        <f t="shared" si="6"/>
        <v>25147.238330050168</v>
      </c>
      <c r="D50">
        <f t="shared" si="0"/>
        <v>16884.462890582752</v>
      </c>
      <c r="E50">
        <f t="shared" si="7"/>
        <v>29908.512990413943</v>
      </c>
      <c r="F50">
        <f t="shared" si="1"/>
        <v>-46352.110354335637</v>
      </c>
      <c r="G50">
        <f t="shared" si="2"/>
        <v>133376095.73490655</v>
      </c>
      <c r="H50">
        <f t="shared" si="3"/>
        <v>133.37609573490656</v>
      </c>
      <c r="I50">
        <f t="shared" si="4"/>
        <v>4.8931729250326432</v>
      </c>
    </row>
    <row r="51" spans="1:9">
      <c r="A51">
        <v>0.35</v>
      </c>
      <c r="B51">
        <f t="shared" si="5"/>
        <v>0.53846153846153844</v>
      </c>
      <c r="C51">
        <f t="shared" si="6"/>
        <v>26881.332236054208</v>
      </c>
      <c r="D51">
        <f t="shared" si="0"/>
        <v>17998.940938068852</v>
      </c>
      <c r="E51">
        <f t="shared" si="7"/>
        <v>32006.061829493166</v>
      </c>
      <c r="F51">
        <f t="shared" si="1"/>
        <v>-47103.133468746557</v>
      </c>
      <c r="G51">
        <f t="shared" si="2"/>
        <v>180603062.5995585</v>
      </c>
      <c r="H51">
        <f t="shared" si="3"/>
        <v>180.60306259955851</v>
      </c>
      <c r="I51">
        <f t="shared" si="4"/>
        <v>5.1963015987547072</v>
      </c>
    </row>
    <row r="52" spans="1:9">
      <c r="A52" s="1">
        <v>0.35999999999999993</v>
      </c>
      <c r="B52" s="1">
        <f t="shared" si="5"/>
        <v>0.56249999999999978</v>
      </c>
      <c r="C52" s="1">
        <f t="shared" si="6"/>
        <v>28733.390893833555</v>
      </c>
      <c r="D52" s="1">
        <f t="shared" si="0"/>
        <v>19185.450055249941</v>
      </c>
      <c r="E52" s="1">
        <f t="shared" si="7"/>
        <v>34249.038057917525</v>
      </c>
      <c r="F52" s="1">
        <f t="shared" si="1"/>
        <v>-47898.725015282631</v>
      </c>
      <c r="G52" s="1">
        <f t="shared" si="2"/>
        <v>248991566.4052639</v>
      </c>
      <c r="H52" s="1">
        <f t="shared" si="3"/>
        <v>248.99156640526391</v>
      </c>
      <c r="I52">
        <f t="shared" si="4"/>
        <v>5.5174190260327327</v>
      </c>
    </row>
    <row r="53" spans="1:9">
      <c r="A53" s="1">
        <v>0.36999999999999994</v>
      </c>
      <c r="B53" s="1">
        <f t="shared" si="5"/>
        <v>0.5873015873015871</v>
      </c>
      <c r="C53" s="1">
        <f t="shared" si="6"/>
        <v>30713.434446854375</v>
      </c>
      <c r="D53" s="1">
        <f t="shared" si="0"/>
        <v>20449.952467168347</v>
      </c>
      <c r="E53" s="1">
        <f t="shared" si="7"/>
        <v>36649.914843828919</v>
      </c>
      <c r="F53" s="1">
        <f t="shared" si="1"/>
        <v>-48742.394194310458</v>
      </c>
      <c r="G53" s="1">
        <f t="shared" si="2"/>
        <v>350002953.73928398</v>
      </c>
      <c r="H53" s="1">
        <f t="shared" si="3"/>
        <v>350.00295373928395</v>
      </c>
      <c r="I53">
        <f t="shared" si="4"/>
        <v>5.8579415937029458</v>
      </c>
    </row>
    <row r="54" spans="1:9">
      <c r="A54" s="1">
        <v>0.37999999999999995</v>
      </c>
      <c r="B54" s="1">
        <f t="shared" si="5"/>
        <v>0.6129032258064514</v>
      </c>
      <c r="C54" s="1">
        <f t="shared" si="6"/>
        <v>32832.504933410746</v>
      </c>
      <c r="D54" s="1">
        <f t="shared" si="0"/>
        <v>21799.008876497515</v>
      </c>
      <c r="E54" s="1">
        <f t="shared" si="7"/>
        <v>39222.444985927257</v>
      </c>
      <c r="F54" s="1">
        <f t="shared" si="1"/>
        <v>-49637.990948097664</v>
      </c>
      <c r="G54" s="1">
        <f t="shared" si="2"/>
        <v>502413366.03859037</v>
      </c>
      <c r="H54" s="1">
        <f t="shared" si="3"/>
        <v>502.41336603859037</v>
      </c>
      <c r="I54">
        <f t="shared" si="4"/>
        <v>6.2194232191762735</v>
      </c>
    </row>
    <row r="55" spans="1:9">
      <c r="A55" s="1">
        <v>0.38999999999999996</v>
      </c>
      <c r="B55" s="1">
        <f t="shared" si="5"/>
        <v>0.63934426229508179</v>
      </c>
      <c r="C55" s="1">
        <f t="shared" si="6"/>
        <v>35102.788660156846</v>
      </c>
      <c r="D55" s="1">
        <f t="shared" si="0"/>
        <v>23239.849365193058</v>
      </c>
      <c r="E55" s="1">
        <f t="shared" si="7"/>
        <v>41981.814766038849</v>
      </c>
      <c r="F55" s="1">
        <f t="shared" si="1"/>
        <v>-50589.745383427711</v>
      </c>
      <c r="G55" s="1">
        <f t="shared" si="2"/>
        <v>737725100.18402672</v>
      </c>
      <c r="H55" s="1">
        <f t="shared" si="3"/>
        <v>737.7251001840267</v>
      </c>
      <c r="I55">
        <f t="shared" si="4"/>
        <v>6.6035712622321574</v>
      </c>
    </row>
    <row r="56" spans="1:9">
      <c r="A56" s="1">
        <v>0.39999999999999997</v>
      </c>
      <c r="B56" s="1">
        <f t="shared" si="5"/>
        <v>0.66666666666666652</v>
      </c>
      <c r="C56" s="1">
        <f t="shared" si="6"/>
        <v>37537.755496000922</v>
      </c>
      <c r="D56" s="1">
        <f t="shared" si="0"/>
        <v>24780.454023606697</v>
      </c>
      <c r="E56" s="1">
        <f t="shared" si="7"/>
        <v>44944.819136035272</v>
      </c>
      <c r="F56" s="1">
        <f t="shared" si="1"/>
        <v>-51602.312507689006</v>
      </c>
      <c r="G56" s="1">
        <f t="shared" si="2"/>
        <v>1110165721.0902085</v>
      </c>
      <c r="H56" s="1">
        <f t="shared" si="3"/>
        <v>1110.1657210902085</v>
      </c>
      <c r="I56">
        <f t="shared" si="4"/>
        <v>7.0122645814419684</v>
      </c>
    </row>
    <row r="57" spans="1:9">
      <c r="A57" s="1">
        <v>0.41</v>
      </c>
      <c r="B57" s="1">
        <f t="shared" si="5"/>
        <v>0.69491525423728795</v>
      </c>
      <c r="C57" s="1">
        <f t="shared" si="6"/>
        <v>40152.317751805444</v>
      </c>
      <c r="D57" s="1">
        <f t="shared" si="0"/>
        <v>26429.64483042077</v>
      </c>
      <c r="E57" s="1">
        <f t="shared" si="7"/>
        <v>48130.061607198622</v>
      </c>
      <c r="F57" s="1">
        <f t="shared" si="1"/>
        <v>-52680.823099144254</v>
      </c>
      <c r="G57" s="1">
        <f t="shared" si="2"/>
        <v>1715695928.4545653</v>
      </c>
      <c r="H57" s="1">
        <f t="shared" si="3"/>
        <v>1715.6959284545653</v>
      </c>
      <c r="I57">
        <f t="shared" si="4"/>
        <v>7.4475740664762098</v>
      </c>
    </row>
    <row r="58" spans="1:9">
      <c r="A58" s="1">
        <v>0.41999999999999993</v>
      </c>
      <c r="B58" s="1">
        <f t="shared" si="5"/>
        <v>0.72413793103448254</v>
      </c>
      <c r="C58" s="1">
        <f t="shared" si="6"/>
        <v>42963.011784560644</v>
      </c>
      <c r="D58" s="1">
        <f t="shared" si="0"/>
        <v>28197.190575972596</v>
      </c>
      <c r="E58" s="1">
        <f t="shared" si="7"/>
        <v>51558.182809117403</v>
      </c>
      <c r="F58" s="1">
        <f t="shared" si="1"/>
        <v>-53830.941675532493</v>
      </c>
      <c r="G58" s="1">
        <f t="shared" si="2"/>
        <v>2729260672.172092</v>
      </c>
      <c r="H58" s="1">
        <f t="shared" si="3"/>
        <v>2729.2606721720917</v>
      </c>
      <c r="I58">
        <f t="shared" si="4"/>
        <v>7.9117860354475367</v>
      </c>
    </row>
    <row r="59" spans="1:9">
      <c r="A59" s="1">
        <v>0.42999999999999994</v>
      </c>
      <c r="B59" s="1">
        <f t="shared" si="5"/>
        <v>0.75438596491228049</v>
      </c>
      <c r="C59" s="1">
        <f t="shared" si="6"/>
        <v>45988.206031770169</v>
      </c>
      <c r="D59" s="1">
        <f t="shared" si="0"/>
        <v>30093.926943941897</v>
      </c>
      <c r="E59" s="1">
        <f t="shared" si="7"/>
        <v>55252.122403139343</v>
      </c>
      <c r="F59" s="1">
        <f t="shared" si="1"/>
        <v>-55058.932696689386</v>
      </c>
      <c r="G59" s="1">
        <f t="shared" si="2"/>
        <v>4480226829.3393164</v>
      </c>
      <c r="H59" s="1">
        <f t="shared" si="3"/>
        <v>4480.2268293393163</v>
      </c>
      <c r="I59">
        <f t="shared" si="4"/>
        <v>8.4074289556762523</v>
      </c>
    </row>
    <row r="60" spans="1:9">
      <c r="A60" s="1">
        <v>0.43999999999999995</v>
      </c>
      <c r="B60" s="1">
        <f t="shared" si="5"/>
        <v>0.78571428571428559</v>
      </c>
      <c r="C60" s="1">
        <f t="shared" si="6"/>
        <v>49248.33986334566</v>
      </c>
      <c r="D60" s="1">
        <f t="shared" si="0"/>
        <v>32131.894253631111</v>
      </c>
      <c r="E60" s="1">
        <f t="shared" si="7"/>
        <v>59237.419898489075</v>
      </c>
      <c r="F60" s="1">
        <f t="shared" si="1"/>
        <v>-56371.736342604359</v>
      </c>
      <c r="G60" s="1">
        <f t="shared" si="2"/>
        <v>7610651279.8492336</v>
      </c>
      <c r="H60" s="1">
        <f t="shared" si="3"/>
        <v>7610.651279849234</v>
      </c>
      <c r="I60">
        <f t="shared" si="4"/>
        <v>8.9373040293027586</v>
      </c>
    </row>
    <row r="61" spans="1:9">
      <c r="A61" s="1">
        <v>0.44999999999999996</v>
      </c>
      <c r="B61" s="1">
        <f t="shared" si="5"/>
        <v>0.81818181818181801</v>
      </c>
      <c r="C61" s="1">
        <f t="shared" si="6"/>
        <v>52766.198459987914</v>
      </c>
      <c r="D61" s="1">
        <f t="shared" si="0"/>
        <v>34324.495831657361</v>
      </c>
      <c r="E61" s="1">
        <f t="shared" si="7"/>
        <v>63542.560959916562</v>
      </c>
      <c r="F61" s="1">
        <f t="shared" si="1"/>
        <v>-57777.055455845373</v>
      </c>
      <c r="G61" s="1">
        <f t="shared" si="2"/>
        <v>13420253298.814651</v>
      </c>
      <c r="H61" s="1">
        <f t="shared" si="3"/>
        <v>13420.253298814652</v>
      </c>
      <c r="I61">
        <f t="shared" si="4"/>
        <v>9.5045202850729318</v>
      </c>
    </row>
    <row r="62" spans="1:9">
      <c r="A62" s="1">
        <v>0.45999999999999996</v>
      </c>
      <c r="B62" s="1">
        <f t="shared" si="5"/>
        <v>0.85185185185185175</v>
      </c>
      <c r="C62" s="1">
        <f t="shared" si="6"/>
        <v>56567.229920800863</v>
      </c>
      <c r="D62" s="1">
        <f t="shared" si="0"/>
        <v>36686.680545839554</v>
      </c>
      <c r="E62" s="1">
        <f t="shared" si="7"/>
        <v>68199.377054752767</v>
      </c>
      <c r="F62" s="1">
        <f t="shared" si="1"/>
        <v>-59283.455536004309</v>
      </c>
      <c r="G62" s="1">
        <f t="shared" si="2"/>
        <v>24650068002.584549</v>
      </c>
      <c r="H62" s="1">
        <f t="shared" si="3"/>
        <v>24650.06800258455</v>
      </c>
      <c r="I62">
        <f t="shared" si="4"/>
        <v>10.112534938192571</v>
      </c>
    </row>
    <row r="63" spans="1:9">
      <c r="A63" s="1">
        <v>0.47</v>
      </c>
      <c r="B63" s="1">
        <f t="shared" si="5"/>
        <v>0.88679245283018859</v>
      </c>
      <c r="C63" s="1">
        <f t="shared" si="6"/>
        <v>60679.912008747197</v>
      </c>
      <c r="D63" s="1">
        <f t="shared" si="0"/>
        <v>39235.153717977104</v>
      </c>
      <c r="E63" s="1">
        <f t="shared" si="7"/>
        <v>73243.507815303339</v>
      </c>
      <c r="F63" s="1">
        <f t="shared" si="1"/>
        <v>-60900.480035537621</v>
      </c>
      <c r="G63" s="1">
        <f t="shared" si="2"/>
        <v>47344215486.982452</v>
      </c>
      <c r="H63" s="1">
        <f t="shared" si="3"/>
        <v>47344.215486982452</v>
      </c>
      <c r="I63">
        <f t="shared" si="4"/>
        <v>10.765199926145822</v>
      </c>
    </row>
    <row r="64" spans="1:9">
      <c r="A64" s="1">
        <v>0.48</v>
      </c>
      <c r="B64" s="1">
        <f t="shared" si="5"/>
        <v>0.92307692307692302</v>
      </c>
      <c r="C64" s="1">
        <f t="shared" si="6"/>
        <v>65136.1774107768</v>
      </c>
      <c r="D64" s="1">
        <f t="shared" si="0"/>
        <v>41988.621464423573</v>
      </c>
      <c r="E64" s="1">
        <f t="shared" si="7"/>
        <v>78714.937353438567</v>
      </c>
      <c r="F64" s="1">
        <f t="shared" si="1"/>
        <v>-62638.783645878466</v>
      </c>
      <c r="G64" s="1">
        <f t="shared" si="2"/>
        <v>95493714329.58139</v>
      </c>
      <c r="H64" s="1">
        <f t="shared" si="3"/>
        <v>95493.714329581388</v>
      </c>
      <c r="I64">
        <f t="shared" si="4"/>
        <v>11.466815705764272</v>
      </c>
    </row>
    <row r="65" spans="1:9">
      <c r="A65" s="1">
        <v>0.49</v>
      </c>
      <c r="B65" s="1">
        <f t="shared" si="5"/>
        <v>0.96078431372549011</v>
      </c>
      <c r="C65" s="1">
        <f t="shared" si="6"/>
        <v>69971.908183449734</v>
      </c>
      <c r="D65" s="1">
        <f t="shared" si="0"/>
        <v>44968.074529601705</v>
      </c>
      <c r="E65" s="1">
        <f t="shared" si="7"/>
        <v>84658.618038573055</v>
      </c>
      <c r="F65" s="1">
        <f t="shared" si="1"/>
        <v>-64510.286798595043</v>
      </c>
      <c r="G65" s="1">
        <f t="shared" si="2"/>
        <v>203250322298.54492</v>
      </c>
      <c r="H65" s="1">
        <f t="shared" si="3"/>
        <v>203250.32229854492</v>
      </c>
      <c r="I65">
        <f t="shared" si="4"/>
        <v>12.222193613133499</v>
      </c>
    </row>
    <row r="66" spans="1:9">
      <c r="A66" s="1">
        <v>0.49999999999999994</v>
      </c>
      <c r="B66" s="1">
        <f t="shared" si="5"/>
        <v>0.99999999999999989</v>
      </c>
      <c r="C66" s="1">
        <f t="shared" si="6"/>
        <v>75227.512254969814</v>
      </c>
      <c r="D66" s="1">
        <f t="shared" si="0"/>
        <v>48197.118923142807</v>
      </c>
      <c r="E66" s="1">
        <f t="shared" si="7"/>
        <v>91125.198040019328</v>
      </c>
      <c r="F66" s="1">
        <f t="shared" si="1"/>
        <v>-66528.355262209952</v>
      </c>
      <c r="G66" s="1">
        <f t="shared" si="2"/>
        <v>458964595754.12579</v>
      </c>
      <c r="H66" s="1">
        <f t="shared" si="3"/>
        <v>458964.5957541258</v>
      </c>
      <c r="I66">
        <f t="shared" si="4"/>
        <v>13.036728352634469</v>
      </c>
    </row>
    <row r="67" spans="1:9">
      <c r="A67" s="1">
        <v>0.51</v>
      </c>
      <c r="B67" s="1">
        <f t="shared" si="5"/>
        <v>1.0408163265306123</v>
      </c>
      <c r="C67" s="1">
        <f t="shared" si="6"/>
        <v>80948.597562950061</v>
      </c>
      <c r="D67" s="1">
        <f t="shared" si="0"/>
        <v>51702.36220371785</v>
      </c>
      <c r="E67" s="1">
        <f t="shared" si="7"/>
        <v>98171.872369802979</v>
      </c>
      <c r="F67" s="1">
        <f t="shared" si="1"/>
        <v>-68708.009520981592</v>
      </c>
      <c r="G67" s="1">
        <f t="shared" si="2"/>
        <v>1106245609639.8533</v>
      </c>
      <c r="H67" s="1">
        <f t="shared" si="3"/>
        <v>1106245.6096398532</v>
      </c>
      <c r="I67">
        <f t="shared" si="4"/>
        <v>13.916482506609263</v>
      </c>
    </row>
    <row r="68" spans="1:9">
      <c r="A68" s="1">
        <v>0.52</v>
      </c>
      <c r="B68" s="1">
        <f t="shared" si="5"/>
        <v>1.0833333333333335</v>
      </c>
      <c r="C68" s="1">
        <f t="shared" si="6"/>
        <v>87186.762754584677</v>
      </c>
      <c r="D68" s="1">
        <f t="shared" si="0"/>
        <v>55513.866145385931</v>
      </c>
      <c r="E68" s="1">
        <f t="shared" si="7"/>
        <v>105863.38140845392</v>
      </c>
      <c r="F68" s="1">
        <f t="shared" si="1"/>
        <v>-71066.169615633349</v>
      </c>
      <c r="G68" s="1">
        <f t="shared" si="2"/>
        <v>2865591540542.5957</v>
      </c>
      <c r="H68" s="1">
        <f t="shared" si="3"/>
        <v>2865591.5405425956</v>
      </c>
      <c r="I68">
        <f t="shared" si="4"/>
        <v>14.868285358212269</v>
      </c>
    </row>
    <row r="69" spans="1:9">
      <c r="A69" s="1">
        <v>0.52999999999999992</v>
      </c>
      <c r="B69" s="1">
        <f t="shared" si="5"/>
        <v>1.1276595744680846</v>
      </c>
      <c r="C69" s="1">
        <f t="shared" si="6"/>
        <v>94000.527529958345</v>
      </c>
      <c r="D69" s="1">
        <f t="shared" si="0"/>
        <v>59665.678869785857</v>
      </c>
      <c r="E69" s="1">
        <f t="shared" si="7"/>
        <v>114273.18616724467</v>
      </c>
      <c r="F69" s="1">
        <f t="shared" si="1"/>
        <v>-73621.9423566162</v>
      </c>
      <c r="G69" s="1">
        <f t="shared" si="2"/>
        <v>8039269804574.9219</v>
      </c>
      <c r="H69" s="1">
        <f t="shared" si="3"/>
        <v>8039269.8045749217</v>
      </c>
      <c r="I69">
        <f t="shared" si="4"/>
        <v>15.899848816704232</v>
      </c>
    </row>
    <row r="70" spans="1:9">
      <c r="A70" s="1">
        <v>0.53999999999999992</v>
      </c>
      <c r="B70" s="1">
        <f t="shared" si="5"/>
        <v>1.1739130434782605</v>
      </c>
      <c r="C70" s="1">
        <f t="shared" si="6"/>
        <v>101456.43088644302</v>
      </c>
      <c r="D70" s="1">
        <f t="shared" si="0"/>
        <v>64196.462451453081</v>
      </c>
      <c r="E70" s="1">
        <f t="shared" si="7"/>
        <v>123484.85611100784</v>
      </c>
      <c r="F70" s="1">
        <f t="shared" si="1"/>
        <v>-76396.959351004916</v>
      </c>
      <c r="G70" s="1">
        <f t="shared" si="2"/>
        <v>24640545919157.109</v>
      </c>
      <c r="H70" s="1">
        <f t="shared" si="3"/>
        <v>24640545.91915711</v>
      </c>
      <c r="I70">
        <f t="shared" si="4"/>
        <v>17.019903852194105</v>
      </c>
    </row>
    <row r="71" spans="1:9">
      <c r="A71" s="1">
        <v>0.54999999999999993</v>
      </c>
      <c r="B71" s="1">
        <f t="shared" si="5"/>
        <v>1.2222222222222219</v>
      </c>
      <c r="C71" s="1">
        <f t="shared" si="6"/>
        <v>109630.33200326054</v>
      </c>
      <c r="D71" s="1">
        <f t="shared" si="0"/>
        <v>69150.235661730694</v>
      </c>
      <c r="E71" s="1">
        <f t="shared" si="7"/>
        <v>133593.71359297223</v>
      </c>
      <c r="F71" s="1">
        <f t="shared" si="1"/>
        <v>-79415.776196135659</v>
      </c>
      <c r="G71" s="1">
        <f t="shared" si="2"/>
        <v>83333535950381</v>
      </c>
      <c r="H71" s="1">
        <f t="shared" si="3"/>
        <v>83333535.950380996</v>
      </c>
      <c r="I71">
        <f t="shared" si="4"/>
        <v>18.238361618560027</v>
      </c>
    </row>
    <row r="72" spans="1:9">
      <c r="A72" s="1">
        <v>0.55999999999999994</v>
      </c>
      <c r="B72" s="1">
        <f t="shared" si="5"/>
        <v>1.2727272727272725</v>
      </c>
      <c r="C72" s="1">
        <f t="shared" si="6"/>
        <v>118608.95665636151</v>
      </c>
      <c r="D72" s="1">
        <f t="shared" si="0"/>
        <v>74577.256114776494</v>
      </c>
      <c r="E72" s="1">
        <f t="shared" si="7"/>
        <v>144708.78930248856</v>
      </c>
      <c r="F72" s="1">
        <f t="shared" si="1"/>
        <v>-82706.345592766098</v>
      </c>
      <c r="G72" s="1">
        <f t="shared" si="2"/>
        <v>314503075112533.69</v>
      </c>
      <c r="H72" s="1">
        <f t="shared" si="3"/>
        <v>314503075.11253369</v>
      </c>
      <c r="I72">
        <f t="shared" si="4"/>
        <v>19.566504411839269</v>
      </c>
    </row>
    <row r="73" spans="1:9">
      <c r="A73" s="1">
        <v>0.56999999999999995</v>
      </c>
      <c r="B73" s="1">
        <f t="shared" si="5"/>
        <v>1.3255813953488369</v>
      </c>
      <c r="C73" s="1">
        <f t="shared" si="6"/>
        <v>128491.74235464024</v>
      </c>
      <c r="D73" s="1">
        <f t="shared" si="0"/>
        <v>80535.071886458521</v>
      </c>
      <c r="E73" s="1">
        <f t="shared" si="7"/>
        <v>156955.15620838699</v>
      </c>
      <c r="F73" s="1">
        <f t="shared" si="1"/>
        <v>-86300.580156828422</v>
      </c>
      <c r="G73" s="1">
        <f t="shared" si="2"/>
        <v>1341712785509409.8</v>
      </c>
      <c r="H73" s="1">
        <f t="shared" si="3"/>
        <v>1341712785.5094097</v>
      </c>
      <c r="I73">
        <f t="shared" si="4"/>
        <v>21.017212832850774</v>
      </c>
    </row>
    <row r="74" spans="1:9">
      <c r="A74" s="1">
        <v>0.57999999999999996</v>
      </c>
      <c r="B74" s="1">
        <f t="shared" si="5"/>
        <v>1.3809523809523807</v>
      </c>
      <c r="C74" s="1">
        <f t="shared" si="6"/>
        <v>139393.04847188815</v>
      </c>
      <c r="D74" s="1">
        <f t="shared" si="0"/>
        <v>87089.78004855293</v>
      </c>
      <c r="E74" s="1">
        <f t="shared" si="7"/>
        <v>170476.72609991083</v>
      </c>
      <c r="F74" s="1">
        <f t="shared" si="1"/>
        <v>-90235.024544646905</v>
      </c>
      <c r="G74" s="1">
        <f t="shared" si="2"/>
        <v>6566436095357381</v>
      </c>
      <c r="H74" s="1">
        <f t="shared" si="3"/>
        <v>6566436095.3573809</v>
      </c>
      <c r="I74">
        <f t="shared" si="4"/>
        <v>22.605237071023666</v>
      </c>
    </row>
    <row r="75" spans="1:9">
      <c r="A75" s="1">
        <v>0.59</v>
      </c>
      <c r="B75" s="1">
        <f t="shared" si="5"/>
        <v>1.4390243902439022</v>
      </c>
      <c r="C75" s="1">
        <f t="shared" si="6"/>
        <v>151444.81435402145</v>
      </c>
      <c r="D75" s="1">
        <f t="shared" si="0"/>
        <v>94317.538967339438</v>
      </c>
      <c r="E75" s="1">
        <f t="shared" si="7"/>
        <v>185439.61405148619</v>
      </c>
      <c r="F75" s="1">
        <f t="shared" si="1"/>
        <v>-94551.661393991351</v>
      </c>
      <c r="G75" s="1">
        <f t="shared" si="2"/>
        <v>3.749682872833868E+16</v>
      </c>
      <c r="H75" s="1">
        <f t="shared" si="3"/>
        <v>37496828728.338676</v>
      </c>
      <c r="I75">
        <f t="shared" si="4"/>
        <v>24.347522199102464</v>
      </c>
    </row>
    <row r="76" spans="1:9">
      <c r="A76" s="1">
        <v>0.6</v>
      </c>
      <c r="B76" s="1">
        <f t="shared" si="5"/>
        <v>1.4999999999999998</v>
      </c>
      <c r="C76" s="1">
        <f t="shared" si="6"/>
        <v>164799.76982816894</v>
      </c>
      <c r="D76" s="1">
        <f t="shared" si="0"/>
        <v>102306.39328544711</v>
      </c>
      <c r="E76" s="1">
        <f t="shared" si="7"/>
        <v>202036.20339251112</v>
      </c>
      <c r="F76" s="1">
        <f t="shared" si="1"/>
        <v>-99298.881845221578</v>
      </c>
      <c r="G76" s="1">
        <f t="shared" si="2"/>
        <v>2.5476309111809002E+17</v>
      </c>
      <c r="H76" s="1">
        <f t="shared" si="3"/>
        <v>254763091118.09003</v>
      </c>
      <c r="I76">
        <f t="shared" si="4"/>
        <v>26.263599895827412</v>
      </c>
    </row>
    <row r="77" spans="1:9">
      <c r="A77" s="1">
        <v>0.61</v>
      </c>
      <c r="B77" s="1">
        <f t="shared" si="5"/>
        <v>1.5641025641025641</v>
      </c>
      <c r="C77" s="1">
        <f t="shared" si="6"/>
        <v>179635.3302341128</v>
      </c>
      <c r="D77" s="1">
        <f t="shared" si="0"/>
        <v>111158.48608194845</v>
      </c>
      <c r="E77" s="1">
        <f t="shared" si="7"/>
        <v>220490.07896432973</v>
      </c>
      <c r="F77" s="1">
        <f t="shared" si="1"/>
        <v>-104532.65947584817</v>
      </c>
      <c r="G77" s="1">
        <f t="shared" si="2"/>
        <v>2.1065281265307855E+18</v>
      </c>
      <c r="H77" s="1">
        <f t="shared" si="3"/>
        <v>2106528126530.7856</v>
      </c>
      <c r="I77">
        <f t="shared" si="4"/>
        <v>28.376062270534014</v>
      </c>
    </row>
    <row r="78" spans="1:9">
      <c r="A78" s="1">
        <v>0.62</v>
      </c>
      <c r="B78" s="1">
        <f t="shared" si="5"/>
        <v>1.631578947368421</v>
      </c>
      <c r="C78" s="1">
        <f t="shared" si="6"/>
        <v>196158.34407508394</v>
      </c>
      <c r="D78" s="1">
        <f t="shared" si="0"/>
        <v>120992.75292845632</v>
      </c>
      <c r="E78" s="1">
        <f t="shared" si="7"/>
        <v>241062.04218513024</v>
      </c>
      <c r="F78" s="1">
        <f t="shared" si="1"/>
        <v>-110317.97694252667</v>
      </c>
      <c r="G78" s="1">
        <f t="shared" si="2"/>
        <v>2.1760938917565501E+19</v>
      </c>
      <c r="H78" s="1">
        <f t="shared" si="3"/>
        <v>21760938917565.5</v>
      </c>
      <c r="I78">
        <f t="shared" si="4"/>
        <v>30.711137685770588</v>
      </c>
    </row>
    <row r="79" spans="1:9">
      <c r="A79" s="1">
        <v>0.62999999999999989</v>
      </c>
      <c r="B79" s="1">
        <f t="shared" si="5"/>
        <v>1.702702702702702</v>
      </c>
      <c r="C79" s="1">
        <f t="shared" si="6"/>
        <v>214610.90841761068</v>
      </c>
      <c r="D79" s="1">
        <f t="shared" si="0"/>
        <v>131948.21898107463</v>
      </c>
      <c r="E79" s="1">
        <f t="shared" si="7"/>
        <v>264057.48125108663</v>
      </c>
      <c r="F79" s="1">
        <f t="shared" si="1"/>
        <v>-116730.56827171534</v>
      </c>
      <c r="G79" s="1">
        <f t="shared" si="2"/>
        <v>2.89562993191486E+20</v>
      </c>
      <c r="H79" s="1">
        <f t="shared" si="3"/>
        <v>289562993191486</v>
      </c>
      <c r="I79">
        <f t="shared" si="4"/>
        <v>33.29939398233379</v>
      </c>
    </row>
    <row r="80" spans="1:9">
      <c r="A80" s="1">
        <v>0.6399999999999999</v>
      </c>
      <c r="B80" s="1">
        <f t="shared" si="5"/>
        <v>1.777777777777777</v>
      </c>
      <c r="C80" s="1">
        <f t="shared" si="6"/>
        <v>235277.5290663905</v>
      </c>
      <c r="D80" s="1">
        <f t="shared" si="0"/>
        <v>144188.0549999534</v>
      </c>
      <c r="E80" s="1">
        <f t="shared" si="7"/>
        <v>289835.44852717832</v>
      </c>
      <c r="F80" s="1">
        <f>$B$14+E80-C80-D80</f>
        <v>-123859.05766328223</v>
      </c>
      <c r="G80" s="1">
        <f t="shared" si="2"/>
        <v>5.1439710053966555E+21</v>
      </c>
      <c r="H80" s="1">
        <f t="shared" si="3"/>
        <v>5143971005396656</v>
      </c>
      <c r="I80">
        <f t="shared" si="4"/>
        <v>36.176601745243154</v>
      </c>
    </row>
    <row r="81" spans="1:9">
      <c r="A81" s="1">
        <v>0.64999999999999991</v>
      </c>
      <c r="B81" s="1">
        <f t="shared" si="5"/>
        <v>1.8571428571428563</v>
      </c>
      <c r="C81" s="1">
        <f t="shared" si="6"/>
        <v>258493.9845679533</v>
      </c>
      <c r="D81" s="1">
        <f t="shared" ref="D81:D86" si="8">$B$6*$B$7*(-LN(1-A81)+$G$10*B81+$G$11*B81^2+$G$12*B81^3)</f>
        <v>157904.59421622477</v>
      </c>
      <c r="E81" s="1">
        <f t="shared" si="7"/>
        <v>318819.90153345361</v>
      </c>
      <c r="F81" s="1">
        <f>$B$14+E81-C81-D81</f>
        <v>-131807.59937484114</v>
      </c>
      <c r="G81" s="1">
        <f t="shared" ref="G81:G86" si="9">EXP(-F81/$B$6/$B$7)</f>
        <v>1.2723342881040053E+23</v>
      </c>
      <c r="H81" s="1">
        <f t="shared" ref="H81:H86" si="10">G81/$B$9</f>
        <v>1.2723342881040053E+17</v>
      </c>
      <c r="I81">
        <f t="shared" ref="I81:I117" si="11">LN(H81)</f>
        <v>39.384799816402705</v>
      </c>
    </row>
    <row r="82" spans="1:9">
      <c r="A82" s="1">
        <v>0.65999999999999992</v>
      </c>
      <c r="B82" s="1">
        <f t="shared" ref="B82:B86" si="12">A82/(1-A82)</f>
        <v>1.9411764705882346</v>
      </c>
      <c r="C82" s="1">
        <f t="shared" ref="C82:C86" si="13">$B$6*$B$7*(-LN(1-A82)+$B$10*B82+$B$11*B82^2+$B$12*B82^3)</f>
        <v>284658.3626058643</v>
      </c>
      <c r="D82" s="1">
        <f t="shared" si="8"/>
        <v>173325.57337889023</v>
      </c>
      <c r="E82" s="1">
        <f t="shared" ref="E82:E86" si="14">$B$6*$B$7*(-LN(1-A82)+$K$10*B82+$K$11*B82^2+$K$12*B82^3)</f>
        <v>351513.70327475225</v>
      </c>
      <c r="F82" s="1">
        <f t="shared" ref="F82:F86" si="15">$B$14+E82-C82-D82</f>
        <v>-140699.15483411896</v>
      </c>
      <c r="G82" s="1">
        <f t="shared" si="9"/>
        <v>4.604740571991915E+24</v>
      </c>
      <c r="H82" s="1">
        <f t="shared" si="10"/>
        <v>4.604740571991915E+18</v>
      </c>
      <c r="I82">
        <f t="shared" si="11"/>
        <v>42.973618005855045</v>
      </c>
    </row>
    <row r="83" spans="1:9">
      <c r="A83" s="1">
        <v>0.66999999999999993</v>
      </c>
      <c r="B83" s="1">
        <f t="shared" si="12"/>
        <v>2.0303030303030298</v>
      </c>
      <c r="C83" s="1">
        <f t="shared" si="13"/>
        <v>314244.88468442328</v>
      </c>
      <c r="D83" s="1">
        <f t="shared" si="8"/>
        <v>190721.94389159972</v>
      </c>
      <c r="E83" s="1">
        <f t="shared" si="14"/>
        <v>388516.16517363879</v>
      </c>
      <c r="F83" s="1">
        <f t="shared" si="15"/>
        <v>-150679.58552650089</v>
      </c>
      <c r="G83" s="1">
        <f t="shared" si="9"/>
        <v>2.586297217703368E+26</v>
      </c>
      <c r="H83" s="1">
        <f t="shared" si="10"/>
        <v>2.5862972177033681E+20</v>
      </c>
      <c r="I83">
        <f t="shared" si="11"/>
        <v>47.001929066999551</v>
      </c>
    </row>
    <row r="84" spans="1:9">
      <c r="A84" s="1">
        <v>0.67999999999999994</v>
      </c>
      <c r="B84" s="1">
        <f t="shared" si="12"/>
        <v>2.1249999999999996</v>
      </c>
      <c r="C84" s="1">
        <f t="shared" si="13"/>
        <v>347821.33485073381</v>
      </c>
      <c r="D84" s="1">
        <f t="shared" si="8"/>
        <v>210417.71089740706</v>
      </c>
      <c r="E84" s="1">
        <f t="shared" si="14"/>
        <v>430545.17027202027</v>
      </c>
      <c r="F84" s="1">
        <f t="shared" si="15"/>
        <v>-161922.79760023727</v>
      </c>
      <c r="G84" s="1">
        <f t="shared" si="9"/>
        <v>2.4182717236191008E+28</v>
      </c>
      <c r="H84" s="1">
        <f t="shared" si="10"/>
        <v>2.4182717236191009E+22</v>
      </c>
      <c r="I84">
        <f t="shared" si="11"/>
        <v>51.539925167107398</v>
      </c>
    </row>
    <row r="85" spans="1:9">
      <c r="A85" s="1">
        <v>0.69</v>
      </c>
      <c r="B85" s="1">
        <f t="shared" si="12"/>
        <v>2.2258064516129026</v>
      </c>
      <c r="C85" s="1">
        <f t="shared" si="13"/>
        <v>386071.18165276758</v>
      </c>
      <c r="D85" s="1">
        <f t="shared" si="8"/>
        <v>232802.41125372617</v>
      </c>
      <c r="E85" s="1">
        <f t="shared" si="14"/>
        <v>478465.26252945146</v>
      </c>
      <c r="F85" s="1">
        <f t="shared" si="15"/>
        <v>-174637.25250115898</v>
      </c>
      <c r="G85" s="1">
        <f t="shared" si="9"/>
        <v>4.0947410683228315E+30</v>
      </c>
      <c r="H85" s="1">
        <f t="shared" si="10"/>
        <v>4.0947410683228316E+24</v>
      </c>
      <c r="I85">
        <f t="shared" si="11"/>
        <v>56.671745715984159</v>
      </c>
    </row>
    <row r="86" spans="1:9">
      <c r="A86" s="1">
        <v>0.7</v>
      </c>
      <c r="B86" s="1">
        <f t="shared" si="12"/>
        <v>2.333333333333333</v>
      </c>
      <c r="C86" s="1">
        <f t="shared" si="13"/>
        <v>429821.86011840065</v>
      </c>
      <c r="D86" s="1">
        <f t="shared" si="8"/>
        <v>258347.05260264064</v>
      </c>
      <c r="E86" s="1">
        <f t="shared" si="14"/>
        <v>533323.56890338752</v>
      </c>
      <c r="F86" s="1">
        <f t="shared" si="15"/>
        <v>-189074.26594177046</v>
      </c>
      <c r="G86" s="1">
        <f t="shared" si="9"/>
        <v>1.3896188390665302E+33</v>
      </c>
      <c r="H86" s="1">
        <f t="shared" si="10"/>
        <v>1.38961883906653E+27</v>
      </c>
      <c r="I86">
        <f t="shared" si="11"/>
        <v>62.498827003878716</v>
      </c>
    </row>
    <row r="87" spans="1:9">
      <c r="A87" s="1">
        <v>0.71</v>
      </c>
      <c r="B87" s="1">
        <f t="shared" ref="B87:B99" si="16">A87/(1-A87)</f>
        <v>2.4482758620689653</v>
      </c>
      <c r="C87" s="1">
        <f t="shared" ref="C87:C99" si="17">$B$6*$B$7*(-LN(1-A87)+$B$10*B87+$B$11*B87^2+$B$12*B87^3)</f>
        <v>480081.20702104928</v>
      </c>
      <c r="D87" s="1">
        <f t="shared" ref="D87:D99" si="18">$B$6*$B$7*(-LN(1-A87)+$G$10*B87+$G$11*B87^2+$G$12*B87^3)</f>
        <v>287624.63014238433</v>
      </c>
      <c r="E87" s="1">
        <f t="shared" ref="E87:E99" si="19">$B$6*$B$7*(-LN(1-A87)+$K$10*B87+$K$11*B87^2+$K$12*B87^3)</f>
        <v>596396.0915096621</v>
      </c>
      <c r="F87" s="1">
        <f t="shared" ref="F87:F99" si="20">$B$14+E87-C87-D87</f>
        <v>-205538.66777788819</v>
      </c>
      <c r="G87" s="1">
        <f t="shared" ref="G87:G99" si="21">EXP(-F87/$B$6/$B$7)</f>
        <v>1.0689233867757946E+36</v>
      </c>
      <c r="H87" s="1">
        <f t="shared" ref="H87:H99" si="22">G87/$B$9</f>
        <v>1.0689233867757946E+30</v>
      </c>
      <c r="I87">
        <f t="shared" si="11"/>
        <v>69.144204751172325</v>
      </c>
    </row>
    <row r="88" spans="1:9">
      <c r="A88" s="1">
        <v>0.72</v>
      </c>
      <c r="B88" s="1">
        <f t="shared" si="16"/>
        <v>2.5714285714285712</v>
      </c>
      <c r="C88" s="1">
        <f t="shared" si="17"/>
        <v>538084.78440907563</v>
      </c>
      <c r="D88" s="1">
        <f t="shared" si="18"/>
        <v>321336.75222291111</v>
      </c>
      <c r="E88" s="1">
        <f t="shared" si="19"/>
        <v>669247.8521253505</v>
      </c>
      <c r="F88" s="1">
        <f t="shared" si="20"/>
        <v>-224402.60663075291</v>
      </c>
      <c r="G88" s="1">
        <f t="shared" si="21"/>
        <v>2.1657741540451908E+39</v>
      </c>
      <c r="H88" s="1">
        <f t="shared" si="22"/>
        <v>2.1657741540451909E+33</v>
      </c>
      <c r="I88">
        <f t="shared" si="11"/>
        <v>76.758085943268753</v>
      </c>
    </row>
    <row r="89" spans="1:9">
      <c r="A89" s="1">
        <v>0.73</v>
      </c>
      <c r="B89" s="1">
        <f t="shared" si="16"/>
        <v>2.7037037037037033</v>
      </c>
      <c r="C89" s="1">
        <f t="shared" si="17"/>
        <v>605357.88287045015</v>
      </c>
      <c r="D89" s="1">
        <f t="shared" si="18"/>
        <v>360348.49598916102</v>
      </c>
      <c r="E89" s="1">
        <f t="shared" si="19"/>
        <v>753811.71758341568</v>
      </c>
      <c r="F89" s="1">
        <f t="shared" si="20"/>
        <v>-246123.58340031217</v>
      </c>
      <c r="G89" s="1">
        <f t="shared" si="21"/>
        <v>1.390243753275349E+43</v>
      </c>
      <c r="H89" s="1">
        <f t="shared" si="22"/>
        <v>1.390243753275349E+37</v>
      </c>
      <c r="I89">
        <f t="shared" si="11"/>
        <v>85.525127534616757</v>
      </c>
    </row>
    <row r="90" spans="1:9">
      <c r="A90" s="1">
        <v>0.74</v>
      </c>
      <c r="B90" s="1">
        <f t="shared" si="16"/>
        <v>2.8461538461538458</v>
      </c>
      <c r="C90" s="1">
        <f t="shared" si="17"/>
        <v>683797.51865512668</v>
      </c>
      <c r="D90" s="1">
        <f t="shared" si="18"/>
        <v>405734.46428080549</v>
      </c>
      <c r="E90" s="1">
        <f t="shared" si="19"/>
        <v>852492.67532056058</v>
      </c>
      <c r="F90" s="1">
        <f t="shared" si="20"/>
        <v>-271268.22973948828</v>
      </c>
      <c r="G90" s="1">
        <f t="shared" si="21"/>
        <v>3.5538983461703682E+47</v>
      </c>
      <c r="H90" s="1">
        <f t="shared" si="22"/>
        <v>3.5538983461703685E+41</v>
      </c>
      <c r="I90">
        <f t="shared" si="11"/>
        <v>95.674033939426025</v>
      </c>
    </row>
    <row r="91" spans="1:9">
      <c r="A91" s="1">
        <v>0.75</v>
      </c>
      <c r="B91" s="1">
        <f t="shared" si="16"/>
        <v>3</v>
      </c>
      <c r="C91" s="1">
        <f t="shared" si="17"/>
        <v>775781.96101297485</v>
      </c>
      <c r="D91" s="1">
        <f t="shared" si="18"/>
        <v>458840.25480274908</v>
      </c>
      <c r="E91" s="1">
        <f t="shared" si="19"/>
        <v>968307.1613017912</v>
      </c>
      <c r="F91" s="1">
        <f t="shared" si="20"/>
        <v>-300543.97663804941</v>
      </c>
      <c r="G91" s="1">
        <f t="shared" si="21"/>
        <v>4.8135018679669877E+52</v>
      </c>
      <c r="H91" s="1">
        <f t="shared" si="22"/>
        <v>4.8135018679669872E+46</v>
      </c>
      <c r="I91">
        <f t="shared" si="11"/>
        <v>107.49033913603026</v>
      </c>
    </row>
    <row r="92" spans="1:9">
      <c r="A92" s="1">
        <v>0.76</v>
      </c>
      <c r="B92" s="1">
        <f t="shared" si="16"/>
        <v>3.166666666666667</v>
      </c>
      <c r="C92" s="1">
        <f t="shared" si="17"/>
        <v>884318.61333871854</v>
      </c>
      <c r="D92" s="1">
        <f t="shared" si="18"/>
        <v>521365.38551553758</v>
      </c>
      <c r="E92" s="1">
        <f t="shared" si="19"/>
        <v>1105071.234060257</v>
      </c>
      <c r="F92" s="1">
        <f t="shared" si="20"/>
        <v>-334841.68691811583</v>
      </c>
      <c r="G92" s="1">
        <f t="shared" si="21"/>
        <v>4.9490181340493678E+58</v>
      </c>
      <c r="H92" s="1">
        <f t="shared" si="22"/>
        <v>4.9490181340493676E+52</v>
      </c>
      <c r="I92">
        <f t="shared" si="11"/>
        <v>121.33361403583797</v>
      </c>
    </row>
    <row r="93" spans="1:9">
      <c r="A93" s="1">
        <v>0.77</v>
      </c>
      <c r="B93" s="1">
        <f t="shared" si="16"/>
        <v>3.347826086956522</v>
      </c>
      <c r="C93" s="1">
        <f t="shared" si="17"/>
        <v>1013246.0052821137</v>
      </c>
      <c r="D93" s="1">
        <f t="shared" si="18"/>
        <v>595476.46955023112</v>
      </c>
      <c r="E93" s="1">
        <f t="shared" si="19"/>
        <v>1267657.6806246825</v>
      </c>
      <c r="F93" s="1">
        <f t="shared" si="20"/>
        <v>-375293.71633177903</v>
      </c>
      <c r="G93" s="1">
        <f t="shared" si="21"/>
        <v>6.1005606262499168E+65</v>
      </c>
      <c r="H93" s="1">
        <f t="shared" si="22"/>
        <v>6.1005606262499166E+59</v>
      </c>
      <c r="I93">
        <f t="shared" si="11"/>
        <v>137.66090115954748</v>
      </c>
    </row>
    <row r="94" spans="1:9">
      <c r="A94" s="1">
        <v>0.78</v>
      </c>
      <c r="B94" s="1">
        <f t="shared" si="16"/>
        <v>3.5454545454545459</v>
      </c>
      <c r="C94" s="1">
        <f t="shared" si="17"/>
        <v>1167513.1739274673</v>
      </c>
      <c r="D94" s="1">
        <f t="shared" si="18"/>
        <v>683963.62181539065</v>
      </c>
      <c r="E94" s="1">
        <f t="shared" si="19"/>
        <v>1462351.7339334968</v>
      </c>
      <c r="F94" s="1">
        <f t="shared" si="20"/>
        <v>-423353.9839334779</v>
      </c>
      <c r="G94" s="1">
        <f t="shared" si="21"/>
        <v>1.6213293423839863E+74</v>
      </c>
      <c r="H94" s="1">
        <f t="shared" si="22"/>
        <v>1.6213293423839864E+68</v>
      </c>
      <c r="I94">
        <f t="shared" si="11"/>
        <v>157.0590327180648</v>
      </c>
    </row>
    <row r="95" spans="1:9">
      <c r="A95" s="1">
        <v>0.79</v>
      </c>
      <c r="B95" s="1">
        <f t="shared" si="16"/>
        <v>3.7619047619047628</v>
      </c>
      <c r="C95" s="1">
        <f t="shared" si="17"/>
        <v>1353571.3726306844</v>
      </c>
      <c r="D95" s="1">
        <f t="shared" si="18"/>
        <v>790459.57020821411</v>
      </c>
      <c r="E95" s="1">
        <f t="shared" si="19"/>
        <v>1697349.9586715051</v>
      </c>
      <c r="F95" s="1">
        <f t="shared" si="20"/>
        <v>-480909.90629151009</v>
      </c>
      <c r="G95" s="1">
        <f t="shared" si="21"/>
        <v>1.9900750535307035E+84</v>
      </c>
      <c r="H95" s="1">
        <f t="shared" si="22"/>
        <v>1.9900750535307033E+78</v>
      </c>
      <c r="I95">
        <f t="shared" si="11"/>
        <v>180.28980960690282</v>
      </c>
    </row>
    <row r="96" spans="1:9">
      <c r="A96" s="1">
        <v>0.8</v>
      </c>
      <c r="B96" s="1">
        <f t="shared" si="16"/>
        <v>4.0000000000000009</v>
      </c>
      <c r="C96" s="1">
        <f t="shared" si="17"/>
        <v>1579931.4587451036</v>
      </c>
      <c r="D96" s="1">
        <f t="shared" si="18"/>
        <v>919751.18784844666</v>
      </c>
      <c r="E96" s="1">
        <f t="shared" si="19"/>
        <v>1983470.3595386697</v>
      </c>
      <c r="F96" s="1">
        <f t="shared" si="20"/>
        <v>-550441.2091789972</v>
      </c>
      <c r="G96" s="1">
        <f t="shared" si="21"/>
        <v>3.0692792577744416E+96</v>
      </c>
      <c r="H96" s="1">
        <f t="shared" si="22"/>
        <v>3.0692792577744417E+90</v>
      </c>
      <c r="I96">
        <f t="shared" si="11"/>
        <v>208.35410113404598</v>
      </c>
    </row>
    <row r="97" spans="1:9">
      <c r="A97" s="1">
        <v>0.81</v>
      </c>
      <c r="B97" s="1">
        <f t="shared" si="16"/>
        <v>4.2631578947368434</v>
      </c>
      <c r="C97" s="1">
        <f t="shared" si="17"/>
        <v>1857969.9719323602</v>
      </c>
      <c r="D97" s="1">
        <f t="shared" si="18"/>
        <v>1078229.6544525835</v>
      </c>
      <c r="E97" s="1">
        <f t="shared" si="19"/>
        <v>2335179.6245542672</v>
      </c>
      <c r="F97" s="1">
        <f t="shared" si="20"/>
        <v>-635248.92395479325</v>
      </c>
      <c r="G97" s="1">
        <f t="shared" si="21"/>
        <v>2.2542966009755116E+111</v>
      </c>
      <c r="H97" s="1">
        <f t="shared" si="22"/>
        <v>2.2542966009755115E+105</v>
      </c>
      <c r="I97">
        <f t="shared" si="11"/>
        <v>242.58427276005563</v>
      </c>
    </row>
    <row r="98" spans="1:9">
      <c r="A98" s="1">
        <v>0.82</v>
      </c>
      <c r="B98" s="1">
        <f t="shared" si="16"/>
        <v>4.5555555555555545</v>
      </c>
      <c r="C98" s="1">
        <f t="shared" si="17"/>
        <v>2203115.7472617012</v>
      </c>
      <c r="D98" s="1">
        <f t="shared" si="18"/>
        <v>1274552.5913316244</v>
      </c>
      <c r="E98" s="1">
        <f t="shared" si="19"/>
        <v>2772105.7585092005</v>
      </c>
      <c r="F98" s="1">
        <f t="shared" si="20"/>
        <v>-739791.50220824173</v>
      </c>
      <c r="G98" s="1">
        <f t="shared" si="21"/>
        <v>4.7677885300813761E+129</v>
      </c>
      <c r="H98" s="1">
        <f t="shared" si="22"/>
        <v>4.7677885300813762E+123</v>
      </c>
      <c r="I98">
        <f t="shared" si="11"/>
        <v>284.77984901513463</v>
      </c>
    </row>
    <row r="99" spans="1:9">
      <c r="A99" s="1">
        <v>0.83</v>
      </c>
      <c r="B99" s="1">
        <f t="shared" si="16"/>
        <v>4.8823529411764692</v>
      </c>
      <c r="C99" s="1">
        <f t="shared" si="17"/>
        <v>2636631.2521904791</v>
      </c>
      <c r="D99" s="1">
        <f t="shared" si="18"/>
        <v>1520637.2480315848</v>
      </c>
      <c r="E99" s="1">
        <f t="shared" si="19"/>
        <v>3321309.5095586441</v>
      </c>
      <c r="F99" s="1">
        <f t="shared" si="20"/>
        <v>-870187.91278753639</v>
      </c>
      <c r="G99" s="1">
        <f t="shared" si="21"/>
        <v>3.4320248757143246E+152</v>
      </c>
      <c r="H99" s="1">
        <f t="shared" si="22"/>
        <v>3.4320248757143245E+146</v>
      </c>
      <c r="I99">
        <f t="shared" si="11"/>
        <v>337.41057400689863</v>
      </c>
    </row>
    <row r="100" spans="1:9">
      <c r="A100" s="1">
        <v>0.84</v>
      </c>
      <c r="B100" s="1">
        <f t="shared" ref="B100:B117" si="23">A100/(1-A100)</f>
        <v>5.2499999999999991</v>
      </c>
      <c r="C100" s="1">
        <f t="shared" ref="C100:C117" si="24">$B$6*$B$7*(-LN(1-A100)+$B$10*B100+$B$11*B100^2+$B$12*B100^3)</f>
        <v>3188345.4084794573</v>
      </c>
      <c r="D100" s="1">
        <f t="shared" ref="D100:D117" si="25">$B$6*$B$7*(-LN(1-A100)+$G$10*B100+$G$11*B100^2+$G$12*B100^3)</f>
        <v>1833182.9571544516</v>
      </c>
      <c r="E100" s="1">
        <f t="shared" ref="E100:E117" si="26">$B$6*$B$7*(-LN(1-A100)+$K$10*B100+$K$11*B100^2+$K$12*B100^3)</f>
        <v>4020770.0821153889</v>
      </c>
      <c r="F100" s="1">
        <f t="shared" ref="F100:F117" si="27">$B$14+E100-C100-D100</f>
        <v>-1034987.2056426366</v>
      </c>
      <c r="G100" s="1">
        <f t="shared" ref="G100:G117" si="28">EXP(-F100/$B$6/$B$7)</f>
        <v>2.6501924151689405E+181</v>
      </c>
      <c r="H100" s="1">
        <f t="shared" ref="H100:H117" si="29">G100/$B$9</f>
        <v>2.6501924151689405E+175</v>
      </c>
      <c r="I100">
        <f t="shared" si="11"/>
        <v>403.9270235208179</v>
      </c>
    </row>
    <row r="101" spans="1:9">
      <c r="A101" s="1">
        <v>0.85</v>
      </c>
      <c r="B101" s="1">
        <f t="shared" si="23"/>
        <v>5.6666666666666661</v>
      </c>
      <c r="C101" s="1">
        <f t="shared" si="24"/>
        <v>3900948.8473020722</v>
      </c>
      <c r="D101" s="1">
        <f t="shared" si="25"/>
        <v>2236062.0882336106</v>
      </c>
      <c r="E101" s="1">
        <f t="shared" si="26"/>
        <v>4924865.3383243987</v>
      </c>
      <c r="F101" s="1">
        <f t="shared" si="27"/>
        <v>-1246374.5193354008</v>
      </c>
      <c r="G101" s="1">
        <f t="shared" si="28"/>
        <v>3.0021695774944158E+218</v>
      </c>
      <c r="H101" s="1">
        <f t="shared" si="29"/>
        <v>3.0021695774944159E+212</v>
      </c>
      <c r="I101">
        <f t="shared" si="11"/>
        <v>489.24737493452625</v>
      </c>
    </row>
    <row r="102" spans="1:9">
      <c r="A102" s="1">
        <v>0.86</v>
      </c>
      <c r="B102" s="1">
        <f t="shared" si="23"/>
        <v>6.1428571428571423</v>
      </c>
      <c r="C102" s="1">
        <f t="shared" si="24"/>
        <v>4836930.7869899226</v>
      </c>
      <c r="D102" s="1">
        <f t="shared" si="25"/>
        <v>2764178.34966949</v>
      </c>
      <c r="E102" s="1">
        <f t="shared" si="26"/>
        <v>6113224.9625469558</v>
      </c>
      <c r="F102" s="1">
        <f t="shared" si="27"/>
        <v>-1522113.0962365735</v>
      </c>
      <c r="G102" s="1">
        <f t="shared" si="28"/>
        <v>6.482596250392328E+266</v>
      </c>
      <c r="H102" s="1">
        <f t="shared" si="29"/>
        <v>6.4825962503923283E+260</v>
      </c>
      <c r="I102">
        <f t="shared" si="11"/>
        <v>600.54124526449959</v>
      </c>
    </row>
    <row r="103" spans="1:9">
      <c r="A103" s="1">
        <v>0.87</v>
      </c>
      <c r="B103" s="1">
        <f t="shared" si="23"/>
        <v>6.6923076923076916</v>
      </c>
      <c r="C103" s="1">
        <f t="shared" si="24"/>
        <v>6090131.5421698447</v>
      </c>
      <c r="D103" s="1">
        <f t="shared" si="25"/>
        <v>3469887.1448239293</v>
      </c>
      <c r="E103" s="1">
        <f t="shared" si="26"/>
        <v>7705478.607310134</v>
      </c>
      <c r="F103" s="1">
        <f t="shared" si="27"/>
        <v>-1888769.0018077567</v>
      </c>
      <c r="G103" s="1" t="e">
        <f t="shared" si="28"/>
        <v>#NUM!</v>
      </c>
      <c r="H103" s="1" t="e">
        <f t="shared" si="29"/>
        <v>#NUM!</v>
      </c>
      <c r="I103" t="e">
        <f t="shared" si="11"/>
        <v>#NUM!</v>
      </c>
    </row>
    <row r="104" spans="1:9">
      <c r="A104" s="1">
        <v>0.88</v>
      </c>
      <c r="B104" s="1">
        <f t="shared" si="23"/>
        <v>7.3333333333333339</v>
      </c>
      <c r="C104" s="1">
        <f t="shared" si="24"/>
        <v>7805667.3017372107</v>
      </c>
      <c r="D104" s="1">
        <f t="shared" si="25"/>
        <v>4434059.9622526579</v>
      </c>
      <c r="E104" s="1">
        <f t="shared" si="26"/>
        <v>9886699.6325650364</v>
      </c>
      <c r="F104" s="1">
        <f t="shared" si="27"/>
        <v>-2387256.5535489479</v>
      </c>
      <c r="G104" s="1" t="e">
        <f t="shared" si="28"/>
        <v>#NUM!</v>
      </c>
      <c r="H104" s="1" t="e">
        <f t="shared" si="29"/>
        <v>#NUM!</v>
      </c>
      <c r="I104" t="e">
        <f t="shared" si="11"/>
        <v>#NUM!</v>
      </c>
    </row>
    <row r="105" spans="1:9">
      <c r="A105" s="1">
        <v>0.89</v>
      </c>
      <c r="B105" s="1">
        <f t="shared" si="23"/>
        <v>8.0909090909090917</v>
      </c>
      <c r="C105" s="1">
        <f t="shared" si="24"/>
        <v>10215707.898812389</v>
      </c>
      <c r="D105" s="1">
        <f t="shared" si="25"/>
        <v>5785936.1295589125</v>
      </c>
      <c r="E105" s="1">
        <f t="shared" si="26"/>
        <v>12953106.224669857</v>
      </c>
      <c r="F105" s="1">
        <f t="shared" si="27"/>
        <v>-3082766.7258255603</v>
      </c>
      <c r="G105" s="1" t="e">
        <f t="shared" si="28"/>
        <v>#NUM!</v>
      </c>
      <c r="H105" s="1" t="e">
        <f t="shared" si="29"/>
        <v>#NUM!</v>
      </c>
      <c r="I105" t="e">
        <f t="shared" si="11"/>
        <v>#NUM!</v>
      </c>
    </row>
    <row r="106" spans="1:9">
      <c r="A106" s="1">
        <v>0.9</v>
      </c>
      <c r="B106" s="1">
        <f t="shared" si="23"/>
        <v>9.0000000000000018</v>
      </c>
      <c r="C106" s="1">
        <f t="shared" si="24"/>
        <v>13706806.94028238</v>
      </c>
      <c r="D106" s="1">
        <f t="shared" si="25"/>
        <v>7740451.8606840707</v>
      </c>
      <c r="E106" s="1">
        <f t="shared" si="26"/>
        <v>17398091.211849</v>
      </c>
      <c r="F106" s="1">
        <f t="shared" si="27"/>
        <v>-4083396.5112415683</v>
      </c>
      <c r="G106" s="1" t="e">
        <f t="shared" si="28"/>
        <v>#NUM!</v>
      </c>
      <c r="H106" s="1" t="e">
        <f t="shared" si="29"/>
        <v>#NUM!</v>
      </c>
      <c r="I106" t="e">
        <f t="shared" si="11"/>
        <v>#NUM!</v>
      </c>
    </row>
    <row r="107" spans="1:9">
      <c r="A107" s="1">
        <v>0.91</v>
      </c>
      <c r="B107" s="1">
        <f t="shared" si="23"/>
        <v>10.111111111111114</v>
      </c>
      <c r="C107" s="1">
        <f t="shared" si="24"/>
        <v>18953822.383429945</v>
      </c>
      <c r="D107" s="1">
        <f t="shared" si="25"/>
        <v>10672428.750119621</v>
      </c>
      <c r="E107" s="1">
        <f t="shared" si="26"/>
        <v>24083386.203097247</v>
      </c>
      <c r="F107" s="1">
        <f t="shared" si="27"/>
        <v>-5577093.8525764365</v>
      </c>
      <c r="G107" s="1" t="e">
        <f t="shared" si="28"/>
        <v>#NUM!</v>
      </c>
      <c r="H107" s="1" t="e">
        <f t="shared" si="29"/>
        <v>#NUM!</v>
      </c>
      <c r="I107" t="e">
        <f t="shared" si="11"/>
        <v>#NUM!</v>
      </c>
    </row>
    <row r="108" spans="1:9">
      <c r="A108" s="1">
        <v>0.92</v>
      </c>
      <c r="B108" s="1">
        <f t="shared" si="23"/>
        <v>11.500000000000007</v>
      </c>
      <c r="C108" s="1">
        <f t="shared" si="24"/>
        <v>27204567.759217098</v>
      </c>
      <c r="D108" s="1">
        <f t="shared" si="25"/>
        <v>15274136.559960756</v>
      </c>
      <c r="E108" s="1">
        <f t="shared" si="26"/>
        <v>34602980.430984318</v>
      </c>
      <c r="F108" s="1">
        <f t="shared" si="27"/>
        <v>-7909952.8103176542</v>
      </c>
      <c r="G108" s="1" t="e">
        <f t="shared" si="28"/>
        <v>#NUM!</v>
      </c>
      <c r="H108" s="1" t="e">
        <f t="shared" si="29"/>
        <v>#NUM!</v>
      </c>
      <c r="I108" t="e">
        <f t="shared" si="11"/>
        <v>#NUM!</v>
      </c>
    </row>
    <row r="109" spans="1:9">
      <c r="A109" s="1">
        <v>0.93</v>
      </c>
      <c r="B109" s="1">
        <f t="shared" si="23"/>
        <v>13.285714285714295</v>
      </c>
      <c r="C109" s="1">
        <f t="shared" si="24"/>
        <v>40936019.11071603</v>
      </c>
      <c r="D109" s="1">
        <f t="shared" si="25"/>
        <v>22918230.663210232</v>
      </c>
      <c r="E109" s="1">
        <f t="shared" si="26"/>
        <v>52122307.504607126</v>
      </c>
      <c r="F109" s="1">
        <f t="shared" si="27"/>
        <v>-11766171.191443253</v>
      </c>
      <c r="G109" s="1" t="e">
        <f t="shared" si="28"/>
        <v>#NUM!</v>
      </c>
      <c r="H109" s="1" t="e">
        <f t="shared" si="29"/>
        <v>#NUM!</v>
      </c>
      <c r="I109" t="e">
        <f t="shared" si="11"/>
        <v>#NUM!</v>
      </c>
    </row>
    <row r="110" spans="1:9">
      <c r="A110" s="1">
        <v>0.94</v>
      </c>
      <c r="B110" s="1">
        <f t="shared" si="23"/>
        <v>15.666666666666652</v>
      </c>
      <c r="C110" s="1">
        <f t="shared" si="24"/>
        <v>65529274.654586554</v>
      </c>
      <c r="D110" s="1">
        <f t="shared" si="25"/>
        <v>36583395.668489113</v>
      </c>
      <c r="E110" s="1">
        <f t="shared" si="26"/>
        <v>83520884.725572348</v>
      </c>
      <c r="F110" s="1">
        <f t="shared" si="27"/>
        <v>-18626014.519627437</v>
      </c>
      <c r="G110" s="1" t="e">
        <f t="shared" si="28"/>
        <v>#NUM!</v>
      </c>
      <c r="H110" s="1" t="e">
        <f t="shared" si="29"/>
        <v>#NUM!</v>
      </c>
      <c r="I110" t="e">
        <f t="shared" si="11"/>
        <v>#NUM!</v>
      </c>
    </row>
    <row r="111" spans="1:9">
      <c r="A111" s="1">
        <v>0.95</v>
      </c>
      <c r="B111" s="1">
        <f t="shared" si="23"/>
        <v>18.999999999999982</v>
      </c>
      <c r="C111" s="1">
        <f t="shared" si="24"/>
        <v>114148656.69370428</v>
      </c>
      <c r="D111" s="1">
        <f t="shared" si="25"/>
        <v>63548513.042383507</v>
      </c>
      <c r="E111" s="1">
        <f t="shared" si="26"/>
        <v>145635590.40526989</v>
      </c>
      <c r="F111" s="1">
        <f t="shared" si="27"/>
        <v>-32095808.252942011</v>
      </c>
      <c r="G111" s="1" t="e">
        <f t="shared" si="28"/>
        <v>#NUM!</v>
      </c>
      <c r="H111" s="1" t="e">
        <f t="shared" si="29"/>
        <v>#NUM!</v>
      </c>
      <c r="I111" t="e">
        <f t="shared" si="11"/>
        <v>#NUM!</v>
      </c>
    </row>
    <row r="112" spans="1:9">
      <c r="A112" s="1">
        <v>0.96</v>
      </c>
      <c r="B112" s="1">
        <f t="shared" si="23"/>
        <v>23.999999999999979</v>
      </c>
      <c r="C112" s="1">
        <f t="shared" si="24"/>
        <v>224747897.19660068</v>
      </c>
      <c r="D112" s="1">
        <f t="shared" si="25"/>
        <v>124775434.13977669</v>
      </c>
      <c r="E112" s="1">
        <f t="shared" si="26"/>
        <v>287028218.95064622</v>
      </c>
      <c r="F112" s="1">
        <f t="shared" si="27"/>
        <v>-62529341.307855234</v>
      </c>
      <c r="G112" s="1" t="e">
        <f t="shared" si="28"/>
        <v>#NUM!</v>
      </c>
      <c r="H112" s="1" t="e">
        <f t="shared" si="29"/>
        <v>#NUM!</v>
      </c>
      <c r="I112" t="e">
        <f t="shared" si="11"/>
        <v>#NUM!</v>
      </c>
    </row>
    <row r="113" spans="1:9">
      <c r="A113" s="1">
        <v>0.97</v>
      </c>
      <c r="B113" s="1">
        <f t="shared" si="23"/>
        <v>32.333333333333307</v>
      </c>
      <c r="C113" s="1">
        <f t="shared" si="24"/>
        <v>537044625.71857262</v>
      </c>
      <c r="D113" s="1">
        <f t="shared" si="25"/>
        <v>297341632.73523623</v>
      </c>
      <c r="E113" s="1">
        <f t="shared" si="26"/>
        <v>686541524.51814938</v>
      </c>
      <c r="F113" s="1">
        <f t="shared" si="27"/>
        <v>-147878962.85778362</v>
      </c>
      <c r="G113" s="1" t="e">
        <f t="shared" si="28"/>
        <v>#NUM!</v>
      </c>
      <c r="H113" s="1" t="e">
        <f t="shared" si="29"/>
        <v>#NUM!</v>
      </c>
      <c r="I113" t="e">
        <f t="shared" si="11"/>
        <v>#NUM!</v>
      </c>
    </row>
    <row r="114" spans="1:9">
      <c r="A114" s="1">
        <v>0.98</v>
      </c>
      <c r="B114" s="1">
        <f t="shared" si="23"/>
        <v>48.999999999999957</v>
      </c>
      <c r="C114" s="1">
        <f t="shared" si="24"/>
        <v>1827203534.6279333</v>
      </c>
      <c r="D114" s="1">
        <f t="shared" si="25"/>
        <v>1008921110.4975264</v>
      </c>
      <c r="E114" s="1">
        <f t="shared" si="26"/>
        <v>2338116109.2842636</v>
      </c>
      <c r="F114" s="1">
        <f t="shared" si="27"/>
        <v>-498042764.76331997</v>
      </c>
      <c r="G114" s="1" t="e">
        <f t="shared" si="28"/>
        <v>#NUM!</v>
      </c>
      <c r="H114" s="1" t="e">
        <f t="shared" si="29"/>
        <v>#NUM!</v>
      </c>
      <c r="I114" t="e">
        <f t="shared" si="11"/>
        <v>#NUM!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H15" sqref="H15:I86"/>
    </sheetView>
  </sheetViews>
  <sheetFormatPr baseColWidth="10" defaultColWidth="8.83203125" defaultRowHeight="14" x14ac:dyDescent="0"/>
  <cols>
    <col min="1" max="1" width="9.33203125" bestFit="1" customWidth="1"/>
    <col min="2" max="2" width="12" bestFit="1" customWidth="1"/>
    <col min="3" max="6" width="9.33203125" bestFit="1" customWidth="1"/>
    <col min="7" max="8" width="12" bestFit="1" customWidth="1"/>
    <col min="9" max="9" width="12.1640625" bestFit="1" customWidth="1"/>
  </cols>
  <sheetData>
    <row r="1" spans="1:12">
      <c r="A1" t="s">
        <v>0</v>
      </c>
      <c r="C1" t="s">
        <v>31</v>
      </c>
    </row>
    <row r="2" spans="1:12">
      <c r="A2" t="s">
        <v>21</v>
      </c>
      <c r="F2" t="s">
        <v>22</v>
      </c>
      <c r="J2" t="s">
        <v>24</v>
      </c>
    </row>
    <row r="3" spans="1:12">
      <c r="A3" t="s">
        <v>1</v>
      </c>
      <c r="B3">
        <v>3.59</v>
      </c>
      <c r="C3" t="s">
        <v>2</v>
      </c>
      <c r="F3" t="s">
        <v>1</v>
      </c>
      <c r="G3">
        <v>2.94</v>
      </c>
      <c r="H3" t="s">
        <v>2</v>
      </c>
      <c r="J3" t="s">
        <v>1</v>
      </c>
      <c r="K3">
        <v>3.9</v>
      </c>
      <c r="L3" t="s">
        <v>2</v>
      </c>
    </row>
    <row r="4" spans="1:12">
      <c r="A4" t="s">
        <v>3</v>
      </c>
      <c r="B4">
        <v>3.55</v>
      </c>
      <c r="C4" t="s">
        <v>4</v>
      </c>
      <c r="D4">
        <v>70</v>
      </c>
      <c r="E4" t="s">
        <v>5</v>
      </c>
      <c r="F4" t="s">
        <v>3</v>
      </c>
      <c r="G4">
        <v>3.55</v>
      </c>
      <c r="H4" t="s">
        <v>4</v>
      </c>
      <c r="J4" t="s">
        <v>3</v>
      </c>
      <c r="K4">
        <v>3.55</v>
      </c>
      <c r="L4" t="s">
        <v>4</v>
      </c>
    </row>
    <row r="5" spans="1:12">
      <c r="A5" t="s">
        <v>7</v>
      </c>
      <c r="B5">
        <f>B3/B4</f>
        <v>1.0112676056338028</v>
      </c>
      <c r="C5" t="s">
        <v>2</v>
      </c>
      <c r="F5" t="s">
        <v>7</v>
      </c>
      <c r="G5">
        <f>G3/G4</f>
        <v>0.82816901408450705</v>
      </c>
      <c r="H5" t="s">
        <v>2</v>
      </c>
      <c r="J5" t="s">
        <v>7</v>
      </c>
      <c r="K5">
        <f>K3/K4</f>
        <v>1.0985915492957747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10^-6</f>
        <v>9.9999999999999995E-7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1000000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7.1359744517491777</v>
      </c>
      <c r="F10" t="s">
        <v>15</v>
      </c>
      <c r="G10">
        <f>G5^3+3*G5^2+3*G5</f>
        <v>5.1101100329411508</v>
      </c>
      <c r="J10" t="s">
        <v>15</v>
      </c>
      <c r="K10">
        <f>K5^3+3*K5^2+3*K5</f>
        <v>8.2423786919094422</v>
      </c>
    </row>
    <row r="11" spans="1:12">
      <c r="A11" t="s">
        <v>16</v>
      </c>
      <c r="B11">
        <f>1.5*(2*B5^3+3*B5^2)</f>
        <v>7.7045351386238474</v>
      </c>
      <c r="F11" t="s">
        <v>16</v>
      </c>
      <c r="G11">
        <f>1.5*(2*G5^3+3*G5^2)</f>
        <v>4.7904213505592175</v>
      </c>
      <c r="J11" t="s">
        <v>16</v>
      </c>
      <c r="K11">
        <f>1.5*(2*K5^3+3*K5^2)</f>
        <v>9.4087468672379462</v>
      </c>
    </row>
    <row r="12" spans="1:12">
      <c r="A12" t="s">
        <v>17</v>
      </c>
      <c r="B12">
        <f>3*B5^3</f>
        <v>3.102555372704388</v>
      </c>
      <c r="F12" t="s">
        <v>17</v>
      </c>
      <c r="G12">
        <f>3*G5^3</f>
        <v>1.7040337290555474</v>
      </c>
      <c r="J12" t="s">
        <v>17</v>
      </c>
      <c r="K12">
        <f>3*K5^3</f>
        <v>3.9776816024095387</v>
      </c>
    </row>
    <row r="14" spans="1:12">
      <c r="A14" t="s">
        <v>25</v>
      </c>
      <c r="B14">
        <f>B6*B7*LN(B8)</f>
        <v>-34228.92212411666</v>
      </c>
      <c r="C14" t="s">
        <v>26</v>
      </c>
    </row>
    <row r="15" spans="1:12">
      <c r="A15" t="s">
        <v>6</v>
      </c>
      <c r="B15" t="s">
        <v>18</v>
      </c>
      <c r="C15" t="s">
        <v>19</v>
      </c>
      <c r="D15" t="s">
        <v>20</v>
      </c>
      <c r="E15" t="s">
        <v>23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$B$14+E16-C16-D16</f>
        <v>-34228.92212411666</v>
      </c>
      <c r="G16">
        <f>EXP(-F16/$B$6/$B$7)</f>
        <v>999999.99999999953</v>
      </c>
      <c r="H16">
        <f>G16/$B$9</f>
        <v>0.99999999999999956</v>
      </c>
      <c r="I16">
        <f>LN(H16)</f>
        <v>-4.4408920985006271E-16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205.44071679072141</v>
      </c>
      <c r="D17">
        <f t="shared" ref="D17:D80" si="0">$B$6*$B$7*(-LN(1-A17)+$G$10*B17+$G$11*B17^2+$G$12*B17^3)</f>
        <v>154.00125172346367</v>
      </c>
      <c r="E17">
        <f>$B$6*$B$7*(-LN(1-A17)+$K$10*B17+$K$11*B17^2+$K$12*B17^3)</f>
        <v>233.56260523030542</v>
      </c>
      <c r="F17">
        <f t="shared" ref="F17:F79" si="1">$B$14+E17-C17-D17</f>
        <v>-34354.801487400538</v>
      </c>
      <c r="G17">
        <f t="shared" ref="G17:G80" si="2">EXP(-F17/$B$6/$B$7)</f>
        <v>1052120.3932350709</v>
      </c>
      <c r="H17">
        <f t="shared" ref="H17:H80" si="3">G17/$B$9</f>
        <v>1.0521203932350709</v>
      </c>
      <c r="I17">
        <f t="shared" ref="I17:I80" si="4">LN(H17)</f>
        <v>5.0807550006165242E-2</v>
      </c>
    </row>
    <row r="18" spans="1:9">
      <c r="A18">
        <v>0.02</v>
      </c>
      <c r="B18">
        <f t="shared" ref="B18:B81" si="5">A18/(1-A18)</f>
        <v>2.0408163265306124E-2</v>
      </c>
      <c r="C18">
        <f t="shared" ref="C18:C81" si="6">$B$6*$B$7*(-LN(1-A18)+$B$10*B18+$B$11*B18^2+$B$12*B18^3)</f>
        <v>418.88333640727814</v>
      </c>
      <c r="D18">
        <f t="shared" si="0"/>
        <v>313.41367260894873</v>
      </c>
      <c r="E18">
        <f t="shared" ref="E18:E81" si="7">$B$6*$B$7*(-LN(1-A18)+$K$10*B18+$K$11*B18^2+$K$12*B18^3)</f>
        <v>476.60310656119634</v>
      </c>
      <c r="F18">
        <f t="shared" si="1"/>
        <v>-34484.61602657169</v>
      </c>
      <c r="G18">
        <f t="shared" si="2"/>
        <v>1108716.9207790731</v>
      </c>
      <c r="H18">
        <f t="shared" si="3"/>
        <v>1.1087169207790732</v>
      </c>
      <c r="I18">
        <f t="shared" si="4"/>
        <v>0.10320341949902234</v>
      </c>
    </row>
    <row r="19" spans="1:9">
      <c r="A19">
        <v>0.03</v>
      </c>
      <c r="B19">
        <f t="shared" si="5"/>
        <v>3.0927835051546393E-2</v>
      </c>
      <c r="C19">
        <f t="shared" si="6"/>
        <v>640.75179900245189</v>
      </c>
      <c r="D19">
        <f t="shared" si="0"/>
        <v>478.5094490031172</v>
      </c>
      <c r="E19">
        <f t="shared" si="7"/>
        <v>729.63397202815793</v>
      </c>
      <c r="F19">
        <f t="shared" si="1"/>
        <v>-34618.549400094067</v>
      </c>
      <c r="G19">
        <f t="shared" si="2"/>
        <v>1170301.8849877177</v>
      </c>
      <c r="H19">
        <f t="shared" si="3"/>
        <v>1.1703018849877178</v>
      </c>
      <c r="I19">
        <f t="shared" si="4"/>
        <v>0.157261736884903</v>
      </c>
    </row>
    <row r="20" spans="1:9">
      <c r="A20">
        <v>0.04</v>
      </c>
      <c r="B20">
        <f t="shared" si="5"/>
        <v>4.1666666666666671E-2</v>
      </c>
      <c r="C20">
        <f t="shared" si="6"/>
        <v>871.49740961909492</v>
      </c>
      <c r="D20">
        <f t="shared" si="0"/>
        <v>649.57779472053937</v>
      </c>
      <c r="E20">
        <f t="shared" si="7"/>
        <v>993.20115341100723</v>
      </c>
      <c r="F20">
        <f t="shared" si="1"/>
        <v>-34756.796175045289</v>
      </c>
      <c r="G20">
        <f t="shared" si="2"/>
        <v>1237460.1754834044</v>
      </c>
      <c r="H20">
        <f t="shared" si="3"/>
        <v>1.2374601754834045</v>
      </c>
      <c r="I20">
        <f t="shared" si="4"/>
        <v>0.21306103351532313</v>
      </c>
    </row>
    <row r="21" spans="1:9">
      <c r="A21">
        <v>0.05</v>
      </c>
      <c r="B21">
        <f t="shared" si="5"/>
        <v>5.2631578947368425E-2</v>
      </c>
      <c r="C21">
        <f t="shared" si="6"/>
        <v>1111.6009146545894</v>
      </c>
      <c r="D21">
        <f t="shared" si="0"/>
        <v>826.92621624921219</v>
      </c>
      <c r="E21">
        <f t="shared" si="7"/>
        <v>1267.8866475840196</v>
      </c>
      <c r="F21">
        <f t="shared" si="1"/>
        <v>-34899.562607436441</v>
      </c>
      <c r="G21">
        <f t="shared" si="2"/>
        <v>1310861.5052247655</v>
      </c>
      <c r="H21">
        <f t="shared" si="3"/>
        <v>1.3108615052247654</v>
      </c>
      <c r="I21">
        <f t="shared" si="4"/>
        <v>0.27068455864038604</v>
      </c>
    </row>
    <row r="22" spans="1:9">
      <c r="A22">
        <v>0.06</v>
      </c>
      <c r="B22">
        <f t="shared" si="5"/>
        <v>6.3829787234042548E-2</v>
      </c>
      <c r="C22">
        <f t="shared" si="6"/>
        <v>1361.5747597082616</v>
      </c>
      <c r="D22">
        <f t="shared" si="0"/>
        <v>1010.8818868212263</v>
      </c>
      <c r="E22">
        <f t="shared" si="7"/>
        <v>1554.3112828936914</v>
      </c>
      <c r="F22">
        <f t="shared" si="1"/>
        <v>-35047.067487752458</v>
      </c>
      <c r="G22">
        <f t="shared" si="2"/>
        <v>1391275.0386614734</v>
      </c>
      <c r="H22">
        <f t="shared" si="3"/>
        <v>1.3912750386614734</v>
      </c>
      <c r="I22">
        <f t="shared" si="4"/>
        <v>0.33022062068662039</v>
      </c>
    </row>
    <row r="23" spans="1:9">
      <c r="A23">
        <v>7.0000000000000007E-2</v>
      </c>
      <c r="B23">
        <f t="shared" si="5"/>
        <v>7.5268817204301092E-2</v>
      </c>
      <c r="C23">
        <f t="shared" si="6"/>
        <v>1621.965546778727</v>
      </c>
      <c r="D23">
        <f t="shared" si="0"/>
        <v>1201.7931400106261</v>
      </c>
      <c r="E23">
        <f t="shared" si="7"/>
        <v>1853.1377529503688</v>
      </c>
      <c r="F23">
        <f t="shared" si="1"/>
        <v>-35199.543057955641</v>
      </c>
      <c r="G23">
        <f t="shared" si="2"/>
        <v>1479586.9446629826</v>
      </c>
      <c r="H23">
        <f t="shared" si="3"/>
        <v>1.4795869446629826</v>
      </c>
      <c r="I23">
        <f t="shared" si="4"/>
        <v>0.3917629573788281</v>
      </c>
    </row>
    <row r="24" spans="1:9">
      <c r="A24">
        <v>0.08</v>
      </c>
      <c r="B24">
        <f t="shared" si="5"/>
        <v>8.6956521739130432E-2</v>
      </c>
      <c r="C24">
        <f t="shared" si="6"/>
        <v>1893.3567107728898</v>
      </c>
      <c r="D24">
        <f t="shared" si="0"/>
        <v>1400.0310946937936</v>
      </c>
      <c r="E24">
        <f t="shared" si="7"/>
        <v>2165.0739227136514</v>
      </c>
      <c r="F24">
        <f t="shared" si="1"/>
        <v>-35357.236006869694</v>
      </c>
      <c r="G24">
        <f t="shared" si="2"/>
        <v>1576821.5402467395</v>
      </c>
      <c r="H24">
        <f t="shared" si="3"/>
        <v>1.5768215402467396</v>
      </c>
      <c r="I24">
        <f t="shared" si="4"/>
        <v>0.45541113749793422</v>
      </c>
    </row>
    <row r="25" spans="1:9">
      <c r="A25">
        <v>0.09</v>
      </c>
      <c r="B25">
        <f t="shared" si="5"/>
        <v>9.8901098901098897E-2</v>
      </c>
      <c r="C25">
        <f t="shared" si="6"/>
        <v>2176.3714375289323</v>
      </c>
      <c r="D25">
        <f t="shared" si="0"/>
        <v>1605.9914245245952</v>
      </c>
      <c r="E25">
        <f t="shared" si="7"/>
        <v>2490.8764345533832</v>
      </c>
      <c r="F25">
        <f t="shared" si="1"/>
        <v>-35520.408551616805</v>
      </c>
      <c r="G25">
        <f t="shared" si="2"/>
        <v>1684166.8615991143</v>
      </c>
      <c r="H25">
        <f t="shared" si="3"/>
        <v>1.6841668615991143</v>
      </c>
      <c r="I25">
        <f t="shared" si="4"/>
        <v>0.52127099737167759</v>
      </c>
    </row>
    <row r="26" spans="1:9">
      <c r="A26">
        <v>0.1</v>
      </c>
      <c r="B26">
        <f t="shared" si="5"/>
        <v>0.11111111111111112</v>
      </c>
      <c r="C26">
        <f t="shared" si="6"/>
        <v>2471.6758480755175</v>
      </c>
      <c r="D26">
        <f t="shared" si="0"/>
        <v>1820.0962865563918</v>
      </c>
      <c r="E26">
        <f t="shared" si="7"/>
        <v>2831.3546451200255</v>
      </c>
      <c r="F26">
        <f t="shared" si="1"/>
        <v>-35689.339613628545</v>
      </c>
      <c r="G26">
        <f t="shared" si="2"/>
        <v>1803005.717891962</v>
      </c>
      <c r="H26">
        <f t="shared" si="3"/>
        <v>1.8030057178919621</v>
      </c>
      <c r="I26">
        <f t="shared" si="4"/>
        <v>0.58945511553726204</v>
      </c>
    </row>
    <row r="27" spans="1:9">
      <c r="A27">
        <v>0.11</v>
      </c>
      <c r="B27">
        <f t="shared" si="5"/>
        <v>0.12359550561797752</v>
      </c>
      <c r="C27">
        <f t="shared" si="6"/>
        <v>2779.9824766869579</v>
      </c>
      <c r="D27">
        <f t="shared" si="0"/>
        <v>2042.7964253081761</v>
      </c>
      <c r="E27">
        <f t="shared" si="7"/>
        <v>3187.3749274086499</v>
      </c>
      <c r="F27">
        <f t="shared" si="1"/>
        <v>-35864.326098703139</v>
      </c>
      <c r="G27">
        <f t="shared" si="2"/>
        <v>1934953.5662026028</v>
      </c>
      <c r="H27">
        <f t="shared" si="3"/>
        <v>1.9349535662026027</v>
      </c>
      <c r="I27">
        <f t="shared" si="4"/>
        <v>0.66008332939929693</v>
      </c>
    </row>
    <row r="28" spans="1:9">
      <c r="A28">
        <v>0.12</v>
      </c>
      <c r="B28">
        <f t="shared" si="5"/>
        <v>0.13636363636363635</v>
      </c>
      <c r="C28">
        <f t="shared" si="6"/>
        <v>3102.0540734933757</v>
      </c>
      <c r="D28">
        <f t="shared" si="0"/>
        <v>2274.5734704480469</v>
      </c>
      <c r="E28">
        <f t="shared" si="7"/>
        <v>3559.8653764049036</v>
      </c>
      <c r="F28">
        <f t="shared" si="1"/>
        <v>-36045.684291653182</v>
      </c>
      <c r="G28">
        <f t="shared" si="2"/>
        <v>2081904.9129551915</v>
      </c>
      <c r="H28">
        <f t="shared" si="3"/>
        <v>2.0819049129551916</v>
      </c>
      <c r="I28">
        <f t="shared" si="4"/>
        <v>0.73328329813886972</v>
      </c>
    </row>
    <row r="29" spans="1:9">
      <c r="A29">
        <v>0.13</v>
      </c>
      <c r="B29">
        <f t="shared" si="5"/>
        <v>0.14942528735632185</v>
      </c>
      <c r="C29">
        <f t="shared" si="6"/>
        <v>3438.7077660166751</v>
      </c>
      <c r="D29">
        <f t="shared" si="0"/>
        <v>2515.9424483834796</v>
      </c>
      <c r="E29">
        <f t="shared" si="7"/>
        <v>3949.8209612231526</v>
      </c>
      <c r="F29">
        <f t="shared" si="1"/>
        <v>-36233.751377293665</v>
      </c>
      <c r="G29">
        <f t="shared" si="2"/>
        <v>2246090.4264539406</v>
      </c>
      <c r="H29">
        <f t="shared" si="3"/>
        <v>2.2460904264539407</v>
      </c>
      <c r="I29">
        <f t="shared" si="4"/>
        <v>0.80919111661618681</v>
      </c>
    </row>
    <row r="30" spans="1:9">
      <c r="A30">
        <v>0.14000000000000001</v>
      </c>
      <c r="B30">
        <f t="shared" si="5"/>
        <v>0.16279069767441862</v>
      </c>
      <c r="C30">
        <f t="shared" si="6"/>
        <v>3790.8196180862587</v>
      </c>
      <c r="D30">
        <f t="shared" si="0"/>
        <v>2767.4545304383746</v>
      </c>
      <c r="E30">
        <f t="shared" si="7"/>
        <v>4358.3091717602874</v>
      </c>
      <c r="F30">
        <f t="shared" si="1"/>
        <v>-36428.887100881002</v>
      </c>
      <c r="G30">
        <f t="shared" si="2"/>
        <v>2430147.5740217846</v>
      </c>
      <c r="H30">
        <f t="shared" si="3"/>
        <v>2.4301475740217846</v>
      </c>
      <c r="I30">
        <f t="shared" si="4"/>
        <v>0.88795198555857935</v>
      </c>
    </row>
    <row r="31" spans="1:9">
      <c r="A31">
        <v>0.15</v>
      </c>
      <c r="B31">
        <f t="shared" si="5"/>
        <v>0.17647058823529413</v>
      </c>
      <c r="C31">
        <f t="shared" si="6"/>
        <v>4159.3296292104114</v>
      </c>
      <c r="D31">
        <f t="shared" si="0"/>
        <v>3029.7000430008384</v>
      </c>
      <c r="E31">
        <f t="shared" si="7"/>
        <v>4786.4762136786012</v>
      </c>
      <c r="F31">
        <f t="shared" si="1"/>
        <v>-36631.475582649313</v>
      </c>
      <c r="G31">
        <f t="shared" si="2"/>
        <v>2637208.4276828528</v>
      </c>
      <c r="H31">
        <f t="shared" si="3"/>
        <v>2.6372084276828529</v>
      </c>
      <c r="I31">
        <f t="shared" si="4"/>
        <v>0.96972094394538411</v>
      </c>
    </row>
    <row r="32" spans="1:9">
      <c r="A32">
        <v>0.16</v>
      </c>
      <c r="B32">
        <f t="shared" si="5"/>
        <v>0.19047619047619049</v>
      </c>
      <c r="C32">
        <f t="shared" si="6"/>
        <v>4545.2472227187955</v>
      </c>
      <c r="D32">
        <f t="shared" si="0"/>
        <v>3303.3117680885184</v>
      </c>
      <c r="E32">
        <f t="shared" si="7"/>
        <v>5235.5538120963911</v>
      </c>
      <c r="F32">
        <f t="shared" si="1"/>
        <v>-36841.927302827586</v>
      </c>
      <c r="G32">
        <f t="shared" si="2"/>
        <v>2871009.3854968306</v>
      </c>
      <c r="H32">
        <f t="shared" si="3"/>
        <v>2.8710093854968304</v>
      </c>
      <c r="I32">
        <f t="shared" si="4"/>
        <v>1.0546636702024899</v>
      </c>
    </row>
    <row r="33" spans="1:9">
      <c r="A33">
        <v>0.17</v>
      </c>
      <c r="B33">
        <f t="shared" si="5"/>
        <v>0.20481927710843376</v>
      </c>
      <c r="C33">
        <f t="shared" si="6"/>
        <v>4949.6572769393661</v>
      </c>
      <c r="D33">
        <f t="shared" si="0"/>
        <v>3588.9685662526131</v>
      </c>
      <c r="E33">
        <f t="shared" si="7"/>
        <v>5706.8666918200333</v>
      </c>
      <c r="F33">
        <f t="shared" si="1"/>
        <v>-37060.681275488605</v>
      </c>
      <c r="G33">
        <f t="shared" si="2"/>
        <v>3136029.0304789306</v>
      </c>
      <c r="H33">
        <f t="shared" si="3"/>
        <v>3.1360290304789307</v>
      </c>
      <c r="I33">
        <f t="shared" si="4"/>
        <v>1.1429573596133404</v>
      </c>
    </row>
    <row r="34" spans="1:9">
      <c r="A34">
        <v>0.18</v>
      </c>
      <c r="B34">
        <f t="shared" si="5"/>
        <v>0.21951219512195119</v>
      </c>
      <c r="C34">
        <f t="shared" si="6"/>
        <v>5373.7267604349618</v>
      </c>
      <c r="D34">
        <f t="shared" si="0"/>
        <v>3887.3993576884486</v>
      </c>
      <c r="E34">
        <f t="shared" si="7"/>
        <v>6201.8408104290829</v>
      </c>
      <c r="F34">
        <f t="shared" si="1"/>
        <v>-37288.207431810988</v>
      </c>
      <c r="G34">
        <f t="shared" si="2"/>
        <v>3437662.3337917915</v>
      </c>
      <c r="H34">
        <f t="shared" si="3"/>
        <v>3.4376623337917915</v>
      </c>
      <c r="I34">
        <f t="shared" si="4"/>
        <v>1.2347916862534478</v>
      </c>
    </row>
    <row r="35" spans="1:9">
      <c r="A35">
        <v>0.19</v>
      </c>
      <c r="B35">
        <f t="shared" si="5"/>
        <v>0.23456790123456789</v>
      </c>
      <c r="C35">
        <f t="shared" si="6"/>
        <v>5818.7120400236799</v>
      </c>
      <c r="D35">
        <f t="shared" si="0"/>
        <v>4199.3875019107763</v>
      </c>
      <c r="E35">
        <f t="shared" si="7"/>
        <v>6722.0124301812139</v>
      </c>
      <c r="F35">
        <f t="shared" si="1"/>
        <v>-37525.009235869904</v>
      </c>
      <c r="G35">
        <f t="shared" si="2"/>
        <v>3782442.0983038475</v>
      </c>
      <c r="H35">
        <f t="shared" si="3"/>
        <v>3.7824420983038474</v>
      </c>
      <c r="I35">
        <f t="shared" si="4"/>
        <v>1.3303698587783699</v>
      </c>
    </row>
    <row r="36" spans="1:9">
      <c r="A36">
        <v>0.2</v>
      </c>
      <c r="B36">
        <f t="shared" si="5"/>
        <v>0.25</v>
      </c>
      <c r="C36">
        <f t="shared" si="6"/>
        <v>6285.9669390861809</v>
      </c>
      <c r="D36">
        <f t="shared" si="0"/>
        <v>4525.7756214682058</v>
      </c>
      <c r="E36">
        <f t="shared" si="7"/>
        <v>7269.038125716871</v>
      </c>
      <c r="F36">
        <f t="shared" si="1"/>
        <v>-37771.62655895418</v>
      </c>
      <c r="G36">
        <f t="shared" si="2"/>
        <v>4178322.2090211851</v>
      </c>
      <c r="H36">
        <f t="shared" si="3"/>
        <v>4.1783222090211849</v>
      </c>
      <c r="I36">
        <f t="shared" si="4"/>
        <v>1.4299097805583521</v>
      </c>
    </row>
    <row r="37" spans="1:9">
      <c r="A37">
        <v>0.21</v>
      </c>
      <c r="B37">
        <f t="shared" si="5"/>
        <v>0.26582278481012656</v>
      </c>
      <c r="C37">
        <f t="shared" si="6"/>
        <v>6776.9516336895449</v>
      </c>
      <c r="D37">
        <f t="shared" si="0"/>
        <v>4867.4709210100873</v>
      </c>
      <c r="E37">
        <f t="shared" si="7"/>
        <v>7844.7058371250978</v>
      </c>
      <c r="F37">
        <f t="shared" si="1"/>
        <v>-38028.638841691194</v>
      </c>
      <c r="G37">
        <f t="shared" si="2"/>
        <v>4635042.303654545</v>
      </c>
      <c r="H37">
        <f t="shared" si="3"/>
        <v>4.6350423036545454</v>
      </c>
      <c r="I37">
        <f t="shared" si="4"/>
        <v>1.533645325978227</v>
      </c>
    </row>
    <row r="38" spans="1:9">
      <c r="A38">
        <v>0.22</v>
      </c>
      <c r="B38">
        <f t="shared" si="5"/>
        <v>0.28205128205128205</v>
      </c>
      <c r="C38">
        <f t="shared" si="6"/>
        <v>7293.2424855267864</v>
      </c>
      <c r="D38">
        <f t="shared" si="0"/>
        <v>5225.4510596932696</v>
      </c>
      <c r="E38">
        <f t="shared" si="7"/>
        <v>8450.9470923282424</v>
      </c>
      <c r="F38">
        <f t="shared" si="1"/>
        <v>-38296.668577008473</v>
      </c>
      <c r="G38">
        <f t="shared" si="2"/>
        <v>5164600.4699682156</v>
      </c>
      <c r="H38">
        <f t="shared" si="3"/>
        <v>5.1646004699682155</v>
      </c>
      <c r="I38">
        <f t="shared" si="4"/>
        <v>1.6418277462337367</v>
      </c>
    </row>
    <row r="39" spans="1:9">
      <c r="A39">
        <v>0.23</v>
      </c>
      <c r="B39">
        <f t="shared" si="5"/>
        <v>0.29870129870129869</v>
      </c>
      <c r="C39">
        <f t="shared" si="6"/>
        <v>7836.5429238128854</v>
      </c>
      <c r="D39">
        <f t="shared" si="0"/>
        <v>5600.7706425575552</v>
      </c>
      <c r="E39">
        <f t="shared" si="7"/>
        <v>9089.8505392434272</v>
      </c>
      <c r="F39">
        <f t="shared" si="1"/>
        <v>-38576.385151243674</v>
      </c>
      <c r="G39">
        <f t="shared" si="2"/>
        <v>5781870.3464053543</v>
      </c>
      <c r="H39">
        <f t="shared" si="3"/>
        <v>5.7818703464053547</v>
      </c>
      <c r="I39">
        <f t="shared" si="4"/>
        <v>1.7547272196840331</v>
      </c>
    </row>
    <row r="40" spans="1:9">
      <c r="A40">
        <v>0.24</v>
      </c>
      <c r="B40">
        <f t="shared" si="5"/>
        <v>0.31578947368421051</v>
      </c>
      <c r="C40">
        <f t="shared" si="6"/>
        <v>8408.6955033615432</v>
      </c>
      <c r="D40">
        <f t="shared" si="0"/>
        <v>5994.5684052624638</v>
      </c>
      <c r="E40">
        <f t="shared" si="7"/>
        <v>9763.6769471217358</v>
      </c>
      <c r="F40">
        <f t="shared" si="1"/>
        <v>-38868.509085618934</v>
      </c>
      <c r="G40">
        <f t="shared" si="2"/>
        <v>6505412.7672832515</v>
      </c>
      <c r="H40">
        <f t="shared" si="3"/>
        <v>6.5054127672832518</v>
      </c>
      <c r="I40">
        <f t="shared" si="4"/>
        <v>1.8726345637996675</v>
      </c>
    </row>
    <row r="41" spans="1:9">
      <c r="A41">
        <v>0.25</v>
      </c>
      <c r="B41">
        <f t="shared" si="5"/>
        <v>0.33333333333333331</v>
      </c>
      <c r="C41">
        <f t="shared" si="6"/>
        <v>9011.695283408344</v>
      </c>
      <c r="D41">
        <f t="shared" si="0"/>
        <v>6408.0751766460362</v>
      </c>
      <c r="E41">
        <f t="shared" si="7"/>
        <v>10474.875858251375</v>
      </c>
      <c r="F41">
        <f t="shared" si="1"/>
        <v>-39173.816725919663</v>
      </c>
      <c r="G41">
        <f t="shared" si="2"/>
        <v>7358551.6597448373</v>
      </c>
      <c r="H41">
        <f t="shared" si="3"/>
        <v>7.3585516597448377</v>
      </c>
      <c r="I41">
        <f t="shared" si="4"/>
        <v>1.9958631280152495</v>
      </c>
    </row>
    <row r="42" spans="1:9">
      <c r="A42">
        <v>0.26</v>
      </c>
      <c r="B42">
        <f t="shared" si="5"/>
        <v>0.35135135135135137</v>
      </c>
      <c r="C42">
        <f t="shared" si="6"/>
        <v>9647.7046917192602</v>
      </c>
      <c r="D42">
        <f t="shared" si="0"/>
        <v>6842.6227151538105</v>
      </c>
      <c r="E42">
        <f t="shared" si="7"/>
        <v>11226.104096309631</v>
      </c>
      <c r="F42">
        <f t="shared" si="1"/>
        <v>-39493.145434680097</v>
      </c>
      <c r="G42">
        <f t="shared" si="2"/>
        <v>8370811.9704201417</v>
      </c>
      <c r="H42">
        <f t="shared" si="3"/>
        <v>8.3708119704201422</v>
      </c>
      <c r="I42">
        <f t="shared" si="4"/>
        <v>2.1247508894043974</v>
      </c>
    </row>
    <row r="43" spans="1:9">
      <c r="A43">
        <v>0.27</v>
      </c>
      <c r="B43">
        <f t="shared" si="5"/>
        <v>0.36986301369863017</v>
      </c>
      <c r="C43">
        <f t="shared" si="6"/>
        <v>10319.070061569502</v>
      </c>
      <c r="D43">
        <f t="shared" si="0"/>
        <v>7299.6535285460968</v>
      </c>
      <c r="E43">
        <f t="shared" si="7"/>
        <v>12020.246366616428</v>
      </c>
      <c r="F43">
        <f t="shared" si="1"/>
        <v>-39827.399347615836</v>
      </c>
      <c r="G43">
        <f t="shared" si="2"/>
        <v>9579858.0648618173</v>
      </c>
      <c r="H43">
        <f t="shared" si="3"/>
        <v>9.579858064861817</v>
      </c>
      <c r="I43">
        <f t="shared" si="4"/>
        <v>2.2596627760965862</v>
      </c>
    </row>
    <row r="44" spans="1:9">
      <c r="A44">
        <v>0.28000000000000003</v>
      </c>
      <c r="B44">
        <f t="shared" si="5"/>
        <v>0.38888888888888895</v>
      </c>
      <c r="C44">
        <f t="shared" si="6"/>
        <v>11028.340055819068</v>
      </c>
      <c r="D44">
        <f t="shared" si="0"/>
        <v>7780.731801724286</v>
      </c>
      <c r="E44">
        <f t="shared" si="7"/>
        <v>12860.438217038763</v>
      </c>
      <c r="F44">
        <f t="shared" si="1"/>
        <v>-40177.555764621255</v>
      </c>
      <c r="G44">
        <f t="shared" si="2"/>
        <v>11034130.554701183</v>
      </c>
      <c r="H44">
        <f t="shared" si="3"/>
        <v>11.034130554701184</v>
      </c>
      <c r="I44">
        <f t="shared" si="4"/>
        <v>2.4009932468176873</v>
      </c>
    </row>
    <row r="45" spans="1:9">
      <c r="A45">
        <v>0.28999999999999998</v>
      </c>
      <c r="B45">
        <f t="shared" si="5"/>
        <v>0.40845070422535212</v>
      </c>
      <c r="C45">
        <f t="shared" si="6"/>
        <v>11778.286223167817</v>
      </c>
      <c r="D45">
        <f t="shared" si="0"/>
        <v>8287.5555753778244</v>
      </c>
      <c r="E45">
        <f t="shared" si="7"/>
        <v>13750.091667102437</v>
      </c>
      <c r="F45">
        <f t="shared" si="1"/>
        <v>-40544.672255559861</v>
      </c>
      <c r="G45">
        <f t="shared" si="2"/>
        <v>12796467.53405642</v>
      </c>
      <c r="H45">
        <f t="shared" si="3"/>
        <v>12.79646753405642</v>
      </c>
      <c r="I45">
        <f t="shared" si="4"/>
        <v>2.5491691589359244</v>
      </c>
    </row>
    <row r="46" spans="1:9">
      <c r="A46">
        <v>0.3</v>
      </c>
      <c r="B46">
        <f t="shared" si="5"/>
        <v>0.4285714285714286</v>
      </c>
      <c r="C46">
        <f t="shared" si="6"/>
        <v>12571.92596748166</v>
      </c>
      <c r="D46">
        <f t="shared" si="0"/>
        <v>8821.9703388654907</v>
      </c>
      <c r="E46">
        <f t="shared" si="7"/>
        <v>14692.923857915477</v>
      </c>
      <c r="F46">
        <f t="shared" si="1"/>
        <v>-40929.894572548335</v>
      </c>
      <c r="G46">
        <f t="shared" si="2"/>
        <v>14949127.875163157</v>
      </c>
      <c r="H46">
        <f t="shared" si="3"/>
        <v>14.949127875163157</v>
      </c>
      <c r="I46">
        <f t="shared" si="4"/>
        <v>2.7046529620255906</v>
      </c>
    </row>
    <row r="47" spans="1:9">
      <c r="A47">
        <v>0.31</v>
      </c>
      <c r="B47">
        <f t="shared" si="5"/>
        <v>0.44927536231884063</v>
      </c>
      <c r="C47">
        <f t="shared" si="6"/>
        <v>13412.548252721384</v>
      </c>
      <c r="D47">
        <f t="shared" si="0"/>
        <v>9385.9842248113</v>
      </c>
      <c r="E47">
        <f t="shared" si="7"/>
        <v>15692.989127905807</v>
      </c>
      <c r="F47">
        <f t="shared" si="1"/>
        <v>-41334.465473743534</v>
      </c>
      <c r="G47">
        <f t="shared" si="2"/>
        <v>17600833.508011445</v>
      </c>
      <c r="H47">
        <f t="shared" si="3"/>
        <v>17.600833508011444</v>
      </c>
      <c r="I47">
        <f t="shared" si="4"/>
        <v>2.8679462593324732</v>
      </c>
    </row>
    <row r="48" spans="1:9">
      <c r="A48">
        <v>0.32</v>
      </c>
      <c r="B48">
        <f t="shared" si="5"/>
        <v>0.4705882352941177</v>
      </c>
      <c r="C48">
        <f t="shared" si="6"/>
        <v>14303.742414526778</v>
      </c>
      <c r="D48">
        <f t="shared" si="0"/>
        <v>9981.7850209184217</v>
      </c>
      <c r="E48">
        <f t="shared" si="7"/>
        <v>16754.714980450288</v>
      </c>
      <c r="F48">
        <f t="shared" si="1"/>
        <v>-41759.734579111566</v>
      </c>
      <c r="G48">
        <f t="shared" si="2"/>
        <v>20896752.952338606</v>
      </c>
      <c r="H48">
        <f t="shared" si="3"/>
        <v>20.896752952338606</v>
      </c>
      <c r="I48">
        <f t="shared" si="4"/>
        <v>3.0395937857688504</v>
      </c>
    </row>
    <row r="49" spans="1:9">
      <c r="A49">
        <v>0.33</v>
      </c>
      <c r="B49">
        <f t="shared" si="5"/>
        <v>0.49253731343283591</v>
      </c>
      <c r="C49">
        <f t="shared" si="6"/>
        <v>15249.430506169094</v>
      </c>
      <c r="D49">
        <f t="shared" si="0"/>
        <v>10611.759247203769</v>
      </c>
      <c r="E49">
        <f t="shared" si="7"/>
        <v>17882.942480810882</v>
      </c>
      <c r="F49">
        <f t="shared" si="1"/>
        <v>-42207.169396678641</v>
      </c>
      <c r="G49">
        <f t="shared" si="2"/>
        <v>25032822.364094876</v>
      </c>
      <c r="H49">
        <f t="shared" si="3"/>
        <v>25.032822364094876</v>
      </c>
      <c r="I49">
        <f t="shared" si="4"/>
        <v>3.220187858339528</v>
      </c>
    </row>
    <row r="50" spans="1:9">
      <c r="A50">
        <v>0.34</v>
      </c>
      <c r="B50">
        <f t="shared" si="5"/>
        <v>0.51515151515151525</v>
      </c>
      <c r="C50">
        <f t="shared" si="6"/>
        <v>16253.903672894805</v>
      </c>
      <c r="D50">
        <f t="shared" si="0"/>
        <v>11278.513585095716</v>
      </c>
      <c r="E50">
        <f t="shared" si="7"/>
        <v>19082.9717033058</v>
      </c>
      <c r="F50">
        <f t="shared" si="1"/>
        <v>-42678.367678801384</v>
      </c>
      <c r="G50">
        <f t="shared" si="2"/>
        <v>30276546.303396281</v>
      </c>
      <c r="H50">
        <f t="shared" si="3"/>
        <v>30.27654630339628</v>
      </c>
      <c r="I50">
        <f t="shared" si="4"/>
        <v>3.4103733633915492</v>
      </c>
    </row>
    <row r="51" spans="1:9">
      <c r="A51">
        <v>0.35</v>
      </c>
      <c r="B51">
        <f t="shared" si="5"/>
        <v>0.53846153846153844</v>
      </c>
      <c r="C51">
        <f t="shared" si="6"/>
        <v>17321.863126462413</v>
      </c>
      <c r="D51">
        <f t="shared" si="0"/>
        <v>11984.898989657841</v>
      </c>
      <c r="E51">
        <f t="shared" si="7"/>
        <v>20360.612947625443</v>
      </c>
      <c r="F51">
        <f t="shared" si="1"/>
        <v>-43175.071292611472</v>
      </c>
      <c r="G51">
        <f t="shared" si="2"/>
        <v>36997611.444872841</v>
      </c>
      <c r="H51">
        <f t="shared" si="3"/>
        <v>36.997611444872838</v>
      </c>
      <c r="I51">
        <f t="shared" si="4"/>
        <v>3.6108533550164483</v>
      </c>
    </row>
    <row r="52" spans="1:9">
      <c r="A52">
        <v>0.35999999999999993</v>
      </c>
      <c r="B52">
        <f t="shared" si="5"/>
        <v>0.56249999999999978</v>
      </c>
      <c r="C52">
        <f t="shared" si="6"/>
        <v>18458.4663831168</v>
      </c>
      <c r="D52">
        <f t="shared" si="0"/>
        <v>12734.037868856731</v>
      </c>
      <c r="E52">
        <f t="shared" si="7"/>
        <v>21722.244558431339</v>
      </c>
      <c r="F52">
        <f t="shared" si="1"/>
        <v>-43699.181817658849</v>
      </c>
      <c r="G52">
        <f t="shared" si="2"/>
        <v>45713577.324235804</v>
      </c>
      <c r="H52">
        <f t="shared" si="3"/>
        <v>45.713577324235807</v>
      </c>
      <c r="I52">
        <f t="shared" si="4"/>
        <v>3.8223953505860524</v>
      </c>
    </row>
    <row r="53" spans="1:9">
      <c r="A53">
        <v>0.36999999999999994</v>
      </c>
      <c r="B53">
        <f t="shared" si="5"/>
        <v>0.5873015873015871</v>
      </c>
      <c r="C53">
        <f t="shared" si="6"/>
        <v>19669.379536011089</v>
      </c>
      <c r="D53">
        <f t="shared" si="0"/>
        <v>13529.354775800444</v>
      </c>
      <c r="E53">
        <f t="shared" si="7"/>
        <v>23174.878318208848</v>
      </c>
      <c r="F53">
        <f t="shared" si="1"/>
        <v>-44252.778117719346</v>
      </c>
      <c r="G53">
        <f t="shared" si="2"/>
        <v>57159089.450781375</v>
      </c>
      <c r="H53">
        <f t="shared" si="3"/>
        <v>57.159089450781373</v>
      </c>
      <c r="I53">
        <f t="shared" si="4"/>
        <v>4.0458384231024089</v>
      </c>
    </row>
    <row r="54" spans="1:9">
      <c r="A54">
        <v>0.37999999999999995</v>
      </c>
      <c r="B54">
        <f t="shared" si="5"/>
        <v>0.6129032258064514</v>
      </c>
      <c r="C54">
        <f t="shared" si="6"/>
        <v>20960.836460400576</v>
      </c>
      <c r="D54">
        <f t="shared" si="0"/>
        <v>14374.611133077096</v>
      </c>
      <c r="E54">
        <f t="shared" si="7"/>
        <v>24726.233543863007</v>
      </c>
      <c r="F54">
        <f t="shared" si="1"/>
        <v>-44838.136173731327</v>
      </c>
      <c r="G54">
        <f t="shared" si="2"/>
        <v>72392391.65176782</v>
      </c>
      <c r="H54">
        <f t="shared" si="3"/>
        <v>72.392391651767824</v>
      </c>
      <c r="I54">
        <f t="shared" si="4"/>
        <v>4.282101206186808</v>
      </c>
    </row>
    <row r="55" spans="1:9">
      <c r="A55">
        <v>0.38999999999999996</v>
      </c>
      <c r="B55">
        <f t="shared" si="5"/>
        <v>0.63934426229508179</v>
      </c>
      <c r="C55">
        <f t="shared" si="6"/>
        <v>22339.706000726441</v>
      </c>
      <c r="D55">
        <f t="shared" si="0"/>
        <v>15273.944594961793</v>
      </c>
      <c r="E55">
        <f t="shared" si="7"/>
        <v>26384.821207718371</v>
      </c>
      <c r="F55">
        <f t="shared" si="1"/>
        <v>-45457.751512086521</v>
      </c>
      <c r="G55">
        <f t="shared" si="2"/>
        <v>92962012.931576595</v>
      </c>
      <c r="H55">
        <f t="shared" si="3"/>
        <v>92.962012931576595</v>
      </c>
      <c r="I55">
        <f t="shared" si="4"/>
        <v>4.5321909466081536</v>
      </c>
    </row>
    <row r="56" spans="1:9">
      <c r="A56">
        <v>0.39999999999999997</v>
      </c>
      <c r="B56">
        <f t="shared" si="5"/>
        <v>0.66666666666666652</v>
      </c>
      <c r="C56">
        <f t="shared" si="6"/>
        <v>23813.568367776497</v>
      </c>
      <c r="D56">
        <f t="shared" si="0"/>
        <v>16231.913756069394</v>
      </c>
      <c r="E56">
        <f t="shared" si="7"/>
        <v>28160.03962947788</v>
      </c>
      <c r="F56">
        <f t="shared" si="1"/>
        <v>-46114.364618484673</v>
      </c>
      <c r="G56">
        <f t="shared" si="2"/>
        <v>121172331.76993963</v>
      </c>
      <c r="H56">
        <f t="shared" si="3"/>
        <v>121.17233176993963</v>
      </c>
      <c r="I56">
        <f t="shared" si="4"/>
        <v>4.7972137618474902</v>
      </c>
    </row>
    <row r="57" spans="1:9">
      <c r="A57">
        <v>0.41</v>
      </c>
      <c r="B57">
        <f t="shared" si="5"/>
        <v>0.69491525423728795</v>
      </c>
      <c r="C57">
        <f t="shared" si="6"/>
        <v>25390.802187334379</v>
      </c>
      <c r="D57">
        <f t="shared" si="0"/>
        <v>17253.549037359207</v>
      </c>
      <c r="E57">
        <f t="shared" si="7"/>
        <v>30062.283554748348</v>
      </c>
      <c r="F57">
        <f t="shared" si="1"/>
        <v>-46810.989794061898</v>
      </c>
      <c r="G57">
        <f t="shared" si="2"/>
        <v>160514821.97119164</v>
      </c>
      <c r="H57">
        <f t="shared" si="3"/>
        <v>160.51482197119165</v>
      </c>
      <c r="I57">
        <f t="shared" si="4"/>
        <v>5.0783862870363548</v>
      </c>
    </row>
    <row r="58" spans="1:9">
      <c r="A58" s="1">
        <v>0.41999999999999993</v>
      </c>
      <c r="B58" s="1">
        <f t="shared" si="5"/>
        <v>0.72413793103448254</v>
      </c>
      <c r="C58" s="1">
        <f t="shared" si="6"/>
        <v>27080.683896330887</v>
      </c>
      <c r="D58" s="1">
        <f t="shared" si="0"/>
        <v>18344.410726358186</v>
      </c>
      <c r="E58" s="1">
        <f t="shared" si="7"/>
        <v>32103.068757092758</v>
      </c>
      <c r="F58" s="1">
        <f t="shared" si="1"/>
        <v>-47550.947989712979</v>
      </c>
      <c r="G58" s="1">
        <f t="shared" si="2"/>
        <v>216382771.04887199</v>
      </c>
      <c r="H58" s="1">
        <f t="shared" si="3"/>
        <v>216.382771048872</v>
      </c>
      <c r="I58" s="1">
        <f t="shared" si="4"/>
        <v>5.3770489275776105</v>
      </c>
    </row>
    <row r="59" spans="1:9">
      <c r="A59" s="1">
        <v>0.42999999999999994</v>
      </c>
      <c r="B59" s="1">
        <f t="shared" si="5"/>
        <v>0.75438596491228049</v>
      </c>
      <c r="C59" s="1">
        <f t="shared" si="6"/>
        <v>28893.501487398327</v>
      </c>
      <c r="D59" s="1">
        <f t="shared" si="0"/>
        <v>19510.655323129602</v>
      </c>
      <c r="E59" s="1">
        <f t="shared" si="7"/>
        <v>34295.174685494159</v>
      </c>
      <c r="F59" s="1">
        <f t="shared" si="1"/>
        <v>-48337.90424915043</v>
      </c>
      <c r="G59" s="1">
        <f t="shared" si="2"/>
        <v>297281937.17898667</v>
      </c>
      <c r="H59" s="1">
        <f t="shared" si="3"/>
        <v>297.28193717898665</v>
      </c>
      <c r="I59" s="1">
        <f t="shared" si="4"/>
        <v>5.6946809719490572</v>
      </c>
    </row>
    <row r="60" spans="1:9">
      <c r="A60" s="1">
        <v>0.43999999999999995</v>
      </c>
      <c r="B60" s="1">
        <f t="shared" si="5"/>
        <v>0.78571428571428559</v>
      </c>
      <c r="C60" s="1">
        <f t="shared" si="6"/>
        <v>30840.684968921258</v>
      </c>
      <c r="D60" s="1">
        <f t="shared" si="0"/>
        <v>20759.111553141025</v>
      </c>
      <c r="E60" s="1">
        <f t="shared" si="7"/>
        <v>36652.808141564841</v>
      </c>
      <c r="F60" s="1">
        <f t="shared" si="1"/>
        <v>-49175.910504614105</v>
      </c>
      <c r="G60" s="1">
        <f t="shared" si="2"/>
        <v>416929801.10303348</v>
      </c>
      <c r="H60" s="1">
        <f t="shared" si="3"/>
        <v>416.92980110303347</v>
      </c>
      <c r="I60" s="1">
        <f t="shared" si="4"/>
        <v>6.0329178649490052</v>
      </c>
    </row>
    <row r="61" spans="1:9">
      <c r="A61" s="1">
        <v>0.44999999999999996</v>
      </c>
      <c r="B61" s="1">
        <f t="shared" si="5"/>
        <v>0.81818181818181801</v>
      </c>
      <c r="C61" s="1">
        <f t="shared" si="6"/>
        <v>32934.956348856686</v>
      </c>
      <c r="D61" s="1">
        <f t="shared" si="0"/>
        <v>22097.367660554712</v>
      </c>
      <c r="E61" s="1">
        <f t="shared" si="7"/>
        <v>39191.791528131835</v>
      </c>
      <c r="F61" s="1">
        <f t="shared" si="1"/>
        <v>-50069.454605396226</v>
      </c>
      <c r="G61" s="1">
        <f t="shared" si="2"/>
        <v>597988185.24307466</v>
      </c>
      <c r="H61" s="1">
        <f t="shared" si="3"/>
        <v>597.98818524307467</v>
      </c>
      <c r="I61" s="1">
        <f t="shared" si="4"/>
        <v>6.3935709966368535</v>
      </c>
    </row>
    <row r="62" spans="1:9">
      <c r="A62" s="1">
        <v>0.45999999999999996</v>
      </c>
      <c r="B62" s="1">
        <f t="shared" si="5"/>
        <v>0.85185185185185175</v>
      </c>
      <c r="C62" s="1">
        <f t="shared" si="6"/>
        <v>35190.502483814911</v>
      </c>
      <c r="D62" s="1">
        <f t="shared" si="0"/>
        <v>23533.871900259626</v>
      </c>
      <c r="E62" s="1">
        <f t="shared" si="7"/>
        <v>41929.779884570853</v>
      </c>
      <c r="F62" s="1">
        <f t="shared" si="1"/>
        <v>-51023.516623620344</v>
      </c>
      <c r="G62" s="1">
        <f t="shared" si="2"/>
        <v>878881809.55562675</v>
      </c>
      <c r="H62" s="1">
        <f t="shared" si="3"/>
        <v>878.88180955562677</v>
      </c>
      <c r="I62" s="1">
        <f t="shared" si="4"/>
        <v>6.7786504285258635</v>
      </c>
    </row>
    <row r="63" spans="1:9">
      <c r="A63" s="1">
        <v>0.47</v>
      </c>
      <c r="B63" s="1">
        <f t="shared" si="5"/>
        <v>0.88679245283018859</v>
      </c>
      <c r="C63" s="1">
        <f t="shared" si="6"/>
        <v>37623.174781475333</v>
      </c>
      <c r="D63" s="1">
        <f t="shared" si="0"/>
        <v>25078.048516292754</v>
      </c>
      <c r="E63" s="1">
        <f t="shared" si="7"/>
        <v>44886.51174146284</v>
      </c>
      <c r="F63" s="1">
        <f t="shared" si="1"/>
        <v>-52043.633680421903</v>
      </c>
      <c r="G63" s="1">
        <f t="shared" si="2"/>
        <v>1326621891.3321879</v>
      </c>
      <c r="H63" s="1">
        <f t="shared" si="3"/>
        <v>1326.6218913321879</v>
      </c>
      <c r="I63" s="1">
        <f t="shared" si="4"/>
        <v>7.1903910587887019</v>
      </c>
    </row>
    <row r="64" spans="1:9">
      <c r="A64" s="1">
        <v>0.48</v>
      </c>
      <c r="B64" s="1">
        <f t="shared" si="5"/>
        <v>0.92307692307692302</v>
      </c>
      <c r="C64" s="1">
        <f t="shared" si="6"/>
        <v>40250.720531143488</v>
      </c>
      <c r="D64" s="1">
        <f t="shared" si="0"/>
        <v>26740.431943353688</v>
      </c>
      <c r="E64" s="1">
        <f t="shared" si="7"/>
        <v>48084.09982174624</v>
      </c>
      <c r="F64" s="1">
        <f t="shared" si="1"/>
        <v>-53135.974776867595</v>
      </c>
      <c r="G64" s="1">
        <f t="shared" si="2"/>
        <v>2061693116.8378894</v>
      </c>
      <c r="H64" s="1">
        <f t="shared" si="3"/>
        <v>2061.6931168378896</v>
      </c>
      <c r="I64" s="1">
        <f t="shared" si="4"/>
        <v>7.6312828255852629</v>
      </c>
    </row>
    <row r="65" spans="1:9">
      <c r="A65" s="1">
        <v>0.49</v>
      </c>
      <c r="B65" s="1">
        <f t="shared" si="5"/>
        <v>0.96078431372549011</v>
      </c>
      <c r="C65" s="1">
        <f t="shared" si="6"/>
        <v>43093.051597902937</v>
      </c>
      <c r="D65" s="1">
        <f t="shared" si="0"/>
        <v>28532.822516042786</v>
      </c>
      <c r="E65" s="1">
        <f t="shared" si="7"/>
        <v>51547.368830329069</v>
      </c>
      <c r="F65" s="1">
        <f t="shared" si="1"/>
        <v>-54307.42740773331</v>
      </c>
      <c r="G65" s="1">
        <f t="shared" si="2"/>
        <v>3308021866.1364727</v>
      </c>
      <c r="H65" s="1">
        <f t="shared" si="3"/>
        <v>3308.0218661364729</v>
      </c>
      <c r="I65" s="1">
        <f t="shared" si="4"/>
        <v>8.104105666199267</v>
      </c>
    </row>
    <row r="66" spans="1:9">
      <c r="A66" s="1">
        <v>0.49999999999999994</v>
      </c>
      <c r="B66" s="1">
        <f t="shared" si="5"/>
        <v>0.99999999999999989</v>
      </c>
      <c r="C66" s="1">
        <f t="shared" si="6"/>
        <v>46172.557393135889</v>
      </c>
      <c r="D66" s="1">
        <f t="shared" si="0"/>
        <v>30468.467641479649</v>
      </c>
      <c r="E66" s="1">
        <f t="shared" si="7"/>
        <v>55304.249063307165</v>
      </c>
      <c r="F66" s="1">
        <f t="shared" si="1"/>
        <v>-55565.698095425032</v>
      </c>
      <c r="G66" s="1">
        <f t="shared" si="2"/>
        <v>5497067760.7035866</v>
      </c>
      <c r="H66" s="1">
        <f t="shared" si="3"/>
        <v>5497.0677607035868</v>
      </c>
      <c r="I66" s="1">
        <f t="shared" si="4"/>
        <v>8.611970094636348</v>
      </c>
    </row>
    <row r="67" spans="1:9">
      <c r="A67" s="1">
        <v>0.51</v>
      </c>
      <c r="B67" s="1">
        <f t="shared" si="5"/>
        <v>1.0408163265306123</v>
      </c>
      <c r="C67" s="1">
        <f t="shared" si="6"/>
        <v>49514.470482548735</v>
      </c>
      <c r="D67" s="1">
        <f t="shared" si="0"/>
        <v>32562.273215871202</v>
      </c>
      <c r="E67" s="1">
        <f t="shared" si="7"/>
        <v>59386.236400444512</v>
      </c>
      <c r="F67" s="1">
        <f t="shared" si="1"/>
        <v>-56919.429422092086</v>
      </c>
      <c r="G67" s="1">
        <f t="shared" si="2"/>
        <v>9493517139.1533813</v>
      </c>
      <c r="H67" s="1">
        <f t="shared" si="3"/>
        <v>9493.5171391533822</v>
      </c>
      <c r="I67" s="1">
        <f t="shared" si="4"/>
        <v>9.1583644382384932</v>
      </c>
    </row>
    <row r="68" spans="1:9">
      <c r="A68" s="1">
        <v>0.52</v>
      </c>
      <c r="B68" s="1">
        <f t="shared" si="5"/>
        <v>1.0833333333333335</v>
      </c>
      <c r="C68" s="1">
        <f t="shared" si="6"/>
        <v>53147.294981698069</v>
      </c>
      <c r="D68" s="1">
        <f t="shared" si="0"/>
        <v>34831.051083707534</v>
      </c>
      <c r="E68" s="1">
        <f t="shared" si="7"/>
        <v>63828.931508488196</v>
      </c>
      <c r="F68" s="1">
        <f t="shared" si="1"/>
        <v>-58378.336681034067</v>
      </c>
      <c r="G68" s="1">
        <f t="shared" si="2"/>
        <v>17106435095.205418</v>
      </c>
      <c r="H68" s="1">
        <f t="shared" si="3"/>
        <v>17106.435095205419</v>
      </c>
      <c r="I68" s="1">
        <f t="shared" si="4"/>
        <v>9.7472099930566714</v>
      </c>
    </row>
    <row r="69" spans="1:9">
      <c r="A69" s="1">
        <v>0.52999999999999992</v>
      </c>
      <c r="B69" s="1">
        <f t="shared" si="5"/>
        <v>1.1276595744680846</v>
      </c>
      <c r="C69" s="1">
        <f t="shared" si="6"/>
        <v>57103.310107507765</v>
      </c>
      <c r="D69" s="1">
        <f t="shared" si="0"/>
        <v>37293.809599985369</v>
      </c>
      <c r="E69" s="1">
        <f t="shared" si="7"/>
        <v>68672.673891284605</v>
      </c>
      <c r="F69" s="1">
        <f t="shared" si="1"/>
        <v>-59953.367940325188</v>
      </c>
      <c r="G69" s="1">
        <f t="shared" si="2"/>
        <v>32303330937.226601</v>
      </c>
      <c r="H69" s="1">
        <f t="shared" si="3"/>
        <v>32303.330937226601</v>
      </c>
      <c r="I69" s="1">
        <f t="shared" si="4"/>
        <v>10.382925628885268</v>
      </c>
    </row>
    <row r="70" spans="1:9">
      <c r="A70" s="1">
        <v>0.53999999999999992</v>
      </c>
      <c r="B70" s="1">
        <f t="shared" si="5"/>
        <v>1.1739130434782605</v>
      </c>
      <c r="C70" s="1">
        <f t="shared" si="6"/>
        <v>61419.164017358533</v>
      </c>
      <c r="D70" s="1">
        <f t="shared" si="0"/>
        <v>39972.095926180242</v>
      </c>
      <c r="E70" s="1">
        <f t="shared" si="7"/>
        <v>73963.28992138461</v>
      </c>
      <c r="F70" s="1">
        <f t="shared" si="1"/>
        <v>-61656.892146270824</v>
      </c>
      <c r="G70" s="1">
        <f t="shared" si="2"/>
        <v>64247861089.055504</v>
      </c>
      <c r="H70" s="1">
        <f t="shared" si="3"/>
        <v>64247.861089055506</v>
      </c>
      <c r="I70" s="1">
        <f t="shared" si="4"/>
        <v>11.070503711760612</v>
      </c>
    </row>
    <row r="71" spans="1:9">
      <c r="A71" s="1">
        <v>0.54999999999999993</v>
      </c>
      <c r="B71" s="1">
        <f t="shared" si="5"/>
        <v>1.2222222222222219</v>
      </c>
      <c r="C71" s="1">
        <f t="shared" si="6"/>
        <v>66136.576524034564</v>
      </c>
      <c r="D71" s="1">
        <f t="shared" si="0"/>
        <v>42890.400653794088</v>
      </c>
      <c r="E71" s="1">
        <f t="shared" si="7"/>
        <v>79752.978365980467</v>
      </c>
      <c r="F71" s="1">
        <f t="shared" si="1"/>
        <v>-63502.920935964845</v>
      </c>
      <c r="G71" s="1">
        <f t="shared" si="2"/>
        <v>135347338654.93111</v>
      </c>
      <c r="H71" s="1">
        <f t="shared" si="3"/>
        <v>135347.33865493111</v>
      </c>
      <c r="I71" s="1">
        <f t="shared" si="4"/>
        <v>11.815599632159302</v>
      </c>
    </row>
    <row r="72" spans="1:9">
      <c r="A72" s="1">
        <v>0.55999999999999994</v>
      </c>
      <c r="B72" s="1">
        <f t="shared" si="5"/>
        <v>1.2727272727272725</v>
      </c>
      <c r="C72" s="1">
        <f t="shared" si="6"/>
        <v>71303.173619313675</v>
      </c>
      <c r="D72" s="1">
        <f t="shared" si="0"/>
        <v>46076.637814837573</v>
      </c>
      <c r="E72" s="1">
        <f t="shared" si="7"/>
        <v>86101.362424078237</v>
      </c>
      <c r="F72" s="1">
        <f t="shared" si="1"/>
        <v>-65507.371134189671</v>
      </c>
      <c r="G72" s="1">
        <f t="shared" si="2"/>
        <v>303955854459.60034</v>
      </c>
      <c r="H72" s="1">
        <f t="shared" si="3"/>
        <v>303955.85445960035</v>
      </c>
      <c r="I72" s="1">
        <f t="shared" si="4"/>
        <v>12.624637754250134</v>
      </c>
    </row>
    <row r="73" spans="1:9">
      <c r="A73" s="1">
        <v>0.56999999999999995</v>
      </c>
      <c r="B73" s="1">
        <f t="shared" si="5"/>
        <v>1.3255813953488369</v>
      </c>
      <c r="C73" s="1">
        <f t="shared" si="6"/>
        <v>76973.482225714557</v>
      </c>
      <c r="D73" s="1">
        <f t="shared" si="0"/>
        <v>49562.716450132357</v>
      </c>
      <c r="E73" s="1">
        <f t="shared" si="7"/>
        <v>93076.744244787187</v>
      </c>
      <c r="F73" s="1">
        <f t="shared" si="1"/>
        <v>-67688.376555176394</v>
      </c>
      <c r="G73" s="1">
        <f t="shared" si="2"/>
        <v>733026597206.07532</v>
      </c>
      <c r="H73" s="1">
        <f t="shared" si="3"/>
        <v>733026.59720607533</v>
      </c>
      <c r="I73" s="1">
        <f t="shared" si="4"/>
        <v>13.504937265621233</v>
      </c>
    </row>
    <row r="74" spans="1:9">
      <c r="A74" s="1">
        <v>0.57999999999999996</v>
      </c>
      <c r="B74" s="1">
        <f t="shared" si="5"/>
        <v>1.3809523809523807</v>
      </c>
      <c r="C74" s="1">
        <f t="shared" si="6"/>
        <v>83210.120560170646</v>
      </c>
      <c r="D74" s="1">
        <f t="shared" si="0"/>
        <v>53385.223852935669</v>
      </c>
      <c r="E74" s="1">
        <f t="shared" si="7"/>
        <v>100757.60672427603</v>
      </c>
      <c r="F74" s="1">
        <f t="shared" si="1"/>
        <v>-70066.659812946935</v>
      </c>
      <c r="G74" s="1">
        <f t="shared" si="2"/>
        <v>1914299366758.0676</v>
      </c>
      <c r="H74" s="1">
        <f t="shared" si="3"/>
        <v>1914299.3667580676</v>
      </c>
      <c r="I74" s="1">
        <f t="shared" si="4"/>
        <v>14.464862247728938</v>
      </c>
    </row>
    <row r="75" spans="1:9">
      <c r="A75" s="1">
        <v>0.59</v>
      </c>
      <c r="B75" s="1">
        <f t="shared" si="5"/>
        <v>1.4390243902439022</v>
      </c>
      <c r="C75" s="1">
        <f t="shared" si="6"/>
        <v>90085.228379682565</v>
      </c>
      <c r="D75" s="1">
        <f t="shared" si="0"/>
        <v>57586.245637622524</v>
      </c>
      <c r="E75" s="1">
        <f t="shared" si="7"/>
        <v>109234.41864586342</v>
      </c>
      <c r="F75" s="1">
        <f t="shared" si="1"/>
        <v>-72665.977495558327</v>
      </c>
      <c r="G75" s="1">
        <f t="shared" si="2"/>
        <v>5465692338917.79</v>
      </c>
      <c r="H75" s="1">
        <f t="shared" si="3"/>
        <v>5465692.33891779</v>
      </c>
      <c r="I75" s="1">
        <f t="shared" si="4"/>
        <v>15.514001357555571</v>
      </c>
    </row>
    <row r="76" spans="1:9">
      <c r="A76" s="1">
        <v>0.6</v>
      </c>
      <c r="B76" s="1">
        <f t="shared" si="5"/>
        <v>1.4999999999999998</v>
      </c>
      <c r="C76" s="1">
        <f t="shared" si="6"/>
        <v>97682.192780297424</v>
      </c>
      <c r="D76" s="1">
        <f t="shared" si="0"/>
        <v>62214.354235036531</v>
      </c>
      <c r="E76" s="1">
        <f t="shared" si="7"/>
        <v>118611.81368718698</v>
      </c>
      <c r="F76" s="1">
        <f t="shared" si="1"/>
        <v>-75513.655452263629</v>
      </c>
      <c r="G76" s="1">
        <f t="shared" si="2"/>
        <v>17251055375000.238</v>
      </c>
      <c r="H76" s="1">
        <f t="shared" si="3"/>
        <v>17251055.375000238</v>
      </c>
      <c r="I76" s="1">
        <f t="shared" si="4"/>
        <v>16.663383880729587</v>
      </c>
    </row>
    <row r="77" spans="1:9">
      <c r="A77" s="1">
        <v>0.61</v>
      </c>
      <c r="B77" s="1">
        <f t="shared" si="5"/>
        <v>1.5641025641025641</v>
      </c>
      <c r="C77" s="1">
        <f t="shared" si="6"/>
        <v>106097.73993330782</v>
      </c>
      <c r="D77" s="1">
        <f t="shared" si="0"/>
        <v>67325.805735884482</v>
      </c>
      <c r="E77" s="1">
        <f t="shared" si="7"/>
        <v>129011.23248216356</v>
      </c>
      <c r="F77" s="1">
        <f t="shared" si="1"/>
        <v>-78641.235311145399</v>
      </c>
      <c r="G77" s="1">
        <f t="shared" si="2"/>
        <v>60960744341605.117</v>
      </c>
      <c r="H77" s="1">
        <f t="shared" si="3"/>
        <v>60960744.341605119</v>
      </c>
      <c r="I77" s="1">
        <f t="shared" si="4"/>
        <v>17.925740679596288</v>
      </c>
    </row>
    <row r="78" spans="1:9">
      <c r="A78" s="1">
        <v>0.62</v>
      </c>
      <c r="B78" s="1">
        <f t="shared" si="5"/>
        <v>1.631578947368421</v>
      </c>
      <c r="C78" s="1">
        <f t="shared" si="6"/>
        <v>115444.48224286604</v>
      </c>
      <c r="D78" s="1">
        <f t="shared" si="0"/>
        <v>72985.995796881107</v>
      </c>
      <c r="E78" s="1">
        <f t="shared" si="7"/>
        <v>140574.14116166369</v>
      </c>
      <c r="F78" s="1">
        <f t="shared" si="1"/>
        <v>-82085.25900220011</v>
      </c>
      <c r="G78" s="1">
        <f t="shared" si="2"/>
        <v>244767868333944</v>
      </c>
      <c r="H78" s="1">
        <f t="shared" si="3"/>
        <v>244767868.33394399</v>
      </c>
      <c r="I78" s="1">
        <f t="shared" si="4"/>
        <v>19.315820843181733</v>
      </c>
    </row>
    <row r="79" spans="1:9">
      <c r="A79" s="1">
        <v>0.62999999999999989</v>
      </c>
      <c r="B79" s="1">
        <f t="shared" si="5"/>
        <v>1.702702702702702</v>
      </c>
      <c r="C79" s="1">
        <f t="shared" si="6"/>
        <v>125854.03536316501</v>
      </c>
      <c r="D79" s="1">
        <f t="shared" si="0"/>
        <v>79271.239415523509</v>
      </c>
      <c r="E79" s="1">
        <f t="shared" si="7"/>
        <v>153465.97146890199</v>
      </c>
      <c r="F79" s="1">
        <f t="shared" si="1"/>
        <v>-85888.225433903179</v>
      </c>
      <c r="G79" s="1">
        <f t="shared" si="2"/>
        <v>1135998483060637</v>
      </c>
      <c r="H79" s="1">
        <f t="shared" si="3"/>
        <v>1135998483.060637</v>
      </c>
      <c r="I79" s="1">
        <f t="shared" si="4"/>
        <v>20.850777821910533</v>
      </c>
    </row>
    <row r="80" spans="1:9">
      <c r="A80" s="1">
        <v>0.6399999999999999</v>
      </c>
      <c r="B80" s="1">
        <f t="shared" si="5"/>
        <v>1.777777777777777</v>
      </c>
      <c r="C80" s="1">
        <f t="shared" si="6"/>
        <v>137480.85233215243</v>
      </c>
      <c r="D80" s="1">
        <f t="shared" si="0"/>
        <v>86270.957898635708</v>
      </c>
      <c r="E80" s="1">
        <f t="shared" si="7"/>
        <v>167880.96921065377</v>
      </c>
      <c r="F80" s="1">
        <f>$B$14+E80-C80-D80</f>
        <v>-90099.763144251017</v>
      </c>
      <c r="G80" s="1">
        <f t="shared" si="2"/>
        <v>6217555960913541</v>
      </c>
      <c r="H80" s="1">
        <f t="shared" si="3"/>
        <v>6217555960.9135408</v>
      </c>
      <c r="I80" s="1">
        <f t="shared" si="4"/>
        <v>22.550642734150351</v>
      </c>
    </row>
    <row r="81" spans="1:9">
      <c r="A81" s="1">
        <v>0.64999999999999991</v>
      </c>
      <c r="B81" s="1">
        <f t="shared" si="5"/>
        <v>1.8571428571428563</v>
      </c>
      <c r="C81" s="1">
        <f t="shared" si="6"/>
        <v>150506.96554367774</v>
      </c>
      <c r="D81" s="1">
        <f t="shared" ref="D81:D86" si="8">$B$6*$B$7*(-LN(1-A81)+$G$10*B81+$G$11*B81^2+$G$12*B81^3)</f>
        <v>94090.380859253477</v>
      </c>
      <c r="E81" s="1">
        <f t="shared" si="7"/>
        <v>184048.19300055341</v>
      </c>
      <c r="F81" s="1">
        <f>$B$14+E81-C81-D81</f>
        <v>-94778.07552649446</v>
      </c>
      <c r="G81" s="1">
        <f t="shared" ref="G81:G86" si="9">EXP(-F81/$B$6/$B$7)</f>
        <v>4.1084949107493048E+16</v>
      </c>
      <c r="H81" s="1">
        <f t="shared" ref="H81:H86" si="10">G81/$B$9</f>
        <v>41084949107.49305</v>
      </c>
      <c r="I81" s="1">
        <f t="shared" ref="I81:I86" si="11">LN(H81)</f>
        <v>24.438907689616201</v>
      </c>
    </row>
    <row r="82" spans="1:9">
      <c r="A82" s="1">
        <v>0.65999999999999992</v>
      </c>
      <c r="B82" s="1">
        <f t="shared" ref="B82:B86" si="12">A82/(1-A82)</f>
        <v>1.9411764705882346</v>
      </c>
      <c r="C82" s="1">
        <f t="shared" ref="C82:C86" si="13">$B$6*$B$7*(-LN(1-A82)+$B$10*B82+$B$11*B82^2+$B$12*B82^3)</f>
        <v>165147.88526927077</v>
      </c>
      <c r="D82" s="1">
        <f t="shared" si="8"/>
        <v>102853.90375295475</v>
      </c>
      <c r="E82" s="1">
        <f t="shared" ref="E82:E86" si="14">$B$6*$B$7*(-LN(1-A82)+$K$10*B82+$K$11*B82^2+$K$12*B82^3)</f>
        <v>202238.9789090362</v>
      </c>
      <c r="F82" s="1">
        <f t="shared" ref="F82:F86" si="15">$B$14+E82-C82-D82</f>
        <v>-99991.732237305972</v>
      </c>
      <c r="G82" s="1">
        <f t="shared" si="9"/>
        <v>3.3696632593430138E+17</v>
      </c>
      <c r="H82" s="1">
        <f t="shared" si="10"/>
        <v>336966325934.30139</v>
      </c>
      <c r="I82" s="1">
        <f t="shared" si="11"/>
        <v>26.543248839262517</v>
      </c>
    </row>
    <row r="83" spans="1:9">
      <c r="A83" s="1">
        <v>0.66999999999999993</v>
      </c>
      <c r="B83" s="1">
        <f t="shared" si="12"/>
        <v>2.0303030303030298</v>
      </c>
      <c r="C83" s="1">
        <f t="shared" si="13"/>
        <v>181659.98140984235</v>
      </c>
      <c r="D83" s="1">
        <f t="shared" si="8"/>
        <v>112709.28536883343</v>
      </c>
      <c r="E83" s="1">
        <f t="shared" si="14"/>
        <v>222776.28569672332</v>
      </c>
      <c r="F83" s="1">
        <f t="shared" si="15"/>
        <v>-105821.90320606911</v>
      </c>
      <c r="G83" s="1">
        <f t="shared" si="9"/>
        <v>3.5445348994093E+18</v>
      </c>
      <c r="H83" s="1">
        <f t="shared" si="10"/>
        <v>3544534899409.2998</v>
      </c>
      <c r="I83" s="1">
        <f t="shared" si="11"/>
        <v>28.896428068267014</v>
      </c>
    </row>
    <row r="84" spans="1:9">
      <c r="A84" s="1">
        <v>0.67999999999999994</v>
      </c>
      <c r="B84" s="1">
        <f t="shared" si="12"/>
        <v>2.1249999999999996</v>
      </c>
      <c r="C84" s="1">
        <f t="shared" si="13"/>
        <v>200349.78085170212</v>
      </c>
      <c r="D84" s="1">
        <f t="shared" si="8"/>
        <v>123832.92916445107</v>
      </c>
      <c r="E84" s="1">
        <f t="shared" si="14"/>
        <v>246046.46963030729</v>
      </c>
      <c r="F84" s="1">
        <f t="shared" si="15"/>
        <v>-112365.16250996255</v>
      </c>
      <c r="G84" s="1">
        <f t="shared" si="9"/>
        <v>4.9719816843051418E+19</v>
      </c>
      <c r="H84" s="1">
        <f t="shared" si="10"/>
        <v>49719816843051.414</v>
      </c>
      <c r="I84" s="1">
        <f t="shared" si="11"/>
        <v>31.537424698796201</v>
      </c>
    </row>
    <row r="85" spans="1:9">
      <c r="A85" s="1">
        <v>0.69</v>
      </c>
      <c r="B85" s="1">
        <f t="shared" si="12"/>
        <v>2.2258064516129026</v>
      </c>
      <c r="C85" s="1">
        <f t="shared" si="13"/>
        <v>221585.75732416273</v>
      </c>
      <c r="D85" s="1">
        <f t="shared" si="8"/>
        <v>136436.57360017239</v>
      </c>
      <c r="E85" s="1">
        <f t="shared" si="14"/>
        <v>272514.22159522818</v>
      </c>
      <c r="F85" s="1">
        <f t="shared" si="15"/>
        <v>-119737.03145322358</v>
      </c>
      <c r="G85" s="1">
        <f t="shared" si="9"/>
        <v>9.7442196146019841E+20</v>
      </c>
      <c r="H85" s="1">
        <f t="shared" si="10"/>
        <v>974421961460198.38</v>
      </c>
      <c r="I85" s="1">
        <f t="shared" si="11"/>
        <v>34.512865551074569</v>
      </c>
    </row>
    <row r="86" spans="1:9">
      <c r="A86" s="1">
        <v>0.7</v>
      </c>
      <c r="B86" s="1">
        <f t="shared" si="12"/>
        <v>2.333333333333333</v>
      </c>
      <c r="C86" s="1">
        <f t="shared" si="13"/>
        <v>245813.39009139189</v>
      </c>
      <c r="D86" s="1">
        <f t="shared" si="8"/>
        <v>150775.82869345852</v>
      </c>
      <c r="E86" s="1">
        <f t="shared" si="14"/>
        <v>302741.65280348295</v>
      </c>
      <c r="F86" s="1">
        <f t="shared" si="15"/>
        <v>-128076.48810548414</v>
      </c>
      <c r="G86" s="1">
        <f t="shared" si="9"/>
        <v>2.822106521960315E+22</v>
      </c>
      <c r="H86" s="1">
        <f t="shared" si="10"/>
        <v>2.8221065219603152E+16</v>
      </c>
      <c r="I86" s="1">
        <f t="shared" si="11"/>
        <v>37.878845087596844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H1" workbookViewId="0">
      <selection activeCell="H15" sqref="H15:I86"/>
    </sheetView>
  </sheetViews>
  <sheetFormatPr baseColWidth="10" defaultColWidth="8.83203125" defaultRowHeight="14" x14ac:dyDescent="0"/>
  <cols>
    <col min="2" max="2" width="10" bestFit="1" customWidth="1"/>
    <col min="9" max="9" width="12" bestFit="1" customWidth="1"/>
  </cols>
  <sheetData>
    <row r="1" spans="1:12">
      <c r="A1" t="s">
        <v>0</v>
      </c>
      <c r="C1" t="s">
        <v>32</v>
      </c>
    </row>
    <row r="2" spans="1:12">
      <c r="A2" t="s">
        <v>21</v>
      </c>
      <c r="F2" t="s">
        <v>22</v>
      </c>
      <c r="J2" t="s">
        <v>24</v>
      </c>
    </row>
    <row r="3" spans="1:12">
      <c r="A3" t="s">
        <v>1</v>
      </c>
      <c r="B3">
        <v>3.59</v>
      </c>
      <c r="C3" t="s">
        <v>2</v>
      </c>
      <c r="F3" t="s">
        <v>1</v>
      </c>
      <c r="G3">
        <v>3.59</v>
      </c>
      <c r="H3" t="s">
        <v>2</v>
      </c>
      <c r="J3" t="s">
        <v>1</v>
      </c>
      <c r="K3">
        <v>4.6500000000000004</v>
      </c>
      <c r="L3" t="s">
        <v>2</v>
      </c>
    </row>
    <row r="4" spans="1:12">
      <c r="A4" t="s">
        <v>3</v>
      </c>
      <c r="B4">
        <v>4.08</v>
      </c>
      <c r="C4" t="s">
        <v>4</v>
      </c>
      <c r="D4">
        <v>100</v>
      </c>
      <c r="E4" t="s">
        <v>5</v>
      </c>
      <c r="F4" t="s">
        <v>3</v>
      </c>
      <c r="G4">
        <v>4.08</v>
      </c>
      <c r="H4" t="s">
        <v>4</v>
      </c>
      <c r="J4" t="s">
        <v>3</v>
      </c>
      <c r="K4">
        <v>4.08</v>
      </c>
      <c r="L4" t="s">
        <v>4</v>
      </c>
    </row>
    <row r="5" spans="1:12">
      <c r="A5" t="s">
        <v>7</v>
      </c>
      <c r="B5">
        <f>B3/B4</f>
        <v>0.87990196078431371</v>
      </c>
      <c r="C5" t="s">
        <v>2</v>
      </c>
      <c r="F5" t="s">
        <v>7</v>
      </c>
      <c r="G5">
        <f>G3/G4</f>
        <v>0.87990196078431371</v>
      </c>
      <c r="H5" t="s">
        <v>2</v>
      </c>
      <c r="J5" t="s">
        <v>7</v>
      </c>
      <c r="K5">
        <f>K3/K4</f>
        <v>1.1397058823529413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13.1*10^-6</f>
        <v>1.3099999999999998E-5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76335.877862595429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5.6436325247972121</v>
      </c>
      <c r="F10" t="s">
        <v>15</v>
      </c>
      <c r="G10">
        <f>G5^3+3*G5^2+3*G5</f>
        <v>5.6436325247972121</v>
      </c>
      <c r="J10" t="s">
        <v>15</v>
      </c>
      <c r="K10">
        <f>K5^3+3*K5^2+3*K5</f>
        <v>8.7963037318084698</v>
      </c>
    </row>
    <row r="11" spans="1:12">
      <c r="A11" t="s">
        <v>16</v>
      </c>
      <c r="B11">
        <f>1.5*(2*B5^3+3*B5^2)</f>
        <v>5.5277563546684529</v>
      </c>
      <c r="F11" t="s">
        <v>16</v>
      </c>
      <c r="G11">
        <f>1.5*(2*G5^3+3*G5^2)</f>
        <v>5.5277563546684529</v>
      </c>
      <c r="J11" t="s">
        <v>16</v>
      </c>
      <c r="K11">
        <f>1.5*(2*K5^3+3*K5^2)</f>
        <v>10.286375512034404</v>
      </c>
    </row>
    <row r="12" spans="1:12">
      <c r="A12" t="s">
        <v>17</v>
      </c>
      <c r="B12">
        <f>3*B5^3</f>
        <v>2.0437327820040934</v>
      </c>
      <c r="F12" t="s">
        <v>17</v>
      </c>
      <c r="G12">
        <f>3*G5^3</f>
        <v>2.0437327820040934</v>
      </c>
      <c r="J12" t="s">
        <v>17</v>
      </c>
      <c r="K12">
        <f>3*K5^3</f>
        <v>4.4411927698198674</v>
      </c>
    </row>
    <row r="14" spans="1:12">
      <c r="A14" t="s">
        <v>25</v>
      </c>
      <c r="B14">
        <f>B6*B7*LN(B8)</f>
        <v>-27855.090095697986</v>
      </c>
      <c r="C14" t="s">
        <v>26</v>
      </c>
    </row>
    <row r="15" spans="1:12">
      <c r="A15" t="s">
        <v>6</v>
      </c>
      <c r="B15" t="s">
        <v>18</v>
      </c>
      <c r="C15" t="s">
        <v>19</v>
      </c>
      <c r="D15" t="s">
        <v>20</v>
      </c>
      <c r="E15" t="s">
        <v>23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$B$14+E16-C16-D16</f>
        <v>-27855.090095697986</v>
      </c>
      <c r="G16">
        <f>EXP(-F16/$B$6/$B$7)</f>
        <v>76335.877862595502</v>
      </c>
      <c r="H16">
        <f>G16/$B$9</f>
        <v>1.0000000000000009</v>
      </c>
      <c r="I16">
        <f>LN(H16)</f>
        <v>8.8817841970012484E-16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167.54043141885447</v>
      </c>
      <c r="D17">
        <f t="shared" ref="D17:D80" si="0">$B$6*$B$7*(-LN(1-A17)+$G$10*B17+$G$11*B17^2+$G$12*B17^3)</f>
        <v>167.54043141885447</v>
      </c>
      <c r="E17">
        <f>$B$6*$B$7*(-LN(1-A17)+$K$10*B17+$K$11*B17^2+$K$12*B17^3)</f>
        <v>247.6481593272523</v>
      </c>
      <c r="F17">
        <f t="shared" ref="F17:F79" si="1">$B$14+E17-C17-D17</f>
        <v>-27942.52279920844</v>
      </c>
      <c r="G17">
        <f t="shared" ref="G17:G80" si="2">EXP(-F17/$B$6/$B$7)</f>
        <v>79077.84293130209</v>
      </c>
      <c r="H17">
        <f t="shared" ref="H17:H80" si="3">G17/$B$9</f>
        <v>1.0359197424000572</v>
      </c>
      <c r="I17">
        <f t="shared" ref="I17:I80" si="4">LN(H17)</f>
        <v>3.5289672110621118E-2</v>
      </c>
    </row>
    <row r="18" spans="1:9">
      <c r="A18">
        <v>0.02</v>
      </c>
      <c r="B18">
        <f t="shared" ref="B18:B81" si="5">A18/(1-A18)</f>
        <v>2.0408163265306124E-2</v>
      </c>
      <c r="C18">
        <f t="shared" ref="C18:C81" si="6">$B$6*$B$7*(-LN(1-A18)+$B$10*B18+$B$11*B18^2+$B$12*B18^3)</f>
        <v>341.15801064829617</v>
      </c>
      <c r="D18">
        <f t="shared" si="0"/>
        <v>341.15801064829617</v>
      </c>
      <c r="E18">
        <f t="shared" ref="E18:E81" si="7">$B$6*$B$7*(-LN(1-A18)+$K$10*B18+$K$11*B18^2+$K$12*B18^3)</f>
        <v>505.52642759772084</v>
      </c>
      <c r="F18">
        <f t="shared" si="1"/>
        <v>-28031.879689396861</v>
      </c>
      <c r="G18">
        <f t="shared" si="2"/>
        <v>81981.944588885774</v>
      </c>
      <c r="H18">
        <f t="shared" si="3"/>
        <v>1.0739634741144035</v>
      </c>
      <c r="I18">
        <f t="shared" si="4"/>
        <v>7.1355986303880833E-2</v>
      </c>
    </row>
    <row r="19" spans="1:9">
      <c r="A19">
        <v>0.03</v>
      </c>
      <c r="B19">
        <f t="shared" si="5"/>
        <v>3.0927835051546393E-2</v>
      </c>
      <c r="C19">
        <f t="shared" si="6"/>
        <v>521.16340006570454</v>
      </c>
      <c r="D19">
        <f t="shared" si="0"/>
        <v>521.16340006570454</v>
      </c>
      <c r="E19">
        <f t="shared" si="7"/>
        <v>774.19284059849917</v>
      </c>
      <c r="F19">
        <f t="shared" si="1"/>
        <v>-28123.224055230894</v>
      </c>
      <c r="G19">
        <f t="shared" si="2"/>
        <v>85060.90557769328</v>
      </c>
      <c r="H19">
        <f t="shared" si="3"/>
        <v>1.1142978630677818</v>
      </c>
      <c r="I19">
        <f t="shared" si="4"/>
        <v>0.10822448733393567</v>
      </c>
    </row>
    <row r="20" spans="1:9">
      <c r="A20">
        <v>0.04</v>
      </c>
      <c r="B20">
        <f t="shared" si="5"/>
        <v>4.1666666666666671E-2</v>
      </c>
      <c r="C20">
        <f t="shared" si="6"/>
        <v>707.8868879890789</v>
      </c>
      <c r="D20">
        <f t="shared" si="0"/>
        <v>707.8868879890789</v>
      </c>
      <c r="E20">
        <f t="shared" si="7"/>
        <v>1054.242086525064</v>
      </c>
      <c r="F20">
        <f t="shared" si="1"/>
        <v>-28216.621785151081</v>
      </c>
      <c r="G20">
        <f t="shared" si="2"/>
        <v>88328.676576954545</v>
      </c>
      <c r="H20">
        <f t="shared" si="3"/>
        <v>1.1571056631581045</v>
      </c>
      <c r="I20">
        <f t="shared" si="4"/>
        <v>0.14592176915669786</v>
      </c>
    </row>
    <row r="21" spans="1:9">
      <c r="A21">
        <v>0.05</v>
      </c>
      <c r="B21">
        <f t="shared" si="5"/>
        <v>5.2631578947368425E-2</v>
      </c>
      <c r="C21">
        <f t="shared" si="6"/>
        <v>901.6798566186294</v>
      </c>
      <c r="D21">
        <f t="shared" si="0"/>
        <v>901.6798566186294</v>
      </c>
      <c r="E21">
        <f t="shared" si="7"/>
        <v>1346.3083194399987</v>
      </c>
      <c r="F21">
        <f t="shared" si="1"/>
        <v>-28312.141489495247</v>
      </c>
      <c r="G21">
        <f t="shared" si="2"/>
        <v>91800.57609192509</v>
      </c>
      <c r="H21">
        <f t="shared" si="3"/>
        <v>1.2025875468042184</v>
      </c>
      <c r="I21">
        <f t="shared" si="4"/>
        <v>0.184475524342889</v>
      </c>
    </row>
    <row r="22" spans="1:9">
      <c r="A22">
        <v>0.06</v>
      </c>
      <c r="B22">
        <f t="shared" si="5"/>
        <v>6.3829787234042548E-2</v>
      </c>
      <c r="C22">
        <f t="shared" si="6"/>
        <v>1102.9163768900919</v>
      </c>
      <c r="D22">
        <f t="shared" si="0"/>
        <v>1102.9163768900919</v>
      </c>
      <c r="E22">
        <f t="shared" si="7"/>
        <v>1651.0682205162293</v>
      </c>
      <c r="F22">
        <f t="shared" si="1"/>
        <v>-28409.854628961937</v>
      </c>
      <c r="G22">
        <f t="shared" si="2"/>
        <v>95493.448658938767</v>
      </c>
      <c r="H22">
        <f t="shared" si="3"/>
        <v>1.2509641774320976</v>
      </c>
      <c r="I22">
        <f t="shared" si="4"/>
        <v>0.22391459592857554</v>
      </c>
    </row>
    <row r="23" spans="1:9">
      <c r="A23">
        <v>7.0000000000000007E-2</v>
      </c>
      <c r="B23">
        <f t="shared" si="5"/>
        <v>7.5268817204301092E-2</v>
      </c>
      <c r="C23">
        <f t="shared" si="6"/>
        <v>1311.9949427139707</v>
      </c>
      <c r="D23">
        <f t="shared" si="0"/>
        <v>1311.9949427139707</v>
      </c>
      <c r="E23">
        <f t="shared" si="7"/>
        <v>1969.2443317601337</v>
      </c>
      <c r="F23">
        <f t="shared" si="1"/>
        <v>-28509.835649365792</v>
      </c>
      <c r="G23">
        <f t="shared" si="2"/>
        <v>99425.844070781299</v>
      </c>
      <c r="H23">
        <f t="shared" si="3"/>
        <v>1.3024785573272348</v>
      </c>
      <c r="I23">
        <f t="shared" si="4"/>
        <v>0.26426903180525496</v>
      </c>
    </row>
    <row r="24" spans="1:9">
      <c r="A24">
        <v>0.08</v>
      </c>
      <c r="B24">
        <f t="shared" si="5"/>
        <v>8.6956521739130432E-2</v>
      </c>
      <c r="C24">
        <f t="shared" si="6"/>
        <v>1529.3403584514799</v>
      </c>
      <c r="D24">
        <f t="shared" si="0"/>
        <v>1529.3403584514799</v>
      </c>
      <c r="E24">
        <f t="shared" si="7"/>
        <v>2301.608689664673</v>
      </c>
      <c r="F24">
        <f t="shared" si="1"/>
        <v>-28612.162122936272</v>
      </c>
      <c r="G24">
        <f t="shared" si="2"/>
        <v>103618.22077069813</v>
      </c>
      <c r="H24">
        <f t="shared" si="3"/>
        <v>1.3573986920961454</v>
      </c>
      <c r="I24">
        <f t="shared" si="4"/>
        <v>0.30557014175099173</v>
      </c>
    </row>
    <row r="25" spans="1:9">
      <c r="A25">
        <v>0.09</v>
      </c>
      <c r="B25">
        <f t="shared" si="5"/>
        <v>9.8901098901098897E-2</v>
      </c>
      <c r="C25">
        <f t="shared" si="6"/>
        <v>1755.4057950234107</v>
      </c>
      <c r="D25">
        <f t="shared" si="0"/>
        <v>1755.4057950234107</v>
      </c>
      <c r="E25">
        <f t="shared" si="7"/>
        <v>2648.9867893384062</v>
      </c>
      <c r="F25">
        <f t="shared" si="1"/>
        <v>-28716.914896406397</v>
      </c>
      <c r="G25">
        <f t="shared" si="2"/>
        <v>108093.17708731868</v>
      </c>
      <c r="H25">
        <f t="shared" si="3"/>
        <v>1.4160206198438745</v>
      </c>
      <c r="I25">
        <f t="shared" si="4"/>
        <v>0.34785055720213715</v>
      </c>
    </row>
    <row r="26" spans="1:9">
      <c r="A26">
        <v>0.1</v>
      </c>
      <c r="B26">
        <f t="shared" si="5"/>
        <v>0.11111111111111112</v>
      </c>
      <c r="C26">
        <f t="shared" si="6"/>
        <v>1990.6750317852498</v>
      </c>
      <c r="D26">
        <f t="shared" si="0"/>
        <v>1990.6750317852498</v>
      </c>
      <c r="E26">
        <f t="shared" si="7"/>
        <v>3012.261913139153</v>
      </c>
      <c r="F26">
        <f t="shared" si="1"/>
        <v>-28824.178246129333</v>
      </c>
      <c r="G26">
        <f t="shared" si="2"/>
        <v>112875.71460254461</v>
      </c>
      <c r="H26">
        <f t="shared" si="3"/>
        <v>1.4786718612933343</v>
      </c>
      <c r="I26">
        <f t="shared" si="4"/>
        <v>0.39114429386163163</v>
      </c>
    </row>
    <row r="27" spans="1:9">
      <c r="A27">
        <v>0.11</v>
      </c>
      <c r="B27">
        <f t="shared" si="5"/>
        <v>0.12359550561797752</v>
      </c>
      <c r="C27">
        <f t="shared" si="6"/>
        <v>2235.6649032569926</v>
      </c>
      <c r="D27">
        <f t="shared" si="0"/>
        <v>2235.6649032569926</v>
      </c>
      <c r="E27">
        <f t="shared" si="7"/>
        <v>3392.3798617647517</v>
      </c>
      <c r="F27">
        <f t="shared" si="1"/>
        <v>-28934.040040447217</v>
      </c>
      <c r="G27">
        <f t="shared" si="2"/>
        <v>117993.53867907992</v>
      </c>
      <c r="H27">
        <f t="shared" si="3"/>
        <v>1.5457153566959467</v>
      </c>
      <c r="I27">
        <f t="shared" si="4"/>
        <v>0.43548681723446669</v>
      </c>
    </row>
    <row r="28" spans="1:9">
      <c r="A28">
        <v>0.12</v>
      </c>
      <c r="B28">
        <f t="shared" si="5"/>
        <v>0.13636363636363635</v>
      </c>
      <c r="C28">
        <f t="shared" si="6"/>
        <v>2490.9279719992164</v>
      </c>
      <c r="D28">
        <f t="shared" si="0"/>
        <v>2490.9279719992164</v>
      </c>
      <c r="E28">
        <f t="shared" si="7"/>
        <v>3790.3541301790106</v>
      </c>
      <c r="F28">
        <f t="shared" si="1"/>
        <v>-29046.591909517407</v>
      </c>
      <c r="G28">
        <f t="shared" si="2"/>
        <v>123477.40204692744</v>
      </c>
      <c r="H28">
        <f t="shared" si="3"/>
        <v>1.6175539668147492</v>
      </c>
      <c r="I28">
        <f t="shared" si="4"/>
        <v>0.48091511117312613</v>
      </c>
    </row>
    <row r="29" spans="1:9">
      <c r="A29">
        <v>0.13</v>
      </c>
      <c r="B29">
        <f t="shared" si="5"/>
        <v>0.14942528735632185</v>
      </c>
      <c r="C29">
        <f t="shared" si="6"/>
        <v>2757.0554514129367</v>
      </c>
      <c r="D29">
        <f t="shared" si="0"/>
        <v>2757.0554514129367</v>
      </c>
      <c r="E29">
        <f t="shared" si="7"/>
        <v>4207.2715757493434</v>
      </c>
      <c r="F29">
        <f t="shared" si="1"/>
        <v>-29161.929422774516</v>
      </c>
      <c r="G29">
        <f t="shared" si="2"/>
        <v>129361.49838700057</v>
      </c>
      <c r="H29">
        <f t="shared" si="3"/>
        <v>1.6946356288697073</v>
      </c>
      <c r="I29">
        <f t="shared" si="4"/>
        <v>0.52746774950497244</v>
      </c>
    </row>
    <row r="30" spans="1:9">
      <c r="A30">
        <v>0.14000000000000001</v>
      </c>
      <c r="B30">
        <f t="shared" si="5"/>
        <v>0.16279069767441862</v>
      </c>
      <c r="C30">
        <f t="shared" si="6"/>
        <v>3034.6804050495921</v>
      </c>
      <c r="D30">
        <f t="shared" si="0"/>
        <v>3034.6804050495921</v>
      </c>
      <c r="E30">
        <f t="shared" si="7"/>
        <v>4644.2986316255792</v>
      </c>
      <c r="F30">
        <f t="shared" si="1"/>
        <v>-29280.152274171589</v>
      </c>
      <c r="G30">
        <f t="shared" si="2"/>
        <v>135683.91408945029</v>
      </c>
      <c r="H30">
        <f t="shared" si="3"/>
        <v>1.7774592745717985</v>
      </c>
      <c r="I30">
        <f t="shared" si="4"/>
        <v>0.57518497079947739</v>
      </c>
    </row>
    <row r="31" spans="1:9">
      <c r="A31">
        <v>0.15</v>
      </c>
      <c r="B31">
        <f t="shared" si="5"/>
        <v>0.17647058823529413</v>
      </c>
      <c r="C31">
        <f t="shared" si="6"/>
        <v>3324.4812521954282</v>
      </c>
      <c r="D31">
        <f t="shared" si="0"/>
        <v>3324.4812521954282</v>
      </c>
      <c r="E31">
        <f t="shared" si="7"/>
        <v>5102.6881247911169</v>
      </c>
      <c r="F31">
        <f t="shared" si="1"/>
        <v>-29401.364475297727</v>
      </c>
      <c r="G31">
        <f t="shared" si="2"/>
        <v>142487.14784638074</v>
      </c>
      <c r="H31">
        <f t="shared" si="3"/>
        <v>1.8665816367875876</v>
      </c>
      <c r="I31">
        <f t="shared" si="4"/>
        <v>0.62410875631454754</v>
      </c>
    </row>
    <row r="32" spans="1:9">
      <c r="A32">
        <v>0.16</v>
      </c>
      <c r="B32">
        <f t="shared" si="5"/>
        <v>0.19047619047619049</v>
      </c>
      <c r="C32">
        <f t="shared" si="6"/>
        <v>3627.1856130951028</v>
      </c>
      <c r="D32">
        <f t="shared" si="0"/>
        <v>3627.1856130951028</v>
      </c>
      <c r="E32">
        <f t="shared" si="7"/>
        <v>5583.7867654775773</v>
      </c>
      <c r="F32">
        <f t="shared" si="1"/>
        <v>-29525.674556410613</v>
      </c>
      <c r="G32">
        <f t="shared" si="2"/>
        <v>149818.70951491842</v>
      </c>
      <c r="H32">
        <f t="shared" si="3"/>
        <v>1.9626250946454311</v>
      </c>
      <c r="I32">
        <f t="shared" si="4"/>
        <v>0.67428291113744721</v>
      </c>
    </row>
    <row r="33" spans="1:9">
      <c r="A33">
        <v>0.17</v>
      </c>
      <c r="B33">
        <f t="shared" si="5"/>
        <v>0.20481927710843376</v>
      </c>
      <c r="C33">
        <f t="shared" si="6"/>
        <v>3943.5745312645968</v>
      </c>
      <c r="D33">
        <f t="shared" si="0"/>
        <v>3943.5745312645968</v>
      </c>
      <c r="E33">
        <f t="shared" si="7"/>
        <v>6089.0433828789373</v>
      </c>
      <c r="F33">
        <f t="shared" si="1"/>
        <v>-29653.195775348242</v>
      </c>
      <c r="G33">
        <f t="shared" si="2"/>
        <v>157731.81182047242</v>
      </c>
      <c r="H33">
        <f t="shared" si="3"/>
        <v>2.0662867348481884</v>
      </c>
      <c r="I33">
        <f t="shared" si="4"/>
        <v>0.72575314850598094</v>
      </c>
    </row>
    <row r="34" spans="1:9">
      <c r="A34">
        <v>0.18</v>
      </c>
      <c r="B34">
        <f t="shared" si="5"/>
        <v>0.21951219512195119</v>
      </c>
      <c r="C34">
        <f t="shared" si="6"/>
        <v>4274.4871149854471</v>
      </c>
      <c r="D34">
        <f t="shared" si="0"/>
        <v>4274.4871149854471</v>
      </c>
      <c r="E34">
        <f t="shared" si="7"/>
        <v>6620.0179914783121</v>
      </c>
      <c r="F34">
        <f t="shared" si="1"/>
        <v>-29784.046334190571</v>
      </c>
      <c r="G34">
        <f t="shared" si="2"/>
        <v>166286.17103937786</v>
      </c>
      <c r="H34">
        <f t="shared" si="3"/>
        <v>2.1783488406158495</v>
      </c>
      <c r="I34">
        <f t="shared" si="4"/>
        <v>0.77856717725764835</v>
      </c>
    </row>
    <row r="35" spans="1:9">
      <c r="A35">
        <v>0.19</v>
      </c>
      <c r="B35">
        <f t="shared" si="5"/>
        <v>0.23456790123456789</v>
      </c>
      <c r="C35">
        <f t="shared" si="6"/>
        <v>4620.8256453547092</v>
      </c>
      <c r="D35">
        <f t="shared" si="0"/>
        <v>4620.8256453547092</v>
      </c>
      <c r="E35">
        <f t="shared" si="7"/>
        <v>7178.3917829812772</v>
      </c>
      <c r="F35">
        <f t="shared" si="1"/>
        <v>-29918.349603426126</v>
      </c>
      <c r="G35">
        <f t="shared" si="2"/>
        <v>175548.93590138794</v>
      </c>
      <c r="H35">
        <f t="shared" si="3"/>
        <v>2.2996910603081817</v>
      </c>
      <c r="I35">
        <f t="shared" si="4"/>
        <v>0.83277479230801088</v>
      </c>
    </row>
    <row r="36" spans="1:9">
      <c r="A36">
        <v>0.2</v>
      </c>
      <c r="B36">
        <f t="shared" si="5"/>
        <v>0.25</v>
      </c>
      <c r="C36">
        <f t="shared" si="6"/>
        <v>4983.5612042854</v>
      </c>
      <c r="D36">
        <f t="shared" si="0"/>
        <v>4983.5612042854</v>
      </c>
      <c r="E36">
        <f t="shared" si="7"/>
        <v>7765.9781510338898</v>
      </c>
      <c r="F36">
        <f t="shared" si="1"/>
        <v>-30056.234353234897</v>
      </c>
      <c r="G36">
        <f t="shared" si="2"/>
        <v>185595.76770459281</v>
      </c>
      <c r="H36">
        <f t="shared" si="3"/>
        <v>2.4313045569301655</v>
      </c>
      <c r="I36">
        <f t="shared" si="4"/>
        <v>0.88842796800129775</v>
      </c>
    </row>
    <row r="37" spans="1:9">
      <c r="A37">
        <v>0.21</v>
      </c>
      <c r="B37">
        <f t="shared" si="5"/>
        <v>0.26582278481012656</v>
      </c>
      <c r="C37">
        <f t="shared" si="6"/>
        <v>5363.7398827244988</v>
      </c>
      <c r="D37">
        <f t="shared" si="0"/>
        <v>5363.7398827244988</v>
      </c>
      <c r="E37">
        <f t="shared" si="7"/>
        <v>8384.7348698248388</v>
      </c>
      <c r="F37">
        <f t="shared" si="1"/>
        <v>-30197.834991322143</v>
      </c>
      <c r="G37">
        <f t="shared" si="2"/>
        <v>196512.09918615088</v>
      </c>
      <c r="H37">
        <f t="shared" si="3"/>
        <v>2.5743084993385761</v>
      </c>
      <c r="I37">
        <f t="shared" si="4"/>
        <v>0.94558095410513321</v>
      </c>
    </row>
    <row r="38" spans="1:9">
      <c r="A38">
        <v>0.22</v>
      </c>
      <c r="B38">
        <f t="shared" si="5"/>
        <v>0.28205128205128205</v>
      </c>
      <c r="C38">
        <f t="shared" si="6"/>
        <v>5762.4896372127869</v>
      </c>
      <c r="D38">
        <f t="shared" si="0"/>
        <v>5762.4896372127869</v>
      </c>
      <c r="E38">
        <f t="shared" si="7"/>
        <v>9036.777563602278</v>
      </c>
      <c r="F38">
        <f t="shared" si="1"/>
        <v>-30343.291806521283</v>
      </c>
      <c r="G38">
        <f t="shared" si="2"/>
        <v>208394.60522518973</v>
      </c>
      <c r="H38">
        <f t="shared" si="3"/>
        <v>2.7299693284499851</v>
      </c>
      <c r="I38">
        <f t="shared" si="4"/>
        <v>1.0042903741337499</v>
      </c>
    </row>
    <row r="39" spans="1:9">
      <c r="A39">
        <v>0.23</v>
      </c>
      <c r="B39">
        <f t="shared" si="5"/>
        <v>0.29870129870129869</v>
      </c>
      <c r="C39">
        <f t="shared" si="6"/>
        <v>6181.0278719090447</v>
      </c>
      <c r="D39">
        <f t="shared" si="0"/>
        <v>6181.0278719090447</v>
      </c>
      <c r="E39">
        <f t="shared" si="7"/>
        <v>9724.3946223973144</v>
      </c>
      <c r="F39">
        <f t="shared" si="1"/>
        <v>-30492.751217118763</v>
      </c>
      <c r="G39">
        <f t="shared" si="2"/>
        <v>221352.92519809556</v>
      </c>
      <c r="H39">
        <f t="shared" si="3"/>
        <v>2.8997233200950516</v>
      </c>
      <c r="I39">
        <f t="shared" si="4"/>
        <v>1.0646153255771287</v>
      </c>
    </row>
    <row r="40" spans="1:9">
      <c r="A40">
        <v>0.24</v>
      </c>
      <c r="B40">
        <f t="shared" si="5"/>
        <v>0.31578947368421051</v>
      </c>
      <c r="C40">
        <f t="shared" si="6"/>
        <v>6620.669833523436</v>
      </c>
      <c r="D40">
        <f t="shared" si="0"/>
        <v>6620.669833523436</v>
      </c>
      <c r="E40">
        <f t="shared" si="7"/>
        <v>10450.063740213913</v>
      </c>
      <c r="F40">
        <f t="shared" si="1"/>
        <v>-30646.366022530943</v>
      </c>
      <c r="G40">
        <f t="shared" si="2"/>
        <v>235511.68504666744</v>
      </c>
      <c r="H40">
        <f t="shared" si="3"/>
        <v>3.0852030741113432</v>
      </c>
      <c r="I40">
        <f t="shared" si="4"/>
        <v>1.1266174814830654</v>
      </c>
    </row>
    <row r="41" spans="1:9">
      <c r="A41">
        <v>0.25</v>
      </c>
      <c r="B41">
        <f t="shared" si="5"/>
        <v>0.33333333333333331</v>
      </c>
      <c r="C41">
        <f t="shared" si="6"/>
        <v>7082.8379184664018</v>
      </c>
      <c r="D41">
        <f t="shared" si="0"/>
        <v>7082.8379184664018</v>
      </c>
      <c r="E41">
        <f t="shared" si="7"/>
        <v>11216.47027606154</v>
      </c>
      <c r="F41">
        <f t="shared" si="1"/>
        <v>-30804.295656569248</v>
      </c>
      <c r="G41">
        <f t="shared" si="2"/>
        <v>251012.87721351782</v>
      </c>
      <c r="H41">
        <f t="shared" si="3"/>
        <v>3.2882686914970831</v>
      </c>
      <c r="I41">
        <f t="shared" si="4"/>
        <v>1.1903611926802791</v>
      </c>
    </row>
    <row r="42" spans="1:9">
      <c r="A42">
        <v>0.26</v>
      </c>
      <c r="B42">
        <f t="shared" si="5"/>
        <v>0.35135135135135137</v>
      </c>
      <c r="C42">
        <f t="shared" si="6"/>
        <v>7569.0720051741155</v>
      </c>
      <c r="D42">
        <f t="shared" si="0"/>
        <v>7569.0720051741155</v>
      </c>
      <c r="E42">
        <f t="shared" si="7"/>
        <v>12026.527665994561</v>
      </c>
      <c r="F42">
        <f t="shared" si="1"/>
        <v>-30966.706440051654</v>
      </c>
      <c r="G42">
        <f t="shared" si="2"/>
        <v>268018.66899472324</v>
      </c>
      <c r="H42">
        <f t="shared" si="3"/>
        <v>3.511044563830874</v>
      </c>
      <c r="I42">
        <f t="shared" si="4"/>
        <v>1.2559135897377223</v>
      </c>
    </row>
    <row r="43" spans="1:9">
      <c r="A43">
        <v>0.27</v>
      </c>
      <c r="B43">
        <f t="shared" si="5"/>
        <v>0.36986301369863017</v>
      </c>
      <c r="C43">
        <f t="shared" si="6"/>
        <v>8081.040940318806</v>
      </c>
      <c r="D43">
        <f t="shared" si="0"/>
        <v>8081.040940318806</v>
      </c>
      <c r="E43">
        <f t="shared" si="7"/>
        <v>12883.400146397953</v>
      </c>
      <c r="F43">
        <f t="shared" si="1"/>
        <v>-31133.771829937647</v>
      </c>
      <c r="G43">
        <f t="shared" si="2"/>
        <v>286714.72511994053</v>
      </c>
      <c r="H43">
        <f t="shared" si="3"/>
        <v>3.7559628990712204</v>
      </c>
      <c r="I43">
        <f t="shared" si="4"/>
        <v>1.3233446835206655</v>
      </c>
    </row>
    <row r="44" spans="1:9">
      <c r="A44">
        <v>0.28000000000000003</v>
      </c>
      <c r="B44">
        <f t="shared" si="5"/>
        <v>0.38888888888888895</v>
      </c>
      <c r="C44">
        <f t="shared" si="6"/>
        <v>8620.5553258068921</v>
      </c>
      <c r="D44">
        <f t="shared" si="0"/>
        <v>8620.5553258068921</v>
      </c>
      <c r="E44">
        <f t="shared" si="7"/>
        <v>13790.528085853248</v>
      </c>
      <c r="F44">
        <f t="shared" si="1"/>
        <v>-31305.67266145852</v>
      </c>
      <c r="G44">
        <f t="shared" si="2"/>
        <v>307314.14920385001</v>
      </c>
      <c r="H44">
        <f t="shared" si="3"/>
        <v>4.0258153545704349</v>
      </c>
      <c r="I44">
        <f t="shared" si="4"/>
        <v>1.3927274629195585</v>
      </c>
    </row>
    <row r="45" spans="1:9">
      <c r="A45">
        <v>0.28999999999999998</v>
      </c>
      <c r="B45">
        <f t="shared" si="5"/>
        <v>0.40845070422535212</v>
      </c>
      <c r="C45">
        <f t="shared" si="6"/>
        <v>9189.5817745304612</v>
      </c>
      <c r="D45">
        <f t="shared" si="0"/>
        <v>9189.5817745304612</v>
      </c>
      <c r="E45">
        <f t="shared" si="7"/>
        <v>14751.656265898837</v>
      </c>
      <c r="F45">
        <f t="shared" si="1"/>
        <v>-31482.597378860068</v>
      </c>
      <c r="G45">
        <f t="shared" si="2"/>
        <v>330062.17201392155</v>
      </c>
      <c r="H45">
        <f t="shared" si="3"/>
        <v>4.3238144533823721</v>
      </c>
      <c r="I45">
        <f t="shared" si="4"/>
        <v>1.464137987982622</v>
      </c>
    </row>
    <row r="46" spans="1:9">
      <c r="A46">
        <v>0.3</v>
      </c>
      <c r="B46">
        <f t="shared" si="5"/>
        <v>0.4285714285714286</v>
      </c>
      <c r="C46">
        <f t="shared" si="6"/>
        <v>9790.2588272681733</v>
      </c>
      <c r="D46">
        <f t="shared" si="0"/>
        <v>9790.2588272681733</v>
      </c>
      <c r="E46">
        <f t="shared" si="7"/>
        <v>15770.865500897196</v>
      </c>
      <c r="F46">
        <f t="shared" si="1"/>
        <v>-31664.742249337134</v>
      </c>
      <c r="G46">
        <f t="shared" si="2"/>
        <v>355241.7433975272</v>
      </c>
      <c r="H46">
        <f t="shared" si="3"/>
        <v>4.6536668385076059</v>
      </c>
      <c r="I46">
        <f t="shared" si="4"/>
        <v>1.537655476264324</v>
      </c>
    </row>
    <row r="47" spans="1:9">
      <c r="A47">
        <v>0.31</v>
      </c>
      <c r="B47">
        <f t="shared" si="5"/>
        <v>0.44927536231884063</v>
      </c>
      <c r="C47">
        <f t="shared" si="6"/>
        <v>10424.91475152599</v>
      </c>
      <c r="D47">
        <f t="shared" si="0"/>
        <v>10424.91475152599</v>
      </c>
      <c r="E47">
        <f t="shared" si="7"/>
        <v>16852.608045268251</v>
      </c>
      <c r="F47">
        <f t="shared" si="1"/>
        <v>-31852.311553481715</v>
      </c>
      <c r="G47">
        <f t="shared" si="2"/>
        <v>383180.22063564061</v>
      </c>
      <c r="H47">
        <f t="shared" si="3"/>
        <v>5.0196608903268913</v>
      </c>
      <c r="I47">
        <f t="shared" si="4"/>
        <v>1.6133623796942063</v>
      </c>
    </row>
    <row r="48" spans="1:9">
      <c r="A48">
        <v>0.32</v>
      </c>
      <c r="B48">
        <f t="shared" si="5"/>
        <v>0.4705882352941177</v>
      </c>
      <c r="C48">
        <f t="shared" si="6"/>
        <v>11096.087476178192</v>
      </c>
      <c r="D48">
        <f t="shared" si="0"/>
        <v>11096.087476178192</v>
      </c>
      <c r="E48">
        <f t="shared" si="7"/>
        <v>18001.747304014352</v>
      </c>
      <c r="F48">
        <f t="shared" si="1"/>
        <v>-32045.517744040018</v>
      </c>
      <c r="G48">
        <f t="shared" si="2"/>
        <v>414257.39075110847</v>
      </c>
      <c r="H48">
        <f t="shared" si="3"/>
        <v>5.4267718188395202</v>
      </c>
      <c r="I48">
        <f t="shared" si="4"/>
        <v>1.6913444486545837</v>
      </c>
    </row>
    <row r="49" spans="1:9">
      <c r="A49">
        <v>0.33</v>
      </c>
      <c r="B49">
        <f t="shared" si="5"/>
        <v>0.49253731343283591</v>
      </c>
      <c r="C49">
        <f t="shared" si="6"/>
        <v>11806.546954366613</v>
      </c>
      <c r="D49">
        <f t="shared" si="0"/>
        <v>11806.546954366613</v>
      </c>
      <c r="E49">
        <f t="shared" si="7"/>
        <v>19223.602441510109</v>
      </c>
      <c r="F49">
        <f t="shared" si="1"/>
        <v>-32244.581562921099</v>
      </c>
      <c r="G49">
        <f t="shared" si="2"/>
        <v>448915.12019189377</v>
      </c>
      <c r="H49">
        <f t="shared" si="3"/>
        <v>5.8807880745138075</v>
      </c>
      <c r="I49">
        <f t="shared" si="4"/>
        <v>1.7716907792076748</v>
      </c>
    </row>
    <row r="50" spans="1:9">
      <c r="A50">
        <v>0.34</v>
      </c>
      <c r="B50">
        <f t="shared" si="5"/>
        <v>0.51515151515151525</v>
      </c>
      <c r="C50">
        <f t="shared" si="6"/>
        <v>12559.320292264458</v>
      </c>
      <c r="D50">
        <f t="shared" si="0"/>
        <v>12559.320292264458</v>
      </c>
      <c r="E50">
        <f t="shared" si="7"/>
        <v>20523.998576077178</v>
      </c>
      <c r="F50">
        <f t="shared" si="1"/>
        <v>-32449.73210414972</v>
      </c>
      <c r="G50">
        <f t="shared" si="2"/>
        <v>487668.99524530361</v>
      </c>
      <c r="H50">
        <f t="shared" si="3"/>
        <v>6.3884638377134761</v>
      </c>
      <c r="I50">
        <f t="shared" si="4"/>
        <v>1.8544938385046885</v>
      </c>
    </row>
    <row r="51" spans="1:9">
      <c r="A51">
        <v>0.35</v>
      </c>
      <c r="B51">
        <f t="shared" si="5"/>
        <v>0.53846153846153844</v>
      </c>
      <c r="C51">
        <f t="shared" si="6"/>
        <v>13357.720034241063</v>
      </c>
      <c r="D51">
        <f t="shared" si="0"/>
        <v>13357.720034241063</v>
      </c>
      <c r="E51">
        <f t="shared" si="7"/>
        <v>21909.323356460078</v>
      </c>
      <c r="F51">
        <f t="shared" si="1"/>
        <v>-32661.206807720038</v>
      </c>
      <c r="G51">
        <f t="shared" si="2"/>
        <v>531122.40420997643</v>
      </c>
      <c r="H51">
        <f t="shared" si="3"/>
        <v>6.9577034951506906</v>
      </c>
      <c r="I51">
        <f t="shared" si="4"/>
        <v>1.9398494623050526</v>
      </c>
    </row>
    <row r="52" spans="1:9">
      <c r="A52">
        <v>0.35999999999999993</v>
      </c>
      <c r="B52">
        <f t="shared" si="5"/>
        <v>0.56249999999999978</v>
      </c>
      <c r="C52">
        <f t="shared" si="6"/>
        <v>14205.376057161622</v>
      </c>
      <c r="D52">
        <f t="shared" si="0"/>
        <v>14205.376057161622</v>
      </c>
      <c r="E52">
        <f t="shared" si="7"/>
        <v>23386.590844043018</v>
      </c>
      <c r="F52">
        <f t="shared" si="1"/>
        <v>-32879.251365978213</v>
      </c>
      <c r="G52">
        <f t="shared" si="2"/>
        <v>579983.62243775383</v>
      </c>
      <c r="H52">
        <f t="shared" si="3"/>
        <v>7.5977854539345744</v>
      </c>
      <c r="I52">
        <f t="shared" si="4"/>
        <v>2.0278568171904707</v>
      </c>
    </row>
    <row r="53" spans="1:9">
      <c r="A53">
        <v>0.36999999999999994</v>
      </c>
      <c r="B53">
        <f t="shared" si="5"/>
        <v>0.5873015873015871</v>
      </c>
      <c r="C53">
        <f t="shared" si="6"/>
        <v>15106.27159981876</v>
      </c>
      <c r="D53">
        <f t="shared" si="0"/>
        <v>15106.27159981876</v>
      </c>
      <c r="E53">
        <f t="shared" si="7"/>
        <v>24963.513775229425</v>
      </c>
      <c r="F53">
        <f t="shared" si="1"/>
        <v>-33104.119520106076</v>
      </c>
      <c r="G53">
        <f t="shared" si="2"/>
        <v>635086.59977751016</v>
      </c>
      <c r="H53">
        <f t="shared" si="3"/>
        <v>8.3196344570853817</v>
      </c>
      <c r="I53">
        <f t="shared" si="4"/>
        <v>2.1186183184214586</v>
      </c>
    </row>
    <row r="54" spans="1:9">
      <c r="A54">
        <v>0.37999999999999995</v>
      </c>
      <c r="B54">
        <f t="shared" si="5"/>
        <v>0.6129032258064514</v>
      </c>
      <c r="C54">
        <f t="shared" si="6"/>
        <v>16064.784040002534</v>
      </c>
      <c r="D54">
        <f t="shared" si="0"/>
        <v>16064.784040002534</v>
      </c>
      <c r="E54">
        <f t="shared" si="7"/>
        <v>26648.585456373203</v>
      </c>
      <c r="F54">
        <f t="shared" si="1"/>
        <v>-33336.072719329852</v>
      </c>
      <c r="G54">
        <f t="shared" si="2"/>
        <v>697416.32417728635</v>
      </c>
      <c r="H54">
        <f t="shared" si="3"/>
        <v>9.1361538467224506</v>
      </c>
      <c r="I54">
        <f t="shared" si="4"/>
        <v>2.2122394923868489</v>
      </c>
    </row>
    <row r="55" spans="1:9">
      <c r="A55">
        <v>0.38999999999999996</v>
      </c>
      <c r="B55">
        <f t="shared" si="5"/>
        <v>0.63934426229508179</v>
      </c>
      <c r="C55">
        <f t="shared" si="6"/>
        <v>17085.731134127553</v>
      </c>
      <c r="D55">
        <f t="shared" si="0"/>
        <v>17085.731134127553</v>
      </c>
      <c r="E55">
        <f t="shared" si="7"/>
        <v>28451.172754519743</v>
      </c>
      <c r="F55">
        <f t="shared" si="1"/>
        <v>-33575.379609433352</v>
      </c>
      <c r="G55">
        <f t="shared" si="2"/>
        <v>768139.85461475397</v>
      </c>
      <c r="H55">
        <f t="shared" si="3"/>
        <v>10.062632095453276</v>
      </c>
      <c r="I55">
        <f t="shared" si="4"/>
        <v>2.3088287701569792</v>
      </c>
    </row>
    <row r="56" spans="1:9">
      <c r="A56">
        <v>0.39999999999999997</v>
      </c>
      <c r="B56">
        <f t="shared" si="5"/>
        <v>0.66666666666666652</v>
      </c>
      <c r="C56">
        <f t="shared" si="6"/>
        <v>18174.423555890738</v>
      </c>
      <c r="D56">
        <f t="shared" si="0"/>
        <v>18174.423555890738</v>
      </c>
      <c r="E56">
        <f t="shared" si="7"/>
        <v>30381.621897722387</v>
      </c>
      <c r="F56">
        <f t="shared" si="1"/>
        <v>-33822.315309757076</v>
      </c>
      <c r="G56">
        <f t="shared" si="2"/>
        <v>848644.39284614904</v>
      </c>
      <c r="H56">
        <f t="shared" si="3"/>
        <v>11.117241546284552</v>
      </c>
      <c r="I56">
        <f t="shared" si="4"/>
        <v>2.4084971956653911</v>
      </c>
    </row>
    <row r="57" spans="1:9">
      <c r="A57">
        <v>0.41</v>
      </c>
      <c r="B57">
        <f t="shared" si="5"/>
        <v>0.69491525423728795</v>
      </c>
      <c r="C57">
        <f t="shared" si="6"/>
        <v>19336.724715101023</v>
      </c>
      <c r="D57">
        <f t="shared" si="0"/>
        <v>19336.724715101023</v>
      </c>
      <c r="E57">
        <f t="shared" si="7"/>
        <v>32451.379097103792</v>
      </c>
      <c r="F57">
        <f t="shared" si="1"/>
        <v>-34077.16042879624</v>
      </c>
      <c r="G57">
        <f t="shared" si="2"/>
        <v>940584.11118755117</v>
      </c>
      <c r="H57">
        <f t="shared" si="3"/>
        <v>12.321651856556919</v>
      </c>
      <c r="I57">
        <f t="shared" si="4"/>
        <v>2.5113580283835359</v>
      </c>
    </row>
    <row r="58" spans="1:9">
      <c r="A58">
        <v>0.41999999999999993</v>
      </c>
      <c r="B58">
        <f t="shared" si="5"/>
        <v>0.72413793103448254</v>
      </c>
      <c r="C58">
        <f t="shared" si="6"/>
        <v>20579.119010477531</v>
      </c>
      <c r="D58">
        <f t="shared" si="0"/>
        <v>20579.119010477531</v>
      </c>
      <c r="E58">
        <f t="shared" si="7"/>
        <v>34673.128359280992</v>
      </c>
      <c r="F58">
        <f t="shared" si="1"/>
        <v>-34340.199757372058</v>
      </c>
      <c r="G58">
        <f t="shared" si="2"/>
        <v>1045937.8903718879</v>
      </c>
      <c r="H58">
        <f t="shared" si="3"/>
        <v>13.701786363871731</v>
      </c>
      <c r="I58">
        <f t="shared" si="4"/>
        <v>2.6175262158573274</v>
      </c>
    </row>
    <row r="59" spans="1:9">
      <c r="A59">
        <v>0.42999999999999994</v>
      </c>
      <c r="B59">
        <f t="shared" si="5"/>
        <v>0.75438596491228049</v>
      </c>
      <c r="C59">
        <f t="shared" si="6"/>
        <v>21908.789876865496</v>
      </c>
      <c r="D59">
        <f t="shared" si="0"/>
        <v>21908.789876865496</v>
      </c>
      <c r="E59">
        <f t="shared" si="7"/>
        <v>37060.949284786904</v>
      </c>
      <c r="F59">
        <f t="shared" si="1"/>
        <v>-34611.720564642077</v>
      </c>
      <c r="G59">
        <f t="shared" si="2"/>
        <v>1167080.6686633786</v>
      </c>
      <c r="H59">
        <f t="shared" si="3"/>
        <v>15.288756759490257</v>
      </c>
      <c r="I59">
        <f t="shared" si="4"/>
        <v>2.7271177059411764</v>
      </c>
    </row>
    <row r="60" spans="1:9">
      <c r="A60">
        <v>0.43999999999999995</v>
      </c>
      <c r="B60">
        <f t="shared" si="5"/>
        <v>0.78571428571428559</v>
      </c>
      <c r="C60">
        <f t="shared" si="6"/>
        <v>23333.709235401304</v>
      </c>
      <c r="D60">
        <f t="shared" si="0"/>
        <v>23333.709235401304</v>
      </c>
      <c r="E60">
        <f t="shared" si="7"/>
        <v>39630.4981611943</v>
      </c>
      <c r="F60">
        <f t="shared" si="1"/>
        <v>-34892.010405306297</v>
      </c>
      <c r="G60">
        <f t="shared" si="2"/>
        <v>1306871.7855260465</v>
      </c>
      <c r="H60">
        <f t="shared" si="3"/>
        <v>17.120020390391208</v>
      </c>
      <c r="I60">
        <f t="shared" si="4"/>
        <v>2.8402485617404105</v>
      </c>
    </row>
    <row r="61" spans="1:9">
      <c r="A61">
        <v>0.44999999999999996</v>
      </c>
      <c r="B61">
        <f t="shared" si="5"/>
        <v>0.81818181818181801</v>
      </c>
      <c r="C61">
        <f t="shared" si="6"/>
        <v>24862.740253892967</v>
      </c>
      <c r="D61">
        <f t="shared" si="0"/>
        <v>24862.740253892967</v>
      </c>
      <c r="E61">
        <f t="shared" si="7"/>
        <v>42399.216278023581</v>
      </c>
      <c r="F61">
        <f t="shared" si="1"/>
        <v>-35181.354325460343</v>
      </c>
      <c r="G61">
        <f t="shared" si="2"/>
        <v>1468764.5476260285</v>
      </c>
      <c r="H61">
        <f t="shared" si="3"/>
        <v>19.240815573900971</v>
      </c>
      <c r="I61">
        <f t="shared" si="4"/>
        <v>2.9570338338350437</v>
      </c>
    </row>
    <row r="62" spans="1:9">
      <c r="A62">
        <v>0.45999999999999996</v>
      </c>
      <c r="B62">
        <f t="shared" si="5"/>
        <v>0.85185185185185175</v>
      </c>
      <c r="C62">
        <f t="shared" si="6"/>
        <v>26505.755685560616</v>
      </c>
      <c r="D62">
        <f t="shared" si="0"/>
        <v>26505.755685560616</v>
      </c>
      <c r="E62">
        <f t="shared" si="7"/>
        <v>45386.570138181916</v>
      </c>
      <c r="F62">
        <f t="shared" si="1"/>
        <v>-35480.031328637298</v>
      </c>
      <c r="G62">
        <f t="shared" si="2"/>
        <v>1656942.2798223339</v>
      </c>
      <c r="H62">
        <f t="shared" si="3"/>
        <v>21.705943865672573</v>
      </c>
      <c r="I62">
        <f t="shared" si="4"/>
        <v>3.0775861339001702</v>
      </c>
    </row>
    <row r="63" spans="1:9">
      <c r="A63">
        <v>0.47</v>
      </c>
      <c r="B63">
        <f t="shared" si="5"/>
        <v>0.88679245283018859</v>
      </c>
      <c r="C63">
        <f t="shared" si="6"/>
        <v>28273.774491667737</v>
      </c>
      <c r="D63">
        <f t="shared" si="0"/>
        <v>28273.774491667737</v>
      </c>
      <c r="E63">
        <f t="shared" si="7"/>
        <v>48614.329147651719</v>
      </c>
      <c r="F63">
        <f t="shared" si="1"/>
        <v>-35788.309931381737</v>
      </c>
      <c r="G63">
        <f t="shared" si="2"/>
        <v>1876487.3731535904</v>
      </c>
      <c r="H63">
        <f t="shared" si="3"/>
        <v>24.581984588312032</v>
      </c>
      <c r="I63">
        <f t="shared" si="4"/>
        <v>3.2020138408424677</v>
      </c>
    </row>
    <row r="64" spans="1:9">
      <c r="A64">
        <v>0.48</v>
      </c>
      <c r="B64">
        <f t="shared" si="5"/>
        <v>0.92307692307692302</v>
      </c>
      <c r="C64">
        <f t="shared" si="6"/>
        <v>30179.119985503345</v>
      </c>
      <c r="D64">
        <f t="shared" si="0"/>
        <v>30179.119985503345</v>
      </c>
      <c r="E64">
        <f t="shared" si="7"/>
        <v>52106.88746912589</v>
      </c>
      <c r="F64">
        <f t="shared" si="1"/>
        <v>-36106.442597578789</v>
      </c>
      <c r="G64">
        <f t="shared" si="2"/>
        <v>2133591.3168757716</v>
      </c>
      <c r="H64">
        <f t="shared" si="3"/>
        <v>27.950046251072603</v>
      </c>
      <c r="I64">
        <f t="shared" si="4"/>
        <v>3.3304188543787232</v>
      </c>
    </row>
    <row r="65" spans="1:9">
      <c r="A65">
        <v>0.49</v>
      </c>
      <c r="B65">
        <f t="shared" si="5"/>
        <v>0.96078431372549011</v>
      </c>
      <c r="C65">
        <f t="shared" si="6"/>
        <v>32235.603384372469</v>
      </c>
      <c r="D65">
        <f t="shared" si="0"/>
        <v>32235.603384372469</v>
      </c>
      <c r="E65">
        <f t="shared" si="7"/>
        <v>55891.638073826332</v>
      </c>
      <c r="F65">
        <f t="shared" si="1"/>
        <v>-36434.658790616595</v>
      </c>
      <c r="G65">
        <f t="shared" si="2"/>
        <v>2435815.384232502</v>
      </c>
      <c r="H65">
        <f t="shared" si="3"/>
        <v>31.909181533445771</v>
      </c>
      <c r="I65">
        <f t="shared" si="4"/>
        <v>3.4628937907429593</v>
      </c>
    </row>
    <row r="66" spans="1:9">
      <c r="A66">
        <v>0.49999999999999994</v>
      </c>
      <c r="B66">
        <f t="shared" si="5"/>
        <v>0.99999999999999989</v>
      </c>
      <c r="C66">
        <f t="shared" si="6"/>
        <v>34458.737451485213</v>
      </c>
      <c r="D66">
        <f t="shared" si="0"/>
        <v>34458.737451485213</v>
      </c>
      <c r="E66">
        <f t="shared" si="7"/>
        <v>59999.408679068678</v>
      </c>
      <c r="F66">
        <f t="shared" si="1"/>
        <v>-36773.15631959973</v>
      </c>
      <c r="G66">
        <f t="shared" si="2"/>
        <v>2792413.4552551215</v>
      </c>
      <c r="H66">
        <f t="shared" si="3"/>
        <v>36.580616263842089</v>
      </c>
      <c r="I66">
        <f t="shared" si="4"/>
        <v>3.599518489836723</v>
      </c>
    </row>
    <row r="67" spans="1:9">
      <c r="A67">
        <v>0.51</v>
      </c>
      <c r="B67">
        <f t="shared" si="5"/>
        <v>1.0408163265306123</v>
      </c>
      <c r="C67">
        <f t="shared" si="6"/>
        <v>36865.985887465482</v>
      </c>
      <c r="D67">
        <f t="shared" si="0"/>
        <v>36865.985887465482</v>
      </c>
      <c r="E67">
        <f t="shared" si="7"/>
        <v>64464.971293861963</v>
      </c>
      <c r="F67">
        <f t="shared" si="1"/>
        <v>-37122.09057676699</v>
      </c>
      <c r="G67">
        <f t="shared" si="2"/>
        <v>3214730.2192211892</v>
      </c>
      <c r="H67">
        <f t="shared" si="3"/>
        <v>42.11296587179757</v>
      </c>
      <c r="I67">
        <f t="shared" si="4"/>
        <v>3.7403556712252977</v>
      </c>
    </row>
    <row r="68" spans="1:9">
      <c r="A68">
        <v>0.52</v>
      </c>
      <c r="B68">
        <f t="shared" si="5"/>
        <v>1.0833333333333335</v>
      </c>
      <c r="C68">
        <f t="shared" si="6"/>
        <v>39477.055338319355</v>
      </c>
      <c r="D68">
        <f t="shared" si="0"/>
        <v>39477.055338319355</v>
      </c>
      <c r="E68">
        <f t="shared" si="7"/>
        <v>69327.639608851838</v>
      </c>
      <c r="F68">
        <f t="shared" si="1"/>
        <v>-37481.561163484861</v>
      </c>
      <c r="G68">
        <f t="shared" si="2"/>
        <v>3716689.3260004874</v>
      </c>
      <c r="H68">
        <f t="shared" si="3"/>
        <v>48.68863017060638</v>
      </c>
      <c r="I68">
        <f t="shared" si="4"/>
        <v>3.8854455361082847</v>
      </c>
    </row>
    <row r="69" spans="1:9">
      <c r="A69">
        <v>0.52999999999999992</v>
      </c>
      <c r="B69">
        <f t="shared" si="5"/>
        <v>1.1276595744680846</v>
      </c>
      <c r="C69">
        <f t="shared" si="6"/>
        <v>42314.238383007716</v>
      </c>
      <c r="D69">
        <f t="shared" si="0"/>
        <v>42314.238383007716</v>
      </c>
      <c r="E69">
        <f t="shared" si="7"/>
        <v>74631.971585911408</v>
      </c>
      <c r="F69">
        <f t="shared" si="1"/>
        <v>-37851.595275802014</v>
      </c>
      <c r="G69">
        <f t="shared" si="2"/>
        <v>4315386.23843065</v>
      </c>
      <c r="H69">
        <f t="shared" si="3"/>
        <v>56.531559723441511</v>
      </c>
      <c r="I69">
        <f t="shared" si="4"/>
        <v>4.0347990613810731</v>
      </c>
    </row>
    <row r="70" spans="1:9">
      <c r="A70">
        <v>0.53999999999999992</v>
      </c>
      <c r="B70">
        <f t="shared" si="5"/>
        <v>1.1739130434782605</v>
      </c>
      <c r="C70">
        <f t="shared" si="6"/>
        <v>45402.817726476351</v>
      </c>
      <c r="D70">
        <f t="shared" si="0"/>
        <v>45402.817726476351</v>
      </c>
      <c r="E70">
        <f t="shared" si="7"/>
        <v>80428.598488789779</v>
      </c>
      <c r="F70">
        <f t="shared" si="1"/>
        <v>-38232.127059860912</v>
      </c>
      <c r="G70">
        <f t="shared" si="2"/>
        <v>5031798.3086049473</v>
      </c>
      <c r="H70">
        <f t="shared" si="3"/>
        <v>65.916557842724799</v>
      </c>
      <c r="I70">
        <f t="shared" si="4"/>
        <v>4.1883896670461764</v>
      </c>
    </row>
    <row r="71" spans="1:9">
      <c r="A71">
        <v>0.54999999999999993</v>
      </c>
      <c r="B71">
        <f t="shared" si="5"/>
        <v>1.2222222222222219</v>
      </c>
      <c r="C71">
        <f t="shared" si="6"/>
        <v>48771.544153161376</v>
      </c>
      <c r="D71">
        <f t="shared" si="0"/>
        <v>48771.544153161376</v>
      </c>
      <c r="E71">
        <f t="shared" si="7"/>
        <v>86775.206459679946</v>
      </c>
      <c r="F71">
        <f t="shared" si="1"/>
        <v>-38622.971942340795</v>
      </c>
      <c r="G71">
        <f t="shared" si="2"/>
        <v>5891617.7785278568</v>
      </c>
      <c r="H71">
        <f t="shared" si="3"/>
        <v>77.180192898714921</v>
      </c>
      <c r="I71">
        <f t="shared" si="4"/>
        <v>4.3461428554418626</v>
      </c>
    </row>
    <row r="72" spans="1:9">
      <c r="A72">
        <v>0.55999999999999994</v>
      </c>
      <c r="B72">
        <f t="shared" si="5"/>
        <v>1.2727272727272725</v>
      </c>
      <c r="C72">
        <f t="shared" si="6"/>
        <v>52453.203721938909</v>
      </c>
      <c r="D72">
        <f t="shared" si="0"/>
        <v>52453.203721938909</v>
      </c>
      <c r="E72">
        <f t="shared" si="7"/>
        <v>93737.702861405647</v>
      </c>
      <c r="F72">
        <f t="shared" si="1"/>
        <v>-39023.794678170161</v>
      </c>
      <c r="G72">
        <f t="shared" si="2"/>
        <v>6926198.3526876941</v>
      </c>
      <c r="H72">
        <f t="shared" si="3"/>
        <v>90.73319842020878</v>
      </c>
      <c r="I72">
        <f t="shared" si="4"/>
        <v>4.5079233146290703</v>
      </c>
    </row>
    <row r="73" spans="1:9">
      <c r="A73">
        <v>0.56999999999999995</v>
      </c>
      <c r="B73">
        <f t="shared" si="5"/>
        <v>1.3255813953488369</v>
      </c>
      <c r="C73">
        <f t="shared" si="6"/>
        <v>56485.293376915957</v>
      </c>
      <c r="D73">
        <f t="shared" si="0"/>
        <v>56485.293376915957</v>
      </c>
      <c r="E73">
        <f t="shared" si="7"/>
        <v>101391.60733032131</v>
      </c>
      <c r="F73">
        <f t="shared" si="1"/>
        <v>-39434.069519208599</v>
      </c>
      <c r="G73">
        <f t="shared" si="2"/>
        <v>8173576.8126261933</v>
      </c>
      <c r="H73">
        <f t="shared" si="3"/>
        <v>107.07385624540312</v>
      </c>
      <c r="I73">
        <f t="shared" si="4"/>
        <v>4.6735188416363345</v>
      </c>
    </row>
    <row r="74" spans="1:9">
      <c r="A74">
        <v>0.57999999999999996</v>
      </c>
      <c r="B74">
        <f t="shared" si="5"/>
        <v>1.3809523809523807</v>
      </c>
      <c r="C74">
        <f t="shared" si="6"/>
        <v>60910.828834225023</v>
      </c>
      <c r="D74">
        <f t="shared" si="0"/>
        <v>60910.828834225023</v>
      </c>
      <c r="E74">
        <f t="shared" si="7"/>
        <v>109823.7172944489</v>
      </c>
      <c r="F74">
        <f t="shared" si="1"/>
        <v>-39853.030469699137</v>
      </c>
      <c r="G74">
        <f t="shared" si="2"/>
        <v>9679478.5816958379</v>
      </c>
      <c r="H74">
        <f t="shared" si="3"/>
        <v>126.80116942021546</v>
      </c>
      <c r="I74">
        <f t="shared" si="4"/>
        <v>4.8426202645175023</v>
      </c>
    </row>
    <row r="75" spans="1:9">
      <c r="A75">
        <v>0.59</v>
      </c>
      <c r="B75">
        <f t="shared" si="5"/>
        <v>1.4390243902439022</v>
      </c>
      <c r="C75">
        <f t="shared" si="6"/>
        <v>65779.314581059109</v>
      </c>
      <c r="D75">
        <f t="shared" si="0"/>
        <v>65779.314581059109</v>
      </c>
      <c r="E75">
        <f t="shared" si="7"/>
        <v>119134.1102327141</v>
      </c>
      <c r="F75">
        <f t="shared" si="1"/>
        <v>-40279.609025102109</v>
      </c>
      <c r="G75">
        <f t="shared" si="2"/>
        <v>11498126.191605898</v>
      </c>
      <c r="H75">
        <f t="shared" si="3"/>
        <v>150.62545311003723</v>
      </c>
      <c r="I75">
        <f t="shared" si="4"/>
        <v>5.0147963124398123</v>
      </c>
    </row>
    <row r="76" spans="1:9">
      <c r="A76">
        <v>0.6</v>
      </c>
      <c r="B76">
        <f t="shared" si="5"/>
        <v>1.4999999999999998</v>
      </c>
      <c r="C76">
        <f t="shared" si="6"/>
        <v>71147.913486917765</v>
      </c>
      <c r="D76">
        <f t="shared" si="0"/>
        <v>71147.913486917765</v>
      </c>
      <c r="E76">
        <f t="shared" si="7"/>
        <v>129438.56102225686</v>
      </c>
      <c r="F76">
        <f t="shared" si="1"/>
        <v>-40712.356047276655</v>
      </c>
      <c r="G76">
        <f t="shared" si="2"/>
        <v>13692522.113219995</v>
      </c>
      <c r="H76">
        <f t="shared" si="3"/>
        <v>179.37203968318192</v>
      </c>
      <c r="I76">
        <f t="shared" si="4"/>
        <v>5.1894620828693077</v>
      </c>
    </row>
    <row r="77" spans="1:9">
      <c r="A77" s="1">
        <v>0.61</v>
      </c>
      <c r="B77" s="1">
        <f t="shared" si="5"/>
        <v>1.5641025641025641</v>
      </c>
      <c r="C77" s="1">
        <f t="shared" si="6"/>
        <v>77082.863411760904</v>
      </c>
      <c r="D77" s="1">
        <f t="shared" si="0"/>
        <v>77082.863411760904</v>
      </c>
      <c r="E77" s="1">
        <f t="shared" si="7"/>
        <v>140871.47346707893</v>
      </c>
      <c r="F77" s="1">
        <f t="shared" si="1"/>
        <v>-41149.343452140864</v>
      </c>
      <c r="G77" s="1">
        <f t="shared" si="2"/>
        <v>16333645.64598237</v>
      </c>
      <c r="H77" s="1">
        <f t="shared" si="3"/>
        <v>213.97075796236902</v>
      </c>
      <c r="I77" s="1">
        <f t="shared" si="4"/>
        <v>5.3658393606494093</v>
      </c>
    </row>
    <row r="78" spans="1:9">
      <c r="A78" s="1">
        <v>0.62</v>
      </c>
      <c r="B78" s="1">
        <f t="shared" si="5"/>
        <v>1.631578947368421</v>
      </c>
      <c r="C78" s="1">
        <f t="shared" si="6"/>
        <v>83661.201022268695</v>
      </c>
      <c r="D78" s="1">
        <f t="shared" si="0"/>
        <v>83661.201022268695</v>
      </c>
      <c r="E78" s="1">
        <f t="shared" si="7"/>
        <v>153589.45204474279</v>
      </c>
      <c r="F78" s="1">
        <f t="shared" si="1"/>
        <v>-41588.040095492586</v>
      </c>
      <c r="G78" s="1">
        <f t="shared" si="2"/>
        <v>19497656.770017806</v>
      </c>
      <c r="H78" s="1">
        <f t="shared" si="3"/>
        <v>255.41930368723322</v>
      </c>
      <c r="I78" s="1">
        <f t="shared" si="4"/>
        <v>5.5429065229162253</v>
      </c>
    </row>
    <row r="79" spans="1:9">
      <c r="A79" s="1">
        <v>0.62999999999999989</v>
      </c>
      <c r="B79" s="1">
        <f t="shared" si="5"/>
        <v>1.702702702702702</v>
      </c>
      <c r="C79" s="1">
        <f t="shared" si="6"/>
        <v>90972.869776785199</v>
      </c>
      <c r="D79" s="1">
        <f t="shared" si="0"/>
        <v>90972.869776785199</v>
      </c>
      <c r="E79" s="1">
        <f t="shared" si="7"/>
        <v>167775.67512161063</v>
      </c>
      <c r="F79" s="1">
        <f t="shared" si="1"/>
        <v>-42025.154527657753</v>
      </c>
      <c r="G79" s="1">
        <f t="shared" si="2"/>
        <v>23259713.77072376</v>
      </c>
      <c r="H79" s="1">
        <f t="shared" si="3"/>
        <v>304.70225039648125</v>
      </c>
      <c r="I79" s="1">
        <f t="shared" si="4"/>
        <v>5.7193350715780467</v>
      </c>
    </row>
    <row r="80" spans="1:9">
      <c r="A80" s="1">
        <v>0.6399999999999999</v>
      </c>
      <c r="B80" s="1">
        <f t="shared" si="5"/>
        <v>1.777777777777777</v>
      </c>
      <c r="C80" s="1">
        <f t="shared" si="6"/>
        <v>99123.311057329367</v>
      </c>
      <c r="D80" s="1">
        <f t="shared" si="0"/>
        <v>99123.311057329367</v>
      </c>
      <c r="E80" s="1">
        <f t="shared" si="7"/>
        <v>183645.27721641961</v>
      </c>
      <c r="F80" s="1">
        <f>$B$14+E80-C80-D80</f>
        <v>-42456.434993937117</v>
      </c>
      <c r="G80" s="1">
        <f t="shared" si="2"/>
        <v>27682395.761896301</v>
      </c>
      <c r="H80" s="1">
        <f t="shared" si="3"/>
        <v>362.6393844808415</v>
      </c>
      <c r="I80" s="1">
        <f t="shared" si="4"/>
        <v>5.8934089093027877</v>
      </c>
    </row>
    <row r="81" spans="1:9">
      <c r="A81" s="1">
        <v>0.64999999999999991</v>
      </c>
      <c r="B81" s="1">
        <f t="shared" si="5"/>
        <v>1.8571428571428563</v>
      </c>
      <c r="C81" s="1">
        <f t="shared" si="6"/>
        <v>108236.66657327479</v>
      </c>
      <c r="D81" s="1">
        <f t="shared" ref="D81:D86" si="8">$B$6*$B$7*(-LN(1-A81)+$G$10*B81+$G$11*B81^2+$G$12*B81^3)</f>
        <v>108236.66657327479</v>
      </c>
      <c r="E81" s="1">
        <f t="shared" si="7"/>
        <v>201452.00927262835</v>
      </c>
      <c r="F81" s="1">
        <f>$B$14+E81-C81-D81</f>
        <v>-42876.413969619229</v>
      </c>
      <c r="G81" s="1">
        <f t="shared" ref="G81:G86" si="9">EXP(-F81/$B$6/$B$7)</f>
        <v>32796080.073254306</v>
      </c>
      <c r="H81" s="1">
        <f t="shared" ref="H81:H86" si="10">G81/$B$9</f>
        <v>429.62864895963133</v>
      </c>
      <c r="I81" s="1">
        <f t="shared" ref="I81:I86" si="11">LN(H81)</f>
        <v>6.0629212284935603</v>
      </c>
    </row>
    <row r="82" spans="1:9">
      <c r="A82" s="1">
        <v>0.65999999999999992</v>
      </c>
      <c r="B82" s="1">
        <f t="shared" ref="B82:B86" si="12">A82/(1-A82)</f>
        <v>1.9411764705882346</v>
      </c>
      <c r="C82" s="1">
        <f t="shared" ref="C82:C86" si="13">$B$6*$B$7*(-LN(1-A82)+$B$10*B82+$B$11*B82^2+$B$12*B82^3)</f>
        <v>118459.75902852663</v>
      </c>
      <c r="D82" s="1">
        <f t="shared" si="8"/>
        <v>118459.75902852663</v>
      </c>
      <c r="E82" s="1">
        <f t="shared" ref="E82:E86" si="14">$B$6*$B$7*(-LN(1-A82)+$K$10*B82+$K$11*B82^2+$K$12*B82^3)</f>
        <v>221496.52782174401</v>
      </c>
      <c r="F82" s="1">
        <f t="shared" ref="F82:F86" si="15">$B$14+E82-C82-D82</f>
        <v>-43278.080331007252</v>
      </c>
      <c r="G82" s="1">
        <f t="shared" si="9"/>
        <v>38568271.725318439</v>
      </c>
      <c r="H82" s="1">
        <f t="shared" si="10"/>
        <v>505.24435960167148</v>
      </c>
      <c r="I82" s="1">
        <f t="shared" si="11"/>
        <v>6.2250421926423405</v>
      </c>
    </row>
    <row r="83" spans="1:9">
      <c r="A83" s="1">
        <v>0.66999999999999993</v>
      </c>
      <c r="B83" s="1">
        <f t="shared" si="12"/>
        <v>2.0303030303030298</v>
      </c>
      <c r="C83" s="1">
        <f t="shared" si="13"/>
        <v>129967.07027774016</v>
      </c>
      <c r="D83" s="1">
        <f t="shared" si="8"/>
        <v>129967.07027774016</v>
      </c>
      <c r="E83" s="1">
        <f t="shared" si="14"/>
        <v>244136.77410745289</v>
      </c>
      <c r="F83" s="1">
        <f t="shared" si="15"/>
        <v>-43652.45654372542</v>
      </c>
      <c r="G83" s="1">
        <f t="shared" si="9"/>
        <v>44859529.931000777</v>
      </c>
      <c r="H83" s="1">
        <f t="shared" si="10"/>
        <v>587.65984209611008</v>
      </c>
      <c r="I83" s="1">
        <f t="shared" si="11"/>
        <v>6.3761482806664871</v>
      </c>
    </row>
    <row r="84" spans="1:9">
      <c r="A84" s="1">
        <v>0.67999999999999994</v>
      </c>
      <c r="B84" s="1">
        <f t="shared" si="12"/>
        <v>2.1249999999999996</v>
      </c>
      <c r="C84" s="1">
        <f t="shared" si="13"/>
        <v>142967.00697089965</v>
      </c>
      <c r="D84" s="1">
        <f t="shared" si="8"/>
        <v>142967.00697089965</v>
      </c>
      <c r="E84" s="1">
        <f t="shared" si="14"/>
        <v>269801.05366408994</v>
      </c>
      <c r="F84" s="1">
        <f t="shared" si="15"/>
        <v>-43988.050373407343</v>
      </c>
      <c r="G84" s="1">
        <f t="shared" si="9"/>
        <v>51366630.811868362</v>
      </c>
      <c r="H84" s="1">
        <f t="shared" si="10"/>
        <v>672.90286363547546</v>
      </c>
      <c r="I84" s="1">
        <f t="shared" si="11"/>
        <v>6.5116009858479833</v>
      </c>
    </row>
    <row r="85" spans="1:9">
      <c r="A85" s="1">
        <v>0.69</v>
      </c>
      <c r="B85" s="1">
        <f t="shared" si="12"/>
        <v>2.2258064516129026</v>
      </c>
      <c r="C85" s="1">
        <f t="shared" si="13"/>
        <v>157709.84041344427</v>
      </c>
      <c r="D85" s="1">
        <f t="shared" si="8"/>
        <v>157709.84041344427</v>
      </c>
      <c r="E85" s="1">
        <f t="shared" si="14"/>
        <v>299004.63123480673</v>
      </c>
      <c r="F85" s="1">
        <f t="shared" si="15"/>
        <v>-44270.139687779767</v>
      </c>
      <c r="G85" s="1">
        <f t="shared" si="9"/>
        <v>57561038.088675991</v>
      </c>
      <c r="H85" s="1">
        <f t="shared" si="10"/>
        <v>754.04959896165542</v>
      </c>
      <c r="I85" s="1">
        <f t="shared" si="11"/>
        <v>6.6254581469607272</v>
      </c>
    </row>
    <row r="86" spans="1:9">
      <c r="A86" s="1">
        <v>0.7</v>
      </c>
      <c r="B86" s="1">
        <f t="shared" si="12"/>
        <v>2.333333333333333</v>
      </c>
      <c r="C86" s="1">
        <f t="shared" si="13"/>
        <v>174497.84078608605</v>
      </c>
      <c r="D86" s="1">
        <f t="shared" si="8"/>
        <v>174497.84078608605</v>
      </c>
      <c r="E86" s="1">
        <f t="shared" si="14"/>
        <v>332370.93806930847</v>
      </c>
      <c r="F86" s="1">
        <f t="shared" si="15"/>
        <v>-44479.833598561585</v>
      </c>
      <c r="G86" s="1">
        <f t="shared" si="9"/>
        <v>62644931.438454501</v>
      </c>
      <c r="H86" s="1">
        <f t="shared" si="10"/>
        <v>820.64860184375391</v>
      </c>
      <c r="I86" s="1">
        <f t="shared" si="11"/>
        <v>6.7100950054584088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H8" workbookViewId="0">
      <selection activeCell="H15" sqref="H15:I86"/>
    </sheetView>
  </sheetViews>
  <sheetFormatPr baseColWidth="10" defaultColWidth="8.83203125" defaultRowHeight="14" x14ac:dyDescent="0"/>
  <cols>
    <col min="2" max="2" width="10" bestFit="1" customWidth="1"/>
    <col min="9" max="9" width="12" bestFit="1" customWidth="1"/>
  </cols>
  <sheetData>
    <row r="1" spans="1:12">
      <c r="A1" t="s">
        <v>0</v>
      </c>
      <c r="C1" t="s">
        <v>33</v>
      </c>
    </row>
    <row r="2" spans="1:12">
      <c r="A2" t="s">
        <v>21</v>
      </c>
      <c r="F2" t="s">
        <v>22</v>
      </c>
      <c r="J2" t="s">
        <v>24</v>
      </c>
    </row>
    <row r="3" spans="1:12">
      <c r="A3" t="s">
        <v>1</v>
      </c>
      <c r="B3">
        <v>3.59</v>
      </c>
      <c r="C3" t="s">
        <v>2</v>
      </c>
      <c r="F3" t="s">
        <v>1</v>
      </c>
      <c r="G3">
        <v>3.59</v>
      </c>
      <c r="H3" t="s">
        <v>2</v>
      </c>
      <c r="J3" t="s">
        <v>1</v>
      </c>
      <c r="K3">
        <v>4.6500000000000004</v>
      </c>
      <c r="L3" t="s">
        <v>2</v>
      </c>
    </row>
    <row r="4" spans="1:12">
      <c r="A4" t="s">
        <v>3</v>
      </c>
      <c r="B4">
        <v>4.78</v>
      </c>
      <c r="C4" t="s">
        <v>4</v>
      </c>
      <c r="D4">
        <v>100</v>
      </c>
      <c r="E4" t="s">
        <v>5</v>
      </c>
      <c r="F4" t="s">
        <v>3</v>
      </c>
      <c r="G4">
        <v>4.78</v>
      </c>
      <c r="H4" t="s">
        <v>4</v>
      </c>
      <c r="J4" t="s">
        <v>3</v>
      </c>
      <c r="K4">
        <v>4.78</v>
      </c>
      <c r="L4" t="s">
        <v>4</v>
      </c>
    </row>
    <row r="5" spans="1:12">
      <c r="A5" t="s">
        <v>7</v>
      </c>
      <c r="B5">
        <f>B3/B4</f>
        <v>0.75104602510460239</v>
      </c>
      <c r="C5" t="s">
        <v>2</v>
      </c>
      <c r="F5" t="s">
        <v>7</v>
      </c>
      <c r="G5">
        <f>G3/G4</f>
        <v>0.75104602510460239</v>
      </c>
      <c r="H5" t="s">
        <v>2</v>
      </c>
      <c r="J5" t="s">
        <v>7</v>
      </c>
      <c r="K5">
        <f>K3/K4</f>
        <v>0.9728033472803348</v>
      </c>
      <c r="L5" t="s">
        <v>2</v>
      </c>
    </row>
    <row r="6" spans="1:12">
      <c r="A6" t="s">
        <v>9</v>
      </c>
      <c r="B6">
        <v>8.3140000000000001</v>
      </c>
      <c r="C6" t="s">
        <v>10</v>
      </c>
      <c r="F6" t="s">
        <v>9</v>
      </c>
      <c r="G6">
        <v>8.3140000000000001</v>
      </c>
      <c r="H6" t="s">
        <v>10</v>
      </c>
      <c r="J6" t="s">
        <v>9</v>
      </c>
      <c r="K6">
        <v>8.3140000000000001</v>
      </c>
      <c r="L6" t="s">
        <v>10</v>
      </c>
    </row>
    <row r="7" spans="1:12">
      <c r="A7" t="s">
        <v>11</v>
      </c>
      <c r="B7">
        <v>298</v>
      </c>
      <c r="C7" t="s">
        <v>12</v>
      </c>
      <c r="F7" t="s">
        <v>11</v>
      </c>
      <c r="G7">
        <v>298</v>
      </c>
      <c r="H7" t="s">
        <v>12</v>
      </c>
      <c r="J7" t="s">
        <v>11</v>
      </c>
      <c r="K7">
        <v>298</v>
      </c>
      <c r="L7" t="s">
        <v>12</v>
      </c>
    </row>
    <row r="8" spans="1:12">
      <c r="A8" t="s">
        <v>13</v>
      </c>
      <c r="B8">
        <f>13.1*10^-6</f>
        <v>1.3099999999999998E-5</v>
      </c>
      <c r="C8" t="s">
        <v>14</v>
      </c>
      <c r="F8" t="s">
        <v>13</v>
      </c>
      <c r="G8">
        <f>13.1*10^-6</f>
        <v>1.3099999999999998E-5</v>
      </c>
      <c r="H8" t="s">
        <v>14</v>
      </c>
      <c r="J8" t="s">
        <v>13</v>
      </c>
      <c r="K8">
        <f>13.1*10^-6</f>
        <v>1.3099999999999998E-5</v>
      </c>
      <c r="L8" t="s">
        <v>14</v>
      </c>
    </row>
    <row r="9" spans="1:12">
      <c r="A9" t="s">
        <v>12</v>
      </c>
      <c r="B9">
        <f>1/B8</f>
        <v>76335.877862595429</v>
      </c>
      <c r="F9" t="s">
        <v>12</v>
      </c>
      <c r="G9">
        <f>1/G8</f>
        <v>76335.877862595429</v>
      </c>
      <c r="J9" t="s">
        <v>12</v>
      </c>
      <c r="K9">
        <f>1/K8</f>
        <v>76335.877862595429</v>
      </c>
    </row>
    <row r="10" spans="1:12">
      <c r="A10" t="s">
        <v>15</v>
      </c>
      <c r="B10">
        <f>B5^3+3*B5^2+3*B5</f>
        <v>4.3689911011777891</v>
      </c>
      <c r="F10" t="s">
        <v>15</v>
      </c>
      <c r="G10">
        <f>G5^3+3*G5^2+3*G5</f>
        <v>4.3689911011777891</v>
      </c>
      <c r="J10" t="s">
        <v>15</v>
      </c>
      <c r="K10">
        <f>K5^3+3*K5^2+3*K5</f>
        <v>6.6780579986593835</v>
      </c>
    </row>
    <row r="11" spans="1:12">
      <c r="A11" t="s">
        <v>16</v>
      </c>
      <c r="B11">
        <f>1.5*(2*B5^3+3*B5^2)</f>
        <v>3.8092434843775429</v>
      </c>
      <c r="F11" t="s">
        <v>16</v>
      </c>
      <c r="G11">
        <f>1.5*(2*G5^3+3*G5^2)</f>
        <v>3.8092434843775429</v>
      </c>
      <c r="J11" t="s">
        <v>16</v>
      </c>
      <c r="K11">
        <f>1.5*(2*K5^3+3*K5^2)</f>
        <v>7.0203852842959309</v>
      </c>
    </row>
    <row r="12" spans="1:12">
      <c r="A12" t="s">
        <v>17</v>
      </c>
      <c r="B12">
        <f>3*B5^3</f>
        <v>1.2709278911631392</v>
      </c>
      <c r="F12" t="s">
        <v>17</v>
      </c>
      <c r="G12">
        <f>3*G5^3</f>
        <v>1.2709278911631392</v>
      </c>
      <c r="J12" t="s">
        <v>17</v>
      </c>
      <c r="K12">
        <f>3*K5^3</f>
        <v>2.7618266981367241</v>
      </c>
    </row>
    <row r="14" spans="1:12">
      <c r="A14" t="s">
        <v>25</v>
      </c>
      <c r="B14">
        <f>B6*B7*LN(B8)</f>
        <v>-27855.090095697986</v>
      </c>
      <c r="C14" t="s">
        <v>26</v>
      </c>
    </row>
    <row r="15" spans="1:12">
      <c r="A15" t="s">
        <v>6</v>
      </c>
      <c r="B15" t="s">
        <v>18</v>
      </c>
      <c r="C15" t="s">
        <v>19</v>
      </c>
      <c r="D15" t="s">
        <v>20</v>
      </c>
      <c r="E15" t="s">
        <v>23</v>
      </c>
      <c r="F15" t="s">
        <v>27</v>
      </c>
      <c r="G15" t="s">
        <v>28</v>
      </c>
      <c r="H15" t="s">
        <v>29</v>
      </c>
      <c r="I15" t="s">
        <v>30</v>
      </c>
    </row>
    <row r="16" spans="1:12">
      <c r="A16">
        <v>0</v>
      </c>
      <c r="B16">
        <f>A16/(1-A16)</f>
        <v>0</v>
      </c>
      <c r="C16">
        <f>$B$6*$B$7*(-LN(1-A16)+$B$10*B16+$B$11*B16^2+$B$12*B16^3)</f>
        <v>0</v>
      </c>
      <c r="D16">
        <f>$B$6*$B$7*(-LN(1-A16)+$G$10*B16+$G$11*B16^2+$G$12*B16^3)</f>
        <v>0</v>
      </c>
      <c r="E16">
        <f>$B$6*$B$7*(-LN(1-A16)+$K$10*B16+$K$11*B16^2+$K$12*B16^3)</f>
        <v>0</v>
      </c>
      <c r="F16">
        <f>$B$14+E16-C16-D16</f>
        <v>-27855.090095697986</v>
      </c>
      <c r="G16">
        <f>EXP(-F16/$B$6/$B$7)</f>
        <v>76335.877862595502</v>
      </c>
      <c r="H16">
        <f>G16/$B$9</f>
        <v>1.0000000000000009</v>
      </c>
      <c r="I16">
        <f>LN(H16)</f>
        <v>8.8817841970012484E-16</v>
      </c>
    </row>
    <row r="17" spans="1:9">
      <c r="A17">
        <v>0.01</v>
      </c>
      <c r="B17">
        <f>A17/(1-A17)</f>
        <v>1.0101010101010102E-2</v>
      </c>
      <c r="C17">
        <f>$B$6*$B$7*(-LN(1-A17)+$B$10*B17+$B$11*B17^2+$B$12*B17^3)</f>
        <v>135.20488874081946</v>
      </c>
      <c r="D17">
        <f t="shared" ref="D17:D80" si="0">$B$6*$B$7*(-LN(1-A17)+$G$10*B17+$G$11*B17^2+$G$12*B17^3)</f>
        <v>135.20488874081946</v>
      </c>
      <c r="E17">
        <f>$B$6*$B$7*(-LN(1-A17)+$K$10*B17+$K$11*B17^2+$K$12*B17^3)</f>
        <v>193.80709421539669</v>
      </c>
      <c r="F17">
        <f t="shared" ref="F17:F79" si="1">$B$14+E17-C17-D17</f>
        <v>-27931.692778964229</v>
      </c>
      <c r="G17">
        <f t="shared" ref="G17:G80" si="2">EXP(-F17/$B$6/$B$7)</f>
        <v>78732.930422444319</v>
      </c>
      <c r="H17">
        <f t="shared" ref="H17:H80" si="3">G17/$B$9</f>
        <v>1.0314013885340205</v>
      </c>
      <c r="I17">
        <f t="shared" ref="I17:I80" si="4">LN(H17)</f>
        <v>3.0918448895227494E-2</v>
      </c>
    </row>
    <row r="18" spans="1:9">
      <c r="A18">
        <v>0.02</v>
      </c>
      <c r="B18">
        <f t="shared" ref="B18:B81" si="5">A18/(1-A18)</f>
        <v>2.0408163265306124E-2</v>
      </c>
      <c r="C18">
        <f t="shared" ref="C18:C81" si="6">$B$6*$B$7*(-LN(1-A18)+$B$10*B18+$B$11*B18^2+$B$12*B18^3)</f>
        <v>274.91911284530721</v>
      </c>
      <c r="D18">
        <f t="shared" si="0"/>
        <v>274.91911284530721</v>
      </c>
      <c r="E18">
        <f t="shared" ref="E18:E81" si="7">$B$6*$B$7*(-LN(1-A18)+$K$10*B18+$K$11*B18^2+$K$12*B18^3)</f>
        <v>395.01670299379657</v>
      </c>
      <c r="F18">
        <f t="shared" si="1"/>
        <v>-28009.911618394799</v>
      </c>
      <c r="G18">
        <f t="shared" si="2"/>
        <v>81258.242407102603</v>
      </c>
      <c r="H18">
        <f t="shared" si="3"/>
        <v>1.0644829755330441</v>
      </c>
      <c r="I18">
        <f t="shared" si="4"/>
        <v>6.2489212300112097E-2</v>
      </c>
    </row>
    <row r="19" spans="1:9">
      <c r="A19">
        <v>0.03</v>
      </c>
      <c r="B19">
        <f t="shared" si="5"/>
        <v>3.0927835051546393E-2</v>
      </c>
      <c r="C19">
        <f t="shared" si="6"/>
        <v>419.36350276858366</v>
      </c>
      <c r="D19">
        <f t="shared" si="0"/>
        <v>419.36350276858366</v>
      </c>
      <c r="E19">
        <f t="shared" si="7"/>
        <v>604.01719824713246</v>
      </c>
      <c r="F19">
        <f t="shared" si="1"/>
        <v>-28089.799902988023</v>
      </c>
      <c r="G19">
        <f t="shared" si="2"/>
        <v>83921.081186805706</v>
      </c>
      <c r="H19">
        <f t="shared" si="3"/>
        <v>1.0993661635471546</v>
      </c>
      <c r="I19">
        <f t="shared" si="4"/>
        <v>9.4733798771554314E-2</v>
      </c>
    </row>
    <row r="20" spans="1:9">
      <c r="A20">
        <v>0.04</v>
      </c>
      <c r="B20">
        <f t="shared" si="5"/>
        <v>4.1666666666666671E-2</v>
      </c>
      <c r="C20">
        <f t="shared" si="6"/>
        <v>568.77247944540625</v>
      </c>
      <c r="D20">
        <f t="shared" si="0"/>
        <v>568.77247944540625</v>
      </c>
      <c r="E20">
        <f t="shared" si="7"/>
        <v>821.22187444104247</v>
      </c>
      <c r="F20">
        <f t="shared" si="1"/>
        <v>-28171.41318014776</v>
      </c>
      <c r="G20">
        <f t="shared" si="2"/>
        <v>86731.546625208546</v>
      </c>
      <c r="H20">
        <f t="shared" si="3"/>
        <v>1.1361832607902318</v>
      </c>
      <c r="I20">
        <f t="shared" si="4"/>
        <v>0.12767462840626909</v>
      </c>
    </row>
    <row r="21" spans="1:9">
      <c r="A21">
        <v>0.05</v>
      </c>
      <c r="B21">
        <f t="shared" si="5"/>
        <v>5.2631578947368425E-2</v>
      </c>
      <c r="C21">
        <f t="shared" si="6"/>
        <v>723.39505298771405</v>
      </c>
      <c r="D21">
        <f t="shared" si="0"/>
        <v>723.39505298771405</v>
      </c>
      <c r="E21">
        <f t="shared" si="7"/>
        <v>1047.0708323617882</v>
      </c>
      <c r="F21">
        <f t="shared" si="1"/>
        <v>-28254.809369311628</v>
      </c>
      <c r="G21">
        <f t="shared" si="2"/>
        <v>89700.660052146603</v>
      </c>
      <c r="H21">
        <f t="shared" si="3"/>
        <v>1.1750786466831205</v>
      </c>
      <c r="I21">
        <f t="shared" si="4"/>
        <v>0.16133507870352229</v>
      </c>
    </row>
    <row r="22" spans="1:9">
      <c r="A22">
        <v>0.06</v>
      </c>
      <c r="B22">
        <f t="shared" si="5"/>
        <v>6.3829787234042548E-2</v>
      </c>
      <c r="C22">
        <f t="shared" si="6"/>
        <v>883.49590662954461</v>
      </c>
      <c r="D22">
        <f t="shared" si="0"/>
        <v>883.49590662954461</v>
      </c>
      <c r="E22">
        <f t="shared" si="7"/>
        <v>1282.0330269751926</v>
      </c>
      <c r="F22">
        <f t="shared" si="1"/>
        <v>-28340.048881981882</v>
      </c>
      <c r="G22">
        <f t="shared" si="2"/>
        <v>92840.464236524698</v>
      </c>
      <c r="H22">
        <f t="shared" si="3"/>
        <v>1.2162100814984733</v>
      </c>
      <c r="I22">
        <f t="shared" si="4"/>
        <v>0.19573953301211852</v>
      </c>
    </row>
    <row r="23" spans="1:9">
      <c r="A23">
        <v>7.0000000000000007E-2</v>
      </c>
      <c r="B23">
        <f t="shared" si="5"/>
        <v>7.5268817204301092E-2</v>
      </c>
      <c r="C23">
        <f t="shared" si="6"/>
        <v>1049.3565742177279</v>
      </c>
      <c r="D23">
        <f t="shared" si="0"/>
        <v>1049.3565742177279</v>
      </c>
      <c r="E23">
        <f t="shared" si="7"/>
        <v>1526.6084955978365</v>
      </c>
      <c r="F23">
        <f t="shared" si="1"/>
        <v>-28427.194748535603</v>
      </c>
      <c r="G23">
        <f t="shared" si="2"/>
        <v>96164.135901863643</v>
      </c>
      <c r="H23">
        <f t="shared" si="3"/>
        <v>1.2597501803144135</v>
      </c>
      <c r="I23">
        <f t="shared" si="4"/>
        <v>0.2309134317136374</v>
      </c>
    </row>
    <row r="24" spans="1:9">
      <c r="A24">
        <v>0.08</v>
      </c>
      <c r="B24">
        <f t="shared" si="5"/>
        <v>8.6956521739130432E-2</v>
      </c>
      <c r="C24">
        <f t="shared" si="6"/>
        <v>1221.2767204555939</v>
      </c>
      <c r="D24">
        <f t="shared" si="0"/>
        <v>1221.2767204555939</v>
      </c>
      <c r="E24">
        <f t="shared" si="7"/>
        <v>1781.3307843986254</v>
      </c>
      <c r="F24">
        <f t="shared" si="1"/>
        <v>-28516.312752210546</v>
      </c>
      <c r="G24">
        <f t="shared" si="2"/>
        <v>99686.112568780736</v>
      </c>
      <c r="H24">
        <f t="shared" si="3"/>
        <v>1.3058880746510275</v>
      </c>
      <c r="I24">
        <f t="shared" si="4"/>
        <v>0.26688332630194456</v>
      </c>
    </row>
    <row r="25" spans="1:9">
      <c r="A25">
        <v>0.09</v>
      </c>
      <c r="B25">
        <f t="shared" si="5"/>
        <v>9.8901098901098897E-2</v>
      </c>
      <c r="C25">
        <f t="shared" si="6"/>
        <v>1399.575534126617</v>
      </c>
      <c r="D25">
        <f t="shared" si="0"/>
        <v>1399.575534126617</v>
      </c>
      <c r="E25">
        <f t="shared" si="7"/>
        <v>2046.7695932680592</v>
      </c>
      <c r="F25">
        <f t="shared" si="1"/>
        <v>-28607.471570683159</v>
      </c>
      <c r="G25">
        <f t="shared" si="2"/>
        <v>103422.23579226912</v>
      </c>
      <c r="H25">
        <f t="shared" si="3"/>
        <v>1.3548312888787253</v>
      </c>
      <c r="I25">
        <f t="shared" si="4"/>
        <v>0.30367693652704286</v>
      </c>
    </row>
    <row r="26" spans="1:9">
      <c r="A26">
        <v>0.1</v>
      </c>
      <c r="B26">
        <f t="shared" si="5"/>
        <v>0.11111111111111112</v>
      </c>
      <c r="C26">
        <f t="shared" si="6"/>
        <v>1584.5932456702549</v>
      </c>
      <c r="D26">
        <f t="shared" si="0"/>
        <v>1584.5932456702549</v>
      </c>
      <c r="E26">
        <f t="shared" si="7"/>
        <v>2323.5336613630761</v>
      </c>
      <c r="F26">
        <f t="shared" si="1"/>
        <v>-28700.742925675419</v>
      </c>
      <c r="G26">
        <f t="shared" si="2"/>
        <v>107389.91319502542</v>
      </c>
      <c r="H26">
        <f t="shared" si="3"/>
        <v>1.4068078628548328</v>
      </c>
      <c r="I26">
        <f t="shared" si="4"/>
        <v>0.34132321077951822</v>
      </c>
    </row>
    <row r="27" spans="1:9">
      <c r="A27">
        <v>0.11</v>
      </c>
      <c r="B27">
        <f t="shared" si="5"/>
        <v>0.12359550561797752</v>
      </c>
      <c r="C27">
        <f t="shared" si="6"/>
        <v>1776.6927817705048</v>
      </c>
      <c r="D27">
        <f t="shared" si="0"/>
        <v>1776.6927817705048</v>
      </c>
      <c r="E27">
        <f t="shared" si="7"/>
        <v>2612.2739181917614</v>
      </c>
      <c r="F27">
        <f t="shared" si="1"/>
        <v>-28796.201741047233</v>
      </c>
      <c r="G27">
        <f t="shared" si="2"/>
        <v>111608.30209080868</v>
      </c>
      <c r="H27">
        <f t="shared" si="3"/>
        <v>1.4620687573895934</v>
      </c>
      <c r="I27">
        <f t="shared" si="4"/>
        <v>0.37985238989997056</v>
      </c>
    </row>
    <row r="28" spans="1:9">
      <c r="A28">
        <v>0.12</v>
      </c>
      <c r="B28">
        <f t="shared" si="5"/>
        <v>0.13636363636363635</v>
      </c>
      <c r="C28">
        <f t="shared" si="6"/>
        <v>1976.2615710683879</v>
      </c>
      <c r="D28">
        <f t="shared" si="0"/>
        <v>1976.2615710683879</v>
      </c>
      <c r="E28">
        <f t="shared" si="7"/>
        <v>2913.6869279840917</v>
      </c>
      <c r="F28">
        <f t="shared" si="1"/>
        <v>-28893.926309850674</v>
      </c>
      <c r="G28">
        <f t="shared" si="2"/>
        <v>116098.51795543153</v>
      </c>
      <c r="H28">
        <f t="shared" si="3"/>
        <v>1.5208905852161527</v>
      </c>
      <c r="I28">
        <f t="shared" si="4"/>
        <v>0.41929607460557689</v>
      </c>
    </row>
    <row r="29" spans="1:9">
      <c r="A29">
        <v>0.13</v>
      </c>
      <c r="B29">
        <f t="shared" si="5"/>
        <v>0.14942528735632185</v>
      </c>
      <c r="C29">
        <f t="shared" si="6"/>
        <v>2183.7135167454303</v>
      </c>
      <c r="D29">
        <f t="shared" si="0"/>
        <v>2183.7135167454303</v>
      </c>
      <c r="E29">
        <f t="shared" si="7"/>
        <v>3228.5186583479535</v>
      </c>
      <c r="F29">
        <f t="shared" si="1"/>
        <v>-28993.998470840888</v>
      </c>
      <c r="G29">
        <f t="shared" si="2"/>
        <v>120883.87155153659</v>
      </c>
      <c r="H29">
        <f t="shared" si="3"/>
        <v>1.5835787173251292</v>
      </c>
      <c r="I29">
        <f t="shared" si="4"/>
        <v>0.4596872967336188</v>
      </c>
    </row>
    <row r="30" spans="1:9">
      <c r="A30">
        <v>0.14000000000000001</v>
      </c>
      <c r="B30">
        <f t="shared" si="5"/>
        <v>0.16279069767441862</v>
      </c>
      <c r="C30">
        <f t="shared" si="6"/>
        <v>2399.4911535723277</v>
      </c>
      <c r="D30">
        <f t="shared" si="0"/>
        <v>2399.4911535723277</v>
      </c>
      <c r="E30">
        <f t="shared" si="7"/>
        <v>3557.5686078866511</v>
      </c>
      <c r="F30">
        <f t="shared" si="1"/>
        <v>-29096.503794955992</v>
      </c>
      <c r="G30">
        <f t="shared" si="2"/>
        <v>125990.13916373662</v>
      </c>
      <c r="H30">
        <f t="shared" si="3"/>
        <v>1.6504708230449494</v>
      </c>
      <c r="I30">
        <f t="shared" si="4"/>
        <v>0.50106059450866069</v>
      </c>
    </row>
    <row r="31" spans="1:9">
      <c r="A31">
        <v>0.15</v>
      </c>
      <c r="B31">
        <f t="shared" si="5"/>
        <v>0.17647058823529413</v>
      </c>
      <c r="C31">
        <f t="shared" si="6"/>
        <v>2624.0680091053746</v>
      </c>
      <c r="D31">
        <f t="shared" si="0"/>
        <v>2624.0680091053746</v>
      </c>
      <c r="E31">
        <f t="shared" si="7"/>
        <v>3901.6943316158849</v>
      </c>
      <c r="F31">
        <f t="shared" si="1"/>
        <v>-29201.531782292848</v>
      </c>
      <c r="G31">
        <f t="shared" si="2"/>
        <v>131445.87117371263</v>
      </c>
      <c r="H31">
        <f t="shared" si="3"/>
        <v>1.7219409123756353</v>
      </c>
      <c r="I31">
        <f t="shared" si="4"/>
        <v>0.54345209204611067</v>
      </c>
    </row>
    <row r="32" spans="1:9">
      <c r="A32">
        <v>0.16</v>
      </c>
      <c r="B32">
        <f t="shared" si="5"/>
        <v>0.19047619047619049</v>
      </c>
      <c r="C32">
        <f t="shared" si="6"/>
        <v>2857.9511910779202</v>
      </c>
      <c r="D32">
        <f t="shared" si="0"/>
        <v>2857.9511910779202</v>
      </c>
      <c r="E32">
        <f t="shared" si="7"/>
        <v>4261.8164077352167</v>
      </c>
      <c r="F32">
        <f t="shared" si="1"/>
        <v>-29309.176070118607</v>
      </c>
      <c r="G32">
        <f t="shared" si="2"/>
        <v>137282.74512574531</v>
      </c>
      <c r="H32">
        <f t="shared" si="3"/>
        <v>1.7984039611472633</v>
      </c>
      <c r="I32">
        <f t="shared" si="4"/>
        <v>0.58689958331004011</v>
      </c>
    </row>
    <row r="33" spans="1:9">
      <c r="A33">
        <v>0.17</v>
      </c>
      <c r="B33">
        <f t="shared" si="5"/>
        <v>0.20481927710843376</v>
      </c>
      <c r="C33">
        <f t="shared" si="6"/>
        <v>3101.6842257152402</v>
      </c>
      <c r="D33">
        <f t="shared" si="0"/>
        <v>3101.6842257152402</v>
      </c>
      <c r="E33">
        <f t="shared" si="7"/>
        <v>4638.9238946631212</v>
      </c>
      <c r="F33">
        <f t="shared" si="1"/>
        <v>-29419.534652465343</v>
      </c>
      <c r="G33">
        <f t="shared" si="2"/>
        <v>143535.9705326774</v>
      </c>
      <c r="H33">
        <f t="shared" si="3"/>
        <v>1.8803212139780736</v>
      </c>
      <c r="I33">
        <f t="shared" si="4"/>
        <v>0.63144262074618218</v>
      </c>
    </row>
    <row r="34" spans="1:9">
      <c r="A34">
        <v>0.18</v>
      </c>
      <c r="B34">
        <f t="shared" si="5"/>
        <v>0.21951219512195119</v>
      </c>
      <c r="C34">
        <f t="shared" si="6"/>
        <v>3355.8501747457926</v>
      </c>
      <c r="D34">
        <f t="shared" si="0"/>
        <v>3355.8501747457926</v>
      </c>
      <c r="E34">
        <f t="shared" si="7"/>
        <v>5034.0803333307085</v>
      </c>
      <c r="F34">
        <f t="shared" si="1"/>
        <v>-29532.710111858862</v>
      </c>
      <c r="G34">
        <f t="shared" si="2"/>
        <v>150244.7539884648</v>
      </c>
      <c r="H34">
        <f t="shared" si="3"/>
        <v>1.9682062772488886</v>
      </c>
      <c r="I34">
        <f t="shared" si="4"/>
        <v>0.67712260881253095</v>
      </c>
    </row>
    <row r="35" spans="1:9">
      <c r="A35">
        <v>0.19</v>
      </c>
      <c r="B35">
        <f t="shared" si="5"/>
        <v>0.23456790123456789</v>
      </c>
      <c r="C35">
        <f t="shared" si="6"/>
        <v>3621.0750623440958</v>
      </c>
      <c r="D35">
        <f t="shared" si="0"/>
        <v>3621.0750623440958</v>
      </c>
      <c r="E35">
        <f t="shared" si="7"/>
        <v>5448.4303566574717</v>
      </c>
      <c r="F35">
        <f t="shared" si="1"/>
        <v>-29648.809863728704</v>
      </c>
      <c r="G35">
        <f t="shared" si="2"/>
        <v>157452.83473269953</v>
      </c>
      <c r="H35">
        <f t="shared" si="3"/>
        <v>2.0626321349983634</v>
      </c>
      <c r="I35">
        <f t="shared" si="4"/>
        <v>0.72398290262834741</v>
      </c>
    </row>
    <row r="36" spans="1:9">
      <c r="A36">
        <v>0.2</v>
      </c>
      <c r="B36">
        <f t="shared" si="5"/>
        <v>0.25</v>
      </c>
      <c r="C36">
        <f t="shared" si="6"/>
        <v>3898.0316471839292</v>
      </c>
      <c r="D36">
        <f t="shared" si="0"/>
        <v>3898.0316471839292</v>
      </c>
      <c r="E36">
        <f t="shared" si="7"/>
        <v>5883.2069760316963</v>
      </c>
      <c r="F36">
        <f t="shared" si="1"/>
        <v>-29767.946414034148</v>
      </c>
      <c r="G36">
        <f t="shared" si="2"/>
        <v>165209.10271222424</v>
      </c>
      <c r="H36">
        <f t="shared" si="3"/>
        <v>2.1642392455301374</v>
      </c>
      <c r="I36">
        <f t="shared" si="4"/>
        <v>0.772068911957418</v>
      </c>
    </row>
    <row r="37" spans="1:9">
      <c r="A37">
        <v>0.21</v>
      </c>
      <c r="B37">
        <f t="shared" si="5"/>
        <v>0.26582278481012656</v>
      </c>
      <c r="C37">
        <f t="shared" si="6"/>
        <v>4187.4435792790628</v>
      </c>
      <c r="D37">
        <f t="shared" si="0"/>
        <v>4187.4435792790628</v>
      </c>
      <c r="E37">
        <f t="shared" si="7"/>
        <v>6339.7396236385284</v>
      </c>
      <c r="F37">
        <f t="shared" si="1"/>
        <v>-29890.237630617579</v>
      </c>
      <c r="G37">
        <f t="shared" si="2"/>
        <v>173568.31347609652</v>
      </c>
      <c r="H37">
        <f t="shared" si="3"/>
        <v>2.273744906536864</v>
      </c>
      <c r="I37">
        <f t="shared" si="4"/>
        <v>0.82142821073195815</v>
      </c>
    </row>
    <row r="38" spans="1:9">
      <c r="A38">
        <v>0.22</v>
      </c>
      <c r="B38">
        <f t="shared" si="5"/>
        <v>0.28205128205128205</v>
      </c>
      <c r="C38">
        <f t="shared" si="6"/>
        <v>4490.0899864286084</v>
      </c>
      <c r="D38">
        <f t="shared" si="0"/>
        <v>4490.0899864286084</v>
      </c>
      <c r="E38">
        <f t="shared" si="7"/>
        <v>6819.4630397959472</v>
      </c>
      <c r="F38">
        <f t="shared" si="1"/>
        <v>-30015.807028759253</v>
      </c>
      <c r="G38">
        <f t="shared" si="2"/>
        <v>182591.91701058426</v>
      </c>
      <c r="H38">
        <f t="shared" si="3"/>
        <v>2.3919541128386537</v>
      </c>
      <c r="I38">
        <f t="shared" si="4"/>
        <v>0.87211065230849716</v>
      </c>
    </row>
    <row r="39" spans="1:9">
      <c r="A39">
        <v>0.23</v>
      </c>
      <c r="B39">
        <f t="shared" si="5"/>
        <v>0.29870129870129869</v>
      </c>
      <c r="C39">
        <f t="shared" si="6"/>
        <v>4806.8105409664913</v>
      </c>
      <c r="D39">
        <f t="shared" si="0"/>
        <v>4806.8105409664913</v>
      </c>
      <c r="E39">
        <f t="shared" si="7"/>
        <v>7323.9271062786647</v>
      </c>
      <c r="F39">
        <f t="shared" si="1"/>
        <v>-30144.784071352304</v>
      </c>
      <c r="G39">
        <f t="shared" si="2"/>
        <v>192349.0209797594</v>
      </c>
      <c r="H39">
        <f t="shared" si="3"/>
        <v>2.5197721748348476</v>
      </c>
      <c r="I39">
        <f t="shared" si="4"/>
        <v>0.92416849062482143</v>
      </c>
    </row>
    <row r="40" spans="1:9">
      <c r="A40">
        <v>0.24</v>
      </c>
      <c r="B40">
        <f t="shared" si="5"/>
        <v>0.31578947368421051</v>
      </c>
      <c r="C40">
        <f t="shared" si="6"/>
        <v>5138.5110642582094</v>
      </c>
      <c r="D40">
        <f t="shared" si="0"/>
        <v>5138.5110642582094</v>
      </c>
      <c r="E40">
        <f t="shared" si="7"/>
        <v>7854.8077401742357</v>
      </c>
      <c r="F40">
        <f t="shared" si="1"/>
        <v>-30277.304484040164</v>
      </c>
      <c r="G40">
        <f t="shared" si="2"/>
        <v>202917.51292069434</v>
      </c>
      <c r="H40">
        <f t="shared" si="3"/>
        <v>2.6582194192610955</v>
      </c>
      <c r="I40">
        <f t="shared" si="4"/>
        <v>0.97765650739602261</v>
      </c>
    </row>
    <row r="41" spans="1:9">
      <c r="A41">
        <v>0.25</v>
      </c>
      <c r="B41">
        <f t="shared" si="5"/>
        <v>0.33333333333333331</v>
      </c>
      <c r="C41">
        <f t="shared" si="6"/>
        <v>5486.1697341321651</v>
      </c>
      <c r="D41">
        <f t="shared" si="0"/>
        <v>5486.1697341321651</v>
      </c>
      <c r="E41">
        <f t="shared" si="7"/>
        <v>8413.9189784084174</v>
      </c>
      <c r="F41">
        <f t="shared" si="1"/>
        <v>-30413.510585553893</v>
      </c>
      <c r="G41">
        <f t="shared" si="2"/>
        <v>214385.37092025252</v>
      </c>
      <c r="H41">
        <f t="shared" si="3"/>
        <v>2.8084483590553075</v>
      </c>
      <c r="I41">
        <f t="shared" si="4"/>
        <v>1.0326321454455867</v>
      </c>
    </row>
    <row r="42" spans="1:9">
      <c r="A42">
        <v>0.26</v>
      </c>
      <c r="B42">
        <f t="shared" si="5"/>
        <v>0.35135135135135137</v>
      </c>
      <c r="C42">
        <f t="shared" si="6"/>
        <v>5850.8439693419714</v>
      </c>
      <c r="D42">
        <f t="shared" si="0"/>
        <v>5850.8439693419714</v>
      </c>
      <c r="E42">
        <f t="shared" si="7"/>
        <v>9003.2264010334966</v>
      </c>
      <c r="F42">
        <f t="shared" si="1"/>
        <v>-30553.551633348434</v>
      </c>
      <c r="G42">
        <f t="shared" si="2"/>
        <v>226852.19838597992</v>
      </c>
      <c r="H42">
        <f t="shared" si="3"/>
        <v>2.9717637988563368</v>
      </c>
      <c r="I42">
        <f t="shared" si="4"/>
        <v>1.0891556482114142</v>
      </c>
    </row>
    <row r="43" spans="1:9">
      <c r="A43">
        <v>0.27</v>
      </c>
      <c r="B43">
        <f t="shared" si="5"/>
        <v>0.36986301369863017</v>
      </c>
      <c r="C43">
        <f t="shared" si="6"/>
        <v>6233.6780754238616</v>
      </c>
      <c r="D43">
        <f t="shared" si="0"/>
        <v>6233.6780754238616</v>
      </c>
      <c r="E43">
        <f t="shared" si="7"/>
        <v>9624.8620620897254</v>
      </c>
      <c r="F43">
        <f t="shared" si="1"/>
        <v>-30697.584184455984</v>
      </c>
      <c r="G43">
        <f t="shared" si="2"/>
        <v>240431.02598440897</v>
      </c>
      <c r="H43">
        <f t="shared" si="3"/>
        <v>3.1496464403957574</v>
      </c>
      <c r="I43">
        <f t="shared" si="4"/>
        <v>1.147290205393829</v>
      </c>
    </row>
    <row r="44" spans="1:9">
      <c r="A44">
        <v>0.28000000000000003</v>
      </c>
      <c r="B44">
        <f t="shared" si="5"/>
        <v>0.38888888888888895</v>
      </c>
      <c r="C44">
        <f t="shared" si="6"/>
        <v>6635.9117481691646</v>
      </c>
      <c r="D44">
        <f t="shared" si="0"/>
        <v>6635.9117481691646</v>
      </c>
      <c r="E44">
        <f t="shared" si="7"/>
        <v>10281.141120794979</v>
      </c>
      <c r="F44">
        <f t="shared" si="1"/>
        <v>-30845.772471241336</v>
      </c>
      <c r="G44">
        <f t="shared" si="2"/>
        <v>255250.43299333437</v>
      </c>
      <c r="H44">
        <f t="shared" si="3"/>
        <v>3.3437806722126799</v>
      </c>
      <c r="I44">
        <f t="shared" si="4"/>
        <v>1.2071021046182926</v>
      </c>
    </row>
    <row r="45" spans="1:9">
      <c r="A45">
        <v>0.28999999999999998</v>
      </c>
      <c r="B45">
        <f t="shared" si="5"/>
        <v>0.40845070422535212</v>
      </c>
      <c r="C45">
        <f t="shared" si="6"/>
        <v>7058.8895446474389</v>
      </c>
      <c r="D45">
        <f t="shared" si="0"/>
        <v>7058.8895446474389</v>
      </c>
      <c r="E45">
        <f t="shared" si="7"/>
        <v>10974.58039354735</v>
      </c>
      <c r="F45">
        <f t="shared" si="1"/>
        <v>-30998.288791445513</v>
      </c>
      <c r="G45">
        <f t="shared" si="2"/>
        <v>271457.05162662757</v>
      </c>
      <c r="H45">
        <f t="shared" si="3"/>
        <v>3.5560873763088208</v>
      </c>
      <c r="I45">
        <f t="shared" si="4"/>
        <v>1.2686608888651998</v>
      </c>
    </row>
    <row r="46" spans="1:9">
      <c r="A46">
        <v>0.3</v>
      </c>
      <c r="B46">
        <f t="shared" si="5"/>
        <v>0.4285714285714286</v>
      </c>
      <c r="C46">
        <f t="shared" si="6"/>
        <v>7504.0714476145549</v>
      </c>
      <c r="D46">
        <f t="shared" si="0"/>
        <v>7504.0714476145549</v>
      </c>
      <c r="E46">
        <f t="shared" si="7"/>
        <v>11707.919079401248</v>
      </c>
      <c r="F46">
        <f t="shared" si="1"/>
        <v>-31155.313911525849</v>
      </c>
      <c r="G46">
        <f t="shared" si="2"/>
        <v>289218.53188100399</v>
      </c>
      <c r="H46">
        <f t="shared" si="3"/>
        <v>3.7887627676411517</v>
      </c>
      <c r="I46">
        <f t="shared" si="4"/>
        <v>1.332039519266389</v>
      </c>
    </row>
    <row r="47" spans="1:9">
      <c r="A47">
        <v>0.31</v>
      </c>
      <c r="B47">
        <f t="shared" si="5"/>
        <v>0.44927536231884063</v>
      </c>
      <c r="C47">
        <f t="shared" si="6"/>
        <v>7973.0446676060383</v>
      </c>
      <c r="D47">
        <f t="shared" si="0"/>
        <v>7973.0446676060383</v>
      </c>
      <c r="E47">
        <f t="shared" si="7"/>
        <v>12484.14194908756</v>
      </c>
      <c r="F47">
        <f t="shared" si="1"/>
        <v>-31317.037481822503</v>
      </c>
      <c r="G47">
        <f t="shared" si="2"/>
        <v>308727.06181018765</v>
      </c>
      <c r="H47">
        <f t="shared" si="3"/>
        <v>4.0443245097134577</v>
      </c>
      <c r="I47">
        <f t="shared" si="4"/>
        <v>1.3973145426750539</v>
      </c>
    </row>
    <row r="48" spans="1:9">
      <c r="A48">
        <v>0.32</v>
      </c>
      <c r="B48">
        <f t="shared" si="5"/>
        <v>0.4705882352941177</v>
      </c>
      <c r="C48">
        <f t="shared" si="6"/>
        <v>8467.5368485092058</v>
      </c>
      <c r="D48">
        <f t="shared" si="0"/>
        <v>8467.5368485092058</v>
      </c>
      <c r="E48">
        <f t="shared" si="7"/>
        <v>13306.50533123507</v>
      </c>
      <c r="F48">
        <f t="shared" si="1"/>
        <v>-31483.658461481326</v>
      </c>
      <c r="G48">
        <f t="shared" si="2"/>
        <v>330203.55972791271</v>
      </c>
      <c r="H48">
        <f t="shared" si="3"/>
        <v>4.3256666324356559</v>
      </c>
      <c r="I48">
        <f t="shared" si="4"/>
        <v>1.464566263173519</v>
      </c>
    </row>
    <row r="49" spans="1:9">
      <c r="A49">
        <v>0.33</v>
      </c>
      <c r="B49">
        <f t="shared" si="5"/>
        <v>0.49253731343283591</v>
      </c>
      <c r="C49">
        <f t="shared" si="6"/>
        <v>8989.4308674769291</v>
      </c>
      <c r="D49">
        <f t="shared" si="0"/>
        <v>8989.4308674769291</v>
      </c>
      <c r="E49">
        <f t="shared" si="7"/>
        <v>14178.566280341169</v>
      </c>
      <c r="F49">
        <f t="shared" si="1"/>
        <v>-31655.385550310675</v>
      </c>
      <c r="G49">
        <f t="shared" si="2"/>
        <v>353902.68179475429</v>
      </c>
      <c r="H49">
        <f t="shared" si="3"/>
        <v>4.6361251315112808</v>
      </c>
      <c r="I49">
        <f t="shared" si="4"/>
        <v>1.5338789163797015</v>
      </c>
    </row>
    <row r="50" spans="1:9">
      <c r="A50">
        <v>0.34</v>
      </c>
      <c r="B50">
        <f t="shared" si="5"/>
        <v>0.51515151515151525</v>
      </c>
      <c r="C50">
        <f t="shared" si="6"/>
        <v>9540.7814493512724</v>
      </c>
      <c r="D50">
        <f t="shared" si="0"/>
        <v>9540.7814493512724</v>
      </c>
      <c r="E50">
        <f t="shared" si="7"/>
        <v>15104.215370589871</v>
      </c>
      <c r="F50">
        <f t="shared" si="1"/>
        <v>-31832.437623810656</v>
      </c>
      <c r="G50">
        <f t="shared" si="2"/>
        <v>380118.82218706358</v>
      </c>
      <c r="H50">
        <f t="shared" si="3"/>
        <v>4.9795565706505318</v>
      </c>
      <c r="I50">
        <f t="shared" si="4"/>
        <v>1.6053408450340381</v>
      </c>
    </row>
    <row r="51" spans="1:9">
      <c r="A51">
        <v>0.35</v>
      </c>
      <c r="B51">
        <f t="shared" si="5"/>
        <v>0.53846153846153844</v>
      </c>
      <c r="C51">
        <f t="shared" si="6"/>
        <v>10123.833850099551</v>
      </c>
      <c r="D51">
        <f t="shared" si="0"/>
        <v>10123.833850099551</v>
      </c>
      <c r="E51">
        <f t="shared" si="7"/>
        <v>16087.713629455189</v>
      </c>
      <c r="F51">
        <f t="shared" si="1"/>
        <v>-32015.044166441898</v>
      </c>
      <c r="G51">
        <f t="shared" si="2"/>
        <v>409193.32541867165</v>
      </c>
      <c r="H51">
        <f t="shared" si="3"/>
        <v>5.3604325629845979</v>
      </c>
      <c r="I51">
        <f t="shared" si="4"/>
        <v>1.6790446738758407</v>
      </c>
    </row>
    <row r="52" spans="1:9">
      <c r="A52">
        <v>0.35999999999999993</v>
      </c>
      <c r="B52">
        <f t="shared" si="5"/>
        <v>0.56249999999999978</v>
      </c>
      <c r="C52">
        <f t="shared" si="6"/>
        <v>10741.04490408534</v>
      </c>
      <c r="D52">
        <f t="shared" si="0"/>
        <v>10741.04490408534</v>
      </c>
      <c r="E52">
        <f t="shared" si="7"/>
        <v>17133.734207126392</v>
      </c>
      <c r="F52">
        <f t="shared" si="1"/>
        <v>-32203.445696742274</v>
      </c>
      <c r="G52">
        <f t="shared" si="2"/>
        <v>441523.18375617237</v>
      </c>
      <c r="H52">
        <f t="shared" si="3"/>
        <v>5.7839537072058569</v>
      </c>
      <c r="I52">
        <f t="shared" si="4"/>
        <v>1.75508748122932</v>
      </c>
    </row>
    <row r="53" spans="1:9">
      <c r="A53">
        <v>0.36999999999999994</v>
      </c>
      <c r="B53">
        <f t="shared" si="5"/>
        <v>0.5873015873015871</v>
      </c>
      <c r="C53">
        <f t="shared" si="6"/>
        <v>11395.10677745969</v>
      </c>
      <c r="D53">
        <f t="shared" si="0"/>
        <v>11395.10677745969</v>
      </c>
      <c r="E53">
        <f t="shared" si="7"/>
        <v>18247.409474531363</v>
      </c>
      <c r="F53">
        <f t="shared" si="1"/>
        <v>-32397.894176086003</v>
      </c>
      <c r="G53">
        <f t="shared" si="2"/>
        <v>477571.56009346124</v>
      </c>
      <c r="H53">
        <f t="shared" si="3"/>
        <v>6.2561874372243418</v>
      </c>
      <c r="I53">
        <f t="shared" si="4"/>
        <v>1.8335709639873317</v>
      </c>
    </row>
    <row r="54" spans="1:9">
      <c r="A54">
        <v>0.37999999999999995</v>
      </c>
      <c r="B54">
        <f t="shared" si="5"/>
        <v>0.6129032258064514</v>
      </c>
      <c r="C54">
        <f t="shared" si="6"/>
        <v>12088.973825966528</v>
      </c>
      <c r="D54">
        <f t="shared" si="0"/>
        <v>12088.973825966528</v>
      </c>
      <c r="E54">
        <f t="shared" si="7"/>
        <v>19434.384357008254</v>
      </c>
      <c r="F54">
        <f t="shared" si="1"/>
        <v>-32598.653390622789</v>
      </c>
      <c r="G54">
        <f t="shared" si="2"/>
        <v>517880.56208374217</v>
      </c>
      <c r="H54">
        <f t="shared" si="3"/>
        <v>6.7842353632970216</v>
      </c>
      <c r="I54">
        <f t="shared" si="4"/>
        <v>1.9146015917700092</v>
      </c>
    </row>
    <row r="55" spans="1:9">
      <c r="A55">
        <v>0.38999999999999996</v>
      </c>
      <c r="B55">
        <f t="shared" si="5"/>
        <v>0.63934426229508179</v>
      </c>
      <c r="C55">
        <f t="shared" si="6"/>
        <v>12825.893021717955</v>
      </c>
      <c r="D55">
        <f t="shared" si="0"/>
        <v>12825.893021717955</v>
      </c>
      <c r="E55">
        <f t="shared" si="7"/>
        <v>20700.876846004594</v>
      </c>
      <c r="F55">
        <f t="shared" si="1"/>
        <v>-32805.999293129302</v>
      </c>
      <c r="G55">
        <f t="shared" si="2"/>
        <v>563086.80188895878</v>
      </c>
      <c r="H55">
        <f t="shared" si="3"/>
        <v>7.3764371047453592</v>
      </c>
      <c r="I55">
        <f t="shared" si="4"/>
        <v>1.9982907449032039</v>
      </c>
    </row>
    <row r="56" spans="1:9">
      <c r="A56">
        <v>0.39999999999999997</v>
      </c>
      <c r="B56">
        <f t="shared" si="5"/>
        <v>0.66666666666666652</v>
      </c>
      <c r="C56">
        <f t="shared" si="6"/>
        <v>13609.438492092713</v>
      </c>
      <c r="D56">
        <f t="shared" si="0"/>
        <v>13609.438492092713</v>
      </c>
      <c r="E56">
        <f t="shared" si="7"/>
        <v>22053.746791867117</v>
      </c>
      <c r="F56">
        <f t="shared" si="1"/>
        <v>-33020.220288016295</v>
      </c>
      <c r="G56">
        <f t="shared" si="2"/>
        <v>613940.41424130416</v>
      </c>
      <c r="H56">
        <f t="shared" si="3"/>
        <v>8.0426194265610835</v>
      </c>
      <c r="I56">
        <f t="shared" si="4"/>
        <v>2.0847548294533178</v>
      </c>
    </row>
    <row r="57" spans="1:9">
      <c r="A57">
        <v>0.41</v>
      </c>
      <c r="B57">
        <f t="shared" si="5"/>
        <v>0.69491525423728795</v>
      </c>
      <c r="C57">
        <f t="shared" si="6"/>
        <v>14443.550807393265</v>
      </c>
      <c r="D57">
        <f t="shared" si="0"/>
        <v>14443.550807393265</v>
      </c>
      <c r="E57">
        <f t="shared" si="7"/>
        <v>23500.57427209229</v>
      </c>
      <c r="F57">
        <f t="shared" si="1"/>
        <v>-33241.617438392226</v>
      </c>
      <c r="G57">
        <f t="shared" si="2"/>
        <v>671328.3822462121</v>
      </c>
      <c r="H57">
        <f t="shared" si="3"/>
        <v>8.7944018074253769</v>
      </c>
      <c r="I57">
        <f t="shared" si="4"/>
        <v>2.1741153608025288</v>
      </c>
    </row>
    <row r="58" spans="1:9">
      <c r="A58">
        <v>0.41999999999999993</v>
      </c>
      <c r="B58">
        <f t="shared" si="5"/>
        <v>0.72413793103448254</v>
      </c>
      <c r="C58">
        <f t="shared" si="6"/>
        <v>15332.581765393663</v>
      </c>
      <c r="D58">
        <f t="shared" si="0"/>
        <v>15332.581765393663</v>
      </c>
      <c r="E58">
        <f t="shared" si="7"/>
        <v>25049.749057808116</v>
      </c>
      <c r="F58">
        <f t="shared" si="1"/>
        <v>-33470.504568677192</v>
      </c>
      <c r="G58">
        <f t="shared" si="2"/>
        <v>736303.24669718777</v>
      </c>
      <c r="H58">
        <f t="shared" si="3"/>
        <v>9.6455725317331584</v>
      </c>
      <c r="I58">
        <f t="shared" si="4"/>
        <v>2.2664990050659304</v>
      </c>
    </row>
    <row r="59" spans="1:9">
      <c r="A59">
        <v>0.42999999999999994</v>
      </c>
      <c r="B59">
        <f t="shared" si="5"/>
        <v>0.75438596491228049</v>
      </c>
      <c r="C59">
        <f t="shared" si="6"/>
        <v>16281.345554276644</v>
      </c>
      <c r="D59">
        <f t="shared" si="0"/>
        <v>16281.345554276644</v>
      </c>
      <c r="E59">
        <f t="shared" si="7"/>
        <v>26710.572974732208</v>
      </c>
      <c r="F59">
        <f t="shared" si="1"/>
        <v>-33707.20822951907</v>
      </c>
      <c r="G59">
        <f t="shared" si="2"/>
        <v>810118.56516873208</v>
      </c>
      <c r="H59">
        <f t="shared" si="3"/>
        <v>10.612553203710389</v>
      </c>
      <c r="I59">
        <f t="shared" si="4"/>
        <v>2.3620375649309429</v>
      </c>
    </row>
    <row r="60" spans="1:9">
      <c r="A60">
        <v>0.43999999999999995</v>
      </c>
      <c r="B60">
        <f t="shared" si="5"/>
        <v>0.78571428571428559</v>
      </c>
      <c r="C60">
        <f t="shared" si="6"/>
        <v>17295.177335460292</v>
      </c>
      <c r="D60">
        <f t="shared" si="0"/>
        <v>17295.177335460292</v>
      </c>
      <c r="E60">
        <f t="shared" si="7"/>
        <v>28493.377283270918</v>
      </c>
      <c r="F60">
        <f t="shared" si="1"/>
        <v>-33952.067483347651</v>
      </c>
      <c r="G60">
        <f t="shared" si="2"/>
        <v>894272.86066523998</v>
      </c>
      <c r="H60">
        <f t="shared" si="3"/>
        <v>11.714974474714642</v>
      </c>
      <c r="I60">
        <f t="shared" si="4"/>
        <v>2.4608678931024679</v>
      </c>
    </row>
    <row r="61" spans="1:9">
      <c r="A61">
        <v>0.44999999999999996</v>
      </c>
      <c r="B61">
        <f t="shared" si="5"/>
        <v>0.81818181818181801</v>
      </c>
      <c r="C61">
        <f t="shared" si="6"/>
        <v>18380.000480362833</v>
      </c>
      <c r="D61">
        <f t="shared" si="0"/>
        <v>18380.000480362833</v>
      </c>
      <c r="E61">
        <f t="shared" si="7"/>
        <v>30409.657598043552</v>
      </c>
      <c r="F61">
        <f t="shared" si="1"/>
        <v>-34205.433458380096</v>
      </c>
      <c r="G61">
        <f t="shared" si="2"/>
        <v>990564.28051048121</v>
      </c>
      <c r="H61">
        <f t="shared" si="3"/>
        <v>12.976392074687302</v>
      </c>
      <c r="I61">
        <f t="shared" si="4"/>
        <v>2.5631317122901409</v>
      </c>
    </row>
    <row r="62" spans="1:9">
      <c r="A62">
        <v>0.45999999999999996</v>
      </c>
      <c r="B62">
        <f t="shared" si="5"/>
        <v>0.85185185185185175</v>
      </c>
      <c r="C62">
        <f t="shared" si="6"/>
        <v>19542.403927609234</v>
      </c>
      <c r="D62">
        <f t="shared" si="0"/>
        <v>19542.403927609234</v>
      </c>
      <c r="E62">
        <f t="shared" si="7"/>
        <v>32472.229345205633</v>
      </c>
      <c r="F62">
        <f t="shared" si="1"/>
        <v>-34467.668605710816</v>
      </c>
      <c r="G62">
        <f t="shared" si="2"/>
        <v>1101158.8058264591</v>
      </c>
      <c r="H62">
        <f t="shared" si="3"/>
        <v>14.425180356326612</v>
      </c>
      <c r="I62">
        <f t="shared" si="4"/>
        <v>2.668975315354241</v>
      </c>
    </row>
    <row r="63" spans="1:9">
      <c r="A63">
        <v>0.47</v>
      </c>
      <c r="B63">
        <f t="shared" si="5"/>
        <v>0.88679245283018859</v>
      </c>
      <c r="C63">
        <f t="shared" si="6"/>
        <v>20789.731408742071</v>
      </c>
      <c r="D63">
        <f t="shared" si="0"/>
        <v>20789.731408742071</v>
      </c>
      <c r="E63">
        <f t="shared" si="7"/>
        <v>34695.407335602707</v>
      </c>
      <c r="F63">
        <f t="shared" si="1"/>
        <v>-34739.145577579417</v>
      </c>
      <c r="G63">
        <f t="shared" si="2"/>
        <v>1228675.650420781</v>
      </c>
      <c r="H63">
        <f t="shared" si="3"/>
        <v>16.095651020512229</v>
      </c>
      <c r="I63">
        <f t="shared" si="4"/>
        <v>2.778549112551091</v>
      </c>
    </row>
    <row r="64" spans="1:9">
      <c r="A64">
        <v>0.48</v>
      </c>
      <c r="B64">
        <f t="shared" si="5"/>
        <v>0.92307692307692302</v>
      </c>
      <c r="C64">
        <f t="shared" si="6"/>
        <v>22130.184632701035</v>
      </c>
      <c r="D64">
        <f t="shared" si="0"/>
        <v>22130.184632701035</v>
      </c>
      <c r="E64">
        <f t="shared" si="7"/>
        <v>37095.213736993377</v>
      </c>
      <c r="F64">
        <f t="shared" si="1"/>
        <v>-35020.245624106683</v>
      </c>
      <c r="G64">
        <f t="shared" si="2"/>
        <v>1376294.5157467506</v>
      </c>
      <c r="H64">
        <f t="shared" si="3"/>
        <v>18.029458156282431</v>
      </c>
      <c r="I64">
        <f t="shared" si="4"/>
        <v>2.8920069844221272</v>
      </c>
    </row>
    <row r="65" spans="1:9">
      <c r="A65">
        <v>0.49</v>
      </c>
      <c r="B65">
        <f t="shared" si="5"/>
        <v>0.96078431372549011</v>
      </c>
      <c r="C65">
        <f t="shared" si="6"/>
        <v>23572.942936715743</v>
      </c>
      <c r="D65">
        <f t="shared" si="0"/>
        <v>23572.942936715743</v>
      </c>
      <c r="E65">
        <f t="shared" si="7"/>
        <v>39689.619589567454</v>
      </c>
      <c r="F65">
        <f t="shared" si="1"/>
        <v>-35311.356379562014</v>
      </c>
      <c r="G65">
        <f t="shared" si="2"/>
        <v>1547890.6886048969</v>
      </c>
      <c r="H65">
        <f t="shared" si="3"/>
        <v>20.277368020724147</v>
      </c>
      <c r="I65">
        <f t="shared" si="4"/>
        <v>3.0095053882849934</v>
      </c>
    </row>
    <row r="66" spans="1:9">
      <c r="A66">
        <v>0.49999999999999994</v>
      </c>
      <c r="B66">
        <f t="shared" si="5"/>
        <v>0.99999999999999989</v>
      </c>
      <c r="C66">
        <f t="shared" si="6"/>
        <v>25128.302422202596</v>
      </c>
      <c r="D66">
        <f t="shared" si="0"/>
        <v>25128.302422202596</v>
      </c>
      <c r="E66">
        <f t="shared" si="7"/>
        <v>42498.826064028421</v>
      </c>
      <c r="F66">
        <f t="shared" si="1"/>
        <v>-35612.868876074761</v>
      </c>
      <c r="G66">
        <f t="shared" si="2"/>
        <v>1748205.6563688056</v>
      </c>
      <c r="H66">
        <f t="shared" si="3"/>
        <v>22.90149409843135</v>
      </c>
      <c r="I66">
        <f t="shared" si="4"/>
        <v>3.1312021529048506</v>
      </c>
    </row>
    <row r="67" spans="1:9">
      <c r="A67">
        <v>0.51</v>
      </c>
      <c r="B67">
        <f t="shared" si="5"/>
        <v>1.0408163265306123</v>
      </c>
      <c r="C67">
        <f t="shared" si="6"/>
        <v>26807.838222128612</v>
      </c>
      <c r="D67">
        <f t="shared" si="0"/>
        <v>26807.838222128612</v>
      </c>
      <c r="E67">
        <f t="shared" si="7"/>
        <v>45545.592959274174</v>
      </c>
      <c r="F67">
        <f t="shared" si="1"/>
        <v>-35925.173580681032</v>
      </c>
      <c r="G67">
        <f t="shared" si="2"/>
        <v>1983063.058853111</v>
      </c>
      <c r="H67">
        <f t="shared" si="3"/>
        <v>25.978126070975751</v>
      </c>
      <c r="I67">
        <f t="shared" si="4"/>
        <v>3.2572548789633755</v>
      </c>
    </row>
    <row r="68" spans="1:9">
      <c r="A68">
        <v>0.52</v>
      </c>
      <c r="B68">
        <f t="shared" si="5"/>
        <v>1.0833333333333335</v>
      </c>
      <c r="C68">
        <f t="shared" si="6"/>
        <v>28624.594320917266</v>
      </c>
      <c r="D68">
        <f t="shared" si="0"/>
        <v>28624.594320917266</v>
      </c>
      <c r="E68">
        <f t="shared" si="7"/>
        <v>48855.623539357795</v>
      </c>
      <c r="F68">
        <f t="shared" si="1"/>
        <v>-36248.655198174718</v>
      </c>
      <c r="G68">
        <f t="shared" si="2"/>
        <v>2259642.4915096033</v>
      </c>
      <c r="H68">
        <f t="shared" si="3"/>
        <v>29.601316638775799</v>
      </c>
      <c r="I68">
        <f t="shared" si="4"/>
        <v>3.3878188413804855</v>
      </c>
    </row>
    <row r="69" spans="1:9">
      <c r="A69">
        <v>0.52999999999999992</v>
      </c>
      <c r="B69">
        <f t="shared" si="5"/>
        <v>1.1276595744680846</v>
      </c>
      <c r="C69">
        <f t="shared" si="6"/>
        <v>30593.306307552244</v>
      </c>
      <c r="D69">
        <f t="shared" si="0"/>
        <v>30593.306307552244</v>
      </c>
      <c r="E69">
        <f t="shared" si="7"/>
        <v>52458.016796711185</v>
      </c>
      <c r="F69">
        <f t="shared" si="1"/>
        <v>-36583.685914091286</v>
      </c>
      <c r="G69">
        <f t="shared" si="2"/>
        <v>2586827.0095497873</v>
      </c>
      <c r="H69">
        <f t="shared" si="3"/>
        <v>33.887433825102207</v>
      </c>
      <c r="I69">
        <f t="shared" si="4"/>
        <v>3.5230442620409432</v>
      </c>
    </row>
    <row r="70" spans="1:9">
      <c r="A70">
        <v>0.53999999999999992</v>
      </c>
      <c r="B70">
        <f t="shared" si="5"/>
        <v>1.1739130434782605</v>
      </c>
      <c r="C70">
        <f t="shared" si="6"/>
        <v>32730.663636341022</v>
      </c>
      <c r="D70">
        <f t="shared" si="0"/>
        <v>32730.663636341022</v>
      </c>
      <c r="E70">
        <f t="shared" si="7"/>
        <v>56385.800703435198</v>
      </c>
      <c r="F70">
        <f t="shared" si="1"/>
        <v>-36930.616664944828</v>
      </c>
      <c r="G70">
        <f t="shared" si="2"/>
        <v>2975644.2080345587</v>
      </c>
      <c r="H70">
        <f t="shared" si="3"/>
        <v>38.980939125252711</v>
      </c>
      <c r="I70">
        <f t="shared" si="4"/>
        <v>3.6630727862790033</v>
      </c>
    </row>
    <row r="71" spans="1:9">
      <c r="A71">
        <v>0.54999999999999993</v>
      </c>
      <c r="B71">
        <f t="shared" si="5"/>
        <v>1.2222222222222219</v>
      </c>
      <c r="C71">
        <f t="shared" si="6"/>
        <v>35055.619461622548</v>
      </c>
      <c r="D71">
        <f t="shared" si="0"/>
        <v>35055.619461622548</v>
      </c>
      <c r="E71">
        <f t="shared" si="7"/>
        <v>60676.563108126495</v>
      </c>
      <c r="F71">
        <f t="shared" si="1"/>
        <v>-37289.765910816583</v>
      </c>
      <c r="G71">
        <f t="shared" si="2"/>
        <v>3439825.4232857008</v>
      </c>
      <c r="H71">
        <f t="shared" si="3"/>
        <v>45.061713045042673</v>
      </c>
      <c r="I71">
        <f t="shared" si="4"/>
        <v>3.8080329512597819</v>
      </c>
    </row>
    <row r="72" spans="1:9">
      <c r="A72">
        <v>0.55999999999999994</v>
      </c>
      <c r="B72">
        <f t="shared" si="5"/>
        <v>1.2727272727272725</v>
      </c>
      <c r="C72">
        <f t="shared" si="6"/>
        <v>37589.757985592318</v>
      </c>
      <c r="D72">
        <f t="shared" si="0"/>
        <v>37589.757985592318</v>
      </c>
      <c r="E72">
        <f t="shared" si="7"/>
        <v>65373.200825945489</v>
      </c>
      <c r="F72">
        <f t="shared" si="1"/>
        <v>-37661.405240937136</v>
      </c>
      <c r="G72">
        <f t="shared" si="2"/>
        <v>3996512.660130356</v>
      </c>
      <c r="H72">
        <f t="shared" si="3"/>
        <v>52.35431584770766</v>
      </c>
      <c r="I72">
        <f t="shared" si="4"/>
        <v>3.9580343760904428</v>
      </c>
    </row>
    <row r="73" spans="1:9">
      <c r="A73">
        <v>0.56999999999999995</v>
      </c>
      <c r="B73">
        <f t="shared" si="5"/>
        <v>1.3255813953488369</v>
      </c>
      <c r="C73">
        <f t="shared" si="6"/>
        <v>40357.731621088446</v>
      </c>
      <c r="D73">
        <f t="shared" si="0"/>
        <v>40357.731621088446</v>
      </c>
      <c r="E73">
        <f t="shared" si="7"/>
        <v>70524.812382019038</v>
      </c>
      <c r="F73">
        <f t="shared" si="1"/>
        <v>-38045.740955855843</v>
      </c>
      <c r="G73">
        <f t="shared" si="2"/>
        <v>4667147.6233851509</v>
      </c>
      <c r="H73">
        <f t="shared" si="3"/>
        <v>61.13963386634547</v>
      </c>
      <c r="I73">
        <f t="shared" si="4"/>
        <v>4.1131603279976767</v>
      </c>
    </row>
    <row r="74" spans="1:9">
      <c r="A74">
        <v>0.57999999999999996</v>
      </c>
      <c r="B74">
        <f t="shared" si="5"/>
        <v>1.3809523809523807</v>
      </c>
      <c r="C74">
        <f t="shared" si="6"/>
        <v>43387.783266776678</v>
      </c>
      <c r="D74">
        <f t="shared" si="0"/>
        <v>43387.783266776678</v>
      </c>
      <c r="E74">
        <f t="shared" si="7"/>
        <v>76187.766102720096</v>
      </c>
      <c r="F74">
        <f t="shared" si="1"/>
        <v>-38442.89052653125</v>
      </c>
      <c r="G74">
        <f t="shared" si="2"/>
        <v>5478580.2587098666</v>
      </c>
      <c r="H74">
        <f t="shared" si="3"/>
        <v>71.769401389099244</v>
      </c>
      <c r="I74">
        <f t="shared" si="4"/>
        <v>4.2734582207230565</v>
      </c>
    </row>
    <row r="75" spans="1:9">
      <c r="A75">
        <v>0.59</v>
      </c>
      <c r="B75">
        <f t="shared" si="5"/>
        <v>1.4390243902439022</v>
      </c>
      <c r="C75">
        <f t="shared" si="6"/>
        <v>46712.372810273773</v>
      </c>
      <c r="D75">
        <f t="shared" si="0"/>
        <v>46712.372810273773</v>
      </c>
      <c r="E75">
        <f t="shared" si="7"/>
        <v>82426.983203398646</v>
      </c>
      <c r="F75">
        <f t="shared" si="1"/>
        <v>-38852.85251284689</v>
      </c>
      <c r="G75">
        <f t="shared" si="2"/>
        <v>6464432.5955646401</v>
      </c>
      <c r="H75">
        <f t="shared" si="3"/>
        <v>84.684067001896778</v>
      </c>
      <c r="I75">
        <f t="shared" si="4"/>
        <v>4.4389274730053883</v>
      </c>
    </row>
    <row r="76" spans="1:9">
      <c r="A76">
        <v>0.6</v>
      </c>
      <c r="B76">
        <f t="shared" si="5"/>
        <v>1.4999999999999998</v>
      </c>
      <c r="C76">
        <f t="shared" si="6"/>
        <v>50368.931868044667</v>
      </c>
      <c r="D76">
        <f t="shared" si="0"/>
        <v>50368.931868044667</v>
      </c>
      <c r="E76">
        <f t="shared" si="7"/>
        <v>89317.485725022372</v>
      </c>
      <c r="F76">
        <f t="shared" si="1"/>
        <v>-39275.468106764951</v>
      </c>
      <c r="G76">
        <f t="shared" si="2"/>
        <v>7666742.0236478234</v>
      </c>
      <c r="H76">
        <f t="shared" si="3"/>
        <v>100.43432050978647</v>
      </c>
      <c r="I76">
        <f t="shared" si="4"/>
        <v>4.609503986591295</v>
      </c>
    </row>
    <row r="77" spans="1:9">
      <c r="A77">
        <v>0.61</v>
      </c>
      <c r="B77">
        <f t="shared" si="5"/>
        <v>1.5641025641025641</v>
      </c>
      <c r="C77">
        <f t="shared" si="6"/>
        <v>54400.777078383668</v>
      </c>
      <c r="D77">
        <f t="shared" si="0"/>
        <v>54400.777078383668</v>
      </c>
      <c r="E77">
        <f t="shared" si="7"/>
        <v>96946.272337864284</v>
      </c>
      <c r="F77">
        <f t="shared" si="1"/>
        <v>-39710.371914601041</v>
      </c>
      <c r="G77">
        <f t="shared" si="2"/>
        <v>9137876.7071097773</v>
      </c>
      <c r="H77">
        <f t="shared" si="3"/>
        <v>119.70618486313806</v>
      </c>
      <c r="I77">
        <f t="shared" si="4"/>
        <v>4.7850402809294961</v>
      </c>
    </row>
    <row r="78" spans="1:9">
      <c r="A78">
        <v>0.62</v>
      </c>
      <c r="B78">
        <f t="shared" si="5"/>
        <v>1.631578947368421</v>
      </c>
      <c r="C78">
        <f t="shared" si="6"/>
        <v>58858.220443335507</v>
      </c>
      <c r="D78">
        <f t="shared" si="0"/>
        <v>58858.220443335507</v>
      </c>
      <c r="E78">
        <f t="shared" si="7"/>
        <v>105414.60212029172</v>
      </c>
      <c r="F78">
        <f t="shared" si="1"/>
        <v>-40156.928862077286</v>
      </c>
      <c r="G78">
        <f t="shared" si="2"/>
        <v>10942647.795190198</v>
      </c>
      <c r="H78">
        <f t="shared" si="3"/>
        <v>143.34868611699159</v>
      </c>
      <c r="I78">
        <f t="shared" si="4"/>
        <v>4.9652800267274975</v>
      </c>
    </row>
    <row r="79" spans="1:9">
      <c r="A79">
        <v>0.62999999999999989</v>
      </c>
      <c r="B79">
        <f t="shared" si="5"/>
        <v>1.702702702702702</v>
      </c>
      <c r="C79">
        <f t="shared" si="6"/>
        <v>63799.925889977429</v>
      </c>
      <c r="D79">
        <f t="shared" si="0"/>
        <v>63799.925889977429</v>
      </c>
      <c r="E79">
        <f t="shared" si="7"/>
        <v>114840.78874530128</v>
      </c>
      <c r="F79">
        <f t="shared" si="1"/>
        <v>-40614.153130351566</v>
      </c>
      <c r="G79">
        <f t="shared" si="2"/>
        <v>13160410.213190189</v>
      </c>
      <c r="H79">
        <f t="shared" si="3"/>
        <v>172.40137379279145</v>
      </c>
      <c r="I79">
        <f t="shared" si="4"/>
        <v>5.1498253268335246</v>
      </c>
    </row>
    <row r="80" spans="1:9">
      <c r="A80">
        <v>0.6399999999999999</v>
      </c>
      <c r="B80">
        <f t="shared" si="5"/>
        <v>1.777777777777777</v>
      </c>
      <c r="C80">
        <f t="shared" si="6"/>
        <v>69294.57524497695</v>
      </c>
      <c r="D80">
        <f t="shared" si="0"/>
        <v>69294.57524497695</v>
      </c>
      <c r="E80">
        <f t="shared" si="7"/>
        <v>125363.63686442953</v>
      </c>
      <c r="F80">
        <f>$B$14+E80-C80-D80</f>
        <v>-41080.60372122236</v>
      </c>
      <c r="G80">
        <f t="shared" si="2"/>
        <v>15886700.838195581</v>
      </c>
      <c r="H80">
        <f t="shared" si="3"/>
        <v>208.11578098036208</v>
      </c>
      <c r="I80">
        <f t="shared" si="4"/>
        <v>5.3380945641637778</v>
      </c>
    </row>
    <row r="81" spans="1:9">
      <c r="A81">
        <v>0.64999999999999991</v>
      </c>
      <c r="B81">
        <f t="shared" si="5"/>
        <v>1.8571428571428563</v>
      </c>
      <c r="C81">
        <f t="shared" si="6"/>
        <v>75422.925368542768</v>
      </c>
      <c r="D81">
        <f t="shared" ref="D81:D86" si="8">$B$6*$B$7*(-LN(1-A81)+$G$10*B81+$G$11*B81^2+$G$12*B81^3)</f>
        <v>75422.925368542768</v>
      </c>
      <c r="E81">
        <f t="shared" si="7"/>
        <v>137146.69135382638</v>
      </c>
      <c r="F81">
        <f>$B$14+E81-C81-D81</f>
        <v>-41554.24947895715</v>
      </c>
      <c r="G81">
        <f t="shared" ref="G81:G86" si="9">EXP(-F81/$B$6/$B$7)</f>
        <v>19233541.181966022</v>
      </c>
      <c r="H81">
        <f t="shared" ref="H81:H86" si="10">G81/$B$9</f>
        <v>251.95938948375485</v>
      </c>
      <c r="I81">
        <f t="shared" ref="I81:I86" si="11">LN(H81)</f>
        <v>5.5292679216826661</v>
      </c>
    </row>
    <row r="82" spans="1:9">
      <c r="A82">
        <v>0.65999999999999992</v>
      </c>
      <c r="B82">
        <f t="shared" ref="B82:B86" si="12">A82/(1-A82)</f>
        <v>1.9411764705882346</v>
      </c>
      <c r="C82">
        <f t="shared" ref="C82:C86" si="13">$B$6*$B$7*(-LN(1-A82)+$B$10*B82+$B$11*B82^2+$B$12*B82^3)</f>
        <v>82280.362918422426</v>
      </c>
      <c r="D82">
        <f t="shared" si="8"/>
        <v>82280.362918422426</v>
      </c>
      <c r="E82">
        <f t="shared" ref="E82:E86" si="14">$B$6*$B$7*(-LN(1-A82)+$K$10*B82+$K$11*B82^2+$K$12*B82^3)</f>
        <v>150383.52194646024</v>
      </c>
      <c r="F82">
        <f t="shared" ref="F82:F86" si="15">$B$14+E82-C82-D82</f>
        <v>-42032.293986082601</v>
      </c>
      <c r="G82">
        <f t="shared" si="9"/>
        <v>23326836.443294883</v>
      </c>
      <c r="H82">
        <f t="shared" si="10"/>
        <v>305.5815574071629</v>
      </c>
      <c r="I82">
        <f t="shared" si="11"/>
        <v>5.7222167066727527</v>
      </c>
    </row>
    <row r="83" spans="1:9">
      <c r="A83">
        <v>0.66999999999999993</v>
      </c>
      <c r="B83">
        <f t="shared" si="12"/>
        <v>2.0303030303030298</v>
      </c>
      <c r="C83">
        <f t="shared" si="13"/>
        <v>89980.096421413502</v>
      </c>
      <c r="D83">
        <f t="shared" si="8"/>
        <v>89980.096421413502</v>
      </c>
      <c r="E83">
        <f t="shared" si="14"/>
        <v>165304.33549244839</v>
      </c>
      <c r="F83">
        <f t="shared" si="15"/>
        <v>-42510.947446076607</v>
      </c>
      <c r="G83">
        <f t="shared" si="9"/>
        <v>28298224.031230181</v>
      </c>
      <c r="H83">
        <f t="shared" si="10"/>
        <v>370.70673480911535</v>
      </c>
      <c r="I83">
        <f t="shared" si="11"/>
        <v>5.9154112778069097</v>
      </c>
    </row>
    <row r="84" spans="1:9">
      <c r="A84">
        <v>0.67999999999999994</v>
      </c>
      <c r="B84">
        <f t="shared" si="12"/>
        <v>2.1249999999999996</v>
      </c>
      <c r="C84">
        <f t="shared" si="13"/>
        <v>98657.170295470627</v>
      </c>
      <c r="D84">
        <f t="shared" si="8"/>
        <v>98657.170295470627</v>
      </c>
      <c r="E84">
        <f t="shared" si="14"/>
        <v>182184.30258655015</v>
      </c>
      <c r="F84">
        <f t="shared" si="15"/>
        <v>-42985.128100089089</v>
      </c>
      <c r="G84">
        <f t="shared" si="9"/>
        <v>34267188.761593156</v>
      </c>
      <c r="H84">
        <f t="shared" si="10"/>
        <v>448.90017277687031</v>
      </c>
      <c r="I84">
        <f t="shared" si="11"/>
        <v>6.1068005306772539</v>
      </c>
    </row>
    <row r="85" spans="1:9">
      <c r="A85">
        <v>0.69</v>
      </c>
      <c r="B85">
        <f t="shared" si="12"/>
        <v>2.2258064516129026</v>
      </c>
      <c r="C85">
        <f t="shared" si="13"/>
        <v>108473.54688297457</v>
      </c>
      <c r="D85">
        <f t="shared" si="8"/>
        <v>108473.54688297457</v>
      </c>
      <c r="E85">
        <f t="shared" si="14"/>
        <v>201354.11449784663</v>
      </c>
      <c r="F85">
        <f t="shared" si="15"/>
        <v>-43448.069363800489</v>
      </c>
      <c r="G85">
        <f t="shared" si="9"/>
        <v>41307376.831336513</v>
      </c>
      <c r="H85">
        <f t="shared" si="10"/>
        <v>541.1266364905083</v>
      </c>
      <c r="I85">
        <f t="shared" si="11"/>
        <v>6.2936533299950552</v>
      </c>
    </row>
    <row r="86" spans="1:9">
      <c r="A86">
        <v>0.7</v>
      </c>
      <c r="B86">
        <f t="shared" si="12"/>
        <v>2.333333333333333</v>
      </c>
      <c r="C86">
        <f t="shared" si="13"/>
        <v>119624.58721683215</v>
      </c>
      <c r="D86">
        <f t="shared" si="8"/>
        <v>119624.58721683215</v>
      </c>
      <c r="E86">
        <f t="shared" si="14"/>
        <v>223213.46459902372</v>
      </c>
      <c r="F86">
        <f t="shared" si="15"/>
        <v>-43890.799930338573</v>
      </c>
      <c r="G86">
        <f t="shared" si="9"/>
        <v>49389430.214020967</v>
      </c>
      <c r="H86">
        <f t="shared" si="10"/>
        <v>647.00153580367464</v>
      </c>
      <c r="I86">
        <f t="shared" si="11"/>
        <v>6.4723486682286469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react1 Rc1</vt:lpstr>
      <vt:lpstr>rxn1 rc2</vt:lpstr>
      <vt:lpstr>rxn1 rc3</vt:lpstr>
      <vt:lpstr>rxn1 rc4</vt:lpstr>
      <vt:lpstr>rxn1 rc5</vt:lpstr>
      <vt:lpstr>rx2 rc1</vt:lpstr>
      <vt:lpstr>rx21 rc2</vt:lpstr>
      <vt:lpstr>rx2 rc3</vt:lpstr>
      <vt:lpstr>rx2 rc4</vt:lpstr>
      <vt:lpstr>rx2 rc5</vt:lpstr>
      <vt:lpstr>Sheet12</vt:lpstr>
      <vt:lpstr>react3 Rc1</vt:lpstr>
      <vt:lpstr>rxn 4 rc1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</dc:creator>
  <cp:lastModifiedBy>Maithili</cp:lastModifiedBy>
  <dcterms:created xsi:type="dcterms:W3CDTF">2018-05-16T15:28:21Z</dcterms:created>
  <dcterms:modified xsi:type="dcterms:W3CDTF">2018-05-17T01:09:33Z</dcterms:modified>
</cp:coreProperties>
</file>